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132" windowWidth="15456" windowHeight="5772" activeTab="5"/>
  </bookViews>
  <sheets>
    <sheet name="Population" sheetId="4" r:id="rId1"/>
    <sheet name="Marriages" sheetId="1" r:id="rId2"/>
    <sheet name="Couples" sheetId="2" r:id="rId3"/>
    <sheet name="S-s marriages" sheetId="3" r:id="rId4"/>
    <sheet name="S-sex couples" sheetId="5" r:id="rId5"/>
    <sheet name="Other" sheetId="6" r:id="rId6"/>
  </sheets>
  <calcPr calcId="125725"/>
</workbook>
</file>

<file path=xl/calcChain.xml><?xml version="1.0" encoding="utf-8"?>
<calcChain xmlns="http://schemas.openxmlformats.org/spreadsheetml/2006/main">
  <c r="D4" i="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"/>
  <c r="D23" i="1"/>
  <c r="D13"/>
  <c r="D3"/>
  <c r="D36" i="3"/>
  <c r="D35"/>
  <c r="D34"/>
  <c r="D33"/>
  <c r="D32"/>
  <c r="D31"/>
  <c r="D30"/>
  <c r="E36"/>
  <c r="E35"/>
  <c r="E34"/>
  <c r="E33"/>
  <c r="E32"/>
  <c r="E31"/>
  <c r="E30"/>
  <c r="C36" i="1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B13" i="5"/>
  <c r="C13"/>
  <c r="D13"/>
  <c r="E13"/>
  <c r="B23"/>
  <c r="C23"/>
  <c r="D23"/>
  <c r="E23"/>
  <c r="E3"/>
  <c r="D3"/>
  <c r="C3"/>
  <c r="B3"/>
</calcChain>
</file>

<file path=xl/sharedStrings.xml><?xml version="1.0" encoding="utf-8"?>
<sst xmlns="http://schemas.openxmlformats.org/spreadsheetml/2006/main" count="74" uniqueCount="61">
  <si>
    <t>FF</t>
  </si>
  <si>
    <t>Marriages</t>
  </si>
  <si>
    <t>Men</t>
  </si>
  <si>
    <t>Women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</si>
  <si>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</si>
  <si>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</si>
  <si>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</si>
  <si>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</si>
  <si>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</si>
  <si>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</si>
  <si>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</si>
  <si>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</si>
  <si>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</si>
  <si>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</si>
  <si>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</si>
  <si>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</si>
  <si>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</si>
  <si>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</si>
  <si>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</si>
  <si>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</si>
  <si>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</si>
  <si>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</si>
  <si>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</si>
  <si>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</si>
  <si>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</si>
  <si>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</si>
  <si>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</si>
  <si>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</si>
  <si>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</si>
  <si>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</si>
  <si>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</si>
  <si>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</si>
  <si>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</si>
  <si>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</si>
  <si>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</si>
  <si>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</si>
  <si>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</si>
  <si>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</si>
  <si>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</si>
  <si>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Year (1-1)</t>
  </si>
  <si>
    <t>Population</t>
  </si>
  <si>
    <t>Year</t>
  </si>
  <si>
    <t>Crude rate (p. 1000 inhab.)</t>
  </si>
  <si>
    <t>Rate (per unmarried couple)</t>
  </si>
  <si>
    <t>Married couples</t>
  </si>
  <si>
    <t>Unmarried couples</t>
  </si>
  <si>
    <t>Rate per couple (H 0,7)</t>
  </si>
  <si>
    <t>Rate per couple (H 1,2)</t>
  </si>
  <si>
    <t>H 0,7</t>
  </si>
  <si>
    <t>H 1,2</t>
  </si>
  <si>
    <t>MM</t>
  </si>
  <si>
    <t>Registered Partnerships</t>
  </si>
  <si>
    <t>Availability of data on dissolved partnerships</t>
  </si>
  <si>
    <t>Availability of data on ages at same-sex marriage and type of ceremony</t>
  </si>
  <si>
    <t>Total</t>
  </si>
  <si>
    <t>Couples d'hommes</t>
  </si>
  <si>
    <t>Couples de femmes</t>
  </si>
  <si>
    <t>Source: BEVNAT</t>
  </si>
  <si>
    <t>Dissolution du partenariat</t>
  </si>
  <si>
    <t>Year (1-12)</t>
  </si>
  <si>
    <t>Both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</si>
</sst>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\ ###\ ##0\ ;\-#\ ###\ ##0\ ;\-\ ;@\ "/>
  </numFmts>
  <fonts count="10">
    <font>
      <sz val="11"/>
      <color theme="1"/>
      <name val="Calibri"/>
      <family val="2"/>
      <scheme val="minor"/>
    </font>
    <font>
      <sz val="9"/>
      <color indexed="8"/>
      <name val="Trebuchet MS"/>
      <family val="2"/>
    </font>
    <font>
      <sz val="9"/>
      <color indexed="8"/>
      <name val="Trebuchet MS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.3"/>
      <color indexed="8"/>
      <name val="Arial"/>
      <family val="2"/>
    </font>
    <font>
      <sz val="9.9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55"/>
      </bottom>
      <diagonal/>
    </border>
    <border>
      <left/>
      <right/>
      <top style="medium">
        <color indexed="8"/>
      </top>
      <bottom style="medium">
        <color indexed="55"/>
      </bottom>
      <diagonal/>
    </border>
    <border>
      <left/>
      <right/>
      <top/>
      <bottom style="thick">
        <color indexed="55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164" fontId="0" fillId="0" borderId="0" xfId="0" applyNumberForma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" fontId="0" fillId="0" borderId="0" xfId="0" applyNumberFormat="1"/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3" fontId="0" fillId="0" borderId="0" xfId="0" applyNumberFormat="1" applyAlignment="1" applyProtection="1">
      <alignment horizontal="center"/>
      <protection locked="0"/>
    </xf>
    <xf numFmtId="3" fontId="1" fillId="0" borderId="0" xfId="0" applyNumberFormat="1" applyFont="1" applyBorder="1" applyAlignment="1">
      <alignment horizontal="center" vertical="top" wrapText="1"/>
    </xf>
    <xf numFmtId="165" fontId="9" fillId="3" borderId="0" xfId="0" applyNumberFormat="1" applyFont="1" applyFill="1" applyAlignment="1">
      <alignment horizontal="right"/>
    </xf>
    <xf numFmtId="165" fontId="9" fillId="3" borderId="0" xfId="0" applyNumberFormat="1" applyFont="1" applyFill="1" applyBorder="1" applyAlignment="1">
      <alignment horizontal="right"/>
    </xf>
    <xf numFmtId="3" fontId="0" fillId="0" borderId="0" xfId="0" applyNumberFormat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5" fontId="0" fillId="0" borderId="0" xfId="0" applyNumberFormat="1"/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opLeftCell="A10" workbookViewId="0">
      <selection activeCell="D3" sqref="D3:D37"/>
    </sheetView>
  </sheetViews>
  <sheetFormatPr baseColWidth="10" defaultRowHeight="14.4"/>
  <sheetData>
    <row r="1" spans="1:4">
      <c r="B1" s="31" t="s">
        <v>40</v>
      </c>
      <c r="C1" s="31"/>
    </row>
    <row r="2" spans="1:4">
      <c r="A2" t="s">
        <v>39</v>
      </c>
      <c r="B2" s="1" t="s">
        <v>2</v>
      </c>
      <c r="C2" s="1" t="s">
        <v>3</v>
      </c>
      <c r="D2" t="s">
        <v>60</v>
      </c>
    </row>
    <row r="3" spans="1:4">
      <c r="A3" s="1" t="s">
        <v>4</v>
      </c>
      <c r="B3" s="28">
        <v>3066235</v>
      </c>
      <c r="C3" s="28">
        <v>3237338</v>
      </c>
      <c r="D3" s="34">
        <f>B3+C3</f>
        <v>6303573</v>
      </c>
    </row>
    <row r="4" spans="1:4">
      <c r="A4" s="1" t="s">
        <v>5</v>
      </c>
      <c r="B4" s="28">
        <v>3081965</v>
      </c>
      <c r="C4" s="28">
        <v>3253278</v>
      </c>
      <c r="D4" s="34">
        <f t="shared" ref="D4:D37" si="0">B4+C4</f>
        <v>6335243</v>
      </c>
    </row>
    <row r="5" spans="1:4">
      <c r="A5" s="1" t="s">
        <v>6</v>
      </c>
      <c r="B5" s="28">
        <v>3101817</v>
      </c>
      <c r="C5" s="28">
        <v>3271087</v>
      </c>
      <c r="D5" s="34">
        <f t="shared" si="0"/>
        <v>6372904</v>
      </c>
    </row>
    <row r="6" spans="1:4">
      <c r="A6" s="1" t="s">
        <v>7</v>
      </c>
      <c r="B6" s="28">
        <v>3121033</v>
      </c>
      <c r="C6" s="28">
        <v>3288680</v>
      </c>
      <c r="D6" s="34">
        <f t="shared" si="0"/>
        <v>6409713</v>
      </c>
    </row>
    <row r="7" spans="1:4">
      <c r="A7" s="1" t="s">
        <v>8</v>
      </c>
      <c r="B7" s="28">
        <v>3130360</v>
      </c>
      <c r="C7" s="28">
        <v>3297473</v>
      </c>
      <c r="D7" s="34">
        <f t="shared" si="0"/>
        <v>6427833</v>
      </c>
    </row>
    <row r="8" spans="1:4">
      <c r="A8" s="1" t="s">
        <v>9</v>
      </c>
      <c r="B8" s="28">
        <v>3145258</v>
      </c>
      <c r="C8" s="28">
        <v>3310638</v>
      </c>
      <c r="D8" s="34">
        <f t="shared" si="0"/>
        <v>6455896</v>
      </c>
    </row>
    <row r="9" spans="1:4">
      <c r="A9" s="1" t="s">
        <v>10</v>
      </c>
      <c r="B9" s="28">
        <v>3160381</v>
      </c>
      <c r="C9" s="28">
        <v>3324453</v>
      </c>
      <c r="D9" s="34">
        <f t="shared" si="0"/>
        <v>6484834</v>
      </c>
    </row>
    <row r="10" spans="1:4">
      <c r="A10" s="1" t="s">
        <v>11</v>
      </c>
      <c r="B10" s="28">
        <v>3179911</v>
      </c>
      <c r="C10" s="28">
        <v>3343502</v>
      </c>
      <c r="D10" s="34">
        <f t="shared" si="0"/>
        <v>6523413</v>
      </c>
    </row>
    <row r="11" spans="1:4">
      <c r="A11" s="1" t="s">
        <v>12</v>
      </c>
      <c r="B11" s="28">
        <v>3201854</v>
      </c>
      <c r="C11" s="28">
        <v>3364945</v>
      </c>
      <c r="D11" s="34">
        <f t="shared" si="0"/>
        <v>6566799</v>
      </c>
    </row>
    <row r="12" spans="1:4">
      <c r="A12" s="1" t="s">
        <v>13</v>
      </c>
      <c r="B12" s="28">
        <v>3228921</v>
      </c>
      <c r="C12" s="28">
        <v>3391052</v>
      </c>
      <c r="D12" s="34">
        <f t="shared" si="0"/>
        <v>6619973</v>
      </c>
    </row>
    <row r="13" spans="1:4">
      <c r="A13" s="1" t="s">
        <v>14</v>
      </c>
      <c r="B13" s="28">
        <v>3257537</v>
      </c>
      <c r="C13" s="28">
        <v>3416313</v>
      </c>
      <c r="D13" s="34">
        <f t="shared" si="0"/>
        <v>6673850</v>
      </c>
    </row>
    <row r="14" spans="1:4">
      <c r="A14" s="1" t="s">
        <v>15</v>
      </c>
      <c r="B14" s="28">
        <v>3298312</v>
      </c>
      <c r="C14" s="28">
        <v>3452381</v>
      </c>
      <c r="D14" s="34">
        <f t="shared" si="0"/>
        <v>6750693</v>
      </c>
    </row>
    <row r="15" spans="1:4">
      <c r="A15" s="1" t="s">
        <v>16</v>
      </c>
      <c r="B15" s="28">
        <v>3341665</v>
      </c>
      <c r="C15" s="28">
        <v>3501103</v>
      </c>
      <c r="D15" s="34">
        <f t="shared" si="0"/>
        <v>6842768</v>
      </c>
    </row>
    <row r="16" spans="1:4">
      <c r="A16" s="1" t="s">
        <v>17</v>
      </c>
      <c r="B16" s="28">
        <v>3373916</v>
      </c>
      <c r="C16" s="28">
        <v>3534043</v>
      </c>
      <c r="D16" s="34">
        <f t="shared" si="0"/>
        <v>6907959</v>
      </c>
    </row>
    <row r="17" spans="1:5">
      <c r="A17" s="1" t="s">
        <v>18</v>
      </c>
      <c r="B17" s="28">
        <v>3403863</v>
      </c>
      <c r="C17" s="28">
        <v>3564707</v>
      </c>
      <c r="D17" s="34">
        <f t="shared" si="0"/>
        <v>6968570</v>
      </c>
    </row>
    <row r="18" spans="1:5">
      <c r="A18" s="1" t="s">
        <v>19</v>
      </c>
      <c r="B18" s="28">
        <v>3428368</v>
      </c>
      <c r="C18" s="28">
        <v>3590651</v>
      </c>
      <c r="D18" s="34">
        <f t="shared" si="0"/>
        <v>7019019</v>
      </c>
    </row>
    <row r="19" spans="1:5">
      <c r="A19" s="1" t="s">
        <v>20</v>
      </c>
      <c r="B19" s="28">
        <v>3448842</v>
      </c>
      <c r="C19" s="28">
        <v>3613512</v>
      </c>
      <c r="D19" s="34">
        <f t="shared" si="0"/>
        <v>7062354</v>
      </c>
    </row>
    <row r="20" spans="1:5">
      <c r="A20" s="1" t="s">
        <v>21</v>
      </c>
      <c r="B20" s="28">
        <v>3457621</v>
      </c>
      <c r="C20" s="28">
        <v>3623725</v>
      </c>
      <c r="D20" s="34">
        <f t="shared" si="0"/>
        <v>7081346</v>
      </c>
    </row>
    <row r="21" spans="1:5">
      <c r="A21" s="1" t="s">
        <v>22</v>
      </c>
      <c r="B21" s="28">
        <v>3465243</v>
      </c>
      <c r="C21" s="28">
        <v>3631222</v>
      </c>
      <c r="D21" s="34">
        <f t="shared" si="0"/>
        <v>7096465</v>
      </c>
    </row>
    <row r="22" spans="1:5">
      <c r="A22" s="1" t="s">
        <v>23</v>
      </c>
      <c r="B22" s="28">
        <v>3478689</v>
      </c>
      <c r="C22" s="28">
        <v>3644848</v>
      </c>
      <c r="D22" s="34">
        <f t="shared" si="0"/>
        <v>7123537</v>
      </c>
    </row>
    <row r="23" spans="1:5">
      <c r="A23" s="1" t="s">
        <v>24</v>
      </c>
      <c r="B23" s="28">
        <v>3500708</v>
      </c>
      <c r="C23" s="28">
        <v>3663736</v>
      </c>
      <c r="D23" s="34">
        <f t="shared" si="0"/>
        <v>7164444</v>
      </c>
    </row>
    <row r="24" spans="1:5">
      <c r="A24" s="1" t="s">
        <v>25</v>
      </c>
      <c r="B24" s="28">
        <v>3519698</v>
      </c>
      <c r="C24" s="28">
        <v>3684357</v>
      </c>
      <c r="D24" s="34">
        <f t="shared" si="0"/>
        <v>7204055</v>
      </c>
    </row>
    <row r="25" spans="1:5">
      <c r="A25" s="1" t="s">
        <v>26</v>
      </c>
      <c r="B25" s="28">
        <v>3544349</v>
      </c>
      <c r="C25" s="28">
        <v>3711304</v>
      </c>
      <c r="D25" s="34">
        <f t="shared" si="0"/>
        <v>7255653</v>
      </c>
    </row>
    <row r="26" spans="1:5">
      <c r="A26" s="1" t="s">
        <v>27</v>
      </c>
      <c r="B26" s="28">
        <v>3575029</v>
      </c>
      <c r="C26" s="28">
        <v>3738824</v>
      </c>
      <c r="D26" s="34">
        <f t="shared" si="0"/>
        <v>7313853</v>
      </c>
    </row>
    <row r="27" spans="1:5">
      <c r="A27" s="1" t="s">
        <v>28</v>
      </c>
      <c r="B27" s="28">
        <v>3601539</v>
      </c>
      <c r="C27" s="28">
        <v>3762609</v>
      </c>
      <c r="D27" s="34">
        <f t="shared" si="0"/>
        <v>7364148</v>
      </c>
    </row>
    <row r="28" spans="1:5">
      <c r="A28" s="1" t="s">
        <v>29</v>
      </c>
      <c r="B28" s="28">
        <v>3628696</v>
      </c>
      <c r="C28" s="28">
        <v>3786406</v>
      </c>
      <c r="D28" s="34">
        <f t="shared" si="0"/>
        <v>7415102</v>
      </c>
    </row>
    <row r="29" spans="1:5">
      <c r="A29" s="1" t="s">
        <v>30</v>
      </c>
      <c r="B29" s="28">
        <v>3652502</v>
      </c>
      <c r="C29" s="28">
        <v>3806626</v>
      </c>
      <c r="D29" s="34">
        <f t="shared" si="0"/>
        <v>7459128</v>
      </c>
    </row>
    <row r="30" spans="1:5">
      <c r="A30" s="1" t="s">
        <v>31</v>
      </c>
      <c r="B30" s="28">
        <v>3679359</v>
      </c>
      <c r="C30" s="28">
        <v>3829380</v>
      </c>
      <c r="D30" s="34">
        <f t="shared" si="0"/>
        <v>7508739</v>
      </c>
    </row>
    <row r="31" spans="1:5">
      <c r="A31" s="1" t="s">
        <v>32</v>
      </c>
      <c r="B31" s="28">
        <v>3727014</v>
      </c>
      <c r="C31" s="28">
        <v>3866480</v>
      </c>
      <c r="D31" s="34">
        <f t="shared" si="0"/>
        <v>7593494</v>
      </c>
      <c r="E31" s="10"/>
    </row>
    <row r="32" spans="1:5">
      <c r="A32" s="1" t="s">
        <v>33</v>
      </c>
      <c r="B32" s="28">
        <v>3786675</v>
      </c>
      <c r="C32" s="28">
        <v>3915181</v>
      </c>
      <c r="D32" s="34">
        <f t="shared" si="0"/>
        <v>7701856</v>
      </c>
    </row>
    <row r="33" spans="1:4">
      <c r="A33" s="1" t="s">
        <v>34</v>
      </c>
      <c r="B33" s="28">
        <v>3830566</v>
      </c>
      <c r="C33" s="28">
        <v>3955240</v>
      </c>
      <c r="D33" s="34">
        <f t="shared" si="0"/>
        <v>7785806</v>
      </c>
    </row>
    <row r="34" spans="1:4">
      <c r="A34" s="1" t="s">
        <v>35</v>
      </c>
      <c r="B34" s="28">
        <v>3877426</v>
      </c>
      <c r="C34" s="28">
        <v>3992708</v>
      </c>
      <c r="D34" s="34">
        <f t="shared" si="0"/>
        <v>7870134</v>
      </c>
    </row>
    <row r="35" spans="1:4">
      <c r="A35" s="1" t="s">
        <v>36</v>
      </c>
      <c r="B35" s="28">
        <v>3922253</v>
      </c>
      <c r="C35" s="28">
        <v>4032409</v>
      </c>
      <c r="D35" s="34">
        <f t="shared" si="0"/>
        <v>7954662</v>
      </c>
    </row>
    <row r="36" spans="1:4">
      <c r="A36" s="1" t="s">
        <v>37</v>
      </c>
      <c r="B36" s="29">
        <v>3968524</v>
      </c>
      <c r="C36" s="29">
        <v>4070536</v>
      </c>
      <c r="D36" s="34">
        <f t="shared" si="0"/>
        <v>8039060</v>
      </c>
    </row>
    <row r="37" spans="1:4">
      <c r="A37" s="1" t="s">
        <v>38</v>
      </c>
      <c r="B37" s="30">
        <v>4020566</v>
      </c>
      <c r="C37" s="30">
        <v>4116123</v>
      </c>
      <c r="D37" s="34">
        <f t="shared" si="0"/>
        <v>8136689</v>
      </c>
    </row>
  </sheetData>
  <mergeCells count="1">
    <mergeCell ref="B1:C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topLeftCell="A9" workbookViewId="0">
      <selection activeCell="E18" sqref="E18"/>
    </sheetView>
  </sheetViews>
  <sheetFormatPr baseColWidth="10" defaultRowHeight="14.4"/>
  <sheetData>
    <row r="1" spans="1:4">
      <c r="A1" s="10"/>
      <c r="B1" s="10"/>
      <c r="C1" s="10"/>
      <c r="D1" s="10"/>
    </row>
    <row r="2" spans="1:4" ht="39.6">
      <c r="A2" s="8" t="s">
        <v>41</v>
      </c>
      <c r="B2" s="8" t="s">
        <v>1</v>
      </c>
      <c r="C2" s="8" t="s">
        <v>42</v>
      </c>
      <c r="D2" s="11" t="s">
        <v>43</v>
      </c>
    </row>
    <row r="3" spans="1:4">
      <c r="A3" s="8">
        <v>1980</v>
      </c>
      <c r="B3" s="26">
        <v>35721</v>
      </c>
      <c r="C3" s="12">
        <f>1000*B3/((Population!B3+Population!C3+Population!B4+Population!C4)/2)</f>
        <v>5.6525864448062224</v>
      </c>
      <c r="D3" s="7">
        <f>B3/Couples!C3</f>
        <v>0.61202775636083273</v>
      </c>
    </row>
    <row r="4" spans="1:4">
      <c r="A4" s="8">
        <v>1981</v>
      </c>
      <c r="B4" s="26">
        <v>35766</v>
      </c>
      <c r="C4" s="12">
        <f>1000*B4/((Population!B4+Population!C4+Population!B5+Population!C5)/2)</f>
        <v>5.6288300725510965</v>
      </c>
      <c r="D4" s="7"/>
    </row>
    <row r="5" spans="1:4">
      <c r="A5" s="8">
        <v>1982</v>
      </c>
      <c r="B5" s="26">
        <v>37003</v>
      </c>
      <c r="C5" s="12">
        <f>1000*B5/((Population!B5+Population!C5+Population!B6+Population!C6)/2)</f>
        <v>5.7895812727550231</v>
      </c>
      <c r="D5" s="7"/>
    </row>
    <row r="6" spans="1:4">
      <c r="A6" s="4">
        <v>1983</v>
      </c>
      <c r="B6" s="26">
        <v>37645</v>
      </c>
      <c r="C6" s="12">
        <f>1000*B6/((Population!B6+Population!C6+Population!B7+Population!C7)/2)</f>
        <v>5.864828059817663</v>
      </c>
      <c r="D6" s="7"/>
    </row>
    <row r="7" spans="1:4">
      <c r="A7" s="4">
        <v>1984</v>
      </c>
      <c r="B7" s="26">
        <v>38614</v>
      </c>
      <c r="C7" s="12">
        <f>1000*B7/((Population!B7+Population!C7+Population!B8+Population!C8)/2)</f>
        <v>5.9942272924244211</v>
      </c>
      <c r="D7" s="7"/>
    </row>
    <row r="8" spans="1:4">
      <c r="A8" s="4">
        <v>1985</v>
      </c>
      <c r="B8" s="26">
        <v>38776</v>
      </c>
      <c r="C8" s="12">
        <f>1000*B8/((Population!B8+Population!C8+Population!B9+Population!C9)/2)</f>
        <v>5.9928612991693671</v>
      </c>
      <c r="D8" s="7"/>
    </row>
    <row r="9" spans="1:4">
      <c r="A9" s="4">
        <v>1986</v>
      </c>
      <c r="B9" s="26">
        <v>40234</v>
      </c>
      <c r="C9" s="12">
        <f>1000*B9/((Population!B9+Population!C9+Population!B10+Population!C10)/2)</f>
        <v>6.1859219001607215</v>
      </c>
      <c r="D9" s="7"/>
    </row>
    <row r="10" spans="1:4">
      <c r="A10" s="4">
        <v>1987</v>
      </c>
      <c r="B10" s="26">
        <v>43063</v>
      </c>
      <c r="C10" s="12">
        <f>1000*B10/((Population!B10+Population!C10+Population!B11+Population!C11)/2)</f>
        <v>6.5794197985487175</v>
      </c>
      <c r="D10" s="7"/>
    </row>
    <row r="11" spans="1:4">
      <c r="A11" s="4">
        <v>1988</v>
      </c>
      <c r="B11" s="26">
        <v>45717</v>
      </c>
      <c r="C11" s="12">
        <f>1000*B11/((Population!B11+Population!C11+Population!B12+Population!C12)/2)</f>
        <v>6.9337666564645239</v>
      </c>
      <c r="D11" s="7"/>
    </row>
    <row r="12" spans="1:4">
      <c r="A12" s="4">
        <v>1989</v>
      </c>
      <c r="B12" s="26">
        <v>45066</v>
      </c>
      <c r="C12" s="12">
        <f>1000*B12/((Population!B12+Population!C12+Population!B13+Population!C13)/2)</f>
        <v>6.7799909777646352</v>
      </c>
      <c r="D12" s="7"/>
    </row>
    <row r="13" spans="1:4">
      <c r="A13" s="4">
        <v>1990</v>
      </c>
      <c r="B13" s="26">
        <v>46603</v>
      </c>
      <c r="C13" s="12">
        <f>1000*B13/((Population!B13+Population!C13+Population!B14+Population!C14)/2)</f>
        <v>6.9429551531102396</v>
      </c>
      <c r="D13" s="7">
        <f>B13/Couples!C13</f>
        <v>0.3176149064936481</v>
      </c>
    </row>
    <row r="14" spans="1:4">
      <c r="A14" s="4">
        <v>1991</v>
      </c>
      <c r="B14" s="26">
        <v>47567</v>
      </c>
      <c r="C14" s="12">
        <f>1000*B14/((Population!B14+Population!C14+Population!B15+Population!C15)/2)</f>
        <v>6.9985120051471803</v>
      </c>
      <c r="D14" s="7"/>
    </row>
    <row r="15" spans="1:4">
      <c r="A15" s="4">
        <v>1992</v>
      </c>
      <c r="B15" s="26">
        <v>45080</v>
      </c>
      <c r="C15" s="12">
        <f>1000*B15/((Population!B15+Population!C15+Population!B16+Population!C16)/2)</f>
        <v>6.5567442361411148</v>
      </c>
      <c r="D15" s="7"/>
    </row>
    <row r="16" spans="1:4">
      <c r="A16" s="4">
        <v>1993</v>
      </c>
      <c r="B16" s="26">
        <v>43257</v>
      </c>
      <c r="C16" s="12">
        <f>1000*B16/((Population!B16+Population!C16+Population!B17+Population!C17)/2)</f>
        <v>6.2345562063827344</v>
      </c>
      <c r="D16" s="7"/>
    </row>
    <row r="17" spans="1:4">
      <c r="A17" s="4">
        <v>1994</v>
      </c>
      <c r="B17" s="26">
        <v>42411</v>
      </c>
      <c r="C17" s="12">
        <f>1000*B17/((Population!B17+Population!C17+Population!B18+Population!C18)/2)</f>
        <v>6.0640901015893443</v>
      </c>
      <c r="D17" s="7"/>
    </row>
    <row r="18" spans="1:4">
      <c r="A18" s="4">
        <v>1995</v>
      </c>
      <c r="B18" s="26">
        <v>40820</v>
      </c>
      <c r="C18" s="12">
        <f>1000*B18/((Population!B18+Population!C18+Population!B19+Population!C19)/2)</f>
        <v>5.7977300935072167</v>
      </c>
      <c r="D18" s="7"/>
    </row>
    <row r="19" spans="1:4">
      <c r="A19" s="4">
        <v>1996</v>
      </c>
      <c r="B19" s="26">
        <v>40649</v>
      </c>
      <c r="C19" s="12">
        <f>1000*B19/((Population!B19+Population!C19+Population!B20+Population!C20)/2)</f>
        <v>5.7480008767154285</v>
      </c>
      <c r="D19" s="7"/>
    </row>
    <row r="20" spans="1:4">
      <c r="A20" s="4">
        <v>1997</v>
      </c>
      <c r="B20" s="26">
        <v>39102</v>
      </c>
      <c r="C20" s="12">
        <f>1000*B20/((Population!B20+Population!C20+Population!B21+Population!C21)/2)</f>
        <v>5.5159431875625931</v>
      </c>
      <c r="D20" s="7"/>
    </row>
    <row r="21" spans="1:4">
      <c r="A21" s="4">
        <v>1998</v>
      </c>
      <c r="B21" s="26">
        <v>38683</v>
      </c>
      <c r="C21" s="12">
        <f>1000*B21/((Population!B21+Population!C21+Population!B22+Population!C22)/2)</f>
        <v>5.4406462108795761</v>
      </c>
      <c r="D21" s="7"/>
    </row>
    <row r="22" spans="1:4">
      <c r="A22" s="4">
        <v>1999</v>
      </c>
      <c r="B22" s="26">
        <v>40646</v>
      </c>
      <c r="C22" s="12">
        <f>1000*B22/((Population!B22+Population!C22+Population!B23+Population!C23)/2)</f>
        <v>5.6895372411259508</v>
      </c>
      <c r="D22" s="7"/>
    </row>
    <row r="23" spans="1:4">
      <c r="A23" s="4">
        <v>2000</v>
      </c>
      <c r="B23" s="26">
        <v>39758</v>
      </c>
      <c r="C23" s="12">
        <f>1000*B23/((Population!B23+Population!C23+Population!B24+Population!C24)/2)</f>
        <v>5.5340505643630555</v>
      </c>
      <c r="D23" s="7">
        <f>B23/Couples!C23</f>
        <v>0.21080705624101931</v>
      </c>
    </row>
    <row r="24" spans="1:4">
      <c r="A24" s="4">
        <v>2001</v>
      </c>
      <c r="B24" s="26">
        <v>39244</v>
      </c>
      <c r="C24" s="12">
        <f>1000*B24/((Population!B24+Population!C24+Population!B25+Population!C25)/2)</f>
        <v>5.4280487545115017</v>
      </c>
      <c r="D24" s="7"/>
    </row>
    <row r="25" spans="1:4">
      <c r="A25" s="4">
        <v>2002</v>
      </c>
      <c r="B25" s="26">
        <v>40213</v>
      </c>
      <c r="C25" s="12">
        <f>1000*B25/((Population!B25+Population!C25+Population!B26+Population!C26)/2)</f>
        <v>5.5201597089153198</v>
      </c>
      <c r="D25" s="7"/>
    </row>
    <row r="26" spans="1:4">
      <c r="A26" s="4">
        <v>2003</v>
      </c>
      <c r="B26" s="26">
        <v>40056</v>
      </c>
      <c r="C26" s="12">
        <f>1000*B26/((Population!B26+Population!C26+Population!B27+Population!C27)/2)</f>
        <v>5.4579639284668255</v>
      </c>
      <c r="D26" s="7"/>
    </row>
    <row r="27" spans="1:4">
      <c r="A27" s="4">
        <v>2004</v>
      </c>
      <c r="B27" s="26">
        <v>39460</v>
      </c>
      <c r="C27" s="12">
        <f>1000*B27/((Population!B27+Population!C27+Population!B28+Population!C28)/2)</f>
        <v>5.3399191433936091</v>
      </c>
      <c r="D27" s="7"/>
    </row>
    <row r="28" spans="1:4">
      <c r="A28" s="8">
        <v>2005</v>
      </c>
      <c r="B28" s="26">
        <v>40139</v>
      </c>
      <c r="C28" s="12">
        <f>1000*B28/((Population!B28+Population!C28+Population!B29+Population!C29)/2)</f>
        <v>5.397119716449188</v>
      </c>
      <c r="D28" s="7"/>
    </row>
    <row r="29" spans="1:4">
      <c r="A29" s="8">
        <v>2006</v>
      </c>
      <c r="B29" s="26">
        <v>39817</v>
      </c>
      <c r="C29" s="12">
        <f>1000*B29/((Population!B29+Population!C29+Population!B30+Population!C30)/2)</f>
        <v>5.3203305454277485</v>
      </c>
      <c r="D29" s="7"/>
    </row>
    <row r="30" spans="1:4">
      <c r="A30" s="8">
        <v>2007</v>
      </c>
      <c r="B30" s="26">
        <v>40330</v>
      </c>
      <c r="C30" s="12">
        <f>1000*B30/((Population!B30+Population!C30+Population!B31+Population!C31)/2)</f>
        <v>5.3409320330311418</v>
      </c>
      <c r="D30" s="7"/>
    </row>
    <row r="31" spans="1:4">
      <c r="A31" s="8">
        <v>2008</v>
      </c>
      <c r="B31" s="26">
        <v>41534</v>
      </c>
      <c r="C31" s="12">
        <f>1000*B31/((Population!B31+Population!C31+Population!B32+Population!C32)/2)</f>
        <v>5.4309316230096076</v>
      </c>
      <c r="D31" s="7"/>
    </row>
    <row r="32" spans="1:4">
      <c r="A32" s="8">
        <v>2009</v>
      </c>
      <c r="B32" s="26">
        <v>41918</v>
      </c>
      <c r="C32" s="12">
        <f>1000*B32/((Population!B32+Population!C32+Population!B33+Population!C33)/2)</f>
        <v>5.413083007622455</v>
      </c>
      <c r="D32" s="7"/>
    </row>
    <row r="33" spans="1:4">
      <c r="A33" s="8">
        <v>2010</v>
      </c>
      <c r="B33" s="26">
        <v>43257</v>
      </c>
      <c r="C33" s="12">
        <f>1000*B33/((Population!B33+Population!C33+Population!B34+Population!C34)/2)</f>
        <v>5.5259537274670185</v>
      </c>
      <c r="D33" s="7"/>
    </row>
    <row r="34" spans="1:4">
      <c r="A34" s="8">
        <v>2011</v>
      </c>
      <c r="B34" s="26">
        <v>42083</v>
      </c>
      <c r="C34" s="12">
        <f>1000*B34/((Population!B34+Population!C34+Population!B35+Population!C35)/2)</f>
        <v>5.3186151657184082</v>
      </c>
      <c r="D34" s="7"/>
    </row>
    <row r="35" spans="1:4">
      <c r="A35" s="8">
        <v>2012</v>
      </c>
      <c r="B35" s="26">
        <v>42654</v>
      </c>
      <c r="C35" s="12">
        <f>1000*B35/((Population!B35+Population!C35+Population!B36+Population!C36)/2)</f>
        <v>5.3338428665947797</v>
      </c>
      <c r="D35" s="7"/>
    </row>
    <row r="36" spans="1:4">
      <c r="A36" s="8">
        <v>2013</v>
      </c>
      <c r="B36" s="27">
        <v>39794</v>
      </c>
      <c r="C36" s="12">
        <f>1000*B36/((Population!B36+Population!C36+Population!B37+Population!C37)/2)</f>
        <v>4.9202049314687066</v>
      </c>
      <c r="D36" s="7"/>
    </row>
    <row r="37" spans="1:4">
      <c r="A37" s="10"/>
      <c r="B37" s="10"/>
      <c r="C37" s="10"/>
      <c r="D37" s="10"/>
    </row>
    <row r="38" spans="1:4">
      <c r="A38" s="10"/>
      <c r="B38" s="10"/>
      <c r="C38" s="10"/>
      <c r="D38" s="10"/>
    </row>
    <row r="39" spans="1:4">
      <c r="A39" s="10"/>
      <c r="B39" s="10"/>
      <c r="C39" s="10"/>
      <c r="D39" s="10"/>
    </row>
  </sheetData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L9" sqref="L9"/>
    </sheetView>
  </sheetViews>
  <sheetFormatPr baseColWidth="10" defaultRowHeight="14.4"/>
  <sheetData>
    <row r="1" spans="1:3">
      <c r="A1" s="10"/>
      <c r="B1" s="10"/>
      <c r="C1" s="10"/>
    </row>
    <row r="2" spans="1:3" ht="26.4">
      <c r="A2" s="8" t="s">
        <v>59</v>
      </c>
      <c r="B2" s="8" t="s">
        <v>44</v>
      </c>
      <c r="C2" s="8" t="s">
        <v>45</v>
      </c>
    </row>
    <row r="3" spans="1:3" ht="16.5" customHeight="1">
      <c r="A3" s="4">
        <v>1980</v>
      </c>
      <c r="B3" s="13">
        <v>1439339</v>
      </c>
      <c r="C3" s="13">
        <v>58365</v>
      </c>
    </row>
    <row r="4" spans="1:3">
      <c r="A4" s="4">
        <v>1981</v>
      </c>
      <c r="B4" s="13"/>
      <c r="C4" s="13"/>
    </row>
    <row r="5" spans="1:3">
      <c r="A5" s="4">
        <v>1982</v>
      </c>
      <c r="B5" s="13"/>
      <c r="C5" s="13"/>
    </row>
    <row r="6" spans="1:3">
      <c r="A6" s="4">
        <v>1983</v>
      </c>
      <c r="B6" s="13"/>
      <c r="C6" s="13"/>
    </row>
    <row r="7" spans="1:3">
      <c r="A7" s="4">
        <v>1984</v>
      </c>
      <c r="B7" s="13"/>
      <c r="C7" s="13"/>
    </row>
    <row r="8" spans="1:3">
      <c r="A8" s="4">
        <v>1985</v>
      </c>
      <c r="B8" s="13"/>
      <c r="C8" s="13"/>
    </row>
    <row r="9" spans="1:3">
      <c r="A9" s="4">
        <v>1986</v>
      </c>
      <c r="B9" s="14"/>
      <c r="C9" s="14"/>
    </row>
    <row r="10" spans="1:3">
      <c r="A10" s="4">
        <v>1987</v>
      </c>
      <c r="B10" s="14"/>
      <c r="C10" s="14"/>
    </row>
    <row r="11" spans="1:3">
      <c r="A11" s="4">
        <v>1988</v>
      </c>
      <c r="B11" s="14"/>
      <c r="C11" s="14"/>
    </row>
    <row r="12" spans="1:3">
      <c r="A12" s="4">
        <v>1989</v>
      </c>
      <c r="B12" s="14"/>
      <c r="C12" s="14"/>
    </row>
    <row r="13" spans="1:3">
      <c r="A13" s="4">
        <v>1990</v>
      </c>
      <c r="B13" s="14">
        <v>1528694</v>
      </c>
      <c r="C13" s="14">
        <v>146728</v>
      </c>
    </row>
    <row r="14" spans="1:3">
      <c r="A14" s="4">
        <v>1991</v>
      </c>
      <c r="B14" s="14"/>
      <c r="C14" s="14"/>
    </row>
    <row r="15" spans="1:3">
      <c r="A15" s="4">
        <v>1992</v>
      </c>
      <c r="B15" s="14"/>
      <c r="C15" s="14"/>
    </row>
    <row r="16" spans="1:3">
      <c r="A16" s="4">
        <v>1993</v>
      </c>
      <c r="B16" s="14"/>
      <c r="C16" s="14"/>
    </row>
    <row r="17" spans="1:3">
      <c r="A17" s="4">
        <v>1994</v>
      </c>
      <c r="B17" s="14"/>
      <c r="C17" s="14"/>
    </row>
    <row r="18" spans="1:3">
      <c r="A18" s="4">
        <v>1995</v>
      </c>
      <c r="B18" s="14"/>
      <c r="C18" s="14"/>
    </row>
    <row r="19" spans="1:3">
      <c r="A19" s="4">
        <v>1996</v>
      </c>
      <c r="B19" s="14"/>
      <c r="C19" s="14"/>
    </row>
    <row r="20" spans="1:3">
      <c r="A20" s="4">
        <v>1997</v>
      </c>
      <c r="B20" s="14"/>
      <c r="C20" s="14"/>
    </row>
    <row r="21" spans="1:3">
      <c r="A21" s="4">
        <v>1998</v>
      </c>
      <c r="B21" s="14"/>
      <c r="C21" s="14"/>
    </row>
    <row r="22" spans="1:3">
      <c r="A22" s="4">
        <v>1999</v>
      </c>
      <c r="B22" s="14"/>
      <c r="C22" s="14"/>
    </row>
    <row r="23" spans="1:3">
      <c r="A23" s="4">
        <v>2000</v>
      </c>
      <c r="B23" s="14">
        <v>1559729</v>
      </c>
      <c r="C23" s="14">
        <v>188599</v>
      </c>
    </row>
    <row r="24" spans="1:3">
      <c r="A24" s="4">
        <v>2001</v>
      </c>
      <c r="B24" s="14"/>
      <c r="C24" s="14"/>
    </row>
    <row r="25" spans="1:3">
      <c r="A25" s="4">
        <v>2002</v>
      </c>
      <c r="B25" s="14"/>
      <c r="C25" s="14"/>
    </row>
    <row r="26" spans="1:3">
      <c r="A26" s="4">
        <v>2003</v>
      </c>
      <c r="B26" s="14"/>
      <c r="C26" s="14"/>
    </row>
    <row r="27" spans="1:3">
      <c r="A27" s="4">
        <v>2004</v>
      </c>
      <c r="B27" s="14"/>
      <c r="C27" s="14"/>
    </row>
    <row r="28" spans="1:3">
      <c r="A28" s="8">
        <v>2005</v>
      </c>
      <c r="B28" s="14"/>
      <c r="C28" s="14"/>
    </row>
    <row r="29" spans="1:3">
      <c r="A29" s="4">
        <v>2006</v>
      </c>
      <c r="B29" s="14"/>
      <c r="C29" s="14"/>
    </row>
    <row r="30" spans="1:3">
      <c r="A30" s="8">
        <v>2007</v>
      </c>
      <c r="B30" s="14"/>
      <c r="C30" s="14"/>
    </row>
    <row r="31" spans="1:3">
      <c r="A31" s="4">
        <v>2008</v>
      </c>
      <c r="B31" s="14"/>
      <c r="C31" s="14"/>
    </row>
    <row r="32" spans="1:3">
      <c r="A32" s="8">
        <v>2009</v>
      </c>
      <c r="B32" s="14"/>
      <c r="C32" s="14"/>
    </row>
    <row r="33" spans="1:3">
      <c r="A33" s="4">
        <v>2010</v>
      </c>
      <c r="B33" s="14"/>
      <c r="C33" s="14"/>
    </row>
    <row r="34" spans="1:3">
      <c r="A34" s="8">
        <v>2011</v>
      </c>
      <c r="B34" s="14"/>
      <c r="C34" s="14"/>
    </row>
    <row r="35" spans="1:3">
      <c r="A35" s="4">
        <v>2012</v>
      </c>
      <c r="B35" s="14"/>
      <c r="C35" s="14"/>
    </row>
    <row r="36" spans="1:3">
      <c r="A36" s="8">
        <v>2013</v>
      </c>
      <c r="B36" s="14"/>
      <c r="C36" s="14"/>
    </row>
    <row r="37" spans="1:3">
      <c r="A37" s="4">
        <v>2014</v>
      </c>
      <c r="B37" s="14"/>
      <c r="C37" s="14"/>
    </row>
    <row r="38" spans="1:3">
      <c r="A38" s="10"/>
      <c r="B38" s="10"/>
      <c r="C38" s="10"/>
    </row>
    <row r="39" spans="1:3">
      <c r="A39" s="10"/>
      <c r="B39" s="10"/>
      <c r="C39" s="10"/>
    </row>
    <row r="40" spans="1:3">
      <c r="A40" s="10"/>
      <c r="B40" s="10"/>
      <c r="C40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topLeftCell="A9" workbookViewId="0">
      <selection activeCell="K32" sqref="K32"/>
    </sheetView>
  </sheetViews>
  <sheetFormatPr baseColWidth="10" defaultRowHeight="14.4"/>
  <sheetData>
    <row r="1" spans="1:9">
      <c r="A1" s="33" t="s">
        <v>41</v>
      </c>
      <c r="B1" s="33" t="s">
        <v>51</v>
      </c>
      <c r="C1" s="33"/>
      <c r="D1" s="33" t="s">
        <v>42</v>
      </c>
      <c r="E1" s="33"/>
      <c r="F1" s="32" t="s">
        <v>46</v>
      </c>
      <c r="G1" s="32"/>
      <c r="H1" s="32" t="s">
        <v>47</v>
      </c>
      <c r="I1" s="32"/>
    </row>
    <row r="2" spans="1:9">
      <c r="A2" s="33"/>
      <c r="B2" s="4" t="s">
        <v>50</v>
      </c>
      <c r="C2" s="4" t="s">
        <v>0</v>
      </c>
      <c r="D2" s="4" t="s">
        <v>50</v>
      </c>
      <c r="E2" s="4" t="s">
        <v>0</v>
      </c>
      <c r="F2" s="3" t="s">
        <v>50</v>
      </c>
      <c r="G2" s="3" t="s">
        <v>0</v>
      </c>
      <c r="H2" s="3" t="s">
        <v>50</v>
      </c>
      <c r="I2" s="3" t="s">
        <v>0</v>
      </c>
    </row>
    <row r="3" spans="1:9">
      <c r="A3" s="4"/>
      <c r="B3" s="4"/>
      <c r="C3" s="4"/>
      <c r="D3" s="4"/>
      <c r="E3" s="4"/>
      <c r="F3" s="3"/>
      <c r="G3" s="3"/>
      <c r="H3" s="3"/>
      <c r="I3" s="3"/>
    </row>
    <row r="4" spans="1:9">
      <c r="A4" s="4"/>
      <c r="B4" s="4"/>
      <c r="C4" s="4"/>
      <c r="D4" s="4"/>
      <c r="E4" s="4"/>
      <c r="F4" s="3"/>
      <c r="G4" s="3"/>
      <c r="H4" s="3"/>
      <c r="I4" s="3"/>
    </row>
    <row r="5" spans="1:9">
      <c r="A5" s="4"/>
      <c r="B5" s="4"/>
      <c r="C5" s="4"/>
      <c r="D5" s="4"/>
      <c r="E5" s="4"/>
      <c r="F5" s="3"/>
      <c r="G5" s="3"/>
      <c r="H5" s="3"/>
      <c r="I5" s="3"/>
    </row>
    <row r="6" spans="1:9">
      <c r="A6" s="4"/>
      <c r="B6" s="4"/>
      <c r="C6" s="4"/>
      <c r="D6" s="4"/>
      <c r="E6" s="4"/>
      <c r="F6" s="3"/>
      <c r="G6" s="3"/>
      <c r="H6" s="3"/>
      <c r="I6" s="3"/>
    </row>
    <row r="7" spans="1:9">
      <c r="A7" s="4"/>
      <c r="B7" s="4"/>
      <c r="C7" s="4"/>
      <c r="D7" s="4"/>
      <c r="E7" s="4"/>
      <c r="F7" s="3"/>
      <c r="G7" s="3"/>
      <c r="H7" s="3"/>
      <c r="I7" s="3"/>
    </row>
    <row r="8" spans="1:9">
      <c r="A8" s="4"/>
      <c r="B8" s="4"/>
      <c r="C8" s="4"/>
      <c r="D8" s="4"/>
      <c r="E8" s="4"/>
      <c r="F8" s="3"/>
      <c r="G8" s="3"/>
      <c r="H8" s="3"/>
      <c r="I8" s="3"/>
    </row>
    <row r="9" spans="1:9">
      <c r="A9" s="4"/>
      <c r="B9" s="4"/>
      <c r="C9" s="4"/>
      <c r="D9" s="4"/>
      <c r="E9" s="4"/>
      <c r="F9" s="3"/>
      <c r="G9" s="3"/>
      <c r="H9" s="3"/>
      <c r="I9" s="3"/>
    </row>
    <row r="10" spans="1:9">
      <c r="A10" s="4"/>
      <c r="B10" s="4"/>
      <c r="C10" s="4"/>
      <c r="D10" s="4"/>
      <c r="E10" s="4"/>
      <c r="F10" s="3"/>
      <c r="G10" s="3"/>
      <c r="H10" s="3"/>
      <c r="I10" s="3"/>
    </row>
    <row r="11" spans="1:9">
      <c r="A11" s="4"/>
      <c r="B11" s="4"/>
      <c r="C11" s="4"/>
      <c r="D11" s="4"/>
      <c r="E11" s="4"/>
      <c r="F11" s="3"/>
      <c r="G11" s="3"/>
      <c r="H11" s="3"/>
      <c r="I11" s="3"/>
    </row>
    <row r="12" spans="1:9">
      <c r="A12" s="4">
        <v>1989</v>
      </c>
      <c r="B12" s="5"/>
      <c r="C12" s="5"/>
      <c r="D12" s="6"/>
      <c r="E12" s="6"/>
      <c r="F12" s="7"/>
      <c r="G12" s="7"/>
      <c r="H12" s="7"/>
      <c r="I12" s="7"/>
    </row>
    <row r="13" spans="1:9">
      <c r="A13" s="4">
        <v>1990</v>
      </c>
      <c r="B13" s="5"/>
      <c r="C13" s="5"/>
      <c r="D13" s="6"/>
      <c r="E13" s="6"/>
      <c r="F13" s="7"/>
      <c r="G13" s="7"/>
      <c r="H13" s="7"/>
      <c r="I13" s="7"/>
    </row>
    <row r="14" spans="1:9">
      <c r="A14" s="4">
        <v>1991</v>
      </c>
      <c r="B14" s="5"/>
      <c r="C14" s="5"/>
      <c r="D14" s="6"/>
      <c r="E14" s="6"/>
      <c r="F14" s="7"/>
      <c r="G14" s="7"/>
      <c r="H14" s="7"/>
      <c r="I14" s="7"/>
    </row>
    <row r="15" spans="1:9">
      <c r="A15" s="4">
        <v>1992</v>
      </c>
      <c r="B15" s="5"/>
      <c r="C15" s="5"/>
      <c r="D15" s="6"/>
      <c r="E15" s="6"/>
      <c r="F15" s="7"/>
      <c r="G15" s="7"/>
      <c r="H15" s="7"/>
      <c r="I15" s="7"/>
    </row>
    <row r="16" spans="1:9">
      <c r="A16" s="4">
        <v>1993</v>
      </c>
      <c r="B16" s="5"/>
      <c r="C16" s="5"/>
      <c r="D16" s="6"/>
      <c r="E16" s="6"/>
      <c r="F16" s="7"/>
      <c r="G16" s="7"/>
      <c r="H16" s="7"/>
      <c r="I16" s="7"/>
    </row>
    <row r="17" spans="1:9">
      <c r="A17" s="4">
        <v>1994</v>
      </c>
      <c r="B17" s="5"/>
      <c r="C17" s="5"/>
      <c r="D17" s="6"/>
      <c r="E17" s="6"/>
      <c r="F17" s="7"/>
      <c r="G17" s="7"/>
      <c r="H17" s="7"/>
      <c r="I17" s="7"/>
    </row>
    <row r="18" spans="1:9">
      <c r="A18" s="4">
        <v>1995</v>
      </c>
      <c r="B18" s="5"/>
      <c r="C18" s="5"/>
      <c r="D18" s="6"/>
      <c r="E18" s="6"/>
      <c r="F18" s="7"/>
      <c r="G18" s="7"/>
      <c r="H18" s="7"/>
      <c r="I18" s="7"/>
    </row>
    <row r="19" spans="1:9">
      <c r="A19" s="4">
        <v>1996</v>
      </c>
      <c r="B19" s="5"/>
      <c r="C19" s="5"/>
      <c r="D19" s="6"/>
      <c r="E19" s="6"/>
      <c r="F19" s="7"/>
      <c r="G19" s="7"/>
      <c r="H19" s="7"/>
      <c r="I19" s="7"/>
    </row>
    <row r="20" spans="1:9">
      <c r="A20" s="4">
        <v>1997</v>
      </c>
      <c r="B20" s="5"/>
      <c r="C20" s="5"/>
      <c r="D20" s="6"/>
      <c r="E20" s="6"/>
      <c r="F20" s="7"/>
      <c r="G20" s="7"/>
      <c r="H20" s="7"/>
      <c r="I20" s="7"/>
    </row>
    <row r="21" spans="1:9">
      <c r="A21" s="4">
        <v>1998</v>
      </c>
      <c r="B21" s="5"/>
      <c r="C21" s="5"/>
      <c r="D21" s="6"/>
      <c r="E21" s="6"/>
      <c r="F21" s="7"/>
      <c r="G21" s="7"/>
      <c r="H21" s="7"/>
      <c r="I21" s="7"/>
    </row>
    <row r="22" spans="1:9">
      <c r="A22" s="4">
        <v>1999</v>
      </c>
      <c r="B22" s="5"/>
      <c r="C22" s="5"/>
      <c r="D22" s="6"/>
      <c r="E22" s="6"/>
      <c r="F22" s="7"/>
      <c r="G22" s="7"/>
      <c r="H22" s="7"/>
      <c r="I22" s="7"/>
    </row>
    <row r="23" spans="1:9">
      <c r="A23" s="4">
        <v>2000</v>
      </c>
      <c r="B23" s="5"/>
      <c r="C23" s="5"/>
      <c r="D23" s="6"/>
      <c r="E23" s="6"/>
      <c r="F23" s="7"/>
      <c r="G23" s="7"/>
      <c r="H23" s="7"/>
      <c r="I23" s="7"/>
    </row>
    <row r="24" spans="1:9">
      <c r="A24" s="4">
        <v>2001</v>
      </c>
      <c r="B24" s="5"/>
      <c r="C24" s="5"/>
      <c r="D24" s="6"/>
      <c r="E24" s="6"/>
      <c r="F24" s="7"/>
      <c r="G24" s="7"/>
      <c r="H24" s="7"/>
      <c r="I24" s="7"/>
    </row>
    <row r="25" spans="1:9">
      <c r="A25" s="4">
        <v>2002</v>
      </c>
      <c r="B25" s="5"/>
      <c r="C25" s="5"/>
      <c r="D25" s="6"/>
      <c r="E25" s="6"/>
      <c r="F25" s="7"/>
      <c r="G25" s="7"/>
      <c r="H25" s="7"/>
      <c r="I25" s="7"/>
    </row>
    <row r="26" spans="1:9">
      <c r="A26" s="4">
        <v>2003</v>
      </c>
      <c r="B26" s="5"/>
      <c r="C26" s="5"/>
      <c r="D26" s="6"/>
      <c r="E26" s="6"/>
      <c r="F26" s="7"/>
      <c r="G26" s="7"/>
      <c r="H26" s="7"/>
      <c r="I26" s="7"/>
    </row>
    <row r="27" spans="1:9">
      <c r="A27" s="4">
        <v>2004</v>
      </c>
      <c r="B27" s="5"/>
      <c r="C27" s="5"/>
      <c r="D27" s="6"/>
      <c r="E27" s="6"/>
      <c r="F27" s="7"/>
      <c r="G27" s="7"/>
      <c r="H27" s="7"/>
      <c r="I27" s="7"/>
    </row>
    <row r="28" spans="1:9">
      <c r="A28" s="8">
        <v>2005</v>
      </c>
      <c r="B28" s="9"/>
      <c r="C28" s="9"/>
      <c r="D28" s="6"/>
      <c r="E28" s="6"/>
      <c r="F28" s="7"/>
      <c r="G28" s="7"/>
      <c r="H28" s="7"/>
      <c r="I28" s="7"/>
    </row>
    <row r="29" spans="1:9">
      <c r="A29" s="8">
        <v>2006</v>
      </c>
      <c r="B29" s="9"/>
      <c r="C29" s="9"/>
      <c r="D29" s="6"/>
      <c r="E29" s="6"/>
      <c r="F29" s="7"/>
      <c r="G29" s="7"/>
      <c r="H29" s="7"/>
      <c r="I29" s="7"/>
    </row>
    <row r="30" spans="1:9">
      <c r="A30" s="8">
        <v>2007</v>
      </c>
      <c r="B30" s="9">
        <v>1431</v>
      </c>
      <c r="C30" s="9">
        <v>573</v>
      </c>
      <c r="D30" s="6">
        <f>1000*B30/((Population!B30+Population!B31)/2)</f>
        <v>0.38642396217419783</v>
      </c>
      <c r="E30" s="6">
        <f>1000*C30/((Population!C30+Population!C31)/2)</f>
        <v>0.14891123279269633</v>
      </c>
      <c r="F30" s="7"/>
      <c r="G30" s="7"/>
      <c r="H30" s="7"/>
      <c r="I30" s="7"/>
    </row>
    <row r="31" spans="1:9">
      <c r="A31" s="8">
        <v>2008</v>
      </c>
      <c r="B31" s="9">
        <v>660</v>
      </c>
      <c r="C31" s="9">
        <v>271</v>
      </c>
      <c r="D31" s="6">
        <f>1000*B31/((Population!B31+Population!B32)/2)</f>
        <v>0.1756793500502882</v>
      </c>
      <c r="E31" s="6">
        <f>1000*C31/((Population!C31+Population!C32)/2)</f>
        <v>6.9650939561618011E-2</v>
      </c>
      <c r="F31" s="7"/>
      <c r="G31" s="7"/>
      <c r="H31" s="7"/>
      <c r="I31" s="7"/>
    </row>
    <row r="32" spans="1:9">
      <c r="A32" s="8">
        <v>2009</v>
      </c>
      <c r="B32" s="9">
        <v>588</v>
      </c>
      <c r="C32" s="9">
        <v>284</v>
      </c>
      <c r="D32" s="6">
        <f>1000*B32/((Population!B32+Population!B33)/2)</f>
        <v>0.1543866079594961</v>
      </c>
      <c r="E32" s="6">
        <f>1000*C32/((Population!C32+Population!C33)/2)</f>
        <v>7.2168947506111802E-2</v>
      </c>
      <c r="F32" s="7"/>
      <c r="G32" s="7"/>
      <c r="H32" s="7"/>
      <c r="I32" s="7"/>
    </row>
    <row r="33" spans="1:9">
      <c r="A33" s="8">
        <v>2010</v>
      </c>
      <c r="B33" s="9">
        <v>499</v>
      </c>
      <c r="C33" s="9">
        <v>221</v>
      </c>
      <c r="D33" s="6">
        <f>1000*B33/((Population!B33+Population!B34)/2)</f>
        <v>0.12947600360768408</v>
      </c>
      <c r="E33" s="6">
        <f>1000*C33/((Population!C33+Population!C34)/2)</f>
        <v>5.561183842672348E-2</v>
      </c>
      <c r="F33" s="7"/>
      <c r="G33" s="7"/>
      <c r="H33" s="7"/>
      <c r="I33" s="7"/>
    </row>
    <row r="34" spans="1:9">
      <c r="A34" s="8">
        <v>2011</v>
      </c>
      <c r="B34" s="9">
        <v>426</v>
      </c>
      <c r="C34" s="9">
        <v>246</v>
      </c>
      <c r="D34" s="6">
        <f>1000*B34/((Population!B34+Population!B35)/2)</f>
        <v>0.10923526468204653</v>
      </c>
      <c r="E34" s="6">
        <f>1000*C34/((Population!C34+Population!C35)/2)</f>
        <v>6.1307517385727837E-2</v>
      </c>
      <c r="F34" s="7"/>
      <c r="G34" s="7"/>
      <c r="H34" s="7"/>
      <c r="I34" s="7"/>
    </row>
    <row r="35" spans="1:9">
      <c r="A35" s="8">
        <v>2012</v>
      </c>
      <c r="B35" s="9">
        <v>428</v>
      </c>
      <c r="C35" s="9">
        <v>267</v>
      </c>
      <c r="D35" s="6">
        <f>1000*B35/((Population!B35+Population!B36)/2)</f>
        <v>0.10848107860607391</v>
      </c>
      <c r="E35" s="6">
        <f>1000*C35/((Population!C35+Population!C36)/2)</f>
        <v>6.5901965273119839E-2</v>
      </c>
      <c r="F35" s="7"/>
      <c r="G35" s="7"/>
      <c r="H35" s="7"/>
      <c r="I35" s="7"/>
    </row>
    <row r="36" spans="1:9">
      <c r="A36" s="8">
        <v>2013</v>
      </c>
      <c r="B36" s="9">
        <v>463</v>
      </c>
      <c r="C36" s="9">
        <v>230</v>
      </c>
      <c r="D36" s="6">
        <f>1000*B36/((Population!B36+Population!B37)/2)</f>
        <v>0.11590806962995785</v>
      </c>
      <c r="E36" s="6">
        <f>1000*C36/((Population!C36+Population!C37)/2)</f>
        <v>5.61889777014042E-2</v>
      </c>
      <c r="F36" s="7"/>
      <c r="G36" s="7"/>
      <c r="H36" s="7"/>
      <c r="I36" s="7"/>
    </row>
    <row r="37" spans="1:9">
      <c r="A37" s="8"/>
      <c r="B37" s="9"/>
      <c r="C37" s="9"/>
      <c r="D37" s="10"/>
      <c r="E37" s="10"/>
      <c r="F37" s="10"/>
      <c r="G37" s="10"/>
      <c r="H37" s="10"/>
      <c r="I37" s="10"/>
    </row>
    <row r="38" spans="1:9">
      <c r="A38" s="8"/>
      <c r="B38" s="9"/>
      <c r="C38" s="9"/>
      <c r="D38" s="7"/>
      <c r="E38" s="7"/>
      <c r="F38" s="7"/>
      <c r="G38" s="7"/>
      <c r="H38" s="7"/>
      <c r="I38" s="7"/>
    </row>
    <row r="39" spans="1:9">
      <c r="A39" s="8"/>
      <c r="B39" s="9"/>
      <c r="C39" s="9"/>
      <c r="D39" s="7"/>
      <c r="E39" s="7"/>
      <c r="F39" s="7"/>
      <c r="G39" s="7"/>
      <c r="H39" s="7"/>
      <c r="I39" s="7"/>
    </row>
    <row r="40" spans="1:9">
      <c r="A40" s="10"/>
      <c r="B40" s="10"/>
      <c r="C40" s="10"/>
      <c r="D40" s="10"/>
      <c r="E40" s="10"/>
      <c r="F40" s="10"/>
      <c r="G40" s="10"/>
      <c r="H40" s="10"/>
      <c r="I40" s="10"/>
    </row>
    <row r="41" spans="1:9">
      <c r="A41" s="10"/>
      <c r="B41" s="10"/>
      <c r="C41" s="10"/>
      <c r="D41" s="10"/>
      <c r="E41" s="10"/>
      <c r="F41" s="10"/>
      <c r="G41" s="10"/>
      <c r="H41" s="10"/>
      <c r="I41" s="10"/>
    </row>
  </sheetData>
  <mergeCells count="5">
    <mergeCell ref="H1:I1"/>
    <mergeCell ref="A1:A2"/>
    <mergeCell ref="B1:C1"/>
    <mergeCell ref="D1:E1"/>
    <mergeCell ref="F1:G1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0"/>
  <sheetViews>
    <sheetView topLeftCell="A10" workbookViewId="0">
      <selection activeCell="B24" sqref="B24:E37"/>
    </sheetView>
  </sheetViews>
  <sheetFormatPr baseColWidth="10" defaultRowHeight="14.4"/>
  <sheetData>
    <row r="1" spans="1:5">
      <c r="A1" s="10"/>
      <c r="B1" s="31" t="s">
        <v>48</v>
      </c>
      <c r="C1" s="31"/>
      <c r="D1" s="31" t="s">
        <v>49</v>
      </c>
      <c r="E1" s="31"/>
    </row>
    <row r="2" spans="1:5">
      <c r="A2" s="8" t="s">
        <v>59</v>
      </c>
      <c r="B2" s="2" t="s">
        <v>50</v>
      </c>
      <c r="C2" s="2" t="s">
        <v>0</v>
      </c>
      <c r="D2" s="2" t="s">
        <v>50</v>
      </c>
      <c r="E2" s="2" t="s">
        <v>0</v>
      </c>
    </row>
    <row r="3" spans="1:5">
      <c r="A3" s="4">
        <v>1980</v>
      </c>
      <c r="B3" s="15">
        <f>(Couples!$B3+Couples!$C3)*0.007*0.54</f>
        <v>5661.3211200000005</v>
      </c>
      <c r="C3" s="15">
        <f>(Couples!$B3+Couples!$C3)*0.007*0.46</f>
        <v>4822.6068800000003</v>
      </c>
      <c r="D3" s="15">
        <f>(Couples!$B3+Couples!$C3)*0.012*0.54</f>
        <v>9705.1219200000014</v>
      </c>
      <c r="E3" s="15">
        <f>(Couples!$B3+Couples!$C3)*0.012*0.46</f>
        <v>8267.3260800000007</v>
      </c>
    </row>
    <row r="4" spans="1:5">
      <c r="A4" s="4">
        <v>1981</v>
      </c>
      <c r="B4" s="15"/>
      <c r="C4" s="15"/>
      <c r="D4" s="15"/>
      <c r="E4" s="15"/>
    </row>
    <row r="5" spans="1:5">
      <c r="A5" s="4">
        <v>1982</v>
      </c>
      <c r="B5" s="15"/>
      <c r="C5" s="15"/>
      <c r="D5" s="15"/>
      <c r="E5" s="15"/>
    </row>
    <row r="6" spans="1:5">
      <c r="A6" s="4">
        <v>1983</v>
      </c>
      <c r="B6" s="15"/>
      <c r="C6" s="15"/>
      <c r="D6" s="15"/>
      <c r="E6" s="15"/>
    </row>
    <row r="7" spans="1:5">
      <c r="A7" s="4">
        <v>1984</v>
      </c>
      <c r="B7" s="15"/>
      <c r="C7" s="15"/>
      <c r="D7" s="15"/>
      <c r="E7" s="15"/>
    </row>
    <row r="8" spans="1:5">
      <c r="A8" s="4">
        <v>1985</v>
      </c>
      <c r="B8" s="15"/>
      <c r="C8" s="15"/>
      <c r="D8" s="15"/>
      <c r="E8" s="15"/>
    </row>
    <row r="9" spans="1:5">
      <c r="A9" s="4">
        <v>1986</v>
      </c>
      <c r="B9" s="15"/>
      <c r="C9" s="15"/>
      <c r="D9" s="15"/>
      <c r="E9" s="15"/>
    </row>
    <row r="10" spans="1:5">
      <c r="A10" s="4">
        <v>1987</v>
      </c>
      <c r="B10" s="15"/>
      <c r="C10" s="15"/>
      <c r="D10" s="15"/>
      <c r="E10" s="15"/>
    </row>
    <row r="11" spans="1:5">
      <c r="A11" s="4">
        <v>1988</v>
      </c>
      <c r="B11" s="15"/>
      <c r="C11" s="15"/>
      <c r="D11" s="15"/>
      <c r="E11" s="15"/>
    </row>
    <row r="12" spans="1:5">
      <c r="A12" s="4">
        <v>1989</v>
      </c>
      <c r="B12" s="15"/>
      <c r="C12" s="15"/>
      <c r="D12" s="15"/>
      <c r="E12" s="15"/>
    </row>
    <row r="13" spans="1:5">
      <c r="A13" s="4">
        <v>1990</v>
      </c>
      <c r="B13" s="15">
        <f>(Couples!$B13+Couples!$C13)*0.007*0.54</f>
        <v>6333.0951599999999</v>
      </c>
      <c r="C13" s="15">
        <f>(Couples!$B13+Couples!$C13)*0.007*0.46</f>
        <v>5394.8588399999999</v>
      </c>
      <c r="D13" s="15">
        <f>(Couples!$B13+Couples!$C13)*0.012*0.54</f>
        <v>10856.734560000003</v>
      </c>
      <c r="E13" s="15">
        <f>(Couples!$B13+Couples!$C13)*0.012*0.46</f>
        <v>9248.3294400000013</v>
      </c>
    </row>
    <row r="14" spans="1:5">
      <c r="A14" s="4">
        <v>1991</v>
      </c>
      <c r="B14" s="15"/>
      <c r="C14" s="15"/>
      <c r="D14" s="15"/>
      <c r="E14" s="15"/>
    </row>
    <row r="15" spans="1:5">
      <c r="A15" s="4">
        <v>1992</v>
      </c>
      <c r="B15" s="15"/>
      <c r="C15" s="15"/>
      <c r="D15" s="15"/>
      <c r="E15" s="15"/>
    </row>
    <row r="16" spans="1:5">
      <c r="A16" s="4">
        <v>1993</v>
      </c>
      <c r="B16" s="15"/>
      <c r="C16" s="15"/>
      <c r="D16" s="15"/>
      <c r="E16" s="15"/>
    </row>
    <row r="17" spans="1:5">
      <c r="A17" s="4">
        <v>1994</v>
      </c>
      <c r="B17" s="15"/>
      <c r="C17" s="15"/>
      <c r="D17" s="15"/>
      <c r="E17" s="15"/>
    </row>
    <row r="18" spans="1:5">
      <c r="A18" s="4">
        <v>1995</v>
      </c>
      <c r="B18" s="15"/>
      <c r="C18" s="15"/>
      <c r="D18" s="15"/>
      <c r="E18" s="15"/>
    </row>
    <row r="19" spans="1:5">
      <c r="A19" s="4">
        <v>1996</v>
      </c>
      <c r="B19" s="15"/>
      <c r="C19" s="15"/>
      <c r="D19" s="15"/>
      <c r="E19" s="15"/>
    </row>
    <row r="20" spans="1:5">
      <c r="A20" s="4">
        <v>1997</v>
      </c>
      <c r="B20" s="15"/>
      <c r="C20" s="15"/>
      <c r="D20" s="15"/>
      <c r="E20" s="15"/>
    </row>
    <row r="21" spans="1:5">
      <c r="A21" s="4">
        <v>1998</v>
      </c>
      <c r="B21" s="15"/>
      <c r="C21" s="15"/>
      <c r="D21" s="15"/>
      <c r="E21" s="15"/>
    </row>
    <row r="22" spans="1:5">
      <c r="A22" s="4">
        <v>1999</v>
      </c>
      <c r="B22" s="15"/>
      <c r="C22" s="15"/>
      <c r="D22" s="15"/>
      <c r="E22" s="15"/>
    </row>
    <row r="23" spans="1:5">
      <c r="A23" s="4">
        <v>2000</v>
      </c>
      <c r="B23" s="15">
        <f>(Couples!$B23+Couples!$C23)*0.007*0.54</f>
        <v>6608.6798400000007</v>
      </c>
      <c r="C23" s="15">
        <f>(Couples!$B23+Couples!$C23)*0.007*0.46</f>
        <v>5629.6161600000005</v>
      </c>
      <c r="D23" s="15">
        <f>(Couples!$B23+Couples!$C23)*0.012*0.54</f>
        <v>11329.165440000001</v>
      </c>
      <c r="E23" s="15">
        <f>(Couples!$B23+Couples!$C23)*0.012*0.46</f>
        <v>9650.7705600000008</v>
      </c>
    </row>
    <row r="24" spans="1:5">
      <c r="A24" s="4">
        <v>2001</v>
      </c>
      <c r="B24" s="15"/>
      <c r="C24" s="15"/>
      <c r="D24" s="15"/>
      <c r="E24" s="15"/>
    </row>
    <row r="25" spans="1:5">
      <c r="A25" s="4">
        <v>2002</v>
      </c>
      <c r="B25" s="15"/>
      <c r="C25" s="15"/>
      <c r="D25" s="15"/>
      <c r="E25" s="15"/>
    </row>
    <row r="26" spans="1:5">
      <c r="A26" s="4">
        <v>2003</v>
      </c>
      <c r="B26" s="15"/>
      <c r="C26" s="15"/>
      <c r="D26" s="15"/>
      <c r="E26" s="15"/>
    </row>
    <row r="27" spans="1:5">
      <c r="A27" s="4">
        <v>2004</v>
      </c>
      <c r="B27" s="15"/>
      <c r="C27" s="15"/>
      <c r="D27" s="15"/>
      <c r="E27" s="15"/>
    </row>
    <row r="28" spans="1:5">
      <c r="A28" s="8">
        <v>2005</v>
      </c>
      <c r="B28" s="15"/>
      <c r="C28" s="15"/>
      <c r="D28" s="15"/>
      <c r="E28" s="15"/>
    </row>
    <row r="29" spans="1:5">
      <c r="A29" s="4">
        <v>2006</v>
      </c>
      <c r="B29" s="15"/>
      <c r="C29" s="15"/>
      <c r="D29" s="15"/>
      <c r="E29" s="15"/>
    </row>
    <row r="30" spans="1:5">
      <c r="A30" s="8">
        <v>2007</v>
      </c>
      <c r="B30" s="15"/>
      <c r="C30" s="15"/>
      <c r="D30" s="15"/>
      <c r="E30" s="15"/>
    </row>
    <row r="31" spans="1:5">
      <c r="A31" s="4">
        <v>2008</v>
      </c>
      <c r="B31" s="15"/>
      <c r="C31" s="15"/>
      <c r="D31" s="15"/>
      <c r="E31" s="15"/>
    </row>
    <row r="32" spans="1:5">
      <c r="A32" s="8">
        <v>2009</v>
      </c>
      <c r="B32" s="15"/>
      <c r="C32" s="15"/>
      <c r="D32" s="15"/>
      <c r="E32" s="15"/>
    </row>
    <row r="33" spans="1:5">
      <c r="A33" s="4">
        <v>2010</v>
      </c>
      <c r="B33" s="15"/>
      <c r="C33" s="15"/>
      <c r="D33" s="15"/>
      <c r="E33" s="15"/>
    </row>
    <row r="34" spans="1:5">
      <c r="A34" s="8">
        <v>2011</v>
      </c>
      <c r="B34" s="15"/>
      <c r="C34" s="15"/>
      <c r="D34" s="15"/>
      <c r="E34" s="15"/>
    </row>
    <row r="35" spans="1:5">
      <c r="A35" s="4">
        <v>2012</v>
      </c>
      <c r="B35" s="15"/>
      <c r="C35" s="15"/>
      <c r="D35" s="15"/>
      <c r="E35" s="15"/>
    </row>
    <row r="36" spans="1:5">
      <c r="A36" s="8">
        <v>2013</v>
      </c>
      <c r="B36" s="15"/>
      <c r="C36" s="15"/>
      <c r="D36" s="15"/>
      <c r="E36" s="15"/>
    </row>
    <row r="37" spans="1:5">
      <c r="A37" s="4">
        <v>2014</v>
      </c>
      <c r="B37" s="15"/>
      <c r="C37" s="15"/>
      <c r="D37" s="15"/>
      <c r="E37" s="15"/>
    </row>
    <row r="38" spans="1:5">
      <c r="A38" s="10"/>
    </row>
    <row r="39" spans="1:5">
      <c r="A39" s="10"/>
    </row>
    <row r="40" spans="1:5">
      <c r="A40" s="10"/>
    </row>
  </sheetData>
  <mergeCells count="2">
    <mergeCell ref="B1:C1"/>
    <mergeCell ref="D1:E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D10" sqref="D10"/>
    </sheetView>
  </sheetViews>
  <sheetFormatPr baseColWidth="10" defaultRowHeight="14.4"/>
  <sheetData>
    <row r="1" spans="1:4">
      <c r="A1" s="35" t="s">
        <v>53</v>
      </c>
    </row>
    <row r="5" spans="1:4">
      <c r="A5" t="s">
        <v>52</v>
      </c>
    </row>
    <row r="6" spans="1:4">
      <c r="A6" s="23"/>
    </row>
    <row r="7" spans="1:4" ht="19.2" thickBot="1">
      <c r="A7" s="24" t="s">
        <v>58</v>
      </c>
    </row>
    <row r="8" spans="1:4" ht="24.6" thickBot="1">
      <c r="A8" s="22"/>
      <c r="B8" s="19" t="s">
        <v>54</v>
      </c>
      <c r="C8" s="19" t="s">
        <v>55</v>
      </c>
      <c r="D8" s="19" t="s">
        <v>56</v>
      </c>
    </row>
    <row r="9" spans="1:4" ht="15" thickBot="1">
      <c r="A9" s="17">
        <v>2007</v>
      </c>
      <c r="B9" s="18">
        <v>1</v>
      </c>
      <c r="C9" s="18">
        <v>1</v>
      </c>
      <c r="D9" s="18">
        <v>0</v>
      </c>
    </row>
    <row r="10" spans="1:4" ht="15" thickBot="1">
      <c r="A10" s="17">
        <v>2008</v>
      </c>
      <c r="B10" s="18">
        <v>27</v>
      </c>
      <c r="C10" s="18">
        <v>20</v>
      </c>
      <c r="D10" s="18">
        <v>7</v>
      </c>
    </row>
    <row r="11" spans="1:4" ht="15" thickBot="1">
      <c r="A11" s="17">
        <v>2009</v>
      </c>
      <c r="B11" s="18">
        <v>31</v>
      </c>
      <c r="C11" s="18">
        <v>22</v>
      </c>
      <c r="D11" s="18">
        <v>9</v>
      </c>
    </row>
    <row r="12" spans="1:4" ht="15" thickBot="1">
      <c r="A12" s="17">
        <v>2010</v>
      </c>
      <c r="B12" s="18">
        <v>77</v>
      </c>
      <c r="C12" s="18">
        <v>49</v>
      </c>
      <c r="D12" s="18">
        <v>28</v>
      </c>
    </row>
    <row r="13" spans="1:4" ht="15" thickBot="1">
      <c r="A13" s="17">
        <v>2011</v>
      </c>
      <c r="B13" s="18">
        <v>91</v>
      </c>
      <c r="C13" s="18">
        <v>58</v>
      </c>
      <c r="D13" s="18">
        <v>33</v>
      </c>
    </row>
    <row r="14" spans="1:4" ht="15" thickBot="1">
      <c r="A14" s="17">
        <v>2012</v>
      </c>
      <c r="B14" s="18">
        <v>104</v>
      </c>
      <c r="C14" s="18">
        <v>66</v>
      </c>
      <c r="D14" s="18">
        <v>38</v>
      </c>
    </row>
    <row r="15" spans="1:4" ht="15" thickBot="1">
      <c r="A15" s="20">
        <v>2013</v>
      </c>
      <c r="B15" s="21">
        <v>126</v>
      </c>
      <c r="C15" s="21">
        <v>91</v>
      </c>
      <c r="D15" s="21">
        <v>35</v>
      </c>
    </row>
    <row r="16" spans="1:4" ht="15" thickTop="1">
      <c r="A16" s="16"/>
    </row>
    <row r="17" spans="1:1">
      <c r="A17" s="25"/>
    </row>
    <row r="18" spans="1:1">
      <c r="A18" s="25" t="s">
        <v>57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Population</vt:lpstr>
      <vt:lpstr>Marriages</vt:lpstr>
      <vt:lpstr>Couples</vt:lpstr>
      <vt:lpstr>S-s marriages</vt:lpstr>
      <vt:lpstr>S-sex couples</vt:lpstr>
      <vt:lpstr>Other</vt:lpstr>
    </vt:vector>
  </TitlesOfParts>
  <Company>INED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festy</dc:creator>
  <cp:lastModifiedBy>festy</cp:lastModifiedBy>
  <dcterms:created xsi:type="dcterms:W3CDTF">2014-06-23T15:59:45Z</dcterms:created>
  <dcterms:modified xsi:type="dcterms:W3CDTF">2014-09-09T11:56:01Z</dcterms:modified>
</cp:coreProperties>
</file>