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ouppie_eti\Desktop\recherche pop\Canada\"/>
    </mc:Choice>
  </mc:AlternateContent>
  <bookViews>
    <workbookView xWindow="0" yWindow="0" windowWidth="28800" windowHeight="12300" tabRatio="781" activeTab="5"/>
  </bookViews>
  <sheets>
    <sheet name="Metadata" sheetId="1" r:id="rId1"/>
    <sheet name="StatCan_Age&amp;Sex" sheetId="2" r:id="rId2"/>
    <sheet name="GC_Age&amp;Sex" sheetId="4" r:id="rId3"/>
    <sheet name="GC_WeeklyTotal" sheetId="5" r:id="rId4"/>
    <sheet name="GC_DailyTotal" sheetId="3" r:id="rId5"/>
    <sheet name="Populations" sheetId="6" r:id="rId6"/>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X9" i="6" l="1"/>
  <c r="X5" i="6"/>
  <c r="R10" i="6"/>
  <c r="R9" i="6"/>
  <c r="R6" i="6"/>
  <c r="P14" i="6"/>
  <c r="P17" i="6" s="1"/>
  <c r="L5" i="6"/>
  <c r="F10" i="6"/>
  <c r="F6" i="6"/>
  <c r="B14" i="6"/>
  <c r="X12" i="6"/>
  <c r="X11" i="6"/>
  <c r="X10" i="6"/>
  <c r="X8" i="6"/>
  <c r="X7" i="6"/>
  <c r="X6" i="6"/>
  <c r="N14" i="6"/>
  <c r="N17" i="6" s="1"/>
  <c r="D14" i="6"/>
  <c r="D17" i="6" s="1"/>
  <c r="R12" i="6"/>
  <c r="L12" i="6"/>
  <c r="F12" i="6"/>
  <c r="R11" i="6"/>
  <c r="L11" i="6"/>
  <c r="F11" i="6"/>
  <c r="L10" i="6"/>
  <c r="R8" i="6"/>
  <c r="L8" i="6"/>
  <c r="F8" i="6"/>
  <c r="R7" i="6"/>
  <c r="L7" i="6"/>
  <c r="F7" i="6"/>
  <c r="L6" i="6"/>
  <c r="V14" i="6" l="1"/>
  <c r="W12" i="6" s="1"/>
  <c r="X14" i="6"/>
  <c r="X17" i="6" s="1"/>
  <c r="T14" i="6"/>
  <c r="R5" i="6"/>
  <c r="O7" i="6"/>
  <c r="O10" i="6"/>
  <c r="O11" i="6"/>
  <c r="O12" i="6"/>
  <c r="O6" i="6"/>
  <c r="O8" i="6"/>
  <c r="O9" i="6"/>
  <c r="O5" i="6"/>
  <c r="O14" i="6" s="1"/>
  <c r="J14" i="6"/>
  <c r="K5" i="6"/>
  <c r="L9" i="6"/>
  <c r="L14" i="6" s="1"/>
  <c r="L17" i="6" s="1"/>
  <c r="H14" i="6"/>
  <c r="I5" i="6" s="1"/>
  <c r="E5" i="6"/>
  <c r="E9" i="6"/>
  <c r="E7" i="6"/>
  <c r="E10" i="6"/>
  <c r="E8" i="6"/>
  <c r="F9" i="6"/>
  <c r="E6" i="6"/>
  <c r="E11" i="6"/>
  <c r="B17" i="6"/>
  <c r="C12" i="6"/>
  <c r="C10" i="6"/>
  <c r="C9" i="6"/>
  <c r="C7" i="6"/>
  <c r="C6" i="6"/>
  <c r="C11" i="6"/>
  <c r="C8" i="6"/>
  <c r="C5" i="6"/>
  <c r="F5" i="6"/>
  <c r="F14" i="6" s="1"/>
  <c r="F17" i="6" s="1"/>
  <c r="W7" i="6"/>
  <c r="W10" i="6"/>
  <c r="E12" i="6"/>
  <c r="E14" i="6" s="1"/>
  <c r="Q5" i="6"/>
  <c r="Q6" i="6"/>
  <c r="Q7" i="6"/>
  <c r="Q8" i="6"/>
  <c r="Q9" i="6"/>
  <c r="Q10" i="6"/>
  <c r="Q11" i="6"/>
  <c r="Q12" i="6"/>
  <c r="R14" i="6"/>
  <c r="R17" i="6" s="1"/>
  <c r="C6" i="5"/>
  <c r="L20" i="4"/>
  <c r="L17" i="4"/>
  <c r="J17" i="4"/>
  <c r="J20" i="4" s="1"/>
  <c r="M15" i="4"/>
  <c r="M14" i="4"/>
  <c r="M13" i="4"/>
  <c r="M12" i="4"/>
  <c r="M11" i="4"/>
  <c r="M10" i="4"/>
  <c r="M9" i="4"/>
  <c r="J8" i="4"/>
  <c r="H8" i="4"/>
  <c r="H17" i="4" s="1"/>
  <c r="W6" i="6" l="1"/>
  <c r="W11" i="6"/>
  <c r="V17" i="6"/>
  <c r="Y9" i="6"/>
  <c r="W9" i="6"/>
  <c r="W5" i="6"/>
  <c r="W14" i="6" s="1"/>
  <c r="Y7" i="6"/>
  <c r="W8" i="6"/>
  <c r="Y5" i="6"/>
  <c r="Y8" i="6"/>
  <c r="Y12" i="6"/>
  <c r="Y11" i="6"/>
  <c r="Y10" i="6"/>
  <c r="Y6" i="6"/>
  <c r="T17" i="6"/>
  <c r="U10" i="6"/>
  <c r="U11" i="6"/>
  <c r="U7" i="6"/>
  <c r="U8" i="6"/>
  <c r="U12" i="6"/>
  <c r="U6" i="6"/>
  <c r="U9" i="6"/>
  <c r="U5" i="6"/>
  <c r="S12" i="6"/>
  <c r="J17" i="6"/>
  <c r="K10" i="6"/>
  <c r="K7" i="6"/>
  <c r="K8" i="6"/>
  <c r="K6" i="6"/>
  <c r="K9" i="6"/>
  <c r="K12" i="6"/>
  <c r="K11" i="6"/>
  <c r="H17" i="6"/>
  <c r="I12" i="6"/>
  <c r="I11" i="6"/>
  <c r="I8" i="6"/>
  <c r="I6" i="6"/>
  <c r="I7" i="6"/>
  <c r="I10" i="6"/>
  <c r="M11" i="6"/>
  <c r="I9" i="6"/>
  <c r="C14" i="6"/>
  <c r="G6" i="6"/>
  <c r="G12" i="6"/>
  <c r="G8" i="6"/>
  <c r="S6" i="6"/>
  <c r="G11" i="6"/>
  <c r="G5" i="6"/>
  <c r="G9" i="6"/>
  <c r="M10" i="6"/>
  <c r="G10" i="6"/>
  <c r="G7" i="6"/>
  <c r="Q14" i="6"/>
  <c r="S8" i="6"/>
  <c r="S10" i="6"/>
  <c r="S11" i="6"/>
  <c r="S7" i="6"/>
  <c r="M9" i="6"/>
  <c r="M5" i="6"/>
  <c r="M8" i="6"/>
  <c r="S5" i="6"/>
  <c r="M7" i="6"/>
  <c r="S9" i="6"/>
  <c r="M12" i="6"/>
  <c r="M6" i="6"/>
  <c r="K12" i="4"/>
  <c r="K8" i="4"/>
  <c r="K14" i="4"/>
  <c r="K10" i="4"/>
  <c r="I14" i="4"/>
  <c r="I12" i="4"/>
  <c r="I10" i="4"/>
  <c r="H20" i="4"/>
  <c r="M17" i="4"/>
  <c r="M20" i="4" s="1"/>
  <c r="I13" i="4"/>
  <c r="I9" i="4"/>
  <c r="I15" i="4"/>
  <c r="I11" i="4"/>
  <c r="M8" i="4"/>
  <c r="K9" i="4"/>
  <c r="K11" i="4"/>
  <c r="K13" i="4"/>
  <c r="K15" i="4"/>
  <c r="I8" i="4"/>
  <c r="C7" i="5"/>
  <c r="C8" i="5"/>
  <c r="X8" i="4"/>
  <c r="X17" i="4" s="1"/>
  <c r="V8" i="4"/>
  <c r="Z20" i="4"/>
  <c r="Z17" i="4"/>
  <c r="AA15" i="4"/>
  <c r="AA14" i="4"/>
  <c r="AA13" i="4"/>
  <c r="AA12" i="4"/>
  <c r="AA11" i="4"/>
  <c r="AA10" i="4"/>
  <c r="AA9" i="4"/>
  <c r="Q8" i="4"/>
  <c r="Q17" i="4" s="1"/>
  <c r="O8" i="4"/>
  <c r="S17" i="4"/>
  <c r="S20" i="4" s="1"/>
  <c r="T15" i="4"/>
  <c r="T14" i="4"/>
  <c r="T13" i="4"/>
  <c r="T12" i="4"/>
  <c r="T11" i="4"/>
  <c r="T10" i="4"/>
  <c r="T9" i="4"/>
  <c r="O17" i="4"/>
  <c r="AG17" i="4"/>
  <c r="AG20" i="4" s="1"/>
  <c r="AH15" i="4"/>
  <c r="AH14" i="4"/>
  <c r="AH13" i="4"/>
  <c r="AH12" i="4"/>
  <c r="AH11" i="4"/>
  <c r="AH10" i="4"/>
  <c r="AH9" i="4"/>
  <c r="AE8" i="4"/>
  <c r="AC8" i="4"/>
  <c r="U14" i="6" l="1"/>
  <c r="K14" i="6"/>
  <c r="I14" i="6"/>
  <c r="K17" i="4"/>
  <c r="I17" i="4"/>
  <c r="N14" i="4"/>
  <c r="N9" i="4"/>
  <c r="N13" i="4"/>
  <c r="N12" i="4"/>
  <c r="N10" i="4"/>
  <c r="N8" i="4"/>
  <c r="N11" i="4"/>
  <c r="N15" i="4"/>
  <c r="AA8" i="4"/>
  <c r="Y8" i="4"/>
  <c r="X20" i="4"/>
  <c r="Y10" i="4"/>
  <c r="Y15" i="4"/>
  <c r="Y13" i="4"/>
  <c r="Y11" i="4"/>
  <c r="Y9" i="4"/>
  <c r="Y12" i="4"/>
  <c r="Y14" i="4"/>
  <c r="V17" i="4"/>
  <c r="R14" i="4"/>
  <c r="R12" i="4"/>
  <c r="R10" i="4"/>
  <c r="R8" i="4"/>
  <c r="Q20" i="4"/>
  <c r="R15" i="4"/>
  <c r="R13" i="4"/>
  <c r="R11" i="4"/>
  <c r="R9" i="4"/>
  <c r="P14" i="4"/>
  <c r="P12" i="4"/>
  <c r="P10" i="4"/>
  <c r="O20" i="4"/>
  <c r="T17" i="4"/>
  <c r="T20" i="4" s="1"/>
  <c r="P15" i="4"/>
  <c r="P13" i="4"/>
  <c r="P11" i="4"/>
  <c r="P9" i="4"/>
  <c r="T8" i="4"/>
  <c r="P8" i="4"/>
  <c r="AC17" i="4"/>
  <c r="AD8" i="4" s="1"/>
  <c r="AH8" i="4"/>
  <c r="AE17" i="4"/>
  <c r="AF8" i="4" s="1"/>
  <c r="AS8" i="4"/>
  <c r="AQ8" i="4"/>
  <c r="AJ8" i="4"/>
  <c r="AL8" i="4"/>
  <c r="AL17" i="4" s="1"/>
  <c r="AN17" i="4"/>
  <c r="AN20" i="4" s="1"/>
  <c r="AO15" i="4"/>
  <c r="AO14" i="4"/>
  <c r="AO13" i="4"/>
  <c r="AO12" i="4"/>
  <c r="AO11" i="4"/>
  <c r="AO10" i="4"/>
  <c r="AO9" i="4"/>
  <c r="AU17" i="4"/>
  <c r="AU20" i="4" s="1"/>
  <c r="AV15" i="4"/>
  <c r="AV14" i="4"/>
  <c r="AV13" i="4"/>
  <c r="AV12" i="4"/>
  <c r="AV11" i="4"/>
  <c r="AV10" i="4"/>
  <c r="AV9" i="4"/>
  <c r="M19" i="2"/>
  <c r="L17" i="2"/>
  <c r="L20" i="2" s="1"/>
  <c r="J17" i="2"/>
  <c r="K13" i="2" s="1"/>
  <c r="H17" i="2"/>
  <c r="H20" i="2" s="1"/>
  <c r="M15" i="2"/>
  <c r="M14" i="2"/>
  <c r="M13" i="2"/>
  <c r="M12" i="2"/>
  <c r="N17" i="4" l="1"/>
  <c r="Y17" i="4"/>
  <c r="W14" i="4"/>
  <c r="W12" i="4"/>
  <c r="W10" i="4"/>
  <c r="V20" i="4"/>
  <c r="AA17" i="4"/>
  <c r="W15" i="4"/>
  <c r="W13" i="4"/>
  <c r="W11" i="4"/>
  <c r="W9" i="4"/>
  <c r="W8" i="4"/>
  <c r="AO8" i="4"/>
  <c r="U13" i="4"/>
  <c r="U15" i="4"/>
  <c r="U14" i="4"/>
  <c r="R17" i="4"/>
  <c r="U12" i="4"/>
  <c r="U11" i="4"/>
  <c r="P17" i="4"/>
  <c r="U8" i="4"/>
  <c r="U10" i="4"/>
  <c r="U9" i="4"/>
  <c r="AF15" i="4"/>
  <c r="AF13" i="4"/>
  <c r="AF11" i="4"/>
  <c r="AF9" i="4"/>
  <c r="AF14" i="4"/>
  <c r="AF12" i="4"/>
  <c r="AF10" i="4"/>
  <c r="AE20" i="4"/>
  <c r="AH17" i="4"/>
  <c r="AD15" i="4"/>
  <c r="AD13" i="4"/>
  <c r="AD11" i="4"/>
  <c r="AD9" i="4"/>
  <c r="AD12" i="4"/>
  <c r="AD14" i="4"/>
  <c r="AD10" i="4"/>
  <c r="AC20" i="4"/>
  <c r="AV8" i="4"/>
  <c r="AS17" i="4"/>
  <c r="AS20" i="4" s="1"/>
  <c r="AM15" i="4"/>
  <c r="AM13" i="4"/>
  <c r="AM11" i="4"/>
  <c r="AM9" i="4"/>
  <c r="AM14" i="4"/>
  <c r="AM12" i="4"/>
  <c r="AM10" i="4"/>
  <c r="AL20" i="4"/>
  <c r="AJ17" i="4"/>
  <c r="AM8" i="4"/>
  <c r="AT15" i="4"/>
  <c r="AT9" i="4"/>
  <c r="AT13" i="4"/>
  <c r="AQ17" i="4"/>
  <c r="K15" i="2"/>
  <c r="K14" i="2"/>
  <c r="J20" i="2"/>
  <c r="K12" i="2"/>
  <c r="I13" i="2"/>
  <c r="I14" i="2"/>
  <c r="I12" i="2"/>
  <c r="M17" i="2"/>
  <c r="N14" i="2" s="1"/>
  <c r="I15" i="2"/>
  <c r="AZ8" i="4"/>
  <c r="AZ17" i="4" s="1"/>
  <c r="BA14" i="4" s="1"/>
  <c r="AX8" i="4"/>
  <c r="AX17" i="4" s="1"/>
  <c r="BB17" i="4"/>
  <c r="BB20" i="4" s="1"/>
  <c r="BC15" i="4"/>
  <c r="BC14" i="4"/>
  <c r="BC13" i="4"/>
  <c r="BC12" i="4"/>
  <c r="BC11" i="4"/>
  <c r="BC10" i="4"/>
  <c r="BC9" i="4"/>
  <c r="RF17" i="4"/>
  <c r="RF20" i="4" s="1"/>
  <c r="RD17" i="4"/>
  <c r="RE14" i="4" s="1"/>
  <c r="RB17" i="4"/>
  <c r="RB20" i="4" s="1"/>
  <c r="RG15" i="4"/>
  <c r="RG14" i="4"/>
  <c r="RG13" i="4"/>
  <c r="RG12" i="4"/>
  <c r="RG11" i="4"/>
  <c r="RG10" i="4"/>
  <c r="RG9" i="4"/>
  <c r="RG8" i="4"/>
  <c r="QR17" i="4"/>
  <c r="QR20" i="4" s="1"/>
  <c r="QP17" i="4"/>
  <c r="QP20" i="4" s="1"/>
  <c r="QN17" i="4"/>
  <c r="QO11" i="4" s="1"/>
  <c r="QS15" i="4"/>
  <c r="QS14" i="4"/>
  <c r="QS13" i="4"/>
  <c r="QS12" i="4"/>
  <c r="QS11" i="4"/>
  <c r="QS10" i="4"/>
  <c r="QS9" i="4"/>
  <c r="QS8" i="4"/>
  <c r="QY17" i="4"/>
  <c r="QY20" i="4" s="1"/>
  <c r="QW17" i="4"/>
  <c r="QW20" i="4" s="1"/>
  <c r="QU17" i="4"/>
  <c r="QV13" i="4" s="1"/>
  <c r="QZ15" i="4"/>
  <c r="QZ14" i="4"/>
  <c r="QZ13" i="4"/>
  <c r="QZ12" i="4"/>
  <c r="QZ11" i="4"/>
  <c r="QZ10" i="4"/>
  <c r="QZ9" i="4"/>
  <c r="QZ8" i="4"/>
  <c r="AA20" i="4" l="1"/>
  <c r="AB12" i="4"/>
  <c r="AB14" i="4"/>
  <c r="AB10" i="4"/>
  <c r="AB9" i="4"/>
  <c r="AB11" i="4"/>
  <c r="AB13" i="4"/>
  <c r="AB8" i="4"/>
  <c r="AB15" i="4"/>
  <c r="W17" i="4"/>
  <c r="AT11" i="4"/>
  <c r="AT10" i="4"/>
  <c r="AT12" i="4"/>
  <c r="AT8" i="4"/>
  <c r="AT14" i="4"/>
  <c r="AT17" i="4" s="1"/>
  <c r="U17" i="4"/>
  <c r="K17" i="2"/>
  <c r="AF17" i="4"/>
  <c r="AD17" i="4"/>
  <c r="AH20" i="4"/>
  <c r="C9" i="5" s="1"/>
  <c r="AI9" i="4"/>
  <c r="AI12" i="4"/>
  <c r="AI15" i="4"/>
  <c r="AI10" i="4"/>
  <c r="AI11" i="4"/>
  <c r="AI13" i="4"/>
  <c r="AI14" i="4"/>
  <c r="AI8" i="4"/>
  <c r="AM17" i="4"/>
  <c r="AO17" i="4"/>
  <c r="AK15" i="4"/>
  <c r="AK13" i="4"/>
  <c r="AK11" i="4"/>
  <c r="AK9" i="4"/>
  <c r="AK14" i="4"/>
  <c r="AK12" i="4"/>
  <c r="AK10" i="4"/>
  <c r="AJ20" i="4"/>
  <c r="AK8" i="4"/>
  <c r="AR13" i="4"/>
  <c r="AR14" i="4"/>
  <c r="AR12" i="4"/>
  <c r="AR10" i="4"/>
  <c r="AR15" i="4"/>
  <c r="AR11" i="4"/>
  <c r="AQ20" i="4"/>
  <c r="AR9" i="4"/>
  <c r="AV17" i="4"/>
  <c r="AR8" i="4"/>
  <c r="M20" i="2"/>
  <c r="N15" i="2"/>
  <c r="N12" i="2"/>
  <c r="I17" i="2"/>
  <c r="N13" i="2"/>
  <c r="BA8" i="4"/>
  <c r="BC8" i="4"/>
  <c r="AY8" i="4"/>
  <c r="AY14" i="4"/>
  <c r="AY12" i="4"/>
  <c r="AY10" i="4"/>
  <c r="AX20" i="4"/>
  <c r="BC17" i="4"/>
  <c r="BD10" i="4" s="1"/>
  <c r="AY15" i="4"/>
  <c r="AY13" i="4"/>
  <c r="AY11" i="4"/>
  <c r="AY9" i="4"/>
  <c r="RC10" i="4"/>
  <c r="BA9" i="4"/>
  <c r="BA11" i="4"/>
  <c r="BA13" i="4"/>
  <c r="BA15" i="4"/>
  <c r="RC13" i="4"/>
  <c r="AZ20" i="4"/>
  <c r="RC9" i="4"/>
  <c r="BA10" i="4"/>
  <c r="BA12" i="4"/>
  <c r="RC15" i="4"/>
  <c r="RC11" i="4"/>
  <c r="RC8" i="4"/>
  <c r="RC12" i="4"/>
  <c r="RC14" i="4"/>
  <c r="RE9" i="4"/>
  <c r="RE11" i="4"/>
  <c r="RE13" i="4"/>
  <c r="RE15" i="4"/>
  <c r="RG17" i="4"/>
  <c r="RG20" i="4" s="1"/>
  <c r="RD20" i="4"/>
  <c r="RE8" i="4"/>
  <c r="RE10" i="4"/>
  <c r="RE12" i="4"/>
  <c r="QQ12" i="4"/>
  <c r="QQ8" i="4"/>
  <c r="QQ14" i="4"/>
  <c r="QQ10" i="4"/>
  <c r="QO15" i="4"/>
  <c r="QO12" i="4"/>
  <c r="QO14" i="4"/>
  <c r="QO9" i="4"/>
  <c r="QO13" i="4"/>
  <c r="QN20" i="4"/>
  <c r="QO10" i="4"/>
  <c r="QO8" i="4"/>
  <c r="QQ9" i="4"/>
  <c r="QQ11" i="4"/>
  <c r="QQ13" i="4"/>
  <c r="QQ15" i="4"/>
  <c r="QS17" i="4"/>
  <c r="QS20" i="4" s="1"/>
  <c r="QX8" i="4"/>
  <c r="QX12" i="4"/>
  <c r="QX10" i="4"/>
  <c r="QX14" i="4"/>
  <c r="QU20" i="4"/>
  <c r="QV10" i="4"/>
  <c r="QV14" i="4"/>
  <c r="QV11" i="4"/>
  <c r="QV8" i="4"/>
  <c r="QV12" i="4"/>
  <c r="QV15" i="4"/>
  <c r="QV9" i="4"/>
  <c r="QX9" i="4"/>
  <c r="QX11" i="4"/>
  <c r="QX13" i="4"/>
  <c r="QX15" i="4"/>
  <c r="QZ17" i="4"/>
  <c r="BN8" i="4"/>
  <c r="AB17" i="4" l="1"/>
  <c r="AI17" i="4"/>
  <c r="AK17" i="4"/>
  <c r="AO20" i="4"/>
  <c r="C10" i="5" s="1"/>
  <c r="AP15" i="4"/>
  <c r="AP13" i="4"/>
  <c r="AP10" i="4"/>
  <c r="AP11" i="4"/>
  <c r="AP12" i="4"/>
  <c r="AP14" i="4"/>
  <c r="AP8" i="4"/>
  <c r="AP9" i="4"/>
  <c r="AR17" i="4"/>
  <c r="AV20" i="4"/>
  <c r="C11" i="5" s="1"/>
  <c r="AW10" i="4"/>
  <c r="AW14" i="4"/>
  <c r="AW12" i="4"/>
  <c r="AW11" i="4"/>
  <c r="AW9" i="4"/>
  <c r="AW13" i="4"/>
  <c r="AW8" i="4"/>
  <c r="AW15" i="4"/>
  <c r="N17" i="2"/>
  <c r="BA17" i="4"/>
  <c r="BD8" i="4"/>
  <c r="BD14" i="4"/>
  <c r="AY17" i="4"/>
  <c r="BC20" i="4"/>
  <c r="C12" i="5" s="1"/>
  <c r="BD13" i="4"/>
  <c r="BD15" i="4"/>
  <c r="BD9" i="4"/>
  <c r="BD11" i="4"/>
  <c r="BD12" i="4"/>
  <c r="QV17" i="4"/>
  <c r="RC17" i="4"/>
  <c r="RH11" i="4"/>
  <c r="RH14" i="4"/>
  <c r="RH13" i="4"/>
  <c r="RH9" i="4"/>
  <c r="RH15" i="4"/>
  <c r="RE17" i="4"/>
  <c r="RH12" i="4"/>
  <c r="RH10" i="4"/>
  <c r="RH8" i="4"/>
  <c r="QQ17" i="4"/>
  <c r="QT14" i="4"/>
  <c r="QO17" i="4"/>
  <c r="QT10" i="4"/>
  <c r="QT8" i="4"/>
  <c r="QT11" i="4"/>
  <c r="QT12" i="4"/>
  <c r="QT9" i="4"/>
  <c r="QT13" i="4"/>
  <c r="QT15" i="4"/>
  <c r="QX17" i="4"/>
  <c r="RA15" i="4"/>
  <c r="RA13" i="4"/>
  <c r="RA11" i="4"/>
  <c r="RA9" i="4"/>
  <c r="QZ20" i="4"/>
  <c r="RA14" i="4"/>
  <c r="RA10" i="4"/>
  <c r="RA12" i="4"/>
  <c r="RA8" i="4"/>
  <c r="BG8" i="4"/>
  <c r="BE8" i="4"/>
  <c r="BE17" i="4" s="1"/>
  <c r="BI17" i="4"/>
  <c r="BI20" i="4" s="1"/>
  <c r="BJ15" i="4"/>
  <c r="BJ14" i="4"/>
  <c r="BJ13" i="4"/>
  <c r="BJ12" i="4"/>
  <c r="BJ11" i="4"/>
  <c r="BJ10" i="4"/>
  <c r="BJ9" i="4"/>
  <c r="BP17" i="4"/>
  <c r="BP20" i="4" s="1"/>
  <c r="BN17" i="4"/>
  <c r="BN20" i="4" s="1"/>
  <c r="BQ15" i="4"/>
  <c r="BQ14" i="4"/>
  <c r="BQ13" i="4"/>
  <c r="BQ12" i="4"/>
  <c r="BQ11" i="4"/>
  <c r="BQ10" i="4"/>
  <c r="BQ9" i="4"/>
  <c r="BL8" i="4"/>
  <c r="BL17" i="4" s="1"/>
  <c r="AP17" i="4" l="1"/>
  <c r="AW17" i="4"/>
  <c r="BD17" i="4"/>
  <c r="BQ8" i="4"/>
  <c r="RH17" i="4"/>
  <c r="QT17" i="4"/>
  <c r="RA17" i="4"/>
  <c r="BO10" i="4"/>
  <c r="BO12" i="4"/>
  <c r="BO8" i="4"/>
  <c r="BO14" i="4"/>
  <c r="BG17" i="4"/>
  <c r="BH14" i="4" s="1"/>
  <c r="BF14" i="4"/>
  <c r="BF12" i="4"/>
  <c r="BF10" i="4"/>
  <c r="BE20" i="4"/>
  <c r="BF11" i="4"/>
  <c r="BF15" i="4"/>
  <c r="BF13" i="4"/>
  <c r="BF9" i="4"/>
  <c r="BJ8" i="4"/>
  <c r="BF8" i="4"/>
  <c r="BM14" i="4"/>
  <c r="BM12" i="4"/>
  <c r="BM10" i="4"/>
  <c r="BM11" i="4"/>
  <c r="BL20" i="4"/>
  <c r="BM15" i="4"/>
  <c r="BQ17" i="4"/>
  <c r="BQ20" i="4" s="1"/>
  <c r="C14" i="5" s="1"/>
  <c r="BM13" i="4"/>
  <c r="BM9" i="4"/>
  <c r="BO9" i="4"/>
  <c r="BO11" i="4"/>
  <c r="BO13" i="4"/>
  <c r="BO15" i="4"/>
  <c r="BM8" i="4"/>
  <c r="T19" i="2"/>
  <c r="S17" i="2"/>
  <c r="S20" i="2" s="1"/>
  <c r="Q17" i="2"/>
  <c r="Q20" i="2" s="1"/>
  <c r="O17" i="2"/>
  <c r="O20" i="2" s="1"/>
  <c r="T15" i="2"/>
  <c r="T14" i="2"/>
  <c r="T13" i="2"/>
  <c r="T12" i="2"/>
  <c r="BU8" i="4"/>
  <c r="BU17" i="4" s="1"/>
  <c r="BS8" i="4"/>
  <c r="BX8" i="4" s="1"/>
  <c r="BW17" i="4"/>
  <c r="BW20" i="4" s="1"/>
  <c r="BX15" i="4"/>
  <c r="BX14" i="4"/>
  <c r="BX13" i="4"/>
  <c r="BX12" i="4"/>
  <c r="BX11" i="4"/>
  <c r="BX10" i="4"/>
  <c r="BX9" i="4"/>
  <c r="P15" i="2" l="1"/>
  <c r="BO17" i="4"/>
  <c r="BM17" i="4"/>
  <c r="BG20" i="4"/>
  <c r="BJ17" i="4"/>
  <c r="BJ20" i="4" s="1"/>
  <c r="C13" i="5" s="1"/>
  <c r="BH11" i="4"/>
  <c r="BH8" i="4"/>
  <c r="BH13" i="4"/>
  <c r="BH12" i="4"/>
  <c r="BH15" i="4"/>
  <c r="BH9" i="4"/>
  <c r="BH10" i="4"/>
  <c r="BF17" i="4"/>
  <c r="BR14" i="4"/>
  <c r="BR8" i="4"/>
  <c r="BR10" i="4"/>
  <c r="BR11" i="4"/>
  <c r="BR15" i="4"/>
  <c r="BR12" i="4"/>
  <c r="BR9" i="4"/>
  <c r="BR13" i="4"/>
  <c r="P12" i="2"/>
  <c r="P13" i="2"/>
  <c r="BS17" i="4"/>
  <c r="BS20" i="4" s="1"/>
  <c r="T17" i="2"/>
  <c r="T20" i="2" s="1"/>
  <c r="P14" i="2"/>
  <c r="R15" i="2"/>
  <c r="R13" i="2"/>
  <c r="R12" i="2"/>
  <c r="R14" i="2"/>
  <c r="BU20" i="4"/>
  <c r="BV12" i="4"/>
  <c r="BV10" i="4"/>
  <c r="BV14" i="4"/>
  <c r="BV8" i="4"/>
  <c r="BV9" i="4"/>
  <c r="BV11" i="4"/>
  <c r="BV13" i="4"/>
  <c r="BV15" i="4"/>
  <c r="CK17" i="4"/>
  <c r="CK20" i="4" s="1"/>
  <c r="CL15" i="4"/>
  <c r="CL14" i="4"/>
  <c r="CL13" i="4"/>
  <c r="CL12" i="4"/>
  <c r="CL11" i="4"/>
  <c r="CL10" i="4"/>
  <c r="CL9" i="4"/>
  <c r="CI8" i="4"/>
  <c r="CI17" i="4" s="1"/>
  <c r="CG8" i="4"/>
  <c r="CG17" i="4" s="1"/>
  <c r="CN8" i="4"/>
  <c r="CP8" i="4"/>
  <c r="CP17" i="4" s="1"/>
  <c r="CS9" i="4"/>
  <c r="CS10" i="4"/>
  <c r="CS11" i="4"/>
  <c r="CS12" i="4"/>
  <c r="CS13" i="4"/>
  <c r="CS14" i="4"/>
  <c r="CS15" i="4"/>
  <c r="CR17" i="4"/>
  <c r="CR20" i="4" s="1"/>
  <c r="BT9" i="4" l="1"/>
  <c r="BT10" i="4"/>
  <c r="BT12" i="4"/>
  <c r="BT14" i="4"/>
  <c r="BT11" i="4"/>
  <c r="BT15" i="4"/>
  <c r="U15" i="2"/>
  <c r="BT8" i="4"/>
  <c r="BX17" i="4"/>
  <c r="BX20" i="4" s="1"/>
  <c r="C15" i="5" s="1"/>
  <c r="U14" i="2"/>
  <c r="BT13" i="4"/>
  <c r="BK15" i="4"/>
  <c r="BK9" i="4"/>
  <c r="BK10" i="4"/>
  <c r="BK8" i="4"/>
  <c r="BK12" i="4"/>
  <c r="BK11" i="4"/>
  <c r="BK14" i="4"/>
  <c r="BK13" i="4"/>
  <c r="BH17" i="4"/>
  <c r="BR17" i="4"/>
  <c r="U13" i="2"/>
  <c r="P17" i="2"/>
  <c r="U12" i="2"/>
  <c r="CI20" i="4"/>
  <c r="CJ13" i="4"/>
  <c r="CJ9" i="4"/>
  <c r="CJ15" i="4"/>
  <c r="CJ11" i="4"/>
  <c r="CJ14" i="4"/>
  <c r="CJ12" i="4"/>
  <c r="CJ10" i="4"/>
  <c r="CQ10" i="4"/>
  <c r="CQ9" i="4"/>
  <c r="CQ15" i="4"/>
  <c r="CP20" i="4"/>
  <c r="CQ13" i="4"/>
  <c r="CJ8" i="4"/>
  <c r="CL8" i="4"/>
  <c r="R17" i="2"/>
  <c r="BV17" i="4"/>
  <c r="BY13" i="4"/>
  <c r="CH14" i="4"/>
  <c r="CH12" i="4"/>
  <c r="CH10" i="4"/>
  <c r="CG20" i="4"/>
  <c r="CL17" i="4"/>
  <c r="CM11" i="4" s="1"/>
  <c r="CH15" i="4"/>
  <c r="CH13" i="4"/>
  <c r="CH11" i="4"/>
  <c r="CH9" i="4"/>
  <c r="CQ8" i="4"/>
  <c r="CH8" i="4"/>
  <c r="CQ11" i="4"/>
  <c r="CS8" i="4"/>
  <c r="CQ14" i="4"/>
  <c r="CQ12" i="4"/>
  <c r="CN17" i="4"/>
  <c r="CO8" i="4" s="1"/>
  <c r="BY12" i="4" l="1"/>
  <c r="BT17" i="4"/>
  <c r="BY10" i="4"/>
  <c r="BY9" i="4"/>
  <c r="BY15" i="4"/>
  <c r="BY8" i="4"/>
  <c r="BY14" i="4"/>
  <c r="BY11" i="4"/>
  <c r="CH17" i="4"/>
  <c r="BK17" i="4"/>
  <c r="U17" i="2"/>
  <c r="CJ17" i="4"/>
  <c r="CM8" i="4"/>
  <c r="CQ17" i="4"/>
  <c r="CM13" i="4"/>
  <c r="CM15" i="4"/>
  <c r="CL20" i="4"/>
  <c r="C17" i="5" s="1"/>
  <c r="CM14" i="4"/>
  <c r="CM12" i="4"/>
  <c r="CM10" i="4"/>
  <c r="CM9" i="4"/>
  <c r="CN20" i="4"/>
  <c r="CO12" i="4"/>
  <c r="CO14" i="4"/>
  <c r="CO11" i="4"/>
  <c r="CO15" i="4"/>
  <c r="CO10" i="4"/>
  <c r="CO13" i="4"/>
  <c r="CS17" i="4"/>
  <c r="CO9" i="4"/>
  <c r="BY17" i="4" l="1"/>
  <c r="CO17" i="4"/>
  <c r="CM17" i="4"/>
  <c r="CT12" i="4"/>
  <c r="CS20" i="4"/>
  <c r="CT10" i="4"/>
  <c r="CT14" i="4"/>
  <c r="CT15" i="4"/>
  <c r="CT9" i="4"/>
  <c r="CT11" i="4"/>
  <c r="CT13" i="4"/>
  <c r="CT8" i="4"/>
  <c r="CT17" i="4" l="1"/>
  <c r="CB8" i="4" l="1"/>
  <c r="BZ8" i="4"/>
  <c r="CD17" i="4"/>
  <c r="CD20" i="4" s="1"/>
  <c r="CE15" i="4"/>
  <c r="CE14" i="4"/>
  <c r="CE13" i="4"/>
  <c r="CE12" i="4"/>
  <c r="CE11" i="4"/>
  <c r="CE10" i="4"/>
  <c r="CE9" i="4"/>
  <c r="CE8" i="4" l="1"/>
  <c r="CB17" i="4"/>
  <c r="CC8" i="4" s="1"/>
  <c r="BZ17" i="4"/>
  <c r="CW8" i="4"/>
  <c r="CW17" i="4" s="1"/>
  <c r="CY17" i="4"/>
  <c r="CY20" i="4" s="1"/>
  <c r="CZ15" i="4"/>
  <c r="CZ14" i="4"/>
  <c r="CZ13" i="4"/>
  <c r="CZ12" i="4"/>
  <c r="CZ11" i="4"/>
  <c r="CZ10" i="4"/>
  <c r="CZ9" i="4"/>
  <c r="CU8" i="4"/>
  <c r="AA19" i="2"/>
  <c r="Z17" i="2"/>
  <c r="Z20" i="2" s="1"/>
  <c r="X17" i="2"/>
  <c r="X20" i="2" s="1"/>
  <c r="V17" i="2"/>
  <c r="V20" i="2" s="1"/>
  <c r="AA15" i="2"/>
  <c r="AA14" i="2"/>
  <c r="AA13" i="2"/>
  <c r="AA12" i="2"/>
  <c r="DB8" i="4"/>
  <c r="DB17" i="4" s="1"/>
  <c r="DC8" i="4" s="1"/>
  <c r="DF17" i="4"/>
  <c r="DF20" i="4" s="1"/>
  <c r="DG15" i="4"/>
  <c r="DG14" i="4"/>
  <c r="DG13" i="4"/>
  <c r="DG12" i="4"/>
  <c r="DG11" i="4"/>
  <c r="DG10" i="4"/>
  <c r="DG9" i="4"/>
  <c r="DD8" i="4"/>
  <c r="DD17" i="4" s="1"/>
  <c r="DK8" i="4"/>
  <c r="DK17" i="4" s="1"/>
  <c r="DM17" i="4"/>
  <c r="DM20" i="4" s="1"/>
  <c r="DN15" i="4"/>
  <c r="DN14" i="4"/>
  <c r="DN13" i="4"/>
  <c r="DN12" i="4"/>
  <c r="DN11" i="4"/>
  <c r="DN10" i="4"/>
  <c r="DN9" i="4"/>
  <c r="DI8" i="4"/>
  <c r="DI17" i="4" s="1"/>
  <c r="DJ14" i="4" s="1"/>
  <c r="DT17" i="4"/>
  <c r="DT20" i="4" s="1"/>
  <c r="DU15" i="4"/>
  <c r="DU14" i="4"/>
  <c r="DU13" i="4"/>
  <c r="DU12" i="4"/>
  <c r="DU11" i="4"/>
  <c r="DU10" i="4"/>
  <c r="DU9" i="4"/>
  <c r="DR8" i="4"/>
  <c r="DR17" i="4" s="1"/>
  <c r="DR20" i="4" s="1"/>
  <c r="DP8" i="4"/>
  <c r="DP17" i="4" s="1"/>
  <c r="EA17" i="4"/>
  <c r="EA20" i="4" s="1"/>
  <c r="EB15" i="4"/>
  <c r="EB14" i="4"/>
  <c r="EB13" i="4"/>
  <c r="EB12" i="4"/>
  <c r="EB11" i="4"/>
  <c r="EB10" i="4"/>
  <c r="EB9" i="4"/>
  <c r="DY8" i="4"/>
  <c r="DY17" i="4" s="1"/>
  <c r="DY20" i="4" s="1"/>
  <c r="DW8" i="4"/>
  <c r="DW17" i="4" s="1"/>
  <c r="W15" i="2" l="1"/>
  <c r="BZ20" i="4"/>
  <c r="CE17" i="4"/>
  <c r="CA15" i="4"/>
  <c r="CA13" i="4"/>
  <c r="CA11" i="4"/>
  <c r="CA9" i="4"/>
  <c r="CA12" i="4"/>
  <c r="CA14" i="4"/>
  <c r="CA10" i="4"/>
  <c r="CA8" i="4"/>
  <c r="CC15" i="4"/>
  <c r="CC13" i="4"/>
  <c r="CC11" i="4"/>
  <c r="CC9" i="4"/>
  <c r="CC12" i="4"/>
  <c r="CC14" i="4"/>
  <c r="CC10" i="4"/>
  <c r="CB20" i="4"/>
  <c r="DG8" i="4"/>
  <c r="CZ8" i="4"/>
  <c r="CX14" i="4"/>
  <c r="CX12" i="4"/>
  <c r="CX10" i="4"/>
  <c r="CW20" i="4"/>
  <c r="CX11" i="4"/>
  <c r="CX15" i="4"/>
  <c r="CX13" i="4"/>
  <c r="CX9" i="4"/>
  <c r="CU17" i="4"/>
  <c r="DB20" i="4"/>
  <c r="CX8" i="4"/>
  <c r="Y12" i="2"/>
  <c r="Y13" i="2"/>
  <c r="Y15" i="2"/>
  <c r="Y14" i="2"/>
  <c r="W13" i="2"/>
  <c r="W14" i="2"/>
  <c r="AA17" i="2"/>
  <c r="AA20" i="2" s="1"/>
  <c r="W12" i="2"/>
  <c r="DC10" i="4"/>
  <c r="DC12" i="4"/>
  <c r="DC14" i="4"/>
  <c r="DE15" i="4"/>
  <c r="DE13" i="4"/>
  <c r="DE11" i="4"/>
  <c r="DE9" i="4"/>
  <c r="DE12" i="4"/>
  <c r="DE10" i="4"/>
  <c r="DD20" i="4"/>
  <c r="DE14" i="4"/>
  <c r="DE8" i="4"/>
  <c r="DG17" i="4"/>
  <c r="DH12" i="4" s="1"/>
  <c r="DC9" i="4"/>
  <c r="DC11" i="4"/>
  <c r="DC13" i="4"/>
  <c r="DC15" i="4"/>
  <c r="DJ8" i="4"/>
  <c r="DL14" i="4"/>
  <c r="DL12" i="4"/>
  <c r="DL10" i="4"/>
  <c r="DL15" i="4"/>
  <c r="DL13" i="4"/>
  <c r="DL11" i="4"/>
  <c r="DL9" i="4"/>
  <c r="DK20" i="4"/>
  <c r="DJ9" i="4"/>
  <c r="DJ11" i="4"/>
  <c r="DJ13" i="4"/>
  <c r="DJ15" i="4"/>
  <c r="DJ10" i="4"/>
  <c r="DN17" i="4"/>
  <c r="DO9" i="4" s="1"/>
  <c r="DI20" i="4"/>
  <c r="DJ12" i="4"/>
  <c r="DL8" i="4"/>
  <c r="DU8" i="4"/>
  <c r="DN8" i="4"/>
  <c r="DS8" i="4"/>
  <c r="DS12" i="4"/>
  <c r="DS9" i="4"/>
  <c r="DS13" i="4"/>
  <c r="DS10" i="4"/>
  <c r="DS14" i="4"/>
  <c r="DS11" i="4"/>
  <c r="DS15" i="4"/>
  <c r="DQ14" i="4"/>
  <c r="DQ12" i="4"/>
  <c r="DQ10" i="4"/>
  <c r="DP20" i="4"/>
  <c r="DU17" i="4"/>
  <c r="DQ15" i="4"/>
  <c r="DQ13" i="4"/>
  <c r="DQ11" i="4"/>
  <c r="DQ9" i="4"/>
  <c r="EB8" i="4"/>
  <c r="DQ8" i="4"/>
  <c r="DZ8" i="4"/>
  <c r="DZ12" i="4"/>
  <c r="DZ13" i="4"/>
  <c r="DZ9" i="4"/>
  <c r="DZ10" i="4"/>
  <c r="DZ14" i="4"/>
  <c r="DZ11" i="4"/>
  <c r="DZ15" i="4"/>
  <c r="DX14" i="4"/>
  <c r="DX12" i="4"/>
  <c r="DX10" i="4"/>
  <c r="DW20" i="4"/>
  <c r="DX8" i="4"/>
  <c r="DX15" i="4"/>
  <c r="DX13" i="4"/>
  <c r="DX9" i="4"/>
  <c r="EB17" i="4"/>
  <c r="DX11" i="4"/>
  <c r="CC17" i="4" l="1"/>
  <c r="CA17" i="4"/>
  <c r="CE20" i="4"/>
  <c r="C16" i="5" s="1"/>
  <c r="CF10" i="4"/>
  <c r="CF9" i="4"/>
  <c r="CF11" i="4"/>
  <c r="CF8" i="4"/>
  <c r="CF13" i="4"/>
  <c r="CF14" i="4"/>
  <c r="CF15" i="4"/>
  <c r="CF12" i="4"/>
  <c r="C18" i="5"/>
  <c r="CV14" i="4"/>
  <c r="CV12" i="4"/>
  <c r="CV10" i="4"/>
  <c r="CU20" i="4"/>
  <c r="CZ17" i="4"/>
  <c r="CV15" i="4"/>
  <c r="CV13" i="4"/>
  <c r="CV11" i="4"/>
  <c r="CV9" i="4"/>
  <c r="CV8" i="4"/>
  <c r="CX17" i="4"/>
  <c r="Y17" i="2"/>
  <c r="AB14" i="2"/>
  <c r="W17" i="2"/>
  <c r="AB13" i="2"/>
  <c r="AB15" i="2"/>
  <c r="AB12" i="2"/>
  <c r="DC17" i="4"/>
  <c r="DH14" i="4"/>
  <c r="DH13" i="4"/>
  <c r="DH15" i="4"/>
  <c r="DH11" i="4"/>
  <c r="DH9" i="4"/>
  <c r="DG20" i="4"/>
  <c r="C20" i="5" s="1"/>
  <c r="DH10" i="4"/>
  <c r="EC8" i="4"/>
  <c r="DE17" i="4"/>
  <c r="DH8" i="4"/>
  <c r="DO11" i="4"/>
  <c r="DJ17" i="4"/>
  <c r="DO8" i="4"/>
  <c r="DO15" i="4"/>
  <c r="DN20" i="4"/>
  <c r="C21" i="5" s="1"/>
  <c r="DO12" i="4"/>
  <c r="DO14" i="4"/>
  <c r="DO10" i="4"/>
  <c r="DO13" i="4"/>
  <c r="DL17" i="4"/>
  <c r="DS17" i="4"/>
  <c r="DQ17" i="4"/>
  <c r="DU20" i="4"/>
  <c r="C22" i="5" s="1"/>
  <c r="DV8" i="4"/>
  <c r="DV14" i="4"/>
  <c r="DV12" i="4"/>
  <c r="DV10" i="4"/>
  <c r="DV15" i="4"/>
  <c r="DV13" i="4"/>
  <c r="DV11" i="4"/>
  <c r="DV9" i="4"/>
  <c r="DZ17" i="4"/>
  <c r="DX17" i="4"/>
  <c r="EC14" i="4"/>
  <c r="EC10" i="4"/>
  <c r="EC15" i="4"/>
  <c r="EC13" i="4"/>
  <c r="EC11" i="4"/>
  <c r="EC9" i="4"/>
  <c r="EB20" i="4"/>
  <c r="C23" i="5" s="1"/>
  <c r="EC12" i="4"/>
  <c r="AH19" i="2"/>
  <c r="AG17" i="2"/>
  <c r="AG20" i="2" s="1"/>
  <c r="AE17" i="2"/>
  <c r="AE20" i="2" s="1"/>
  <c r="AC17" i="2"/>
  <c r="AC20" i="2" s="1"/>
  <c r="AH15" i="2"/>
  <c r="AH14" i="2"/>
  <c r="AH13" i="2"/>
  <c r="AH12" i="2"/>
  <c r="EF8" i="4"/>
  <c r="EF17" i="4" s="1"/>
  <c r="EG12" i="4" s="1"/>
  <c r="ED8" i="4"/>
  <c r="EH17" i="4"/>
  <c r="EH20" i="4" s="1"/>
  <c r="EI15" i="4"/>
  <c r="EI14" i="4"/>
  <c r="EI13" i="4"/>
  <c r="EI12" i="4"/>
  <c r="EI11" i="4"/>
  <c r="EI10" i="4"/>
  <c r="EI9" i="4"/>
  <c r="EM8" i="4"/>
  <c r="EK8" i="4"/>
  <c r="EO17" i="4"/>
  <c r="EO20" i="4" s="1"/>
  <c r="EP9" i="4"/>
  <c r="EP10" i="4"/>
  <c r="EP11" i="4"/>
  <c r="EP12" i="4"/>
  <c r="EP13" i="4"/>
  <c r="EP14" i="4"/>
  <c r="EP15" i="4"/>
  <c r="A348" i="3"/>
  <c r="A347" i="3" s="1"/>
  <c r="A346" i="3" s="1"/>
  <c r="A345" i="3" s="1"/>
  <c r="A344" i="3" s="1"/>
  <c r="A343" i="3" s="1"/>
  <c r="A342" i="3" s="1"/>
  <c r="A341" i="3" s="1"/>
  <c r="A340" i="3" s="1"/>
  <c r="A339" i="3" s="1"/>
  <c r="A338" i="3" s="1"/>
  <c r="A337" i="3" s="1"/>
  <c r="A336" i="3" s="1"/>
  <c r="A335" i="3" s="1"/>
  <c r="A334" i="3" s="1"/>
  <c r="A333" i="3" s="1"/>
  <c r="A332" i="3" s="1"/>
  <c r="A331" i="3" s="1"/>
  <c r="A330" i="3" s="1"/>
  <c r="A329" i="3" s="1"/>
  <c r="A328" i="3" s="1"/>
  <c r="A327" i="3" s="1"/>
  <c r="A326" i="3" s="1"/>
  <c r="A325" i="3" s="1"/>
  <c r="A324" i="3" s="1"/>
  <c r="A323" i="3" s="1"/>
  <c r="A322" i="3" s="1"/>
  <c r="A321" i="3" s="1"/>
  <c r="A320" i="3" s="1"/>
  <c r="A319" i="3" s="1"/>
  <c r="A318" i="3" s="1"/>
  <c r="A317" i="3" s="1"/>
  <c r="A316" i="3" s="1"/>
  <c r="A315" i="3" s="1"/>
  <c r="A314" i="3" s="1"/>
  <c r="A313" i="3" s="1"/>
  <c r="A312" i="3" s="1"/>
  <c r="A311" i="3" s="1"/>
  <c r="A310" i="3" s="1"/>
  <c r="A309" i="3" s="1"/>
  <c r="A308" i="3" s="1"/>
  <c r="A307" i="3" s="1"/>
  <c r="A306" i="3" s="1"/>
  <c r="A305" i="3" s="1"/>
  <c r="A304" i="3" s="1"/>
  <c r="A303" i="3" s="1"/>
  <c r="A302" i="3" s="1"/>
  <c r="A301" i="3" s="1"/>
  <c r="A300" i="3" s="1"/>
  <c r="A299" i="3" s="1"/>
  <c r="A298" i="3" s="1"/>
  <c r="A297" i="3" s="1"/>
  <c r="A296" i="3" s="1"/>
  <c r="A295" i="3" s="1"/>
  <c r="A294" i="3" s="1"/>
  <c r="A293" i="3" s="1"/>
  <c r="A292" i="3" s="1"/>
  <c r="A291" i="3" s="1"/>
  <c r="A290" i="3" s="1"/>
  <c r="A289" i="3" s="1"/>
  <c r="A288" i="3" s="1"/>
  <c r="A287" i="3" s="1"/>
  <c r="A286" i="3" s="1"/>
  <c r="A285" i="3" s="1"/>
  <c r="A284" i="3" s="1"/>
  <c r="A283" i="3" s="1"/>
  <c r="A282" i="3" s="1"/>
  <c r="A281" i="3" s="1"/>
  <c r="A280" i="3" s="1"/>
  <c r="A279" i="3" s="1"/>
  <c r="A278" i="3" s="1"/>
  <c r="A277" i="3" s="1"/>
  <c r="A276" i="3" s="1"/>
  <c r="A275" i="3" s="1"/>
  <c r="A274" i="3" s="1"/>
  <c r="A273" i="3" s="1"/>
  <c r="A272" i="3" s="1"/>
  <c r="A271" i="3" s="1"/>
  <c r="A270" i="3" s="1"/>
  <c r="A269" i="3" s="1"/>
  <c r="A268" i="3" s="1"/>
  <c r="A267" i="3" s="1"/>
  <c r="A266" i="3" s="1"/>
  <c r="A265" i="3" s="1"/>
  <c r="A264" i="3" s="1"/>
  <c r="A263" i="3" s="1"/>
  <c r="A262" i="3" s="1"/>
  <c r="A261" i="3" s="1"/>
  <c r="A260" i="3" s="1"/>
  <c r="A259" i="3" s="1"/>
  <c r="A258" i="3" s="1"/>
  <c r="A257" i="3" s="1"/>
  <c r="A256" i="3" s="1"/>
  <c r="A255" i="3" s="1"/>
  <c r="A254" i="3" s="1"/>
  <c r="A253" i="3" s="1"/>
  <c r="A252" i="3" s="1"/>
  <c r="A251" i="3" s="1"/>
  <c r="A250" i="3" s="1"/>
  <c r="A249" i="3" s="1"/>
  <c r="A248" i="3" s="1"/>
  <c r="A247" i="3" s="1"/>
  <c r="A246" i="3" s="1"/>
  <c r="A245" i="3" s="1"/>
  <c r="A244" i="3" s="1"/>
  <c r="A243" i="3" s="1"/>
  <c r="A242" i="3" s="1"/>
  <c r="A241" i="3" s="1"/>
  <c r="A240" i="3" s="1"/>
  <c r="A239" i="3" s="1"/>
  <c r="A238" i="3" s="1"/>
  <c r="A237" i="3" s="1"/>
  <c r="A236" i="3" s="1"/>
  <c r="A235" i="3" s="1"/>
  <c r="A234" i="3" s="1"/>
  <c r="A233" i="3" s="1"/>
  <c r="A232" i="3" s="1"/>
  <c r="A231" i="3" s="1"/>
  <c r="A230" i="3" s="1"/>
  <c r="A229" i="3" s="1"/>
  <c r="A228" i="3" s="1"/>
  <c r="A227" i="3" s="1"/>
  <c r="A226" i="3" s="1"/>
  <c r="A225" i="3" s="1"/>
  <c r="A224" i="3" s="1"/>
  <c r="A223" i="3" s="1"/>
  <c r="A222" i="3" s="1"/>
  <c r="A221" i="3" s="1"/>
  <c r="A220" i="3" s="1"/>
  <c r="A219" i="3" s="1"/>
  <c r="A218" i="3" s="1"/>
  <c r="A217" i="3" s="1"/>
  <c r="A216" i="3" s="1"/>
  <c r="A215" i="3" s="1"/>
  <c r="A214" i="3" s="1"/>
  <c r="A213" i="3" s="1"/>
  <c r="A212" i="3" s="1"/>
  <c r="A211" i="3" s="1"/>
  <c r="A210" i="3" s="1"/>
  <c r="A209" i="3" s="1"/>
  <c r="A208" i="3" s="1"/>
  <c r="A207" i="3" s="1"/>
  <c r="A206" i="3" s="1"/>
  <c r="A205" i="3" s="1"/>
  <c r="A204" i="3" s="1"/>
  <c r="A203" i="3" s="1"/>
  <c r="A202" i="3" s="1"/>
  <c r="A201" i="3" s="1"/>
  <c r="A200" i="3" s="1"/>
  <c r="A199" i="3" s="1"/>
  <c r="A198" i="3" s="1"/>
  <c r="A197" i="3" s="1"/>
  <c r="A196" i="3" s="1"/>
  <c r="A195" i="3" s="1"/>
  <c r="A194" i="3" s="1"/>
  <c r="A193" i="3" s="1"/>
  <c r="A192" i="3" s="1"/>
  <c r="A191" i="3" s="1"/>
  <c r="A190" i="3" s="1"/>
  <c r="A189" i="3" s="1"/>
  <c r="A188" i="3" s="1"/>
  <c r="A187" i="3" s="1"/>
  <c r="A186" i="3" s="1"/>
  <c r="A185" i="3" s="1"/>
  <c r="A184" i="3" s="1"/>
  <c r="A183" i="3" s="1"/>
  <c r="A182" i="3" s="1"/>
  <c r="A181" i="3" s="1"/>
  <c r="A180" i="3" s="1"/>
  <c r="A179" i="3" s="1"/>
  <c r="A178" i="3" s="1"/>
  <c r="A177" i="3" s="1"/>
  <c r="A176" i="3" s="1"/>
  <c r="A175" i="3" s="1"/>
  <c r="A174" i="3" s="1"/>
  <c r="A173" i="3" s="1"/>
  <c r="A172" i="3" s="1"/>
  <c r="A171" i="3" s="1"/>
  <c r="A170" i="3" s="1"/>
  <c r="A169" i="3" s="1"/>
  <c r="A168" i="3" s="1"/>
  <c r="A167" i="3" s="1"/>
  <c r="A166" i="3" s="1"/>
  <c r="A165" i="3" s="1"/>
  <c r="A164" i="3" s="1"/>
  <c r="A163" i="3" s="1"/>
  <c r="A162" i="3" s="1"/>
  <c r="A161" i="3" s="1"/>
  <c r="A160" i="3" s="1"/>
  <c r="A159" i="3" s="1"/>
  <c r="A158" i="3" s="1"/>
  <c r="A157" i="3" s="1"/>
  <c r="A156" i="3" s="1"/>
  <c r="A155" i="3" s="1"/>
  <c r="A154" i="3" s="1"/>
  <c r="A153" i="3" s="1"/>
  <c r="A152" i="3" s="1"/>
  <c r="A151" i="3" s="1"/>
  <c r="A150" i="3" s="1"/>
  <c r="A149" i="3" s="1"/>
  <c r="A148" i="3" s="1"/>
  <c r="A147" i="3" s="1"/>
  <c r="A146" i="3" s="1"/>
  <c r="A145" i="3" s="1"/>
  <c r="A144" i="3" s="1"/>
  <c r="A143" i="3" s="1"/>
  <c r="A142" i="3" s="1"/>
  <c r="A141" i="3" s="1"/>
  <c r="A140" i="3" s="1"/>
  <c r="A139" i="3" s="1"/>
  <c r="A138" i="3" s="1"/>
  <c r="A137" i="3" s="1"/>
  <c r="A136" i="3" s="1"/>
  <c r="A135" i="3" s="1"/>
  <c r="A134" i="3" s="1"/>
  <c r="A133" i="3" s="1"/>
  <c r="A132" i="3" s="1"/>
  <c r="A131" i="3" s="1"/>
  <c r="A130" i="3" s="1"/>
  <c r="A129" i="3" s="1"/>
  <c r="A128" i="3" s="1"/>
  <c r="A127" i="3" s="1"/>
  <c r="A126" i="3" s="1"/>
  <c r="A125" i="3" s="1"/>
  <c r="A124" i="3" s="1"/>
  <c r="A123" i="3" s="1"/>
  <c r="A122" i="3" s="1"/>
  <c r="A121" i="3" s="1"/>
  <c r="A120" i="3" s="1"/>
  <c r="A119" i="3" s="1"/>
  <c r="A118" i="3" s="1"/>
  <c r="A117" i="3" s="1"/>
  <c r="A116" i="3" s="1"/>
  <c r="A115" i="3" s="1"/>
  <c r="A114" i="3" s="1"/>
  <c r="A113" i="3" s="1"/>
  <c r="A112" i="3" s="1"/>
  <c r="A111" i="3" s="1"/>
  <c r="A110" i="3" s="1"/>
  <c r="A109" i="3" s="1"/>
  <c r="A108" i="3" s="1"/>
  <c r="A107" i="3" s="1"/>
  <c r="A106" i="3" s="1"/>
  <c r="A105" i="3" s="1"/>
  <c r="A104" i="3" s="1"/>
  <c r="A103" i="3" s="1"/>
  <c r="A102" i="3" s="1"/>
  <c r="A101" i="3" s="1"/>
  <c r="A100" i="3" s="1"/>
  <c r="A99" i="3" s="1"/>
  <c r="A98" i="3" s="1"/>
  <c r="A97" i="3" s="1"/>
  <c r="A96" i="3" s="1"/>
  <c r="A95" i="3" s="1"/>
  <c r="A94" i="3" s="1"/>
  <c r="A93" i="3" s="1"/>
  <c r="A92" i="3" s="1"/>
  <c r="A91" i="3" s="1"/>
  <c r="A90" i="3" s="1"/>
  <c r="A89" i="3" s="1"/>
  <c r="A88" i="3" s="1"/>
  <c r="A87" i="3" s="1"/>
  <c r="A86" i="3" s="1"/>
  <c r="A85" i="3" s="1"/>
  <c r="A84" i="3" s="1"/>
  <c r="A83" i="3" s="1"/>
  <c r="A82" i="3" s="1"/>
  <c r="A81" i="3" s="1"/>
  <c r="A80" i="3" s="1"/>
  <c r="A79" i="3" s="1"/>
  <c r="A78" i="3" s="1"/>
  <c r="A77" i="3" s="1"/>
  <c r="A76" i="3" s="1"/>
  <c r="A75" i="3" s="1"/>
  <c r="A74" i="3" s="1"/>
  <c r="A73" i="3" s="1"/>
  <c r="A72" i="3" s="1"/>
  <c r="A71" i="3" s="1"/>
  <c r="A70" i="3" s="1"/>
  <c r="A69" i="3" s="1"/>
  <c r="A68" i="3" s="1"/>
  <c r="A67" i="3" s="1"/>
  <c r="A66" i="3" s="1"/>
  <c r="A65" i="3" s="1"/>
  <c r="A64" i="3" s="1"/>
  <c r="A63" i="3" s="1"/>
  <c r="A62" i="3" s="1"/>
  <c r="A61" i="3" s="1"/>
  <c r="A60" i="3" s="1"/>
  <c r="A59" i="3" s="1"/>
  <c r="A58" i="3" s="1"/>
  <c r="A57" i="3" s="1"/>
  <c r="A56" i="3" s="1"/>
  <c r="A55" i="3" s="1"/>
  <c r="A54" i="3" s="1"/>
  <c r="A53" i="3" s="1"/>
  <c r="A52" i="3" s="1"/>
  <c r="A51" i="3" s="1"/>
  <c r="A50" i="3" s="1"/>
  <c r="A49" i="3" s="1"/>
  <c r="A48" i="3" s="1"/>
  <c r="A47" i="3" s="1"/>
  <c r="A46" i="3" s="1"/>
  <c r="A45" i="3" s="1"/>
  <c r="A44" i="3" s="1"/>
  <c r="A43" i="3" s="1"/>
  <c r="A42" i="3" s="1"/>
  <c r="A41" i="3" s="1"/>
  <c r="A40" i="3" s="1"/>
  <c r="A39" i="3" s="1"/>
  <c r="A38" i="3" s="1"/>
  <c r="A37" i="3" s="1"/>
  <c r="A36" i="3" s="1"/>
  <c r="A35" i="3" s="1"/>
  <c r="A34" i="3" s="1"/>
  <c r="A33" i="3" s="1"/>
  <c r="A32" i="3" s="1"/>
  <c r="A31" i="3" s="1"/>
  <c r="A30" i="3" s="1"/>
  <c r="A29" i="3" s="1"/>
  <c r="A28" i="3" s="1"/>
  <c r="A27" i="3" s="1"/>
  <c r="A26" i="3" s="1"/>
  <c r="A25" i="3" s="1"/>
  <c r="A24" i="3" s="1"/>
  <c r="A23" i="3" s="1"/>
  <c r="A22" i="3" s="1"/>
  <c r="A21" i="3" s="1"/>
  <c r="A20" i="3" s="1"/>
  <c r="A19" i="3" s="1"/>
  <c r="A18" i="3" s="1"/>
  <c r="A17" i="3" s="1"/>
  <c r="A16" i="3" s="1"/>
  <c r="A15" i="3" s="1"/>
  <c r="A14" i="3" s="1"/>
  <c r="A13" i="3" s="1"/>
  <c r="A12" i="3" s="1"/>
  <c r="A11" i="3" s="1"/>
  <c r="A10" i="3" s="1"/>
  <c r="A9" i="3" s="1"/>
  <c r="A8" i="3" s="1"/>
  <c r="A7" i="3" s="1"/>
  <c r="A6" i="3" s="1"/>
  <c r="ER17" i="4"/>
  <c r="ES9" i="4" s="1"/>
  <c r="ET17" i="4"/>
  <c r="EU11" i="4" s="1"/>
  <c r="EV17" i="4"/>
  <c r="EV20" i="4" s="1"/>
  <c r="EW8" i="4"/>
  <c r="EW9" i="4"/>
  <c r="EW10" i="4"/>
  <c r="EW11" i="4"/>
  <c r="EW12" i="4"/>
  <c r="EW13" i="4"/>
  <c r="EW14" i="4"/>
  <c r="EW15" i="4"/>
  <c r="EY17" i="4"/>
  <c r="FA17" i="4"/>
  <c r="FB14" i="4" s="1"/>
  <c r="FC17" i="4"/>
  <c r="FC20" i="4" s="1"/>
  <c r="FD9" i="4"/>
  <c r="FD10" i="4"/>
  <c r="FD11" i="4"/>
  <c r="FD12" i="4"/>
  <c r="FD13" i="4"/>
  <c r="FD14" i="4"/>
  <c r="FD15" i="4"/>
  <c r="FD8" i="4"/>
  <c r="FF17" i="4"/>
  <c r="FG9" i="4" s="1"/>
  <c r="FH17" i="4"/>
  <c r="FI15" i="4" s="1"/>
  <c r="FJ17" i="4"/>
  <c r="FJ20" i="4" s="1"/>
  <c r="FK8" i="4"/>
  <c r="FK9" i="4"/>
  <c r="FK10" i="4"/>
  <c r="FK11" i="4"/>
  <c r="FK12" i="4"/>
  <c r="FK13" i="4"/>
  <c r="FK14" i="4"/>
  <c r="FK15" i="4"/>
  <c r="FM17" i="4"/>
  <c r="FN9" i="4" s="1"/>
  <c r="FO17" i="4"/>
  <c r="FP10" i="4" s="1"/>
  <c r="FQ17" i="4"/>
  <c r="FR8" i="4"/>
  <c r="FR9" i="4"/>
  <c r="FR10" i="4"/>
  <c r="FR11" i="4"/>
  <c r="FR12" i="4"/>
  <c r="FR13" i="4"/>
  <c r="FR14" i="4"/>
  <c r="FR15" i="4"/>
  <c r="AO12" i="2"/>
  <c r="AO13" i="2"/>
  <c r="AO14" i="2"/>
  <c r="AO15" i="2"/>
  <c r="AO19" i="2"/>
  <c r="AN17" i="2"/>
  <c r="AN20" i="2" s="1"/>
  <c r="AL17" i="2"/>
  <c r="AM14" i="2" s="1"/>
  <c r="AJ17" i="2"/>
  <c r="AK15" i="2" s="1"/>
  <c r="FT17" i="4"/>
  <c r="FT20" i="4" s="1"/>
  <c r="FV17" i="4"/>
  <c r="FW14" i="4" s="1"/>
  <c r="FX17" i="4"/>
  <c r="FX20" i="4" s="1"/>
  <c r="FY8" i="4"/>
  <c r="FY9" i="4"/>
  <c r="FY10" i="4"/>
  <c r="FY11" i="4"/>
  <c r="FY12" i="4"/>
  <c r="FY13" i="4"/>
  <c r="FY14" i="4"/>
  <c r="FY15" i="4"/>
  <c r="GA17" i="4"/>
  <c r="GB10" i="4" s="1"/>
  <c r="GC17" i="4"/>
  <c r="GD8" i="4" s="1"/>
  <c r="GE17" i="4"/>
  <c r="GE20" i="4" s="1"/>
  <c r="GF8" i="4"/>
  <c r="GF9" i="4"/>
  <c r="GF10" i="4"/>
  <c r="GF11" i="4"/>
  <c r="GF12" i="4"/>
  <c r="GF13" i="4"/>
  <c r="GF14" i="4"/>
  <c r="GF15" i="4"/>
  <c r="GH17" i="4"/>
  <c r="GI8" i="4" s="1"/>
  <c r="GJ17" i="4"/>
  <c r="GK14" i="4" s="1"/>
  <c r="GL17" i="4"/>
  <c r="GL20" i="4" s="1"/>
  <c r="GM8" i="4"/>
  <c r="GM9" i="4"/>
  <c r="GM10" i="4"/>
  <c r="GM11" i="4"/>
  <c r="GM12" i="4"/>
  <c r="GM13" i="4"/>
  <c r="GM14" i="4"/>
  <c r="GM15" i="4"/>
  <c r="GO17" i="4"/>
  <c r="GO20" i="4" s="1"/>
  <c r="GQ17" i="4"/>
  <c r="GR10" i="4" s="1"/>
  <c r="GS17" i="4"/>
  <c r="GS20" i="4" s="1"/>
  <c r="GT8" i="4"/>
  <c r="GT9" i="4"/>
  <c r="GT10" i="4"/>
  <c r="GT11" i="4"/>
  <c r="GT12" i="4"/>
  <c r="GT13" i="4"/>
  <c r="GT14" i="4"/>
  <c r="GT15" i="4"/>
  <c r="AV12" i="2"/>
  <c r="AV13" i="2"/>
  <c r="AV14" i="2"/>
  <c r="AV15" i="2"/>
  <c r="AV19" i="2"/>
  <c r="AU17" i="2"/>
  <c r="AU20" i="2" s="1"/>
  <c r="AS17" i="2"/>
  <c r="AT14" i="2" s="1"/>
  <c r="AQ17" i="2"/>
  <c r="AR15" i="2" s="1"/>
  <c r="GV17" i="4"/>
  <c r="GW9" i="4" s="1"/>
  <c r="GX17" i="4"/>
  <c r="GY11" i="4" s="1"/>
  <c r="GZ17" i="4"/>
  <c r="GZ20" i="4" s="1"/>
  <c r="HA8" i="4"/>
  <c r="HA9" i="4"/>
  <c r="HA10" i="4"/>
  <c r="HA11" i="4"/>
  <c r="HA12" i="4"/>
  <c r="HA13" i="4"/>
  <c r="HA14" i="4"/>
  <c r="HA15" i="4"/>
  <c r="HC17" i="4"/>
  <c r="HD8" i="4" s="1"/>
  <c r="HE17" i="4"/>
  <c r="HG17" i="4"/>
  <c r="HG20" i="4" s="1"/>
  <c r="HH8" i="4"/>
  <c r="HH9" i="4"/>
  <c r="HH10" i="4"/>
  <c r="HH11" i="4"/>
  <c r="HH12" i="4"/>
  <c r="HH13" i="4"/>
  <c r="HH14" i="4"/>
  <c r="HH15" i="4"/>
  <c r="HJ17" i="4"/>
  <c r="HK13" i="4" s="1"/>
  <c r="HL17" i="4"/>
  <c r="HM15" i="4" s="1"/>
  <c r="HN17" i="4"/>
  <c r="HN20" i="4" s="1"/>
  <c r="HO8" i="4"/>
  <c r="HO9" i="4"/>
  <c r="HO10" i="4"/>
  <c r="HO11" i="4"/>
  <c r="HO12" i="4"/>
  <c r="HO13" i="4"/>
  <c r="HO14" i="4"/>
  <c r="HO15" i="4"/>
  <c r="HQ17" i="4"/>
  <c r="HR10" i="4" s="1"/>
  <c r="HS17" i="4"/>
  <c r="HT15" i="4" s="1"/>
  <c r="HU17" i="4"/>
  <c r="HU20" i="4" s="1"/>
  <c r="HV8" i="4"/>
  <c r="HV9" i="4"/>
  <c r="HV10" i="4"/>
  <c r="HV11" i="4"/>
  <c r="HV12" i="4"/>
  <c r="HV13" i="4"/>
  <c r="HV14" i="4"/>
  <c r="HV15" i="4"/>
  <c r="BC12" i="2"/>
  <c r="BC13" i="2"/>
  <c r="BC14" i="2"/>
  <c r="BC15" i="2"/>
  <c r="BC19" i="2"/>
  <c r="BB17" i="2"/>
  <c r="BB20" i="2" s="1"/>
  <c r="AZ17" i="2"/>
  <c r="AZ20" i="2" s="1"/>
  <c r="AX17" i="2"/>
  <c r="AX20" i="2" s="1"/>
  <c r="HX17" i="4"/>
  <c r="HZ17" i="4"/>
  <c r="IA15" i="4" s="1"/>
  <c r="IB17" i="4"/>
  <c r="IB20" i="4" s="1"/>
  <c r="IC8" i="4"/>
  <c r="IC9" i="4"/>
  <c r="IC10" i="4"/>
  <c r="IC11" i="4"/>
  <c r="IC12" i="4"/>
  <c r="IC13" i="4"/>
  <c r="IC14" i="4"/>
  <c r="IC15" i="4"/>
  <c r="IE17" i="4"/>
  <c r="IF13" i="4" s="1"/>
  <c r="IG17" i="4"/>
  <c r="II17" i="4"/>
  <c r="II20" i="4" s="1"/>
  <c r="IJ8" i="4"/>
  <c r="IJ9" i="4"/>
  <c r="IJ10" i="4"/>
  <c r="IJ11" i="4"/>
  <c r="IJ12" i="4"/>
  <c r="IJ13" i="4"/>
  <c r="IJ14" i="4"/>
  <c r="IJ15" i="4"/>
  <c r="IL17" i="4"/>
  <c r="IM8" i="4" s="1"/>
  <c r="IN17" i="4"/>
  <c r="IO11" i="4" s="1"/>
  <c r="IP17" i="4"/>
  <c r="IP20" i="4" s="1"/>
  <c r="IQ8" i="4"/>
  <c r="IQ9" i="4"/>
  <c r="IQ10" i="4"/>
  <c r="IQ11" i="4"/>
  <c r="IQ12" i="4"/>
  <c r="IQ13" i="4"/>
  <c r="IQ14" i="4"/>
  <c r="IQ15" i="4"/>
  <c r="IS17" i="4"/>
  <c r="IT13" i="4" s="1"/>
  <c r="IU17" i="4"/>
  <c r="IV11" i="4" s="1"/>
  <c r="IW17" i="4"/>
  <c r="IW20" i="4" s="1"/>
  <c r="IX8" i="4"/>
  <c r="IX9" i="4"/>
  <c r="IX10" i="4"/>
  <c r="IX11" i="4"/>
  <c r="IX12" i="4"/>
  <c r="IX13" i="4"/>
  <c r="IX14" i="4"/>
  <c r="IX15" i="4"/>
  <c r="BJ12" i="2"/>
  <c r="BJ13" i="2"/>
  <c r="BJ14" i="2"/>
  <c r="BJ15" i="2"/>
  <c r="BJ19" i="2"/>
  <c r="BI17" i="2"/>
  <c r="BI20" i="2" s="1"/>
  <c r="BG17" i="2"/>
  <c r="BH13" i="2" s="1"/>
  <c r="BE17" i="2"/>
  <c r="BE20" i="2" s="1"/>
  <c r="IZ17" i="4"/>
  <c r="JA13" i="4" s="1"/>
  <c r="JB17" i="4"/>
  <c r="JC15" i="4" s="1"/>
  <c r="JD17" i="4"/>
  <c r="JD20" i="4" s="1"/>
  <c r="JE8" i="4"/>
  <c r="JE9" i="4"/>
  <c r="JE10" i="4"/>
  <c r="JE11" i="4"/>
  <c r="JE12" i="4"/>
  <c r="JE13" i="4"/>
  <c r="JE14" i="4"/>
  <c r="JE15" i="4"/>
  <c r="JG17" i="4"/>
  <c r="JH13" i="4" s="1"/>
  <c r="JI17" i="4"/>
  <c r="JI20" i="4" s="1"/>
  <c r="JK17" i="4"/>
  <c r="JK20" i="4" s="1"/>
  <c r="JL15" i="4"/>
  <c r="JL14" i="4"/>
  <c r="JL13" i="4"/>
  <c r="JL12" i="4"/>
  <c r="JL11" i="4"/>
  <c r="JL10" i="4"/>
  <c r="JL9" i="4"/>
  <c r="JL8" i="4"/>
  <c r="JN17" i="4"/>
  <c r="JO13" i="4" s="1"/>
  <c r="JP17" i="4"/>
  <c r="JQ14" i="4" s="1"/>
  <c r="JR17" i="4"/>
  <c r="JR20" i="4" s="1"/>
  <c r="JS15" i="4"/>
  <c r="JS14" i="4"/>
  <c r="JS13" i="4"/>
  <c r="JS12" i="4"/>
  <c r="JS11" i="4"/>
  <c r="JS10" i="4"/>
  <c r="JS9" i="4"/>
  <c r="JS8" i="4"/>
  <c r="BQ19" i="2"/>
  <c r="BP17" i="2"/>
  <c r="BP20" i="2" s="1"/>
  <c r="BN17" i="2"/>
  <c r="BO15" i="2" s="1"/>
  <c r="BL17" i="2"/>
  <c r="BL20" i="2" s="1"/>
  <c r="BQ15" i="2"/>
  <c r="BQ14" i="2"/>
  <c r="BQ13" i="2"/>
  <c r="BQ12" i="2"/>
  <c r="JY17" i="4"/>
  <c r="JY20" i="4" s="1"/>
  <c r="JW17" i="4"/>
  <c r="JX12" i="4" s="1"/>
  <c r="JU17" i="4"/>
  <c r="JU20" i="4" s="1"/>
  <c r="JZ15" i="4"/>
  <c r="JZ14" i="4"/>
  <c r="JZ13" i="4"/>
  <c r="JZ12" i="4"/>
  <c r="JZ11" i="4"/>
  <c r="JZ10" i="4"/>
  <c r="JZ9" i="4"/>
  <c r="JZ8" i="4"/>
  <c r="BM12" i="2"/>
  <c r="BM13" i="2"/>
  <c r="KF17" i="4"/>
  <c r="KF20" i="4" s="1"/>
  <c r="KD17" i="4"/>
  <c r="KD20" i="4" s="1"/>
  <c r="KB17" i="4"/>
  <c r="KC10" i="4" s="1"/>
  <c r="KG15" i="4"/>
  <c r="KG14" i="4"/>
  <c r="KG13" i="4"/>
  <c r="KG12" i="4"/>
  <c r="KG11" i="4"/>
  <c r="KG10" i="4"/>
  <c r="KG9" i="4"/>
  <c r="KG8" i="4"/>
  <c r="KM17" i="4"/>
  <c r="KM20" i="4" s="1"/>
  <c r="KK17" i="4"/>
  <c r="KL14" i="4" s="1"/>
  <c r="KI17" i="4"/>
  <c r="KJ9" i="4" s="1"/>
  <c r="KN15" i="4"/>
  <c r="KN14" i="4"/>
  <c r="KN13" i="4"/>
  <c r="KN12" i="4"/>
  <c r="KN11" i="4"/>
  <c r="KN10" i="4"/>
  <c r="KN9" i="4"/>
  <c r="KN8" i="4"/>
  <c r="BS17" i="2"/>
  <c r="BT15" i="2" s="1"/>
  <c r="BU17" i="2"/>
  <c r="BV12" i="2" s="1"/>
  <c r="KP17" i="4"/>
  <c r="KQ9" i="4" s="1"/>
  <c r="KR17" i="4"/>
  <c r="KT17" i="4"/>
  <c r="KT20" i="4" s="1"/>
  <c r="KU8" i="4"/>
  <c r="KU9" i="4"/>
  <c r="KU10" i="4"/>
  <c r="KU11" i="4"/>
  <c r="KU12" i="4"/>
  <c r="KU13" i="4"/>
  <c r="KU14" i="4"/>
  <c r="KU15" i="4"/>
  <c r="BX12" i="2"/>
  <c r="BX13" i="2"/>
  <c r="BX14" i="2"/>
  <c r="BX15" i="2"/>
  <c r="BX19" i="2"/>
  <c r="BW17" i="2"/>
  <c r="BW20" i="2" s="1"/>
  <c r="KW17" i="4"/>
  <c r="KX9" i="4" s="1"/>
  <c r="KY17" i="4"/>
  <c r="KY20" i="4" s="1"/>
  <c r="LA17" i="4"/>
  <c r="LA20" i="4" s="1"/>
  <c r="LB8" i="4"/>
  <c r="LB9" i="4"/>
  <c r="LB10" i="4"/>
  <c r="LB11" i="4"/>
  <c r="LB12" i="4"/>
  <c r="LB13" i="4"/>
  <c r="LB14" i="4"/>
  <c r="LB15" i="4"/>
  <c r="LD17" i="4"/>
  <c r="LF17" i="4"/>
  <c r="LF20" i="4" s="1"/>
  <c r="LH17" i="4"/>
  <c r="LH20" i="4" s="1"/>
  <c r="LI8" i="4"/>
  <c r="LI9" i="4"/>
  <c r="LI10" i="4"/>
  <c r="LI11" i="4"/>
  <c r="LI12" i="4"/>
  <c r="LI13" i="4"/>
  <c r="LI14" i="4"/>
  <c r="LI15" i="4"/>
  <c r="LK17" i="4"/>
  <c r="LK20" i="4" s="1"/>
  <c r="LM17" i="4"/>
  <c r="LM20" i="4" s="1"/>
  <c r="LO17" i="4"/>
  <c r="LO20" i="4" s="1"/>
  <c r="LP8" i="4"/>
  <c r="LP9" i="4"/>
  <c r="LP10" i="4"/>
  <c r="LP11" i="4"/>
  <c r="LP12" i="4"/>
  <c r="LP13" i="4"/>
  <c r="LP14" i="4"/>
  <c r="LP15" i="4"/>
  <c r="LR17" i="4"/>
  <c r="LS9" i="4" s="1"/>
  <c r="LT17" i="4"/>
  <c r="LU9" i="4" s="1"/>
  <c r="LV17" i="4"/>
  <c r="LV20" i="4" s="1"/>
  <c r="LW8" i="4"/>
  <c r="LW9" i="4"/>
  <c r="LW10" i="4"/>
  <c r="LW11" i="4"/>
  <c r="LW12" i="4"/>
  <c r="LW13" i="4"/>
  <c r="LW14" i="4"/>
  <c r="LW15" i="4"/>
  <c r="BZ17" i="2"/>
  <c r="CA14" i="2" s="1"/>
  <c r="CB17" i="2"/>
  <c r="CC15" i="2" s="1"/>
  <c r="CE12" i="2"/>
  <c r="CE13" i="2"/>
  <c r="CE14" i="2"/>
  <c r="CE15" i="2"/>
  <c r="CE19" i="2"/>
  <c r="CD17" i="2"/>
  <c r="CD20" i="2" s="1"/>
  <c r="CC12" i="2"/>
  <c r="CC14" i="2"/>
  <c r="LY17" i="4"/>
  <c r="LZ11" i="4" s="1"/>
  <c r="MA17" i="4"/>
  <c r="MB15" i="4" s="1"/>
  <c r="MC17" i="4"/>
  <c r="MC20" i="4" s="1"/>
  <c r="MD8" i="4"/>
  <c r="MD9" i="4"/>
  <c r="MD10" i="4"/>
  <c r="MD11" i="4"/>
  <c r="MD12" i="4"/>
  <c r="MD13" i="4"/>
  <c r="MD14" i="4"/>
  <c r="MD15" i="4"/>
  <c r="SB15" i="4"/>
  <c r="SB14" i="4"/>
  <c r="SB13" i="4"/>
  <c r="SB12" i="4"/>
  <c r="SB11" i="4"/>
  <c r="SB10" i="4"/>
  <c r="SB9" i="4"/>
  <c r="SB8" i="4"/>
  <c r="RN15" i="4"/>
  <c r="RN14" i="4"/>
  <c r="RN13" i="4"/>
  <c r="RN12" i="4"/>
  <c r="RN11" i="4"/>
  <c r="RN10" i="4"/>
  <c r="RN9" i="4"/>
  <c r="RN8" i="4"/>
  <c r="RU15" i="4"/>
  <c r="RU14" i="4"/>
  <c r="RU13" i="4"/>
  <c r="RU12" i="4"/>
  <c r="RU11" i="4"/>
  <c r="RU10" i="4"/>
  <c r="RU9" i="4"/>
  <c r="RU8" i="4"/>
  <c r="QL15" i="4"/>
  <c r="QL14" i="4"/>
  <c r="QL13" i="4"/>
  <c r="QL12" i="4"/>
  <c r="QL11" i="4"/>
  <c r="QL10" i="4"/>
  <c r="QL9" i="4"/>
  <c r="QL8" i="4"/>
  <c r="QE15" i="4"/>
  <c r="QE14" i="4"/>
  <c r="QE13" i="4"/>
  <c r="QE12" i="4"/>
  <c r="QE11" i="4"/>
  <c r="QE10" i="4"/>
  <c r="QE9" i="4"/>
  <c r="QE8" i="4"/>
  <c r="PX15" i="4"/>
  <c r="PX14" i="4"/>
  <c r="PX13" i="4"/>
  <c r="PX12" i="4"/>
  <c r="PX11" i="4"/>
  <c r="PX10" i="4"/>
  <c r="PX9" i="4"/>
  <c r="PX8" i="4"/>
  <c r="PQ15" i="4"/>
  <c r="PQ14" i="4"/>
  <c r="PQ13" i="4"/>
  <c r="PQ12" i="4"/>
  <c r="PQ11" i="4"/>
  <c r="PQ10" i="4"/>
  <c r="PQ9" i="4"/>
  <c r="PQ8" i="4"/>
  <c r="PJ15" i="4"/>
  <c r="PJ14" i="4"/>
  <c r="PJ13" i="4"/>
  <c r="PJ12" i="4"/>
  <c r="PJ11" i="4"/>
  <c r="PJ10" i="4"/>
  <c r="PJ9" i="4"/>
  <c r="PJ8" i="4"/>
  <c r="PC15" i="4"/>
  <c r="PC14" i="4"/>
  <c r="PC13" i="4"/>
  <c r="PC12" i="4"/>
  <c r="PC11" i="4"/>
  <c r="PC10" i="4"/>
  <c r="PC9" i="4"/>
  <c r="PC8" i="4"/>
  <c r="OV15" i="4"/>
  <c r="OV14" i="4"/>
  <c r="OV13" i="4"/>
  <c r="OV12" i="4"/>
  <c r="OV11" i="4"/>
  <c r="OV10" i="4"/>
  <c r="OV9" i="4"/>
  <c r="OV8" i="4"/>
  <c r="OU17" i="4"/>
  <c r="OU20" i="4" s="1"/>
  <c r="OQ17" i="4"/>
  <c r="OR13" i="4" s="1"/>
  <c r="OS17" i="4"/>
  <c r="OT8" i="4" s="1"/>
  <c r="OO15" i="4"/>
  <c r="OO14" i="4"/>
  <c r="OO13" i="4"/>
  <c r="OO12" i="4"/>
  <c r="OO11" i="4"/>
  <c r="OO10" i="4"/>
  <c r="OO9" i="4"/>
  <c r="OO8" i="4"/>
  <c r="ON17" i="4"/>
  <c r="OL17" i="4"/>
  <c r="OM13" i="4" s="1"/>
  <c r="OJ17" i="4"/>
  <c r="OJ20" i="4" s="1"/>
  <c r="OH15" i="4"/>
  <c r="OH14" i="4"/>
  <c r="OH13" i="4"/>
  <c r="OH12" i="4"/>
  <c r="OH11" i="4"/>
  <c r="OH10" i="4"/>
  <c r="OH9" i="4"/>
  <c r="OH8" i="4"/>
  <c r="OA15" i="4"/>
  <c r="OA14" i="4"/>
  <c r="OA13" i="4"/>
  <c r="OA12" i="4"/>
  <c r="OA11" i="4"/>
  <c r="OA10" i="4"/>
  <c r="OA9" i="4"/>
  <c r="OA8" i="4"/>
  <c r="NT15" i="4"/>
  <c r="NT14" i="4"/>
  <c r="NT13" i="4"/>
  <c r="NT12" i="4"/>
  <c r="NO17" i="4"/>
  <c r="NO20" i="4" s="1"/>
  <c r="NQ17" i="4"/>
  <c r="NR10" i="4" s="1"/>
  <c r="NS17" i="4"/>
  <c r="NT11" i="4"/>
  <c r="NT10" i="4"/>
  <c r="NT9" i="4"/>
  <c r="NT8" i="4"/>
  <c r="NM15" i="4"/>
  <c r="NM14" i="4"/>
  <c r="NM13" i="4"/>
  <c r="NM12" i="4"/>
  <c r="NM11" i="4"/>
  <c r="NM10" i="4"/>
  <c r="NM9" i="4"/>
  <c r="NM8" i="4"/>
  <c r="NF15" i="4"/>
  <c r="NF14" i="4"/>
  <c r="NF13" i="4"/>
  <c r="NF12" i="4"/>
  <c r="NF11" i="4"/>
  <c r="NF10" i="4"/>
  <c r="NF9" i="4"/>
  <c r="NF8" i="4"/>
  <c r="MY15" i="4"/>
  <c r="MY14" i="4"/>
  <c r="MY13" i="4"/>
  <c r="MY12" i="4"/>
  <c r="MY11" i="4"/>
  <c r="MY10" i="4"/>
  <c r="MY9" i="4"/>
  <c r="MY8" i="4"/>
  <c r="MR15" i="4"/>
  <c r="MR14" i="4"/>
  <c r="MR13" i="4"/>
  <c r="MR12" i="4"/>
  <c r="MR11" i="4"/>
  <c r="MR10" i="4"/>
  <c r="MR9" i="4"/>
  <c r="MR8" i="4"/>
  <c r="MQ17" i="4"/>
  <c r="MQ20" i="4" s="1"/>
  <c r="MO17" i="4"/>
  <c r="MP13" i="4" s="1"/>
  <c r="MM17" i="4"/>
  <c r="MN15" i="4" s="1"/>
  <c r="MK9" i="4"/>
  <c r="MK10" i="4"/>
  <c r="MK11" i="4"/>
  <c r="MK12" i="4"/>
  <c r="MK13" i="4"/>
  <c r="MK14" i="4"/>
  <c r="MK15" i="4"/>
  <c r="MK8" i="4"/>
  <c r="F15" i="4"/>
  <c r="F14" i="4"/>
  <c r="F13" i="4"/>
  <c r="F12" i="4"/>
  <c r="F11" i="4"/>
  <c r="F10" i="4"/>
  <c r="F9" i="4"/>
  <c r="F8" i="4"/>
  <c r="MJ17" i="4"/>
  <c r="MJ20" i="4" s="1"/>
  <c r="MH17" i="4"/>
  <c r="MI8" i="4" s="1"/>
  <c r="MF17" i="4"/>
  <c r="MF20" i="4" s="1"/>
  <c r="SA17" i="4"/>
  <c r="SA20" i="4" s="1"/>
  <c r="RY17" i="4"/>
  <c r="RZ12" i="4" s="1"/>
  <c r="RW17" i="4"/>
  <c r="RX9" i="4" s="1"/>
  <c r="RT17" i="4"/>
  <c r="RT20" i="4" s="1"/>
  <c r="RR17" i="4"/>
  <c r="RS10" i="4" s="1"/>
  <c r="RP17" i="4"/>
  <c r="RQ15" i="4" s="1"/>
  <c r="RM17" i="4"/>
  <c r="RK17" i="4"/>
  <c r="RK20" i="4" s="1"/>
  <c r="RI17" i="4"/>
  <c r="RJ8" i="4" s="1"/>
  <c r="QK17" i="4"/>
  <c r="QK20" i="4" s="1"/>
  <c r="QI17" i="4"/>
  <c r="QI20" i="4" s="1"/>
  <c r="QG17" i="4"/>
  <c r="QG20" i="4" s="1"/>
  <c r="QD17" i="4"/>
  <c r="QD20" i="4" s="1"/>
  <c r="QB17" i="4"/>
  <c r="QB20" i="4" s="1"/>
  <c r="PZ17" i="4"/>
  <c r="PW17" i="4"/>
  <c r="PW20" i="4" s="1"/>
  <c r="PU17" i="4"/>
  <c r="PV9" i="4" s="1"/>
  <c r="PS17" i="4"/>
  <c r="PT13" i="4" s="1"/>
  <c r="PP17" i="4"/>
  <c r="PP20" i="4" s="1"/>
  <c r="PN17" i="4"/>
  <c r="PO15" i="4" s="1"/>
  <c r="PL17" i="4"/>
  <c r="PI17" i="4"/>
  <c r="PI20" i="4" s="1"/>
  <c r="PG17" i="4"/>
  <c r="PG20" i="4" s="1"/>
  <c r="PE17" i="4"/>
  <c r="PF8" i="4" s="1"/>
  <c r="PB17" i="4"/>
  <c r="PB20" i="4" s="1"/>
  <c r="OZ17" i="4"/>
  <c r="OZ20" i="4" s="1"/>
  <c r="OX17" i="4"/>
  <c r="OY8" i="4" s="1"/>
  <c r="OG17" i="4"/>
  <c r="OG20" i="4" s="1"/>
  <c r="OE17" i="4"/>
  <c r="OC17" i="4"/>
  <c r="OD9" i="4" s="1"/>
  <c r="NZ17" i="4"/>
  <c r="NZ20" i="4" s="1"/>
  <c r="NX17" i="4"/>
  <c r="NY8" i="4" s="1"/>
  <c r="NV17" i="4"/>
  <c r="NW8" i="4" s="1"/>
  <c r="NS20" i="4"/>
  <c r="NL17" i="4"/>
  <c r="NL20" i="4" s="1"/>
  <c r="NJ17" i="4"/>
  <c r="NJ20" i="4" s="1"/>
  <c r="NH17" i="4"/>
  <c r="NI11" i="4" s="1"/>
  <c r="NE17" i="4"/>
  <c r="NE20" i="4" s="1"/>
  <c r="NC17" i="4"/>
  <c r="NC20" i="4" s="1"/>
  <c r="NA17" i="4"/>
  <c r="NB14" i="4" s="1"/>
  <c r="MX17" i="4"/>
  <c r="MX20" i="4" s="1"/>
  <c r="MV17" i="4"/>
  <c r="MW11" i="4" s="1"/>
  <c r="MT17" i="4"/>
  <c r="MU12" i="4" s="1"/>
  <c r="D17" i="4"/>
  <c r="E12" i="4" s="1"/>
  <c r="B17" i="4"/>
  <c r="C12" i="4" s="1"/>
  <c r="RP20" i="4"/>
  <c r="CL19" i="2"/>
  <c r="CL15" i="2"/>
  <c r="CL14" i="2"/>
  <c r="CL13" i="2"/>
  <c r="CL12" i="2"/>
  <c r="CK17" i="2"/>
  <c r="CK20" i="2" s="1"/>
  <c r="CI17" i="2"/>
  <c r="CJ15" i="2" s="1"/>
  <c r="CG17" i="2"/>
  <c r="CH12" i="2" s="1"/>
  <c r="CN17" i="2"/>
  <c r="CO14" i="2" s="1"/>
  <c r="CP17" i="2"/>
  <c r="CQ13" i="2" s="1"/>
  <c r="CR17" i="2"/>
  <c r="CR20" i="2" s="1"/>
  <c r="CS19" i="2"/>
  <c r="CS17" i="2"/>
  <c r="CU17" i="2"/>
  <c r="CU20" i="2" s="1"/>
  <c r="CZ12" i="2"/>
  <c r="CZ13" i="2"/>
  <c r="CZ14" i="2"/>
  <c r="CZ15" i="2"/>
  <c r="CZ19" i="2"/>
  <c r="CY17" i="2"/>
  <c r="CY20" i="2" s="1"/>
  <c r="CW17" i="2"/>
  <c r="CX12" i="2" s="1"/>
  <c r="HO19" i="2"/>
  <c r="HH19" i="2"/>
  <c r="HA19" i="2"/>
  <c r="GT19" i="2"/>
  <c r="GM19" i="2"/>
  <c r="GF19" i="2"/>
  <c r="FY19" i="2"/>
  <c r="FR19" i="2"/>
  <c r="FK19" i="2"/>
  <c r="FD19" i="2"/>
  <c r="EW19" i="2"/>
  <c r="EP19" i="2"/>
  <c r="EI19" i="2"/>
  <c r="EB19" i="2"/>
  <c r="DU19" i="2"/>
  <c r="DN19" i="2"/>
  <c r="DG19" i="2"/>
  <c r="HN17" i="2"/>
  <c r="HN20" i="2" s="1"/>
  <c r="HL17" i="2"/>
  <c r="HL20" i="2" s="1"/>
  <c r="HJ17" i="2"/>
  <c r="HJ20" i="2" s="1"/>
  <c r="HG17" i="2"/>
  <c r="HG20" i="2" s="1"/>
  <c r="HE17" i="2"/>
  <c r="HF14" i="2" s="1"/>
  <c r="HC17" i="2"/>
  <c r="GZ17" i="2"/>
  <c r="GZ20" i="2" s="1"/>
  <c r="GX17" i="2"/>
  <c r="GY13" i="2" s="1"/>
  <c r="GV17" i="2"/>
  <c r="GW12" i="2" s="1"/>
  <c r="GS17" i="2"/>
  <c r="GS20" i="2" s="1"/>
  <c r="GQ17" i="2"/>
  <c r="GR15" i="2" s="1"/>
  <c r="GO17" i="2"/>
  <c r="GP14" i="2" s="1"/>
  <c r="GL17" i="2"/>
  <c r="GL20" i="2" s="1"/>
  <c r="GJ17" i="2"/>
  <c r="GH17" i="2"/>
  <c r="GI14" i="2" s="1"/>
  <c r="GE17" i="2"/>
  <c r="GE20" i="2" s="1"/>
  <c r="GC17" i="2"/>
  <c r="GD12" i="2" s="1"/>
  <c r="GA17" i="2"/>
  <c r="GB14" i="2" s="1"/>
  <c r="FX17" i="2"/>
  <c r="FX20" i="2" s="1"/>
  <c r="FV17" i="2"/>
  <c r="FW13" i="2" s="1"/>
  <c r="FT17" i="2"/>
  <c r="FU14" i="2" s="1"/>
  <c r="FQ17" i="2"/>
  <c r="FQ20" i="2" s="1"/>
  <c r="FO17" i="2"/>
  <c r="FP12" i="2" s="1"/>
  <c r="FM17" i="2"/>
  <c r="FM20" i="2" s="1"/>
  <c r="FJ17" i="2"/>
  <c r="FJ20" i="2" s="1"/>
  <c r="FH17" i="2"/>
  <c r="FI15" i="2" s="1"/>
  <c r="FF17" i="2"/>
  <c r="FF20" i="2" s="1"/>
  <c r="FC17" i="2"/>
  <c r="FC20" i="2" s="1"/>
  <c r="FA17" i="2"/>
  <c r="FB13" i="2" s="1"/>
  <c r="EY17" i="2"/>
  <c r="EZ15" i="2" s="1"/>
  <c r="EV17" i="2"/>
  <c r="EV20" i="2" s="1"/>
  <c r="ET17" i="2"/>
  <c r="EU12" i="2" s="1"/>
  <c r="ER17" i="2"/>
  <c r="ES12" i="2" s="1"/>
  <c r="EO17" i="2"/>
  <c r="EO20" i="2" s="1"/>
  <c r="EM17" i="2"/>
  <c r="EN12" i="2" s="1"/>
  <c r="EK17" i="2"/>
  <c r="EL14" i="2" s="1"/>
  <c r="EH17" i="2"/>
  <c r="EH20" i="2" s="1"/>
  <c r="EF17" i="2"/>
  <c r="EF20" i="2" s="1"/>
  <c r="ED17" i="2"/>
  <c r="EE12" i="2" s="1"/>
  <c r="EA17" i="2"/>
  <c r="EA20" i="2" s="1"/>
  <c r="DY17" i="2"/>
  <c r="DZ12" i="2" s="1"/>
  <c r="DW17" i="2"/>
  <c r="DX12" i="2" s="1"/>
  <c r="DT17" i="2"/>
  <c r="DT20" i="2" s="1"/>
  <c r="DR17" i="2"/>
  <c r="DS13" i="2" s="1"/>
  <c r="DP17" i="2"/>
  <c r="DM17" i="2"/>
  <c r="DM20" i="2" s="1"/>
  <c r="DK17" i="2"/>
  <c r="DL14" i="2" s="1"/>
  <c r="DI17" i="2"/>
  <c r="DJ12" i="2" s="1"/>
  <c r="DF17" i="2"/>
  <c r="DF20" i="2" s="1"/>
  <c r="DD17" i="2"/>
  <c r="DE14" i="2" s="1"/>
  <c r="DB17" i="2"/>
  <c r="DC14" i="2" s="1"/>
  <c r="D17" i="2"/>
  <c r="E8" i="2" s="1"/>
  <c r="B17" i="2"/>
  <c r="C11" i="2" s="1"/>
  <c r="HO15" i="2"/>
  <c r="HH15" i="2"/>
  <c r="HA15" i="2"/>
  <c r="GT15" i="2"/>
  <c r="GM15" i="2"/>
  <c r="GF15" i="2"/>
  <c r="FY15" i="2"/>
  <c r="FR15" i="2"/>
  <c r="FK15" i="2"/>
  <c r="FD15" i="2"/>
  <c r="EW15" i="2"/>
  <c r="EP15" i="2"/>
  <c r="EI15" i="2"/>
  <c r="EB15" i="2"/>
  <c r="DU15" i="2"/>
  <c r="DN15" i="2"/>
  <c r="DG15" i="2"/>
  <c r="F15" i="2"/>
  <c r="HO14" i="2"/>
  <c r="HH14" i="2"/>
  <c r="HA14" i="2"/>
  <c r="GT14" i="2"/>
  <c r="GM14" i="2"/>
  <c r="GF14" i="2"/>
  <c r="FY14" i="2"/>
  <c r="FR14" i="2"/>
  <c r="FK14" i="2"/>
  <c r="FD14" i="2"/>
  <c r="EW14" i="2"/>
  <c r="EP14" i="2"/>
  <c r="EI14" i="2"/>
  <c r="EB14" i="2"/>
  <c r="DU14" i="2"/>
  <c r="DN14" i="2"/>
  <c r="DG14" i="2"/>
  <c r="F14" i="2"/>
  <c r="HO13" i="2"/>
  <c r="HH13" i="2"/>
  <c r="HA13" i="2"/>
  <c r="GT13" i="2"/>
  <c r="GM13" i="2"/>
  <c r="GF13" i="2"/>
  <c r="FY13" i="2"/>
  <c r="FR13" i="2"/>
  <c r="FK13" i="2"/>
  <c r="FD13" i="2"/>
  <c r="EW13" i="2"/>
  <c r="EP13" i="2"/>
  <c r="EI13" i="2"/>
  <c r="EB13" i="2"/>
  <c r="DU13" i="2"/>
  <c r="DN13" i="2"/>
  <c r="DG13" i="2"/>
  <c r="F13" i="2"/>
  <c r="HO12" i="2"/>
  <c r="HH12" i="2"/>
  <c r="HA12" i="2"/>
  <c r="GT12" i="2"/>
  <c r="GM12" i="2"/>
  <c r="GF12" i="2"/>
  <c r="FY12" i="2"/>
  <c r="FR12" i="2"/>
  <c r="FK12" i="2"/>
  <c r="FD12" i="2"/>
  <c r="EW12" i="2"/>
  <c r="EP12" i="2"/>
  <c r="EI12" i="2"/>
  <c r="EB12" i="2"/>
  <c r="DU12" i="2"/>
  <c r="DN12" i="2"/>
  <c r="DG12" i="2"/>
  <c r="F12" i="2"/>
  <c r="F11" i="2"/>
  <c r="F10" i="2"/>
  <c r="F9" i="2"/>
  <c r="F8" i="2"/>
  <c r="DK20" i="2"/>
  <c r="EN15" i="2"/>
  <c r="EN14" i="2"/>
  <c r="HK15" i="2"/>
  <c r="GB13" i="2"/>
  <c r="GO20" i="2"/>
  <c r="BT14" i="2"/>
  <c r="BT13" i="2"/>
  <c r="BT12" i="2"/>
  <c r="CB20" i="2"/>
  <c r="BS20" i="2"/>
  <c r="EG13" i="2"/>
  <c r="MB14" i="4" l="1"/>
  <c r="NK12" i="4"/>
  <c r="NK10" i="4"/>
  <c r="CV13" i="2"/>
  <c r="C9" i="2"/>
  <c r="EU13" i="2"/>
  <c r="QJ12" i="4"/>
  <c r="DL12" i="2"/>
  <c r="EG12" i="2"/>
  <c r="EG14" i="2"/>
  <c r="GC20" i="2"/>
  <c r="CJ14" i="2"/>
  <c r="CA12" i="2"/>
  <c r="EE14" i="2"/>
  <c r="CJ13" i="2"/>
  <c r="EG15" i="2"/>
  <c r="LG12" i="4"/>
  <c r="LG15" i="4"/>
  <c r="C10" i="4"/>
  <c r="BF15" i="2"/>
  <c r="EU14" i="2"/>
  <c r="GP12" i="2"/>
  <c r="NK13" i="4"/>
  <c r="NY15" i="4"/>
  <c r="FN13" i="2"/>
  <c r="EM20" i="2"/>
  <c r="CQ15" i="2"/>
  <c r="EU15" i="2"/>
  <c r="GP13" i="2"/>
  <c r="DE15" i="2"/>
  <c r="ES15" i="2"/>
  <c r="GP15" i="2"/>
  <c r="DE12" i="2"/>
  <c r="LR20" i="4"/>
  <c r="NR14" i="4"/>
  <c r="NW10" i="4"/>
  <c r="KL12" i="4"/>
  <c r="KZ14" i="4"/>
  <c r="KZ15" i="4"/>
  <c r="MG13" i="4"/>
  <c r="KZ10" i="4"/>
  <c r="KL10" i="4"/>
  <c r="OX20" i="4"/>
  <c r="QJ11" i="4"/>
  <c r="RJ10" i="4"/>
  <c r="CF17" i="4"/>
  <c r="MU8" i="4"/>
  <c r="MP12" i="4"/>
  <c r="MW10" i="4"/>
  <c r="KL8" i="4"/>
  <c r="RW20" i="4"/>
  <c r="QJ14" i="4"/>
  <c r="PV11" i="4"/>
  <c r="MG11" i="4"/>
  <c r="KK20" i="4"/>
  <c r="FN14" i="4"/>
  <c r="FN10" i="4"/>
  <c r="RX8" i="4"/>
  <c r="QJ9" i="4"/>
  <c r="KL15" i="4"/>
  <c r="RX14" i="4"/>
  <c r="QJ13" i="4"/>
  <c r="MW9" i="4"/>
  <c r="NY11" i="4"/>
  <c r="OR15" i="4"/>
  <c r="KL13" i="4"/>
  <c r="MN10" i="4"/>
  <c r="MM20" i="4"/>
  <c r="ND14" i="4"/>
  <c r="OR14" i="4"/>
  <c r="KL11" i="4"/>
  <c r="JX14" i="4"/>
  <c r="IV13" i="4"/>
  <c r="FN8" i="4"/>
  <c r="KL9" i="4"/>
  <c r="NW13" i="4"/>
  <c r="C15" i="4"/>
  <c r="NI14" i="4"/>
  <c r="LL9" i="4"/>
  <c r="OK8" i="4"/>
  <c r="HR13" i="4"/>
  <c r="HR12" i="4"/>
  <c r="C14" i="4"/>
  <c r="KQ14" i="4"/>
  <c r="RJ9" i="4"/>
  <c r="HR9" i="4"/>
  <c r="FU10" i="4"/>
  <c r="LL15" i="4"/>
  <c r="MN12" i="4"/>
  <c r="JO12" i="4"/>
  <c r="HR8" i="4"/>
  <c r="HR14" i="4"/>
  <c r="PV10" i="4"/>
  <c r="PV13" i="4"/>
  <c r="RJ13" i="4"/>
  <c r="MN13" i="4"/>
  <c r="LL14" i="4"/>
  <c r="OR10" i="4"/>
  <c r="PV14" i="4"/>
  <c r="MN9" i="4"/>
  <c r="LL12" i="4"/>
  <c r="OR9" i="4"/>
  <c r="GY15" i="4"/>
  <c r="MP8" i="4"/>
  <c r="MW8" i="4"/>
  <c r="MW15" i="4"/>
  <c r="NY10" i="4"/>
  <c r="PT9" i="4"/>
  <c r="RQ11" i="4"/>
  <c r="KZ12" i="4"/>
  <c r="KE9" i="4"/>
  <c r="JX15" i="4"/>
  <c r="GX20" i="4"/>
  <c r="FU14" i="4"/>
  <c r="FW11" i="4"/>
  <c r="CZ20" i="4"/>
  <c r="C19" i="5" s="1"/>
  <c r="DA14" i="4"/>
  <c r="DA12" i="4"/>
  <c r="DA10" i="4"/>
  <c r="DA9" i="4"/>
  <c r="DA13" i="4"/>
  <c r="DA11" i="4"/>
  <c r="DA8" i="4"/>
  <c r="DA15" i="4"/>
  <c r="MW13" i="4"/>
  <c r="RL8" i="4"/>
  <c r="FW10" i="4"/>
  <c r="MP15" i="4"/>
  <c r="MW14" i="4"/>
  <c r="MP11" i="4"/>
  <c r="PT8" i="4"/>
  <c r="OT14" i="4"/>
  <c r="GR15" i="4"/>
  <c r="GB11" i="4"/>
  <c r="NP13" i="4"/>
  <c r="RL11" i="4"/>
  <c r="MV20" i="4"/>
  <c r="MG14" i="4"/>
  <c r="NP10" i="4"/>
  <c r="OT13" i="4"/>
  <c r="OT12" i="4"/>
  <c r="HT9" i="4"/>
  <c r="CV17" i="4"/>
  <c r="MW12" i="4"/>
  <c r="MP10" i="4"/>
  <c r="MG10" i="4"/>
  <c r="NP8" i="4"/>
  <c r="OT15" i="4"/>
  <c r="HK13" i="2"/>
  <c r="BU20" i="2"/>
  <c r="BJ17" i="2"/>
  <c r="BK15" i="2" s="1"/>
  <c r="BC17" i="2"/>
  <c r="BC20" i="2" s="1"/>
  <c r="CA13" i="2"/>
  <c r="BV13" i="2"/>
  <c r="CA15" i="2"/>
  <c r="BV15" i="2"/>
  <c r="DJ15" i="2"/>
  <c r="BF13" i="2"/>
  <c r="HK14" i="2"/>
  <c r="BV14" i="2"/>
  <c r="GR13" i="2"/>
  <c r="DX14" i="2"/>
  <c r="BZ20" i="2"/>
  <c r="AB17" i="2"/>
  <c r="CH14" i="2"/>
  <c r="DJ13" i="2"/>
  <c r="DZ13" i="2"/>
  <c r="DL13" i="2"/>
  <c r="DL15" i="2"/>
  <c r="DL17" i="2" s="1"/>
  <c r="CH15" i="2"/>
  <c r="CG20" i="2"/>
  <c r="ES14" i="2"/>
  <c r="DY20" i="2"/>
  <c r="GW14" i="2"/>
  <c r="CH13" i="2"/>
  <c r="GD13" i="2"/>
  <c r="DI20" i="2"/>
  <c r="DZ14" i="2"/>
  <c r="CJ12" i="2"/>
  <c r="ES13" i="2"/>
  <c r="ES17" i="2" s="1"/>
  <c r="GD15" i="2"/>
  <c r="CI20" i="2"/>
  <c r="ER20" i="2"/>
  <c r="GV20" i="2"/>
  <c r="LZ12" i="4"/>
  <c r="PX17" i="4"/>
  <c r="PX20" i="4" s="1"/>
  <c r="ND13" i="4"/>
  <c r="RZ8" i="4"/>
  <c r="LY20" i="4"/>
  <c r="LZ14" i="4"/>
  <c r="LZ10" i="4"/>
  <c r="OK13" i="4"/>
  <c r="JQ13" i="4"/>
  <c r="LZ13" i="4"/>
  <c r="LL8" i="4"/>
  <c r="PH11" i="4"/>
  <c r="PH12" i="4"/>
  <c r="ND15" i="4"/>
  <c r="OK10" i="4"/>
  <c r="OK15" i="4"/>
  <c r="MP14" i="4"/>
  <c r="JJ12" i="4"/>
  <c r="EU15" i="4"/>
  <c r="PH9" i="4"/>
  <c r="OK14" i="4"/>
  <c r="HJ20" i="4"/>
  <c r="EU13" i="4"/>
  <c r="PH10" i="4"/>
  <c r="LZ8" i="4"/>
  <c r="MI9" i="4"/>
  <c r="MI15" i="4"/>
  <c r="LL11" i="4"/>
  <c r="LL13" i="4"/>
  <c r="PH8" i="4"/>
  <c r="PT14" i="4"/>
  <c r="PH13" i="4"/>
  <c r="NB10" i="4"/>
  <c r="OK12" i="4"/>
  <c r="OK11" i="4"/>
  <c r="GI13" i="4"/>
  <c r="EU10" i="4"/>
  <c r="PH15" i="4"/>
  <c r="MI13" i="4"/>
  <c r="LZ15" i="4"/>
  <c r="LL10" i="4"/>
  <c r="MI10" i="4"/>
  <c r="PA9" i="4"/>
  <c r="ND11" i="4"/>
  <c r="PH14" i="4"/>
  <c r="PT10" i="4"/>
  <c r="OK9" i="4"/>
  <c r="IS20" i="4"/>
  <c r="GK9" i="4"/>
  <c r="DH17" i="4"/>
  <c r="DO17" i="4"/>
  <c r="RQ10" i="4"/>
  <c r="KB20" i="4"/>
  <c r="MN8" i="4"/>
  <c r="RX11" i="4"/>
  <c r="MU9" i="4"/>
  <c r="NK11" i="4"/>
  <c r="QJ10" i="4"/>
  <c r="QJ8" i="4"/>
  <c r="LS14" i="4"/>
  <c r="PA15" i="4"/>
  <c r="E11" i="4"/>
  <c r="RQ8" i="4"/>
  <c r="KC13" i="4"/>
  <c r="JQ12" i="4"/>
  <c r="JH11" i="4"/>
  <c r="HQ20" i="4"/>
  <c r="GK10" i="4"/>
  <c r="FW9" i="4"/>
  <c r="ET20" i="4"/>
  <c r="LN15" i="4"/>
  <c r="LU15" i="4"/>
  <c r="NK8" i="4"/>
  <c r="JQ8" i="4"/>
  <c r="LU14" i="4"/>
  <c r="JH10" i="4"/>
  <c r="NK14" i="4"/>
  <c r="MU15" i="4"/>
  <c r="MU13" i="4"/>
  <c r="LN9" i="4"/>
  <c r="LN14" i="4"/>
  <c r="NK9" i="4"/>
  <c r="OC20" i="4"/>
  <c r="JV12" i="4"/>
  <c r="JQ15" i="4"/>
  <c r="IM12" i="4"/>
  <c r="FR17" i="4"/>
  <c r="FS15" i="4" s="1"/>
  <c r="RQ12" i="4"/>
  <c r="QC10" i="4"/>
  <c r="LS13" i="4"/>
  <c r="JQ11" i="4"/>
  <c r="JG20" i="4"/>
  <c r="IN20" i="4"/>
  <c r="IA14" i="4"/>
  <c r="LN13" i="4"/>
  <c r="LN12" i="4"/>
  <c r="QC9" i="4"/>
  <c r="JV13" i="4"/>
  <c r="RX12" i="4"/>
  <c r="E14" i="4"/>
  <c r="RX10" i="4"/>
  <c r="NM17" i="4"/>
  <c r="NM20" i="4" s="1"/>
  <c r="QJ15" i="4"/>
  <c r="MT20" i="4"/>
  <c r="LN10" i="4"/>
  <c r="RX15" i="4"/>
  <c r="MN11" i="4"/>
  <c r="MR17" i="4"/>
  <c r="MS12" i="4" s="1"/>
  <c r="NK15" i="4"/>
  <c r="KZ9" i="4"/>
  <c r="LN8" i="4"/>
  <c r="LS8" i="4"/>
  <c r="LS10" i="4"/>
  <c r="LP17" i="4"/>
  <c r="LQ15" i="4" s="1"/>
  <c r="PT12" i="4"/>
  <c r="RQ9" i="4"/>
  <c r="NB9" i="4"/>
  <c r="QC14" i="4"/>
  <c r="OM11" i="4"/>
  <c r="JQ10" i="4"/>
  <c r="JP20" i="4"/>
  <c r="IQ17" i="4"/>
  <c r="IR13" i="4" s="1"/>
  <c r="IA13" i="4"/>
  <c r="HM11" i="4"/>
  <c r="GW13" i="4"/>
  <c r="FW15" i="4"/>
  <c r="ES13" i="4"/>
  <c r="RQ13" i="4"/>
  <c r="E15" i="4"/>
  <c r="LN11" i="4"/>
  <c r="RX13" i="4"/>
  <c r="LB17" i="4"/>
  <c r="LC13" i="4" s="1"/>
  <c r="MN14" i="4"/>
  <c r="MU10" i="4"/>
  <c r="MU14" i="4"/>
  <c r="MU11" i="4"/>
  <c r="KZ8" i="4"/>
  <c r="PT11" i="4"/>
  <c r="OD8" i="4"/>
  <c r="RQ14" i="4"/>
  <c r="LT20" i="4"/>
  <c r="LI17" i="4"/>
  <c r="LJ9" i="4" s="1"/>
  <c r="KC15" i="4"/>
  <c r="JQ9" i="4"/>
  <c r="IA11" i="4"/>
  <c r="GB14" i="4"/>
  <c r="JO10" i="4"/>
  <c r="NW9" i="4"/>
  <c r="OY15" i="4"/>
  <c r="E8" i="4"/>
  <c r="NW14" i="4"/>
  <c r="RS13" i="4"/>
  <c r="OY13" i="4"/>
  <c r="NI12" i="4"/>
  <c r="NW15" i="4"/>
  <c r="NI9" i="4"/>
  <c r="RZ15" i="4"/>
  <c r="LU10" i="4"/>
  <c r="OY11" i="4"/>
  <c r="RZ10" i="4"/>
  <c r="OY14" i="4"/>
  <c r="LG13" i="4"/>
  <c r="NA20" i="4"/>
  <c r="NB12" i="4"/>
  <c r="NR8" i="4"/>
  <c r="KN17" i="4"/>
  <c r="KO15" i="4" s="1"/>
  <c r="IO14" i="4"/>
  <c r="HT10" i="4"/>
  <c r="HM13" i="4"/>
  <c r="GK11" i="4"/>
  <c r="OA17" i="4"/>
  <c r="OB10" i="4" s="1"/>
  <c r="PV12" i="4"/>
  <c r="NI13" i="4"/>
  <c r="PV15" i="4"/>
  <c r="PV8" i="4"/>
  <c r="LU12" i="4"/>
  <c r="RJ15" i="4"/>
  <c r="RI20" i="4"/>
  <c r="NB13" i="4"/>
  <c r="NY9" i="4"/>
  <c r="KZ13" i="4"/>
  <c r="JV8" i="4"/>
  <c r="JN20" i="4"/>
  <c r="HS20" i="4"/>
  <c r="GH20" i="4"/>
  <c r="NV20" i="4"/>
  <c r="RS11" i="4"/>
  <c r="MK17" i="4"/>
  <c r="ML15" i="4" s="1"/>
  <c r="NI8" i="4"/>
  <c r="PU20" i="4"/>
  <c r="E9" i="4"/>
  <c r="RZ14" i="4"/>
  <c r="NB11" i="4"/>
  <c r="RJ12" i="4"/>
  <c r="PO10" i="4"/>
  <c r="RJ11" i="4"/>
  <c r="JZ17" i="4"/>
  <c r="KA15" i="4" s="1"/>
  <c r="JO15" i="4"/>
  <c r="JO14" i="4"/>
  <c r="F17" i="4"/>
  <c r="G10" i="4" s="1"/>
  <c r="JO9" i="4"/>
  <c r="FP15" i="4"/>
  <c r="LG9" i="4"/>
  <c r="KP20" i="4"/>
  <c r="RS12" i="4"/>
  <c r="LG10" i="4"/>
  <c r="NW12" i="4"/>
  <c r="RS9" i="4"/>
  <c r="PE20" i="4"/>
  <c r="QE17" i="4"/>
  <c r="QF13" i="4" s="1"/>
  <c r="LG11" i="4"/>
  <c r="NH20" i="4"/>
  <c r="OY10" i="4"/>
  <c r="LU8" i="4"/>
  <c r="LW17" i="4"/>
  <c r="LX15" i="4" s="1"/>
  <c r="LU13" i="4"/>
  <c r="PO9" i="4"/>
  <c r="OQ20" i="4"/>
  <c r="JO11" i="4"/>
  <c r="JS17" i="4"/>
  <c r="JT10" i="4" s="1"/>
  <c r="IT12" i="4"/>
  <c r="IM9" i="4"/>
  <c r="IF10" i="4"/>
  <c r="HD9" i="4"/>
  <c r="GK15" i="4"/>
  <c r="FP14" i="4"/>
  <c r="DV17" i="4"/>
  <c r="JO8" i="4"/>
  <c r="D20" i="4"/>
  <c r="NW11" i="4"/>
  <c r="LG8" i="4"/>
  <c r="NI10" i="4"/>
  <c r="OY9" i="4"/>
  <c r="NI15" i="4"/>
  <c r="LU11" i="4"/>
  <c r="PO8" i="4"/>
  <c r="RJ14" i="4"/>
  <c r="LG14" i="4"/>
  <c r="IO15" i="4"/>
  <c r="IF9" i="4"/>
  <c r="HT14" i="4"/>
  <c r="HM14" i="4"/>
  <c r="EU14" i="4"/>
  <c r="HY14" i="4"/>
  <c r="HY13" i="4"/>
  <c r="HF9" i="4"/>
  <c r="HF10" i="4"/>
  <c r="HF11" i="4"/>
  <c r="HF14" i="4"/>
  <c r="HF15" i="4"/>
  <c r="IH14" i="4"/>
  <c r="IH9" i="4"/>
  <c r="IH13" i="4"/>
  <c r="KR20" i="4"/>
  <c r="KS9" i="4"/>
  <c r="KS10" i="4"/>
  <c r="KS13" i="4"/>
  <c r="KS11" i="4"/>
  <c r="KS15" i="4"/>
  <c r="KU17" i="4"/>
  <c r="KV9" i="4" s="1"/>
  <c r="MD17" i="4"/>
  <c r="MB10" i="4"/>
  <c r="MB11" i="4"/>
  <c r="MB12" i="4"/>
  <c r="MA20" i="4"/>
  <c r="MB13" i="4"/>
  <c r="MB8" i="4"/>
  <c r="MB9" i="4"/>
  <c r="LE10" i="4"/>
  <c r="LE15" i="4"/>
  <c r="LE8" i="4"/>
  <c r="LE9" i="4"/>
  <c r="LE11" i="4"/>
  <c r="LE13" i="4"/>
  <c r="DQ14" i="2"/>
  <c r="DP20" i="2"/>
  <c r="QF10" i="4"/>
  <c r="PL20" i="4"/>
  <c r="PM12" i="4"/>
  <c r="PM8" i="4"/>
  <c r="PM15" i="4"/>
  <c r="PM14" i="4"/>
  <c r="PM13" i="4"/>
  <c r="PM11" i="4"/>
  <c r="PM10" i="4"/>
  <c r="KS14" i="4"/>
  <c r="PM9" i="4"/>
  <c r="NR11" i="4"/>
  <c r="NR12" i="4"/>
  <c r="NR9" i="4"/>
  <c r="NR15" i="4"/>
  <c r="NR13" i="4"/>
  <c r="NQ20" i="4"/>
  <c r="ON20" i="4"/>
  <c r="OO17" i="4"/>
  <c r="OP9" i="4" s="1"/>
  <c r="KS12" i="4"/>
  <c r="RL10" i="4"/>
  <c r="RL9" i="4"/>
  <c r="RL15" i="4"/>
  <c r="RL12" i="4"/>
  <c r="RL14" i="4"/>
  <c r="RL13" i="4"/>
  <c r="OE20" i="4"/>
  <c r="OF14" i="4"/>
  <c r="OF12" i="4"/>
  <c r="OF15" i="4"/>
  <c r="OF8" i="4"/>
  <c r="OF9" i="4"/>
  <c r="OF11" i="4"/>
  <c r="OF13" i="4"/>
  <c r="OF10" i="4"/>
  <c r="QA8" i="4"/>
  <c r="QA12" i="4"/>
  <c r="QA15" i="4"/>
  <c r="QA11" i="4"/>
  <c r="QA13" i="4"/>
  <c r="QA9" i="4"/>
  <c r="QA10" i="4"/>
  <c r="LE12" i="4"/>
  <c r="MP9" i="4"/>
  <c r="RS8" i="4"/>
  <c r="MG15" i="4"/>
  <c r="MI12" i="4"/>
  <c r="B20" i="4"/>
  <c r="C9" i="4"/>
  <c r="PA10" i="4"/>
  <c r="FU13" i="2"/>
  <c r="PA14" i="4"/>
  <c r="DZ15" i="2"/>
  <c r="DZ17" i="2" s="1"/>
  <c r="PS20" i="4"/>
  <c r="NX20" i="4"/>
  <c r="ND8" i="4"/>
  <c r="ND10" i="4"/>
  <c r="NY13" i="4"/>
  <c r="EN13" i="2"/>
  <c r="EN17" i="2" s="1"/>
  <c r="HK12" i="2"/>
  <c r="HK17" i="2" s="1"/>
  <c r="CS20" i="2"/>
  <c r="OY12" i="4"/>
  <c r="QH14" i="4"/>
  <c r="NB8" i="4"/>
  <c r="QC8" i="4"/>
  <c r="QC13" i="4"/>
  <c r="SB17" i="4"/>
  <c r="SC8" i="4" s="1"/>
  <c r="OR12" i="4"/>
  <c r="OT10" i="4"/>
  <c r="KE11" i="4"/>
  <c r="KC12" i="4"/>
  <c r="JV15" i="4"/>
  <c r="JX11" i="4"/>
  <c r="JJ14" i="4"/>
  <c r="JC14" i="4"/>
  <c r="IM14" i="4"/>
  <c r="IO10" i="4"/>
  <c r="IF12" i="4"/>
  <c r="HD13" i="4"/>
  <c r="GY10" i="4"/>
  <c r="GB15" i="4"/>
  <c r="FY17" i="4"/>
  <c r="FZ13" i="4" s="1"/>
  <c r="ER20" i="4"/>
  <c r="QH9" i="4"/>
  <c r="RS14" i="4"/>
  <c r="MI11" i="4"/>
  <c r="C8" i="4"/>
  <c r="BT17" i="2"/>
  <c r="ND9" i="4"/>
  <c r="PO13" i="4"/>
  <c r="GQ20" i="2"/>
  <c r="MG9" i="4"/>
  <c r="QC15" i="4"/>
  <c r="MH20" i="4"/>
  <c r="OR11" i="4"/>
  <c r="OS20" i="4"/>
  <c r="KC9" i="4"/>
  <c r="JV9" i="4"/>
  <c r="JX8" i="4"/>
  <c r="JV14" i="4"/>
  <c r="JJ13" i="4"/>
  <c r="IF8" i="4"/>
  <c r="GW14" i="4"/>
  <c r="GD15" i="4"/>
  <c r="FQ20" i="4"/>
  <c r="KC8" i="4"/>
  <c r="JJ8" i="4"/>
  <c r="GD14" i="4"/>
  <c r="DX15" i="2"/>
  <c r="NP12" i="4"/>
  <c r="NP9" i="4"/>
  <c r="MG12" i="4"/>
  <c r="QH10" i="4"/>
  <c r="KC14" i="4"/>
  <c r="GD12" i="4"/>
  <c r="RR20" i="4"/>
  <c r="MI14" i="4"/>
  <c r="MO20" i="4"/>
  <c r="NF17" i="4"/>
  <c r="NG9" i="4" s="1"/>
  <c r="MG8" i="4"/>
  <c r="E10" i="4"/>
  <c r="LZ9" i="4"/>
  <c r="PA12" i="4"/>
  <c r="PA11" i="4"/>
  <c r="NY14" i="4"/>
  <c r="PO11" i="4"/>
  <c r="PT15" i="4"/>
  <c r="GR12" i="2"/>
  <c r="EL13" i="2"/>
  <c r="NY12" i="4"/>
  <c r="QH8" i="4"/>
  <c r="NB15" i="4"/>
  <c r="QC11" i="4"/>
  <c r="OR8" i="4"/>
  <c r="OT11" i="4"/>
  <c r="OT9" i="4"/>
  <c r="LS12" i="4"/>
  <c r="KJ13" i="4"/>
  <c r="KC11" i="4"/>
  <c r="JV11" i="4"/>
  <c r="JX13" i="4"/>
  <c r="BM15" i="2"/>
  <c r="JJ15" i="4"/>
  <c r="BF12" i="2"/>
  <c r="IO13" i="4"/>
  <c r="IF14" i="4"/>
  <c r="IE20" i="4"/>
  <c r="GY13" i="4"/>
  <c r="GR14" i="4"/>
  <c r="GI9" i="4"/>
  <c r="GD11" i="4"/>
  <c r="FU8" i="4"/>
  <c r="C13" i="4"/>
  <c r="RS15" i="4"/>
  <c r="PC17" i="4"/>
  <c r="PD10" i="4" s="1"/>
  <c r="E13" i="4"/>
  <c r="C11" i="4"/>
  <c r="HE20" i="2"/>
  <c r="HF13" i="2"/>
  <c r="CO13" i="2"/>
  <c r="PO12" i="4"/>
  <c r="PO14" i="4"/>
  <c r="GR14" i="2"/>
  <c r="NP15" i="4"/>
  <c r="QH13" i="4"/>
  <c r="ND12" i="4"/>
  <c r="QC12" i="4"/>
  <c r="LS11" i="4"/>
  <c r="KX14" i="4"/>
  <c r="KQ13" i="4"/>
  <c r="JV10" i="4"/>
  <c r="JX9" i="4"/>
  <c r="JJ11" i="4"/>
  <c r="JH14" i="4"/>
  <c r="HC20" i="4"/>
  <c r="GR13" i="4"/>
  <c r="AD14" i="2"/>
  <c r="EC17" i="4"/>
  <c r="CT14" i="2"/>
  <c r="DQ15" i="2"/>
  <c r="E15" i="2"/>
  <c r="EZ14" i="2"/>
  <c r="CT15" i="2"/>
  <c r="E14" i="2"/>
  <c r="CX13" i="2"/>
  <c r="CW20" i="2"/>
  <c r="EK20" i="2"/>
  <c r="BH15" i="2"/>
  <c r="CX15" i="2"/>
  <c r="EZ13" i="2"/>
  <c r="D20" i="2"/>
  <c r="FB14" i="2"/>
  <c r="DB20" i="2"/>
  <c r="DS15" i="2"/>
  <c r="E9" i="2"/>
  <c r="BH14" i="2"/>
  <c r="AM12" i="2"/>
  <c r="EY20" i="2"/>
  <c r="CT12" i="2"/>
  <c r="CT13" i="2"/>
  <c r="EL15" i="2"/>
  <c r="DC12" i="2"/>
  <c r="FO20" i="2"/>
  <c r="CC13" i="2"/>
  <c r="CC17" i="2" s="1"/>
  <c r="E12" i="2"/>
  <c r="FP15" i="2"/>
  <c r="EZ12" i="2"/>
  <c r="EL12" i="2"/>
  <c r="FP14" i="2"/>
  <c r="CX14" i="2"/>
  <c r="AT13" i="2"/>
  <c r="DQ12" i="2"/>
  <c r="E13" i="2"/>
  <c r="FP13" i="2"/>
  <c r="DQ13" i="2"/>
  <c r="E10" i="2"/>
  <c r="DS12" i="2"/>
  <c r="E11" i="2"/>
  <c r="DG17" i="2"/>
  <c r="DH12" i="2" s="1"/>
  <c r="FK17" i="2"/>
  <c r="FL15" i="2" s="1"/>
  <c r="HO17" i="2"/>
  <c r="HP15" i="2" s="1"/>
  <c r="HA17" i="2"/>
  <c r="HB12" i="2" s="1"/>
  <c r="EI17" i="2"/>
  <c r="EJ14" i="2" s="1"/>
  <c r="GM17" i="2"/>
  <c r="GN13" i="2" s="1"/>
  <c r="BF14" i="2"/>
  <c r="BA15" i="2"/>
  <c r="AF13" i="2"/>
  <c r="AF14" i="2"/>
  <c r="AF15" i="2"/>
  <c r="AF12" i="2"/>
  <c r="AD12" i="2"/>
  <c r="AD15" i="2"/>
  <c r="AD13" i="2"/>
  <c r="FU15" i="2"/>
  <c r="HM15" i="2"/>
  <c r="FG15" i="2"/>
  <c r="HM13" i="2"/>
  <c r="BA14" i="2"/>
  <c r="AH17" i="2"/>
  <c r="AH20" i="2" s="1"/>
  <c r="CO15" i="2"/>
  <c r="FG14" i="2"/>
  <c r="HM14" i="2"/>
  <c r="DC15" i="2"/>
  <c r="BA13" i="2"/>
  <c r="FT20" i="2"/>
  <c r="FU12" i="2"/>
  <c r="FG13" i="2"/>
  <c r="FD17" i="2"/>
  <c r="FE15" i="2" s="1"/>
  <c r="BA12" i="2"/>
  <c r="FG12" i="2"/>
  <c r="HF15" i="2"/>
  <c r="HM12" i="2"/>
  <c r="DX13" i="2"/>
  <c r="CO12" i="2"/>
  <c r="CN20" i="2"/>
  <c r="GY14" i="2"/>
  <c r="AM13" i="2"/>
  <c r="FI12" i="2"/>
  <c r="FI14" i="2"/>
  <c r="F17" i="2"/>
  <c r="G10" i="2" s="1"/>
  <c r="FY17" i="2"/>
  <c r="FY20" i="2" s="1"/>
  <c r="BK12" i="2"/>
  <c r="EE13" i="2"/>
  <c r="DE13" i="2"/>
  <c r="DD20" i="2"/>
  <c r="CQ14" i="2"/>
  <c r="CL17" i="2"/>
  <c r="CM14" i="2" s="1"/>
  <c r="BN20" i="2"/>
  <c r="BK14" i="2"/>
  <c r="C8" i="2"/>
  <c r="BO12" i="2"/>
  <c r="BG20" i="2"/>
  <c r="AT12" i="2"/>
  <c r="C14" i="2"/>
  <c r="HH17" i="2"/>
  <c r="HI13" i="2" s="1"/>
  <c r="C13" i="2"/>
  <c r="DR20" i="2"/>
  <c r="ED20" i="2"/>
  <c r="BO13" i="2"/>
  <c r="AS20" i="2"/>
  <c r="AL20" i="2"/>
  <c r="GB12" i="2"/>
  <c r="FH20" i="2"/>
  <c r="GB15" i="2"/>
  <c r="BM14" i="2"/>
  <c r="BH12" i="2"/>
  <c r="BJ20" i="2"/>
  <c r="FI13" i="2"/>
  <c r="GA20" i="2"/>
  <c r="DS14" i="2"/>
  <c r="CE17" i="2"/>
  <c r="CF13" i="2" s="1"/>
  <c r="BK13" i="2"/>
  <c r="GN15" i="2"/>
  <c r="EB17" i="2"/>
  <c r="EC15" i="2" s="1"/>
  <c r="BQ17" i="2"/>
  <c r="BR14" i="2" s="1"/>
  <c r="BD15" i="2"/>
  <c r="GI12" i="2"/>
  <c r="FB15" i="2"/>
  <c r="FA20" i="2"/>
  <c r="FB12" i="2"/>
  <c r="AQ20" i="2"/>
  <c r="AR12" i="2"/>
  <c r="AR13" i="2"/>
  <c r="AR14" i="2"/>
  <c r="AO17" i="2"/>
  <c r="AP15" i="2" s="1"/>
  <c r="EP17" i="2"/>
  <c r="EQ15" i="2" s="1"/>
  <c r="GT17" i="2"/>
  <c r="GU13" i="2" s="1"/>
  <c r="GF17" i="2"/>
  <c r="GG14" i="2" s="1"/>
  <c r="FN15" i="2"/>
  <c r="FN14" i="2"/>
  <c r="FN12" i="2"/>
  <c r="AJ20" i="2"/>
  <c r="AK12" i="2"/>
  <c r="AK13" i="2"/>
  <c r="AK14" i="2"/>
  <c r="GH20" i="2"/>
  <c r="GI15" i="2"/>
  <c r="GI13" i="2"/>
  <c r="AY12" i="2"/>
  <c r="AY13" i="2"/>
  <c r="AY14" i="2"/>
  <c r="AY15" i="2"/>
  <c r="FW12" i="2"/>
  <c r="FV20" i="2"/>
  <c r="FW15" i="2"/>
  <c r="FW14" i="2"/>
  <c r="EW17" i="2"/>
  <c r="EX13" i="2" s="1"/>
  <c r="HB13" i="2"/>
  <c r="DU17" i="2"/>
  <c r="C12" i="2"/>
  <c r="C15" i="2"/>
  <c r="C10" i="2"/>
  <c r="B20" i="2"/>
  <c r="CZ17" i="2"/>
  <c r="DA13" i="2" s="1"/>
  <c r="GK14" i="2"/>
  <c r="GK12" i="2"/>
  <c r="GK13" i="2"/>
  <c r="AV17" i="2"/>
  <c r="AW15" i="2" s="1"/>
  <c r="GJ20" i="2"/>
  <c r="GK15" i="2"/>
  <c r="FR17" i="2"/>
  <c r="FS15" i="2" s="1"/>
  <c r="DN17" i="2"/>
  <c r="HC20" i="2"/>
  <c r="HD12" i="2"/>
  <c r="HD14" i="2"/>
  <c r="HD13" i="2"/>
  <c r="HD15" i="2"/>
  <c r="CQ12" i="2"/>
  <c r="ET20" i="2"/>
  <c r="HF12" i="2"/>
  <c r="DJ14" i="2"/>
  <c r="DC13" i="2"/>
  <c r="GY15" i="2"/>
  <c r="CV14" i="2"/>
  <c r="BO14" i="2"/>
  <c r="GX20" i="2"/>
  <c r="GY12" i="2"/>
  <c r="BX17" i="2"/>
  <c r="BY14" i="2" s="1"/>
  <c r="GD14" i="2"/>
  <c r="GD17" i="2" s="1"/>
  <c r="CP20" i="2"/>
  <c r="DW20" i="2"/>
  <c r="CV12" i="2"/>
  <c r="CV15" i="2"/>
  <c r="GW15" i="2"/>
  <c r="AT15" i="2"/>
  <c r="AM15" i="2"/>
  <c r="EE15" i="2"/>
  <c r="EE17" i="2" s="1"/>
  <c r="GW13" i="2"/>
  <c r="EG15" i="4"/>
  <c r="EG10" i="4"/>
  <c r="LQ13" i="4"/>
  <c r="MY17" i="4"/>
  <c r="PF10" i="4"/>
  <c r="KX8" i="4"/>
  <c r="OD15" i="4"/>
  <c r="NP14" i="4"/>
  <c r="QH12" i="4"/>
  <c r="QH15" i="4"/>
  <c r="OV17" i="4"/>
  <c r="KI20" i="4"/>
  <c r="KE14" i="4"/>
  <c r="KE13" i="4"/>
  <c r="KE15" i="4"/>
  <c r="KE8" i="4"/>
  <c r="KG17" i="4"/>
  <c r="KH10" i="4" s="1"/>
  <c r="KE10" i="4"/>
  <c r="KE12" i="4"/>
  <c r="PF14" i="4"/>
  <c r="KX13" i="4"/>
  <c r="KX15" i="4"/>
  <c r="OH17" i="4"/>
  <c r="OD10" i="4"/>
  <c r="QH11" i="4"/>
  <c r="QA14" i="4"/>
  <c r="PZ20" i="4"/>
  <c r="RZ11" i="4"/>
  <c r="RY20" i="4"/>
  <c r="RZ9" i="4"/>
  <c r="RZ13" i="4"/>
  <c r="IZ20" i="4"/>
  <c r="IV12" i="4"/>
  <c r="IV8" i="4"/>
  <c r="IV14" i="4"/>
  <c r="IV15" i="4"/>
  <c r="IV9" i="4"/>
  <c r="IU20" i="4"/>
  <c r="IV10" i="4"/>
  <c r="HX20" i="4"/>
  <c r="HK14" i="4"/>
  <c r="GT17" i="4"/>
  <c r="GU12" i="4" s="1"/>
  <c r="GP8" i="4"/>
  <c r="GP11" i="4"/>
  <c r="GP15" i="4"/>
  <c r="GP9" i="4"/>
  <c r="GP10" i="4"/>
  <c r="GP12" i="4"/>
  <c r="GP13" i="4"/>
  <c r="GP14" i="4"/>
  <c r="FI9" i="4"/>
  <c r="FI12" i="4"/>
  <c r="FI8" i="4"/>
  <c r="FI10" i="4"/>
  <c r="FH20" i="4"/>
  <c r="FI11" i="4"/>
  <c r="FI13" i="4"/>
  <c r="FI14" i="4"/>
  <c r="FB13" i="4"/>
  <c r="FB8" i="4"/>
  <c r="FA20" i="4"/>
  <c r="FB12" i="4"/>
  <c r="FB9" i="4"/>
  <c r="FB10" i="4"/>
  <c r="FB11" i="4"/>
  <c r="EK17" i="4"/>
  <c r="EL8" i="4" s="1"/>
  <c r="EP8" i="4"/>
  <c r="EM17" i="4"/>
  <c r="EN8" i="4" s="1"/>
  <c r="QL17" i="4"/>
  <c r="RU17" i="4"/>
  <c r="PF9" i="4"/>
  <c r="KW20" i="4"/>
  <c r="OD13" i="4"/>
  <c r="PN20" i="4"/>
  <c r="PQ17" i="4"/>
  <c r="RM20" i="4"/>
  <c r="RN17" i="4"/>
  <c r="KJ12" i="4"/>
  <c r="KJ11" i="4"/>
  <c r="KJ15" i="4"/>
  <c r="KJ10" i="4"/>
  <c r="KJ14" i="4"/>
  <c r="KJ8" i="4"/>
  <c r="JA14" i="4"/>
  <c r="IT15" i="4"/>
  <c r="IT14" i="4"/>
  <c r="IX17" i="4"/>
  <c r="IY12" i="4" s="1"/>
  <c r="IT8" i="4"/>
  <c r="IT9" i="4"/>
  <c r="IT10" i="4"/>
  <c r="IT11" i="4"/>
  <c r="FK17" i="4"/>
  <c r="FL12" i="4" s="1"/>
  <c r="FG8" i="4"/>
  <c r="FG11" i="4"/>
  <c r="FG15" i="4"/>
  <c r="FG10" i="4"/>
  <c r="FG12" i="4"/>
  <c r="FG13" i="4"/>
  <c r="FG14" i="4"/>
  <c r="FF20" i="4"/>
  <c r="EY20" i="4"/>
  <c r="EZ12" i="4"/>
  <c r="EZ15" i="4"/>
  <c r="EZ11" i="4"/>
  <c r="EZ8" i="4"/>
  <c r="FD17" i="4"/>
  <c r="FE14" i="4" s="1"/>
  <c r="EZ9" i="4"/>
  <c r="EZ10" i="4"/>
  <c r="EZ13" i="4"/>
  <c r="EZ14" i="4"/>
  <c r="PF12" i="4"/>
  <c r="PF15" i="4"/>
  <c r="KX12" i="4"/>
  <c r="OD14" i="4"/>
  <c r="OD12" i="4"/>
  <c r="PA13" i="4"/>
  <c r="PA8" i="4"/>
  <c r="OL20" i="4"/>
  <c r="OM14" i="4"/>
  <c r="OM9" i="4"/>
  <c r="OM8" i="4"/>
  <c r="OM15" i="4"/>
  <c r="OM12" i="4"/>
  <c r="OM10" i="4"/>
  <c r="JC8" i="4"/>
  <c r="JC9" i="4"/>
  <c r="JC10" i="4"/>
  <c r="JC11" i="4"/>
  <c r="JC12" i="4"/>
  <c r="JB20" i="4"/>
  <c r="JC13" i="4"/>
  <c r="HO17" i="4"/>
  <c r="HP12" i="4" s="1"/>
  <c r="HK11" i="4"/>
  <c r="HK15" i="4"/>
  <c r="HK8" i="4"/>
  <c r="HK9" i="4"/>
  <c r="HK10" i="4"/>
  <c r="HK12" i="4"/>
  <c r="FB15" i="4"/>
  <c r="PF13" i="4"/>
  <c r="PJ17" i="4"/>
  <c r="KX10" i="4"/>
  <c r="OD11" i="4"/>
  <c r="KQ8" i="4"/>
  <c r="KQ15" i="4"/>
  <c r="KQ10" i="4"/>
  <c r="KQ11" i="4"/>
  <c r="KQ12" i="4"/>
  <c r="JA15" i="4"/>
  <c r="JE17" i="4"/>
  <c r="JA8" i="4"/>
  <c r="JA9" i="4"/>
  <c r="JA10" i="4"/>
  <c r="JA11" i="4"/>
  <c r="JA12" i="4"/>
  <c r="HY15" i="4"/>
  <c r="HY11" i="4"/>
  <c r="IC17" i="4"/>
  <c r="ID13" i="4" s="1"/>
  <c r="HY8" i="4"/>
  <c r="HY9" i="4"/>
  <c r="HY10" i="4"/>
  <c r="HY12" i="4"/>
  <c r="KX11" i="4"/>
  <c r="PF11" i="4"/>
  <c r="NP11" i="4"/>
  <c r="NT17" i="4"/>
  <c r="NU11" i="4" s="1"/>
  <c r="LS15" i="4"/>
  <c r="LE14" i="4"/>
  <c r="LD20" i="4"/>
  <c r="KZ11" i="4"/>
  <c r="KS8" i="4"/>
  <c r="JX10" i="4"/>
  <c r="JJ9" i="4"/>
  <c r="JH9" i="4"/>
  <c r="JL17" i="4"/>
  <c r="JM12" i="4" s="1"/>
  <c r="IR14" i="4"/>
  <c r="IO8" i="4"/>
  <c r="IO12" i="4"/>
  <c r="IA10" i="4"/>
  <c r="HZ20" i="4"/>
  <c r="HM10" i="4"/>
  <c r="HL20" i="4"/>
  <c r="HD14" i="4"/>
  <c r="GW12" i="4"/>
  <c r="GR11" i="4"/>
  <c r="GQ20" i="4"/>
  <c r="GI14" i="4"/>
  <c r="GB13" i="4"/>
  <c r="GA20" i="4"/>
  <c r="FU13" i="4"/>
  <c r="FO20" i="4"/>
  <c r="FP13" i="4"/>
  <c r="FP8" i="4"/>
  <c r="FP12" i="4"/>
  <c r="ES14" i="4"/>
  <c r="EI8" i="4"/>
  <c r="EG13" i="4"/>
  <c r="ED17" i="4"/>
  <c r="JW20" i="4"/>
  <c r="JH15" i="4"/>
  <c r="IM15" i="4"/>
  <c r="IM11" i="4"/>
  <c r="IH15" i="4"/>
  <c r="IJ17" i="4"/>
  <c r="IK14" i="4" s="1"/>
  <c r="IA9" i="4"/>
  <c r="HV17" i="4"/>
  <c r="HW9" i="4" s="1"/>
  <c r="HM9" i="4"/>
  <c r="GW10" i="4"/>
  <c r="FN12" i="4"/>
  <c r="FN15" i="4"/>
  <c r="FN11" i="4"/>
  <c r="IM13" i="4"/>
  <c r="IL20" i="4"/>
  <c r="HD10" i="4"/>
  <c r="HH17" i="4"/>
  <c r="HI9" i="4" s="1"/>
  <c r="GY9" i="4"/>
  <c r="GY12" i="4"/>
  <c r="GY8" i="4"/>
  <c r="GI10" i="4"/>
  <c r="GM17" i="4"/>
  <c r="GN12" i="4" s="1"/>
  <c r="FU9" i="4"/>
  <c r="FP11" i="4"/>
  <c r="FM20" i="4"/>
  <c r="ES12" i="4"/>
  <c r="EG8" i="4"/>
  <c r="EG11" i="4"/>
  <c r="IH12" i="4"/>
  <c r="IH8" i="4"/>
  <c r="HT8" i="4"/>
  <c r="HT12" i="4"/>
  <c r="HA17" i="4"/>
  <c r="HB14" i="4" s="1"/>
  <c r="GW8" i="4"/>
  <c r="GW11" i="4"/>
  <c r="GW15" i="4"/>
  <c r="ES10" i="4"/>
  <c r="EG14" i="4"/>
  <c r="JH8" i="4"/>
  <c r="JJ10" i="4"/>
  <c r="JH12" i="4"/>
  <c r="IM10" i="4"/>
  <c r="IO9" i="4"/>
  <c r="IH11" i="4"/>
  <c r="IF11" i="4"/>
  <c r="IF15" i="4"/>
  <c r="HT13" i="4"/>
  <c r="HR15" i="4"/>
  <c r="HR11" i="4"/>
  <c r="HE20" i="4"/>
  <c r="HF13" i="4"/>
  <c r="HF8" i="4"/>
  <c r="HF12" i="4"/>
  <c r="GY14" i="4"/>
  <c r="GJ20" i="4"/>
  <c r="GK13" i="4"/>
  <c r="GK8" i="4"/>
  <c r="GK12" i="4"/>
  <c r="GD10" i="4"/>
  <c r="GC20" i="4"/>
  <c r="GD13" i="4"/>
  <c r="GD9" i="4"/>
  <c r="FV20" i="4"/>
  <c r="FW13" i="4"/>
  <c r="FW8" i="4"/>
  <c r="FW12" i="4"/>
  <c r="FN13" i="4"/>
  <c r="FP9" i="4"/>
  <c r="EU9" i="4"/>
  <c r="EU12" i="4"/>
  <c r="EU8" i="4"/>
  <c r="EG9" i="4"/>
  <c r="EF20" i="4"/>
  <c r="IH10" i="4"/>
  <c r="IG20" i="4"/>
  <c r="IA8" i="4"/>
  <c r="IA12" i="4"/>
  <c r="HT11" i="4"/>
  <c r="HM12" i="4"/>
  <c r="HM8" i="4"/>
  <c r="HD12" i="4"/>
  <c r="HD15" i="4"/>
  <c r="HD11" i="4"/>
  <c r="GV20" i="4"/>
  <c r="GR9" i="4"/>
  <c r="GR12" i="4"/>
  <c r="GR8" i="4"/>
  <c r="GI12" i="4"/>
  <c r="GI15" i="4"/>
  <c r="GI11" i="4"/>
  <c r="GF17" i="4"/>
  <c r="GG14" i="4" s="1"/>
  <c r="GB9" i="4"/>
  <c r="GB12" i="4"/>
  <c r="GB8" i="4"/>
  <c r="FU12" i="4"/>
  <c r="FU15" i="4"/>
  <c r="FU11" i="4"/>
  <c r="EW17" i="4"/>
  <c r="EX8" i="4" s="1"/>
  <c r="ES8" i="4"/>
  <c r="ES11" i="4"/>
  <c r="ES15" i="4"/>
  <c r="BD14" i="2" l="1"/>
  <c r="GP17" i="2"/>
  <c r="BD12" i="2"/>
  <c r="BD13" i="2"/>
  <c r="EU17" i="2"/>
  <c r="QF12" i="4"/>
  <c r="GN12" i="2"/>
  <c r="GN17" i="2" s="1"/>
  <c r="GM20" i="2"/>
  <c r="JT11" i="4"/>
  <c r="GN14" i="2"/>
  <c r="CJ17" i="2"/>
  <c r="JT9" i="4"/>
  <c r="HB14" i="2"/>
  <c r="EG17" i="2"/>
  <c r="LI20" i="4"/>
  <c r="DE17" i="2"/>
  <c r="CA17" i="2"/>
  <c r="HP13" i="2"/>
  <c r="FP17" i="2"/>
  <c r="HO20" i="2"/>
  <c r="BV17" i="2"/>
  <c r="BM17" i="2"/>
  <c r="PY9" i="4"/>
  <c r="FU17" i="2"/>
  <c r="MW17" i="4"/>
  <c r="BF17" i="2"/>
  <c r="PY8" i="4"/>
  <c r="CH17" i="2"/>
  <c r="G14" i="4"/>
  <c r="F20" i="4"/>
  <c r="G12" i="4"/>
  <c r="MU17" i="4"/>
  <c r="LX13" i="4"/>
  <c r="NN8" i="4"/>
  <c r="FZ14" i="4"/>
  <c r="KL17" i="4"/>
  <c r="RQ17" i="4"/>
  <c r="JT14" i="4"/>
  <c r="JS20" i="4"/>
  <c r="C44" i="5" s="1"/>
  <c r="JT8" i="4"/>
  <c r="HR17" i="4"/>
  <c r="JT13" i="4"/>
  <c r="NN13" i="4"/>
  <c r="PY11" i="4"/>
  <c r="JT12" i="4"/>
  <c r="PY10" i="4"/>
  <c r="JT15" i="4"/>
  <c r="FS12" i="4"/>
  <c r="LJ10" i="4"/>
  <c r="LJ11" i="4"/>
  <c r="FS9" i="4"/>
  <c r="FL10" i="4"/>
  <c r="LW20" i="4"/>
  <c r="LJ13" i="4"/>
  <c r="NN11" i="4"/>
  <c r="LL17" i="4"/>
  <c r="PH17" i="4"/>
  <c r="FS10" i="4"/>
  <c r="FS8" i="4"/>
  <c r="FR20" i="4"/>
  <c r="C29" i="5" s="1"/>
  <c r="LJ8" i="4"/>
  <c r="LJ14" i="4"/>
  <c r="QJ17" i="4"/>
  <c r="NN10" i="4"/>
  <c r="ID10" i="4"/>
  <c r="FS14" i="4"/>
  <c r="G8" i="4"/>
  <c r="NN9" i="4"/>
  <c r="LJ15" i="4"/>
  <c r="LN17" i="4"/>
  <c r="LU17" i="4"/>
  <c r="HW8" i="4"/>
  <c r="FL8" i="4"/>
  <c r="LX9" i="4"/>
  <c r="G11" i="4"/>
  <c r="LP20" i="4"/>
  <c r="LQ11" i="4"/>
  <c r="LJ12" i="4"/>
  <c r="LQ12" i="4"/>
  <c r="PY12" i="4"/>
  <c r="DA17" i="4"/>
  <c r="QF8" i="4"/>
  <c r="OP13" i="4"/>
  <c r="KZ17" i="4"/>
  <c r="G13" i="4"/>
  <c r="IQ20" i="4"/>
  <c r="C40" i="5" s="1"/>
  <c r="FS13" i="4"/>
  <c r="G9" i="4"/>
  <c r="MP17" i="4"/>
  <c r="QF15" i="4"/>
  <c r="KO14" i="4"/>
  <c r="HW13" i="4"/>
  <c r="IR15" i="4"/>
  <c r="G15" i="4"/>
  <c r="FS11" i="4"/>
  <c r="QF14" i="4"/>
  <c r="PY15" i="4"/>
  <c r="RX17" i="4"/>
  <c r="OK17" i="4"/>
  <c r="AP13" i="2"/>
  <c r="FK20" i="2"/>
  <c r="FL12" i="2"/>
  <c r="AM17" i="2"/>
  <c r="DH15" i="2"/>
  <c r="DX17" i="2"/>
  <c r="G15" i="2"/>
  <c r="GG15" i="2"/>
  <c r="EZ17" i="2"/>
  <c r="GR17" i="2"/>
  <c r="FL14" i="2"/>
  <c r="G8" i="2"/>
  <c r="DJ17" i="2"/>
  <c r="BH17" i="2"/>
  <c r="AT17" i="2"/>
  <c r="DH14" i="2"/>
  <c r="E17" i="2"/>
  <c r="AW13" i="2"/>
  <c r="AP14" i="2"/>
  <c r="DH13" i="2"/>
  <c r="EL17" i="2"/>
  <c r="DG20" i="2"/>
  <c r="FZ13" i="2"/>
  <c r="HM17" i="2"/>
  <c r="DQ17" i="2"/>
  <c r="CQ17" i="2"/>
  <c r="G13" i="2"/>
  <c r="FZ12" i="2"/>
  <c r="FZ14" i="2"/>
  <c r="FZ15" i="2"/>
  <c r="GU10" i="4"/>
  <c r="OY17" i="4"/>
  <c r="SC12" i="4"/>
  <c r="MN17" i="4"/>
  <c r="JQ17" i="4"/>
  <c r="NK17" i="4"/>
  <c r="HP14" i="4"/>
  <c r="GU14" i="4"/>
  <c r="FE12" i="4"/>
  <c r="KA10" i="4"/>
  <c r="JO17" i="4"/>
  <c r="MR20" i="4"/>
  <c r="FE9" i="4"/>
  <c r="NB17" i="4"/>
  <c r="HP10" i="4"/>
  <c r="QC17" i="4"/>
  <c r="PY14" i="4"/>
  <c r="PY13" i="4"/>
  <c r="LZ17" i="4"/>
  <c r="LC9" i="4"/>
  <c r="LC10" i="4"/>
  <c r="OP10" i="4"/>
  <c r="LX10" i="4"/>
  <c r="OO20" i="4"/>
  <c r="NY17" i="4"/>
  <c r="MS14" i="4"/>
  <c r="MS11" i="4"/>
  <c r="KC17" i="4"/>
  <c r="LS17" i="4"/>
  <c r="LX11" i="4"/>
  <c r="IR8" i="4"/>
  <c r="LB20" i="4"/>
  <c r="IR10" i="4"/>
  <c r="LX12" i="4"/>
  <c r="E17" i="4"/>
  <c r="MS9" i="4"/>
  <c r="MS15" i="4"/>
  <c r="LQ14" i="4"/>
  <c r="MS13" i="4"/>
  <c r="KN20" i="4"/>
  <c r="LC14" i="4"/>
  <c r="OP14" i="4"/>
  <c r="LC11" i="4"/>
  <c r="LQ10" i="4"/>
  <c r="KO11" i="4"/>
  <c r="MS10" i="4"/>
  <c r="KO13" i="4"/>
  <c r="LQ8" i="4"/>
  <c r="OP12" i="4"/>
  <c r="MS8" i="4"/>
  <c r="ID14" i="4"/>
  <c r="IR12" i="4"/>
  <c r="NP17" i="4"/>
  <c r="OP15" i="4"/>
  <c r="HI14" i="4"/>
  <c r="HI10" i="4"/>
  <c r="ID12" i="4"/>
  <c r="IR9" i="4"/>
  <c r="LC8" i="4"/>
  <c r="IR11" i="4"/>
  <c r="LQ9" i="4"/>
  <c r="LX8" i="4"/>
  <c r="OR17" i="4"/>
  <c r="PT17" i="4"/>
  <c r="KO9" i="4"/>
  <c r="KO8" i="4"/>
  <c r="NI17" i="4"/>
  <c r="PV17" i="4"/>
  <c r="NW17" i="4"/>
  <c r="NN14" i="4"/>
  <c r="NN15" i="4"/>
  <c r="NN12" i="4"/>
  <c r="LC15" i="4"/>
  <c r="LC12" i="4"/>
  <c r="MI17" i="4"/>
  <c r="KO12" i="4"/>
  <c r="KO10" i="4"/>
  <c r="LX14" i="4"/>
  <c r="RJ17" i="4"/>
  <c r="JV17" i="4"/>
  <c r="HF17" i="4"/>
  <c r="IF17" i="4"/>
  <c r="RS17" i="4"/>
  <c r="NR17" i="4"/>
  <c r="PF17" i="4"/>
  <c r="KA14" i="4"/>
  <c r="JZ20" i="4"/>
  <c r="C45" i="5" s="1"/>
  <c r="KA9" i="4"/>
  <c r="KA12" i="4"/>
  <c r="ML9" i="4"/>
  <c r="QF9" i="4"/>
  <c r="IY10" i="4"/>
  <c r="ML10" i="4"/>
  <c r="ML14" i="4"/>
  <c r="ML8" i="4"/>
  <c r="ML12" i="4"/>
  <c r="MK20" i="4"/>
  <c r="JX17" i="4"/>
  <c r="ML13" i="4"/>
  <c r="OB12" i="4"/>
  <c r="OB11" i="4"/>
  <c r="OB9" i="4"/>
  <c r="OB13" i="4"/>
  <c r="OA20" i="4"/>
  <c r="OB8" i="4"/>
  <c r="ML11" i="4"/>
  <c r="IM17" i="4"/>
  <c r="LG17" i="4"/>
  <c r="OB14" i="4"/>
  <c r="KA13" i="4"/>
  <c r="KA11" i="4"/>
  <c r="PO17" i="4"/>
  <c r="HB8" i="4"/>
  <c r="OT17" i="4"/>
  <c r="KA8" i="4"/>
  <c r="C17" i="4"/>
  <c r="QF11" i="4"/>
  <c r="QE20" i="4"/>
  <c r="OB15" i="4"/>
  <c r="HW14" i="4"/>
  <c r="LE17" i="4"/>
  <c r="FZ9" i="4"/>
  <c r="OD17" i="4"/>
  <c r="SB20" i="4"/>
  <c r="DC17" i="2"/>
  <c r="GD17" i="4"/>
  <c r="HW12" i="4"/>
  <c r="OM17" i="4"/>
  <c r="RZ17" i="4"/>
  <c r="SC15" i="4"/>
  <c r="SC10" i="4"/>
  <c r="HF17" i="2"/>
  <c r="FZ8" i="4"/>
  <c r="JH17" i="4"/>
  <c r="FN17" i="4"/>
  <c r="HW10" i="4"/>
  <c r="HK17" i="4"/>
  <c r="KE17" i="4"/>
  <c r="SC9" i="4"/>
  <c r="FB17" i="2"/>
  <c r="CT17" i="2"/>
  <c r="MG17" i="4"/>
  <c r="OF17" i="4"/>
  <c r="PM17" i="4"/>
  <c r="MB17" i="4"/>
  <c r="FZ10" i="4"/>
  <c r="KJ17" i="4"/>
  <c r="SC13" i="4"/>
  <c r="ND17" i="4"/>
  <c r="ME11" i="4"/>
  <c r="ME8" i="4"/>
  <c r="ME14" i="4"/>
  <c r="ME15" i="4"/>
  <c r="ME9" i="4"/>
  <c r="ME10" i="4"/>
  <c r="ME12" i="4"/>
  <c r="ME13" i="4"/>
  <c r="MD20" i="4"/>
  <c r="FU17" i="4"/>
  <c r="KS17" i="4"/>
  <c r="FZ11" i="4"/>
  <c r="SC11" i="4"/>
  <c r="NG10" i="4"/>
  <c r="NG14" i="4"/>
  <c r="NF20" i="4"/>
  <c r="NG8" i="4"/>
  <c r="NG15" i="4"/>
  <c r="NG11" i="4"/>
  <c r="NG12" i="4"/>
  <c r="RL17" i="4"/>
  <c r="OP11" i="4"/>
  <c r="OP8" i="4"/>
  <c r="NG13" i="4"/>
  <c r="EX14" i="4"/>
  <c r="PA17" i="4"/>
  <c r="FY20" i="4"/>
  <c r="C30" i="5" s="1"/>
  <c r="QA17" i="4"/>
  <c r="ID8" i="4"/>
  <c r="SC14" i="4"/>
  <c r="G9" i="2"/>
  <c r="FZ12" i="4"/>
  <c r="GI17" i="4"/>
  <c r="HB10" i="4"/>
  <c r="IO17" i="4"/>
  <c r="JA17" i="4"/>
  <c r="FZ15" i="4"/>
  <c r="QH17" i="4"/>
  <c r="AW14" i="2"/>
  <c r="CX17" i="2"/>
  <c r="PD11" i="4"/>
  <c r="PD15" i="4"/>
  <c r="PD9" i="4"/>
  <c r="PD14" i="4"/>
  <c r="PD8" i="4"/>
  <c r="PD12" i="4"/>
  <c r="PD13" i="4"/>
  <c r="PC20" i="4"/>
  <c r="KV15" i="4"/>
  <c r="KV11" i="4"/>
  <c r="KU20" i="4"/>
  <c r="KV10" i="4"/>
  <c r="KV13" i="4"/>
  <c r="KV12" i="4"/>
  <c r="KV8" i="4"/>
  <c r="KV14" i="4"/>
  <c r="HP12" i="2"/>
  <c r="BA17" i="2"/>
  <c r="EJ15" i="2"/>
  <c r="EX15" i="2"/>
  <c r="HA20" i="2"/>
  <c r="EI20" i="2"/>
  <c r="HP14" i="2"/>
  <c r="HB15" i="2"/>
  <c r="HB17" i="2" s="1"/>
  <c r="DS17" i="2"/>
  <c r="FL13" i="2"/>
  <c r="EJ13" i="2"/>
  <c r="EJ12" i="2"/>
  <c r="AF17" i="2"/>
  <c r="AD17" i="2"/>
  <c r="AI12" i="2"/>
  <c r="AI14" i="2"/>
  <c r="GB17" i="2"/>
  <c r="FG17" i="2"/>
  <c r="CO17" i="2"/>
  <c r="GY17" i="2"/>
  <c r="CE20" i="2"/>
  <c r="GG12" i="2"/>
  <c r="BO17" i="2"/>
  <c r="AI13" i="2"/>
  <c r="C17" i="2"/>
  <c r="GI17" i="2"/>
  <c r="AI15" i="2"/>
  <c r="FE12" i="2"/>
  <c r="FD20" i="2"/>
  <c r="FE14" i="2"/>
  <c r="FE13" i="2"/>
  <c r="BK17" i="2"/>
  <c r="GW17" i="2"/>
  <c r="FS12" i="2"/>
  <c r="AY17" i="2"/>
  <c r="G14" i="2"/>
  <c r="F20" i="2"/>
  <c r="HH20" i="2"/>
  <c r="HI15" i="2"/>
  <c r="FI17" i="2"/>
  <c r="EQ13" i="2"/>
  <c r="G12" i="2"/>
  <c r="G11" i="2"/>
  <c r="HI14" i="2"/>
  <c r="FN17" i="2"/>
  <c r="HI12" i="2"/>
  <c r="CM13" i="2"/>
  <c r="CM12" i="2"/>
  <c r="CM15" i="2"/>
  <c r="CL20" i="2"/>
  <c r="EC14" i="2"/>
  <c r="CF14" i="2"/>
  <c r="CF12" i="2"/>
  <c r="CF15" i="2"/>
  <c r="GK17" i="2"/>
  <c r="DV12" i="2"/>
  <c r="DV13" i="2"/>
  <c r="DU20" i="2"/>
  <c r="DV14" i="2"/>
  <c r="DV15" i="2"/>
  <c r="DO13" i="2"/>
  <c r="DO14" i="2"/>
  <c r="DN20" i="2"/>
  <c r="DO15" i="2"/>
  <c r="DO12" i="2"/>
  <c r="GU12" i="2"/>
  <c r="GT20" i="2"/>
  <c r="GU14" i="2"/>
  <c r="EW20" i="2"/>
  <c r="EX14" i="2"/>
  <c r="EX12" i="2"/>
  <c r="FW17" i="2"/>
  <c r="EQ12" i="2"/>
  <c r="EP20" i="2"/>
  <c r="BD17" i="2"/>
  <c r="BR12" i="2"/>
  <c r="BR13" i="2"/>
  <c r="BQ20" i="2"/>
  <c r="HD17" i="2"/>
  <c r="AR17" i="2"/>
  <c r="FR20" i="2"/>
  <c r="FS14" i="2"/>
  <c r="FS13" i="2"/>
  <c r="BX20" i="2"/>
  <c r="BY12" i="2"/>
  <c r="BY13" i="2"/>
  <c r="BY15" i="2"/>
  <c r="EQ14" i="2"/>
  <c r="AW12" i="2"/>
  <c r="AV20" i="2"/>
  <c r="AK17" i="2"/>
  <c r="AP12" i="2"/>
  <c r="AO20" i="2"/>
  <c r="BR15" i="2"/>
  <c r="CV17" i="2"/>
  <c r="EB20" i="2"/>
  <c r="EC13" i="2"/>
  <c r="EC12" i="2"/>
  <c r="DA15" i="2"/>
  <c r="CZ20" i="2"/>
  <c r="DA12" i="2"/>
  <c r="DA14" i="2"/>
  <c r="GG13" i="2"/>
  <c r="GF20" i="2"/>
  <c r="GU15" i="2"/>
  <c r="EN11" i="4"/>
  <c r="EN15" i="4"/>
  <c r="EN9" i="4"/>
  <c r="EM20" i="4"/>
  <c r="EN10" i="4"/>
  <c r="EN12" i="4"/>
  <c r="EN13" i="4"/>
  <c r="EN14" i="4"/>
  <c r="MZ13" i="4"/>
  <c r="MY20" i="4"/>
  <c r="MZ10" i="4"/>
  <c r="MZ15" i="4"/>
  <c r="MZ8" i="4"/>
  <c r="MZ14" i="4"/>
  <c r="MZ12" i="4"/>
  <c r="MZ11" i="4"/>
  <c r="PR12" i="4"/>
  <c r="PR14" i="4"/>
  <c r="PR8" i="4"/>
  <c r="PQ20" i="4"/>
  <c r="PR10" i="4"/>
  <c r="PR11" i="4"/>
  <c r="PR15" i="4"/>
  <c r="PR13" i="4"/>
  <c r="PR9" i="4"/>
  <c r="HT17" i="4"/>
  <c r="GN15" i="4"/>
  <c r="GM20" i="4"/>
  <c r="C32" i="5" s="1"/>
  <c r="GN11" i="4"/>
  <c r="IK13" i="4"/>
  <c r="IK9" i="4"/>
  <c r="IJ20" i="4"/>
  <c r="C39" i="5" s="1"/>
  <c r="FP17" i="4"/>
  <c r="IK15" i="4"/>
  <c r="JE20" i="4"/>
  <c r="C42" i="5" s="1"/>
  <c r="JF9" i="4"/>
  <c r="JF13" i="4"/>
  <c r="JF10" i="4"/>
  <c r="JF14" i="4"/>
  <c r="JF11" i="4"/>
  <c r="JF15" i="4"/>
  <c r="GN8" i="4"/>
  <c r="EG17" i="4"/>
  <c r="FG17" i="4"/>
  <c r="HB12" i="4"/>
  <c r="ID9" i="4"/>
  <c r="GN9" i="4"/>
  <c r="GP17" i="4"/>
  <c r="OI9" i="4"/>
  <c r="OI8" i="4"/>
  <c r="OI14" i="4"/>
  <c r="OI11" i="4"/>
  <c r="OI15" i="4"/>
  <c r="OI12" i="4"/>
  <c r="OI13" i="4"/>
  <c r="OI10" i="4"/>
  <c r="OH20" i="4"/>
  <c r="GN13" i="4"/>
  <c r="IX20" i="4"/>
  <c r="C41" i="5" s="1"/>
  <c r="IY15" i="4"/>
  <c r="IY11" i="4"/>
  <c r="IY13" i="4"/>
  <c r="JM10" i="4"/>
  <c r="JM14" i="4"/>
  <c r="JL20" i="4"/>
  <c r="C43" i="5" s="1"/>
  <c r="JM11" i="4"/>
  <c r="JM9" i="4"/>
  <c r="JM13" i="4"/>
  <c r="IY9" i="4"/>
  <c r="PK9" i="4"/>
  <c r="PJ20" i="4"/>
  <c r="PK15" i="4"/>
  <c r="PK8" i="4"/>
  <c r="PK11" i="4"/>
  <c r="PK14" i="4"/>
  <c r="PK13" i="4"/>
  <c r="PK10" i="4"/>
  <c r="PK12" i="4"/>
  <c r="HP9" i="4"/>
  <c r="HO20" i="4"/>
  <c r="C36" i="5" s="1"/>
  <c r="HP15" i="4"/>
  <c r="HP11" i="4"/>
  <c r="HP13" i="4"/>
  <c r="JC17" i="4"/>
  <c r="FK20" i="4"/>
  <c r="C28" i="5" s="1"/>
  <c r="FL11" i="4"/>
  <c r="FL13" i="4"/>
  <c r="FL9" i="4"/>
  <c r="GU9" i="4"/>
  <c r="GT20" i="4"/>
  <c r="C33" i="5" s="1"/>
  <c r="GU15" i="4"/>
  <c r="GU11" i="4"/>
  <c r="GU13" i="4"/>
  <c r="JF8" i="4"/>
  <c r="IK11" i="4"/>
  <c r="OW10" i="4"/>
  <c r="OW14" i="4"/>
  <c r="OW11" i="4"/>
  <c r="OW15" i="4"/>
  <c r="OV20" i="4"/>
  <c r="OW13" i="4"/>
  <c r="OW9" i="4"/>
  <c r="OW12" i="4"/>
  <c r="OW8" i="4"/>
  <c r="JM15" i="4"/>
  <c r="FB17" i="4"/>
  <c r="FI17" i="4"/>
  <c r="GY17" i="4"/>
  <c r="IA17" i="4"/>
  <c r="FW17" i="4"/>
  <c r="EX10" i="4"/>
  <c r="IH17" i="4"/>
  <c r="GN14" i="4"/>
  <c r="EU17" i="4"/>
  <c r="GK17" i="4"/>
  <c r="EX12" i="4"/>
  <c r="JJ17" i="4"/>
  <c r="IY8" i="4"/>
  <c r="HY17" i="4"/>
  <c r="FE13" i="4"/>
  <c r="FD20" i="4"/>
  <c r="C27" i="5" s="1"/>
  <c r="FE11" i="4"/>
  <c r="FE10" i="4"/>
  <c r="JM8" i="4"/>
  <c r="IV17" i="4"/>
  <c r="FL15" i="4"/>
  <c r="ED20" i="4"/>
  <c r="EE15" i="4"/>
  <c r="EE12" i="4"/>
  <c r="EI17" i="4"/>
  <c r="EJ8" i="4" s="1"/>
  <c r="EE9" i="4"/>
  <c r="EE14" i="4"/>
  <c r="EE11" i="4"/>
  <c r="EE10" i="4"/>
  <c r="EE13" i="4"/>
  <c r="QM9" i="4"/>
  <c r="QM15" i="4"/>
  <c r="QM12" i="4"/>
  <c r="QM13" i="4"/>
  <c r="QL20" i="4"/>
  <c r="QM8" i="4"/>
  <c r="QM14" i="4"/>
  <c r="QM11" i="4"/>
  <c r="QM10" i="4"/>
  <c r="GG9" i="4"/>
  <c r="GG13" i="4"/>
  <c r="GG10" i="4"/>
  <c r="GF20" i="4"/>
  <c r="C31" i="5" s="1"/>
  <c r="GG15" i="4"/>
  <c r="GG11" i="4"/>
  <c r="GG12" i="4"/>
  <c r="GG8" i="4"/>
  <c r="IY14" i="4"/>
  <c r="EE8" i="4"/>
  <c r="HB13" i="4"/>
  <c r="HB9" i="4"/>
  <c r="HB15" i="4"/>
  <c r="HA20" i="4"/>
  <c r="C34" i="5" s="1"/>
  <c r="HB11" i="4"/>
  <c r="JF12" i="4"/>
  <c r="ES17" i="4"/>
  <c r="GB17" i="4"/>
  <c r="GR17" i="4"/>
  <c r="IK8" i="4"/>
  <c r="HI15" i="4"/>
  <c r="HH20" i="4"/>
  <c r="C35" i="5" s="1"/>
  <c r="HI11" i="4"/>
  <c r="HI13" i="4"/>
  <c r="HW15" i="4"/>
  <c r="HV20" i="4"/>
  <c r="C37" i="5" s="1"/>
  <c r="HW11" i="4"/>
  <c r="HI12" i="4"/>
  <c r="IK10" i="4"/>
  <c r="NU14" i="4"/>
  <c r="NT20" i="4"/>
  <c r="NU15" i="4"/>
  <c r="NU8" i="4"/>
  <c r="NU13" i="4"/>
  <c r="NU12" i="4"/>
  <c r="NU10" i="4"/>
  <c r="GU8" i="4"/>
  <c r="ID15" i="4"/>
  <c r="IC20" i="4"/>
  <c r="C38" i="5" s="1"/>
  <c r="ID11" i="4"/>
  <c r="EZ17" i="4"/>
  <c r="RO12" i="4"/>
  <c r="RO13" i="4"/>
  <c r="RO14" i="4"/>
  <c r="RO11" i="4"/>
  <c r="RO8" i="4"/>
  <c r="RO9" i="4"/>
  <c r="RO15" i="4"/>
  <c r="RN20" i="4"/>
  <c r="RO10" i="4"/>
  <c r="RV13" i="4"/>
  <c r="RV9" i="4"/>
  <c r="RV15" i="4"/>
  <c r="RV12" i="4"/>
  <c r="RV8" i="4"/>
  <c r="RV10" i="4"/>
  <c r="RV14" i="4"/>
  <c r="RV11" i="4"/>
  <c r="RU20" i="4"/>
  <c r="FE15" i="4"/>
  <c r="KX17" i="4"/>
  <c r="FE8" i="4"/>
  <c r="NU9" i="4"/>
  <c r="GW17" i="4"/>
  <c r="EX9" i="4"/>
  <c r="EX15" i="4"/>
  <c r="EW20" i="4"/>
  <c r="C26" i="5" s="1"/>
  <c r="EX11" i="4"/>
  <c r="EX13" i="4"/>
  <c r="HM17" i="4"/>
  <c r="IK12" i="4"/>
  <c r="GN10" i="4"/>
  <c r="HD17" i="4"/>
  <c r="HI8" i="4"/>
  <c r="KQ17" i="4"/>
  <c r="HP8" i="4"/>
  <c r="IT17" i="4"/>
  <c r="EL15" i="4"/>
  <c r="EL10" i="4"/>
  <c r="EL14" i="4"/>
  <c r="EL9" i="4"/>
  <c r="EP17" i="4"/>
  <c r="EL11" i="4"/>
  <c r="EL12" i="4"/>
  <c r="EL13" i="4"/>
  <c r="EK20" i="4"/>
  <c r="FL14" i="4"/>
  <c r="KH12" i="4"/>
  <c r="KH11" i="4"/>
  <c r="KH9" i="4"/>
  <c r="KG20" i="4"/>
  <c r="C46" i="5" s="1"/>
  <c r="KH13" i="4"/>
  <c r="KH8" i="4"/>
  <c r="KH15" i="4"/>
  <c r="KH14" i="4"/>
  <c r="MZ9" i="4"/>
  <c r="FL17" i="2" l="1"/>
  <c r="JT17" i="4"/>
  <c r="AW17" i="2"/>
  <c r="DH17" i="2"/>
  <c r="HP17" i="2"/>
  <c r="G17" i="4"/>
  <c r="PY17" i="4"/>
  <c r="FS17" i="4"/>
  <c r="LJ17" i="4"/>
  <c r="IR17" i="4"/>
  <c r="MS17" i="4"/>
  <c r="LC17" i="4"/>
  <c r="SC17" i="4"/>
  <c r="LQ17" i="4"/>
  <c r="GG17" i="2"/>
  <c r="FZ17" i="2"/>
  <c r="AP17" i="2"/>
  <c r="EC17" i="2"/>
  <c r="NG17" i="4"/>
  <c r="QF17" i="4"/>
  <c r="LX17" i="4"/>
  <c r="KO17" i="4"/>
  <c r="NN17" i="4"/>
  <c r="OP17" i="4"/>
  <c r="FL17" i="4"/>
  <c r="FZ17" i="4"/>
  <c r="ML17" i="4"/>
  <c r="ME17" i="4"/>
  <c r="OB17" i="4"/>
  <c r="KA17" i="4"/>
  <c r="EN17" i="4"/>
  <c r="PD17" i="4"/>
  <c r="HP17" i="4"/>
  <c r="HW17" i="4"/>
  <c r="HB17" i="4"/>
  <c r="EX17" i="4"/>
  <c r="EJ17" i="2"/>
  <c r="KV17" i="4"/>
  <c r="EL17" i="4"/>
  <c r="ID17" i="4"/>
  <c r="G17" i="2"/>
  <c r="HI17" i="2"/>
  <c r="FE17" i="2"/>
  <c r="AI17" i="2"/>
  <c r="CF17" i="2"/>
  <c r="FS17" i="2"/>
  <c r="CM17" i="2"/>
  <c r="BR17" i="2"/>
  <c r="BY17" i="2"/>
  <c r="GU17" i="2"/>
  <c r="EQ17" i="2"/>
  <c r="DO17" i="2"/>
  <c r="DA17" i="2"/>
  <c r="DV17" i="2"/>
  <c r="EX17" i="2"/>
  <c r="PR17" i="4"/>
  <c r="EE17" i="4"/>
  <c r="MZ17" i="4"/>
  <c r="KH17" i="4"/>
  <c r="IY17" i="4"/>
  <c r="OI17" i="4"/>
  <c r="FE17" i="4"/>
  <c r="RV17" i="4"/>
  <c r="GG17" i="4"/>
  <c r="EI20" i="4"/>
  <c r="C24" i="5" s="1"/>
  <c r="EJ14" i="4"/>
  <c r="EJ12" i="4"/>
  <c r="EJ13" i="4"/>
  <c r="EJ11" i="4"/>
  <c r="EJ9" i="4"/>
  <c r="EJ15" i="4"/>
  <c r="EJ10" i="4"/>
  <c r="JM17" i="4"/>
  <c r="OW17" i="4"/>
  <c r="PK17" i="4"/>
  <c r="GN17" i="4"/>
  <c r="NU17" i="4"/>
  <c r="RO17" i="4"/>
  <c r="GU17" i="4"/>
  <c r="EQ12" i="4"/>
  <c r="EP20" i="4"/>
  <c r="C25" i="5" s="1"/>
  <c r="EQ10" i="4"/>
  <c r="EQ11" i="4"/>
  <c r="EQ14" i="4"/>
  <c r="EQ9" i="4"/>
  <c r="EQ13" i="4"/>
  <c r="EQ15" i="4"/>
  <c r="HI17" i="4"/>
  <c r="EQ8" i="4"/>
  <c r="IK17" i="4"/>
  <c r="JF17" i="4"/>
  <c r="QM17" i="4"/>
  <c r="EJ17" i="4" l="1"/>
  <c r="EQ17" i="4"/>
</calcChain>
</file>

<file path=xl/sharedStrings.xml><?xml version="1.0" encoding="utf-8"?>
<sst xmlns="http://schemas.openxmlformats.org/spreadsheetml/2006/main" count="1139" uniqueCount="295">
  <si>
    <t>Cumulative number of deaths  due to COVID-19 in Canada</t>
  </si>
  <si>
    <t>Sheet "StatCan_Age&amp;Sex".</t>
  </si>
  <si>
    <t xml:space="preserve">Coverage: </t>
  </si>
  <si>
    <t>Statistics Canada’s detailed preliminary confirmed cases will not match the total case reporting done at the provincial and territorial levels which are reported daily by each jurisdiction and compiled by the PHAC.  The discrepancy is due to delays associated with the submission of the detailed information, its capture and coding. Hence, Statistics Canada’s file on detailed case reporting is a subset of the total counts reported by the health authorities across Canada.</t>
  </si>
  <si>
    <t xml:space="preserve">Data Source: </t>
  </si>
  <si>
    <t xml:space="preserve">Webpage: </t>
  </si>
  <si>
    <t>Coverage:</t>
  </si>
  <si>
    <t xml:space="preserve">Cumulative COVID-19 death counts with laboratory confirmation. </t>
  </si>
  <si>
    <t>The official website of the Government of Canada (Data received from Public Health Agency of Canada (PHAC)).</t>
  </si>
  <si>
    <t>Webpage:</t>
  </si>
  <si>
    <t>https://www.canada.ca/en/public-health/services/diseases/coronavirus-disease-covid-19.html</t>
  </si>
  <si>
    <t>Cumulative number of deaths  due to COVID-19 in Canada by age groups and sex  (1)</t>
  </si>
  <si>
    <t>Warning : the data provided below are imperfect and incomplete. Please consider them with caution.</t>
  </si>
  <si>
    <t>Footnotes:</t>
  </si>
  <si>
    <t>(19)</t>
  </si>
  <si>
    <t>(18)</t>
  </si>
  <si>
    <t>(17)</t>
  </si>
  <si>
    <t>(16)</t>
  </si>
  <si>
    <t>(15)</t>
  </si>
  <si>
    <t>(14)</t>
  </si>
  <si>
    <t>(13)</t>
  </si>
  <si>
    <t>(12)</t>
  </si>
  <si>
    <t>(11)</t>
  </si>
  <si>
    <t>(10)</t>
  </si>
  <si>
    <t>(9)</t>
  </si>
  <si>
    <t>(8)</t>
  </si>
  <si>
    <t>(7)</t>
  </si>
  <si>
    <t>(6)</t>
  </si>
  <si>
    <t>(5)</t>
  </si>
  <si>
    <t>(4)</t>
  </si>
  <si>
    <t>(3)</t>
  </si>
  <si>
    <t>Published on 07/01/2021</t>
  </si>
  <si>
    <t>Published on 10/12/2020</t>
  </si>
  <si>
    <t>Published on 26/11/2020</t>
  </si>
  <si>
    <t>Published on 12/11/2020</t>
  </si>
  <si>
    <t>Published on 15/10/2020</t>
  </si>
  <si>
    <t>Published on 01/10/2020</t>
  </si>
  <si>
    <t>Published on 17/09/2020</t>
  </si>
  <si>
    <t>Published on 04/09/2020</t>
  </si>
  <si>
    <t>Published on 20/08/2020</t>
  </si>
  <si>
    <t>Published on 06/08/2020</t>
  </si>
  <si>
    <t>Published on 23/07/2020</t>
  </si>
  <si>
    <t>Published on 09/07/2020</t>
  </si>
  <si>
    <t>Published on 02/07/2020</t>
  </si>
  <si>
    <t>Published on 25/06/2020</t>
  </si>
  <si>
    <t>Published on 18/06/2020</t>
  </si>
  <si>
    <t>Published on 11/06/2020</t>
  </si>
  <si>
    <t>Published on 04/06/2020</t>
  </si>
  <si>
    <t>Age Group</t>
  </si>
  <si>
    <t xml:space="preserve"> Cumulative death count up to 06/12/2020</t>
  </si>
  <si>
    <t xml:space="preserve"> Cumulative death count up to 22/11/2020</t>
  </si>
  <si>
    <t xml:space="preserve"> Cumulative death count up to 08/11/2020</t>
  </si>
  <si>
    <t xml:space="preserve"> Cumulative death count up to 11/10/2020</t>
  </si>
  <si>
    <t xml:space="preserve"> Cumulative death count up to 27/09/2020</t>
  </si>
  <si>
    <t xml:space="preserve"> Cumulative death count up to 13/09/2020</t>
  </si>
  <si>
    <t xml:space="preserve"> Cumulative death count up to 30/08/2020</t>
  </si>
  <si>
    <t xml:space="preserve"> Cumulative death count up to 16/08/2020</t>
  </si>
  <si>
    <t xml:space="preserve"> Cumulative death count up to 02/08/2020</t>
  </si>
  <si>
    <t xml:space="preserve"> Cumulative death count up to 19/07/2020</t>
  </si>
  <si>
    <t xml:space="preserve"> Cumulative death count up to 05/07/2020</t>
  </si>
  <si>
    <t xml:space="preserve"> Cumulative death count from up to 28/06/2020</t>
  </si>
  <si>
    <t xml:space="preserve"> Cumulative death count up to 21/06/2020</t>
  </si>
  <si>
    <t xml:space="preserve"> Cumulative death count up to 14/06/2020</t>
  </si>
  <si>
    <t xml:space="preserve"> Cumulative death count up to 07/06/2020</t>
  </si>
  <si>
    <t xml:space="preserve"> Cumulative death count up to 26/05/2020</t>
  </si>
  <si>
    <t>Males</t>
  </si>
  <si>
    <t>%</t>
  </si>
  <si>
    <t>Females</t>
  </si>
  <si>
    <t>Both sexes</t>
  </si>
  <si>
    <t>Unknown</t>
  </si>
  <si>
    <t>0-19</t>
  </si>
  <si>
    <t>20-29</t>
  </si>
  <si>
    <t>30-39</t>
  </si>
  <si>
    <t>40-49</t>
  </si>
  <si>
    <t>50-59</t>
  </si>
  <si>
    <t>60-69</t>
  </si>
  <si>
    <t>70-79</t>
  </si>
  <si>
    <t>80+</t>
  </si>
  <si>
    <t>Total known</t>
  </si>
  <si>
    <t>Total unknown</t>
  </si>
  <si>
    <t>Total</t>
  </si>
  <si>
    <t>Population:</t>
  </si>
  <si>
    <t xml:space="preserve">Statistics Canada,Postcensal estimates are based on the 2016 Census counts adjusted for census net undercoverage (CNU) (including adjustment for incompletely enumerated Indian reserves (IEIR)) and the components of demographic growth that occurred since that census. </t>
  </si>
  <si>
    <t>Website</t>
  </si>
  <si>
    <t>https://www150.statcan.gc.ca/t1/tbl1/en/tv.action?pid=1710000501</t>
  </si>
  <si>
    <t>Death counts:</t>
  </si>
  <si>
    <t xml:space="preserve">Website </t>
  </si>
  <si>
    <t xml:space="preserve">Footnotes: </t>
  </si>
  <si>
    <t>(1)</t>
  </si>
  <si>
    <t>(2)</t>
  </si>
  <si>
    <t>On June 4th, 2020, a large update was made to this table: cases from Quebec were added.</t>
  </si>
  <si>
    <t>Information from the province of Quebec was updated on November 26th, 2020</t>
  </si>
  <si>
    <t>Detailed Sources:</t>
  </si>
  <si>
    <r>
      <rPr>
        <sz val="14"/>
        <color rgb="FF0070C0"/>
        <rFont val="Calibri"/>
        <family val="2"/>
        <charset val="1"/>
      </rPr>
      <t>Coverage:</t>
    </r>
    <r>
      <rPr>
        <sz val="14"/>
        <rFont val="Calibri"/>
        <family val="2"/>
        <charset val="1"/>
      </rPr>
      <t xml:space="preserve">  </t>
    </r>
    <r>
      <rPr>
        <sz val="14"/>
        <color rgb="FF000000"/>
        <rFont val="Calibri"/>
        <family val="2"/>
        <charset val="1"/>
      </rPr>
      <t>Cumulative COVID-19 death counts  with laboratory confimation</t>
    </r>
    <r>
      <rPr>
        <sz val="14"/>
        <rFont val="Calibri"/>
        <family val="2"/>
        <charset val="1"/>
      </rPr>
      <t xml:space="preserve"> reported to Public Health Agency of Canada</t>
    </r>
  </si>
  <si>
    <t>Date Reference</t>
  </si>
  <si>
    <t>Time</t>
  </si>
  <si>
    <t>PHAC_CumDeath</t>
  </si>
  <si>
    <t>The official website of the Government of Canada (Data received from the Public Health Agency of Canada (PHAC)).</t>
  </si>
  <si>
    <t>(20)</t>
  </si>
  <si>
    <t>Published on 21/01/2021</t>
  </si>
  <si>
    <t>Published on 04/03/2021</t>
  </si>
  <si>
    <t>(21)</t>
  </si>
  <si>
    <t>On June 11th, 2020, no update was made to the British Columbia and Yukon Region as well as the Atlantic Region.</t>
  </si>
  <si>
    <t>On June 18th, 2020, no updates were made except for the addition of new cases.</t>
  </si>
  <si>
    <t>On July 2nd, 2020, there is no update to the Atlantic region cases.</t>
  </si>
  <si>
    <t>On July 9th, 2020, no updates were made with the excpetion of new cases.</t>
  </si>
  <si>
    <t>On July 23rd, 2020, updates were made to the Atlantic region, but no new cases were added.</t>
  </si>
  <si>
    <t>On August 6th, 2020, updates were made to the Atlantic region, but no new cases were added.</t>
  </si>
  <si>
    <t>On August 20th, 2020, no updates were made to the Quebec region. New cases were added to the Atlantic region and grouped in Episode week = 28 to preserve confidentiality</t>
  </si>
  <si>
    <t>On September 4th, 2020, updates were made to the Atlantic region, but no new cases were added. No updates were made to the Quebec region</t>
  </si>
  <si>
    <t>On September 17th, 2020, new cases were added to the Atlantic region and grouped in Episode week = 32 to preserve confidentiality. No updates were made to the Quebec region.</t>
  </si>
  <si>
    <t>On October 1st, 2020, updates were made to the Atlantic region, but no new cases were added.</t>
  </si>
  <si>
    <t>On October 15th, 2020, new cases were added to the Atlantic region and grouped in Episode week = 39 to preserve confidentiality</t>
  </si>
  <si>
    <t>(15 and 16)</t>
  </si>
  <si>
    <t>We did not publish the release from the 30 October, 2020 because it includes no data for the province of Quebec. The data from the province of Quebec was reintegrated to the whole Canada on  November 12th 2020.</t>
  </si>
  <si>
    <t>The information from the province of Quebec was reintegrated but has not been updated since October 11th, 2020.</t>
  </si>
  <si>
    <t>On December 10th 2020, no updates were made except for the addition of new cases.</t>
  </si>
  <si>
    <t>On January 7th 2021, no updates were made except for the addition of new cases.</t>
  </si>
  <si>
    <t>On January 21st 2021, no updates were made except for the addition of new cases.</t>
  </si>
  <si>
    <t>On March 4th 2021, no updates were made except for the addition of new cases.</t>
  </si>
  <si>
    <t>Published on 09/04/2021</t>
  </si>
  <si>
    <t xml:space="preserve"> Cumulative death count up to 04/04/2021</t>
  </si>
  <si>
    <t>(22)</t>
  </si>
  <si>
    <t>On April 9th, 2021, no updates were made except for the addition of new cases.</t>
  </si>
  <si>
    <t xml:space="preserve"> Cumulative death count up to 03/01/2021</t>
  </si>
  <si>
    <t xml:space="preserve"> Cumulative death count up to 17/01/2021</t>
  </si>
  <si>
    <t xml:space="preserve"> Cumulative death count up to 28/02/2021</t>
  </si>
  <si>
    <t>Population on 01/07/2020</t>
  </si>
  <si>
    <t>Data are published occasionally by age groups and by sex, and by date of report.</t>
  </si>
  <si>
    <t>Reported COVID-19 deaths by date</t>
  </si>
  <si>
    <t>Cumulative number of deaths  due to COVID-19 in Canada by age groups and sex</t>
  </si>
  <si>
    <t>Epidemiological-summary-of-COVID-19-cases-in-Canada-Canada.ca.pdf</t>
  </si>
  <si>
    <t>The number of cases or deaths reported on previous days may differ slightly from those on the provincial and territorial websites as these websites may update historic case and death counts as new information becomes available.</t>
  </si>
  <si>
    <t xml:space="preserve">Data comes from the Epidemiological summary "COVID-19 Daily Epidemiology Update" published by the Government of Canada. </t>
  </si>
  <si>
    <t>Sheet "GC_Age&amp;Sex".</t>
  </si>
  <si>
    <t>Government of Canada, data from "COVID-19 Daily Epidemiology Update"</t>
  </si>
  <si>
    <t>Cumulative number of deaths with laboratory-confirmed COVID-19 by age, sex, and date of report, all places of death.</t>
  </si>
  <si>
    <t>Cumulative number of deaths with laboratory-confirmed COVID-19 by age, sex, and date of report, all places of death (2).</t>
  </si>
  <si>
    <t>(23)</t>
  </si>
  <si>
    <t>Published on 14/05/2021</t>
  </si>
  <si>
    <t>On May 14th, 2021, no updates were made except for the addition of new cases.</t>
  </si>
  <si>
    <t xml:space="preserve"> Cumulative death count up to 09/05/2021</t>
  </si>
  <si>
    <t>Published on 11/06/2021</t>
  </si>
  <si>
    <t>(24)</t>
  </si>
  <si>
    <t xml:space="preserve"> Cumulative death count up to 06/06/2021</t>
  </si>
  <si>
    <t>On June 11th, 2021 no updates were made except for the addition of new cases</t>
  </si>
  <si>
    <r>
      <t>Coverage:</t>
    </r>
    <r>
      <rPr>
        <sz val="14"/>
        <rFont val="Calibri"/>
        <family val="2"/>
        <charset val="1"/>
      </rPr>
      <t xml:space="preserve">  </t>
    </r>
    <r>
      <rPr>
        <sz val="14"/>
        <color rgb="FF000000"/>
        <rFont val="Calibri"/>
        <family val="2"/>
        <charset val="1"/>
      </rPr>
      <t>Cumulative COVID-19 death counts  with laboratory confimation</t>
    </r>
    <r>
      <rPr>
        <sz val="14"/>
        <rFont val="Calibri"/>
        <family val="2"/>
        <charset val="1"/>
      </rPr>
      <t xml:space="preserve"> reported to the Government of Canada</t>
    </r>
  </si>
  <si>
    <t>Sheet "GC_WeeklyTotal".</t>
  </si>
  <si>
    <t>Sheet "GC_DailyTotal".</t>
  </si>
  <si>
    <t>(25)</t>
  </si>
  <si>
    <t xml:space="preserve"> Cumulative death count up to 04/07/2021</t>
  </si>
  <si>
    <t>Data includes cumulative deaths from January 15 to the reference date, i.e the date of countdown stop. Cumulative counts are published generaly four-five days after the date of reference.</t>
  </si>
  <si>
    <t>On July 9th, 2021, no updates were made except for the addition of new cases.</t>
  </si>
  <si>
    <t>Published on 09/07/2021</t>
  </si>
  <si>
    <t>(26)</t>
  </si>
  <si>
    <t>Published on 13/08/2021</t>
  </si>
  <si>
    <t xml:space="preserve"> Cumulative death count up to 08/08/2021</t>
  </si>
  <si>
    <t>On August 13th, 2021, an update to the “Transmission” variable in the Quebec region was applied.</t>
  </si>
  <si>
    <t>Published on 10/09/2021</t>
  </si>
  <si>
    <t>(27)</t>
  </si>
  <si>
    <t xml:space="preserve"> Cumulative death count up to 05/09/2021</t>
  </si>
  <si>
    <t>On September 10th 2021, no updates were made except for the addition of new cases.</t>
  </si>
  <si>
    <t>Published on 08/10/2021</t>
  </si>
  <si>
    <t>(28)</t>
  </si>
  <si>
    <t>On October 8th 2021, no updates were made except for the addition of new cases.</t>
  </si>
  <si>
    <t>COVID19CA_20200604.csv</t>
  </si>
  <si>
    <t>COVID19CA_20200611.csv</t>
  </si>
  <si>
    <t>COVID19CA_20200618.csv</t>
  </si>
  <si>
    <t>COVID19CA_20200625.csv</t>
  </si>
  <si>
    <t>COVID19CA_20200702.csv</t>
  </si>
  <si>
    <t>COVID19CA_20200709.csv</t>
  </si>
  <si>
    <t>COVID19CA_20200723.csv</t>
  </si>
  <si>
    <t>COVID19CA_20200806.csv</t>
  </si>
  <si>
    <t>COVID19CA_20200820.csv</t>
  </si>
  <si>
    <t>COVID19CA_20200904.csv</t>
  </si>
  <si>
    <t>COVID19CA_20200917.csv</t>
  </si>
  <si>
    <t>COVID19CA_20201001.csv</t>
  </si>
  <si>
    <t>COVID19CA_20201015.csv</t>
  </si>
  <si>
    <t>COVID19CA_20201030.csv</t>
  </si>
  <si>
    <t>COVID19CA_20201112.csv</t>
  </si>
  <si>
    <t>COVID19CA_20201126.csv</t>
  </si>
  <si>
    <t>COVID19CA_20201210.csv</t>
  </si>
  <si>
    <t>COVID19CA_20210121.csv</t>
  </si>
  <si>
    <t>COVID19CA_20210304.csv</t>
  </si>
  <si>
    <t>COVID19CA_20210409.csv</t>
  </si>
  <si>
    <t>COVID19CA_20210514.csv</t>
  </si>
  <si>
    <t>COVID19CA_20210611.csv</t>
  </si>
  <si>
    <t>COVID19CA_20210709.csv</t>
  </si>
  <si>
    <t>COVID19CA_20210813.csv</t>
  </si>
  <si>
    <t>COVID19CA_20210910.csv</t>
  </si>
  <si>
    <t>COVID19CA_20211008.csv</t>
  </si>
  <si>
    <t xml:space="preserve"> Cumulative death count up to 03/10/2021</t>
  </si>
  <si>
    <t>Epidemiological-summary-of-COVID-19-cases-in-Canada-Canada.ca_20201125.pdf</t>
  </si>
  <si>
    <t>Epidemiological-summary-of-COVID-19-cases-in-Canada-Canada.ca_20201202.pdf</t>
  </si>
  <si>
    <t>Epidemiological-summary-of-COVID-19-cases-in-Canada-Canada.ca_20201209.pdf</t>
  </si>
  <si>
    <t>Epidemiological-summary-of-COVID-19-cases-in-Canada-Canada.ca_20201216.pdf</t>
  </si>
  <si>
    <t>Epidemiological-summary-of-COVID-19-cases-in-Canada-Canada.ca_20210601.pdf</t>
  </si>
  <si>
    <t>Epidemiological-summary-of-COVID-19-cases-in-Canada-Canada.ca_20210113.pdf</t>
  </si>
  <si>
    <t>Epidemiological-summary-of-COVID-19-cases-in-Canada-Canada.ca_20210120.pdf</t>
  </si>
  <si>
    <t>Epidemiological-summary-of-COVID-19-cases-in-Canada-Canada.ca_20210127.pdf</t>
  </si>
  <si>
    <t>Epidemiological-summary-of-COVID-19-cases-in-Canada-Canada.ca_20210203.pdf</t>
  </si>
  <si>
    <t>Epidemiological-summary-of-COVID-19-cases-in-Canada-Canada.ca_20210210.pdf</t>
  </si>
  <si>
    <t>Epidemiological-summary-of-COVID-19-cases-in-Canada-Canada.ca_20210224.pdf</t>
  </si>
  <si>
    <t>Epidemiological-summary-of-COVID-19-cases-in-Canada-Canada.ca_20210304.pdf</t>
  </si>
  <si>
    <t>Epidemiological-summary-of-COVID-19-cases-in-Canada-Canada.ca_20210311.pdf</t>
  </si>
  <si>
    <t>Epidemiological-summary-of-COVID-19-cases-in-Canada-Canada.ca_20210318.pdf</t>
  </si>
  <si>
    <t>Epidemiological-summary-of-COVID-19-cases-in-Canada-Canada.ca_20210408.pdf</t>
  </si>
  <si>
    <t>Epidemiological-summary-of-COVID-19-cases-in-Canada-Canada.ca_20210415.pdf</t>
  </si>
  <si>
    <t>Epidemiological-summary-of-COVID-19-cases-in-Canada-Canada.ca_20210422.pdf</t>
  </si>
  <si>
    <t>Epidemiological-summary-of-COVID-19-cases-in-Canada-Canada.ca_20210429.pdf</t>
  </si>
  <si>
    <t>Epidemiological-summary-of-COVID-19-cases-in-Canada-Canada.ca_20210505.pdf</t>
  </si>
  <si>
    <t>Epidemiological-summary-of-COVID-19-cases-in-Canada-Canada.ca_20210508.pdf</t>
  </si>
  <si>
    <t>Epidemiological-summary-of-COVID-19-cases-in-Canada-Canada.ca_20210517.pdf</t>
  </si>
  <si>
    <t>Epidemiological-summary-of-COVID-19-cases-in-Canada-Canada.ca_20210526.pdf</t>
  </si>
  <si>
    <t>Epidemiological-summary-of-COVID-19-cases-in-Canada-Canada.ca_20210603.pdf</t>
  </si>
  <si>
    <t>Epidemiological-summary-of-COVID-19-cases-in-Canada-Canada.ca_20210610.pdf</t>
  </si>
  <si>
    <t>Epidemiological-summary-of-COVID-19-cases-in-Canada-Canada.ca_20210617.pdf</t>
  </si>
  <si>
    <t>Epidemiological-summary-of-COVID-19-cases-in-Canada-Canada.ca_20210624.pdf</t>
  </si>
  <si>
    <t>Epidemiological-summary-of-COVID-19-cases-in-Canada-Canada.ca_20210701.pdf</t>
  </si>
  <si>
    <t>Epidemiological-summary-of-COVID-19-cases-in-Canada-Canada.ca_20210708.pdf</t>
  </si>
  <si>
    <t>Epidemiological-summary-of-COVID-19-cases-in-Canada-Canada.ca_20210715.pdf</t>
  </si>
  <si>
    <t>Epidemiological-summary-of-COVID-19-cases-in-Canada-Canada.ca_20210722.pdf</t>
  </si>
  <si>
    <t>Epidemiological-summary-of-COVID-19-cases-in-Canada-Canada.ca_20210729.pdf</t>
  </si>
  <si>
    <t>Epidemiological-summary-of-COVID-19-cases-in-Canada-Canada.ca_20210813.pdf</t>
  </si>
  <si>
    <t>Epidemiological-summary-of-COVID-19-cases-in-Canada-Canada.ca_20210826.pdf</t>
  </si>
  <si>
    <t>Epidemiological-summary-of-COVID-19-cases-in-Canada-Canada.ca_20210901.pdf</t>
  </si>
  <si>
    <t>Epidemiological-summary-of-COVID-19-cases-in-Canada-Canada.ca_20210908.pdf</t>
  </si>
  <si>
    <t>Epidemiological-summary-of-COVID-19-cases-in-Canada-Canada.ca_20210915.pdf</t>
  </si>
  <si>
    <t>Epidemiological-summary-of-COVID-19-cases-in-Canada-Canada.ca_20210922.pdf</t>
  </si>
  <si>
    <t>Epidemiological-summary-of-COVID-19-cases-in-Canada-Canada.ca_20210929.pdf</t>
  </si>
  <si>
    <t>Epidemiological-summary-of-COVID-19-cases-in-Canada-Canada.ca_20211006.pdf</t>
  </si>
  <si>
    <t>Epidemiological-summary-of-COVID-19-cases-in-Canada-Canada.ca_20211013.pdf</t>
  </si>
  <si>
    <t>Epidemiological-summary-of-COVID-19-cases-in-Canada-Canada.ca_20211020.pdf</t>
  </si>
  <si>
    <t>Epidemiological-summary-of-COVID-19-cases-in-Canada-Canada.ca_20211027.pdf</t>
  </si>
  <si>
    <t>Epidemiological-summary-of-COVID-19-cases-in-Canada-Canada.ca_20211102.pdf</t>
  </si>
  <si>
    <t>(29)</t>
  </si>
  <si>
    <t>Published on 12/11/2021</t>
  </si>
  <si>
    <t xml:space="preserve"> Cumulative death count up to 07/11/2021</t>
  </si>
  <si>
    <t>Epidemiological-summary-of-COVID-19-cases-in-Canada-Canada.ca_20211110.pdf</t>
  </si>
  <si>
    <t>COVID19CA_20211112.csv</t>
  </si>
  <si>
    <t>On November 12th 2021, no updates were made except for the addition of new cases.</t>
  </si>
  <si>
    <t>Epidemiological-summary-of-COVID-19-cases-in-Canada-Canada.ca_20211117.pdf</t>
  </si>
  <si>
    <t>Epidemiological-summary-of-COVID-19-cases-in-Canada-Canada.ca_20211124.pdf</t>
  </si>
  <si>
    <t>Epidemiological-summary-of-COVID-19-cases-in-Canada-Canada.ca_20211201.pdf</t>
  </si>
  <si>
    <t>Epidemiological-summary-of-COVID-19-cases-in-Canada-Canada.ca_20211208.pdf</t>
  </si>
  <si>
    <t>Epidemiological-summary-of-COVID-19-cases-in-Canada-Canada.ca_20211216.pdf</t>
  </si>
  <si>
    <t>Published on 10/12/2021</t>
  </si>
  <si>
    <t>(30)</t>
  </si>
  <si>
    <t xml:space="preserve"> Cumulative death count up to 05/12/2021</t>
  </si>
  <si>
    <t>On December 10th 2021, no updates were made except for the addition of new cases.</t>
  </si>
  <si>
    <t>COVID19CA_20211210.csv</t>
  </si>
  <si>
    <t>Epidemiological-summary-of-COVID-19-cases-in-Canada-Canada.ca_20211220.pdf</t>
  </si>
  <si>
    <t>Epidemiological-summary-of-COVID-19-cases-in-Canada-Canada.ca_20211227.pdf</t>
  </si>
  <si>
    <t>Epidemiological-summary-of-COVID-19-cases-in-Canada-Canada.ca_20220103.pdf</t>
  </si>
  <si>
    <t>Epidemiological-summary-of-COVID-19-cases-in-Canada-Canada.ca_20220107.pdf</t>
  </si>
  <si>
    <t>Published on 14/01/2022</t>
  </si>
  <si>
    <t xml:space="preserve"> Cumulative death count up to 09/01/2022</t>
  </si>
  <si>
    <t>(31)</t>
  </si>
  <si>
    <t>On January 14th 2022, no updates were made except for the addition of new cases.</t>
  </si>
  <si>
    <t>COVID19CA_20220114.csv</t>
  </si>
  <si>
    <t>Epidemiological-summary-of-COVID-19-cases-in-Canada-Canada.ca_20220120.pdf</t>
  </si>
  <si>
    <t>Statistics Canada. Table 13-10-0775-01  Detailed preliminary information on cases of COVID-19, 2020-2022: 4-Dimensions (Aggregated data), Public Health Agency of Canada</t>
  </si>
  <si>
    <t>DOI: https://doi.org/10.25318/1310077501-eng</t>
  </si>
  <si>
    <t>Epidemiological-summary-of-COVID-19-cases-in-Canada-Canada.ca_20220127.pdf</t>
  </si>
  <si>
    <t>Epidemiological-summary-of-COVID-19-cases-in-Canada-Canada.ca_20220203.pdf</t>
  </si>
  <si>
    <t>Epidemiological-summary-of-COVID-19-cases-in-Canada-Canada.ca_20220210.pdf</t>
  </si>
  <si>
    <t>Epidemiological-summary-of-COVID-19-cases-in-Canada-Canada.ca_20220217.pdf</t>
  </si>
  <si>
    <t>Published on 11/02/2022</t>
  </si>
  <si>
    <t xml:space="preserve"> Cumulative death count up to 06/02/2022</t>
  </si>
  <si>
    <t>(32)</t>
  </si>
  <si>
    <t>On February 11th 2022, no updates were made except for the addition of new cases.</t>
  </si>
  <si>
    <t>COVID19CA_20220211.csv</t>
  </si>
  <si>
    <t>Epidemiological-summary-of-COVID-19-cases-in-Canada-Canada.ca_20220225.pdf</t>
  </si>
  <si>
    <t>Epidemiological-summary-of-COVID-19-cases-in-Canada-Canada.ca_20220307.pdf</t>
  </si>
  <si>
    <t>Published on 18/03/2022</t>
  </si>
  <si>
    <t xml:space="preserve"> Cumulative death count up to 13/03/2022</t>
  </si>
  <si>
    <t>(33)</t>
  </si>
  <si>
    <t>On March 18th 2022, no updates were made except for the addition of new cases.</t>
  </si>
  <si>
    <t>COVID19CA_20220318.csv</t>
  </si>
  <si>
    <t>Epidemiological-summary-of-COVID-19-cases-in-Canada-Canada.ca_20220311.pdf</t>
  </si>
  <si>
    <t>Epidemiological-summary-of-COVID-19-cases-in-Canada-Canada.ca_20220318.pdf</t>
  </si>
  <si>
    <t>Epidemiological-summary-of-COVID-19-cases-in-Canada-Canada.ca_20220331.pdf</t>
  </si>
  <si>
    <t>Epidemiological-summary-of-COVID-19-cases-in-Canada-Canada.ca_20220408.pdf</t>
  </si>
  <si>
    <t>Epidemiological-summary-of-COVID-19-cases-in-Canada-Canada.ca_20220401.pdf</t>
  </si>
  <si>
    <t>Epidemiological-summary-of-COVID-19-cases-in-Canada-Canada.ca_20220421.pdf</t>
  </si>
  <si>
    <t>Published on 21/04/2022</t>
  </si>
  <si>
    <t>Population estimates</t>
  </si>
  <si>
    <t>Age group</t>
  </si>
  <si>
    <t>Population on 01/07/2019</t>
  </si>
  <si>
    <t>Population on 01/07/2021</t>
  </si>
  <si>
    <t>Data Source:</t>
  </si>
  <si>
    <t>Population on 01/07/2022</t>
  </si>
  <si>
    <t>Data as of 17-10-2022</t>
  </si>
  <si>
    <t>https://www150.statcan.gc.ca/t1/tbl1/en/cv.action?pid=1710000501</t>
  </si>
  <si>
    <t>Statistics Canada, Population estimates on July 1st, by age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</si>
</sst>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9" x14ac:knownFonts="1">
    <font>
      <sz val="12"/>
      <color rgb="FF000000"/>
      <name val="Calibri"/>
      <family val="2"/>
      <charset val="1"/>
    </font>
    <font>
      <u/>
      <sz val="12"/>
      <color rgb="FF0000FF"/>
      <name val="Calibri"/>
      <family val="2"/>
      <charset val="1"/>
    </font>
    <font>
      <u/>
      <sz val="10"/>
      <color rgb="FF0000FF"/>
      <name val="Arial"/>
      <family val="2"/>
      <charset val="1"/>
    </font>
    <font>
      <sz val="10"/>
      <name val="Arial"/>
      <family val="2"/>
      <charset val="1"/>
    </font>
    <font>
      <sz val="12"/>
      <name val="Calibri"/>
      <family val="2"/>
      <charset val="1"/>
    </font>
    <font>
      <sz val="10"/>
      <name val="Calibri"/>
      <family val="2"/>
      <charset val="1"/>
    </font>
    <font>
      <b/>
      <sz val="14"/>
      <color rgb="FF0070C0"/>
      <name val="Calibri"/>
      <family val="2"/>
      <charset val="1"/>
    </font>
    <font>
      <b/>
      <sz val="12"/>
      <name val="Calibri"/>
      <family val="2"/>
      <charset val="1"/>
    </font>
    <font>
      <b/>
      <sz val="10"/>
      <name val="Calibri"/>
      <family val="2"/>
      <charset val="1"/>
    </font>
    <font>
      <sz val="11"/>
      <name val="Calibri"/>
      <family val="2"/>
      <charset val="1"/>
    </font>
    <font>
      <u/>
      <sz val="10"/>
      <color rgb="FF0563C1"/>
      <name val="Arial"/>
      <family val="2"/>
      <charset val="1"/>
    </font>
    <font>
      <sz val="11"/>
      <color rgb="FF0070C0"/>
      <name val="Calibri"/>
      <family val="2"/>
      <charset val="1"/>
    </font>
    <font>
      <sz val="11"/>
      <color rgb="FF333333"/>
      <name val="Calibri"/>
      <family val="2"/>
      <charset val="1"/>
    </font>
    <font>
      <u/>
      <sz val="11"/>
      <color rgb="FF0563C1"/>
      <name val="Calibri"/>
      <family val="2"/>
      <charset val="1"/>
    </font>
    <font>
      <sz val="10"/>
      <color rgb="FF000000"/>
      <name val="Calibri"/>
      <family val="2"/>
      <charset val="1"/>
    </font>
    <font>
      <b/>
      <sz val="12"/>
      <color rgb="FF000000"/>
      <name val="Arial"/>
      <family val="2"/>
      <charset val="1"/>
    </font>
    <font>
      <b/>
      <sz val="12"/>
      <color rgb="FF4F81BD"/>
      <name val="Calibri"/>
      <family val="2"/>
      <charset val="1"/>
    </font>
    <font>
      <sz val="12"/>
      <color rgb="FF4F81BD"/>
      <name val="Calibri"/>
      <family val="2"/>
      <charset val="1"/>
    </font>
    <font>
      <b/>
      <sz val="12"/>
      <color rgb="FF000000"/>
      <name val="Calibri"/>
      <family val="2"/>
      <charset val="1"/>
    </font>
    <font>
      <sz val="11"/>
      <color rgb="FF000000"/>
      <name val="Calibri"/>
      <family val="2"/>
      <charset val="1"/>
    </font>
    <font>
      <b/>
      <sz val="11"/>
      <color rgb="FF000000"/>
      <name val="Calibri"/>
      <family val="2"/>
      <charset val="1"/>
    </font>
    <font>
      <sz val="11"/>
      <color rgb="FF4F81BD"/>
      <name val="Calibri"/>
      <family val="2"/>
      <charset val="1"/>
    </font>
    <font>
      <i/>
      <sz val="11"/>
      <color rgb="FF000000"/>
      <name val="Calibri"/>
      <family val="2"/>
      <charset val="1"/>
    </font>
    <font>
      <i/>
      <sz val="11"/>
      <color rgb="FF4F81BD"/>
      <name val="Calibri"/>
      <family val="2"/>
      <charset val="1"/>
    </font>
    <font>
      <i/>
      <sz val="10"/>
      <color rgb="FF000000"/>
      <name val="Calibri"/>
      <family val="2"/>
      <charset val="1"/>
    </font>
    <font>
      <sz val="10"/>
      <color rgb="FFFF0000"/>
      <name val="Calibri"/>
      <family val="2"/>
      <charset val="1"/>
    </font>
    <font>
      <sz val="12"/>
      <color rgb="FF0070C0"/>
      <name val="Calibri"/>
      <family val="2"/>
      <charset val="1"/>
    </font>
    <font>
      <sz val="10"/>
      <color rgb="FF0070C0"/>
      <name val="Calibri"/>
      <family val="2"/>
      <charset val="1"/>
    </font>
    <font>
      <u/>
      <sz val="10"/>
      <color rgb="FF0563C1"/>
      <name val="Calibri"/>
      <family val="2"/>
      <charset val="1"/>
    </font>
    <font>
      <b/>
      <sz val="14"/>
      <name val="Calibri"/>
      <family val="2"/>
      <charset val="1"/>
    </font>
    <font>
      <sz val="14"/>
      <name val="Calibri"/>
      <family val="2"/>
      <charset val="1"/>
    </font>
    <font>
      <sz val="14"/>
      <color rgb="FF0070C0"/>
      <name val="Calibri"/>
      <family val="2"/>
      <charset val="1"/>
    </font>
    <font>
      <sz val="14"/>
      <color rgb="FF000000"/>
      <name val="Calibri"/>
      <family val="2"/>
      <charset val="1"/>
    </font>
    <font>
      <sz val="12"/>
      <color rgb="FF000000"/>
      <name val="Calibri"/>
      <family val="2"/>
      <charset val="1"/>
    </font>
    <font>
      <b/>
      <sz val="10"/>
      <name val="Calibri"/>
      <family val="2"/>
      <scheme val="minor"/>
    </font>
    <font>
      <sz val="12"/>
      <color theme="1"/>
      <name val="Calibri"/>
      <family val="2"/>
      <scheme val="minor"/>
    </font>
    <font>
      <i/>
      <sz val="10"/>
      <color theme="1"/>
      <name val="Calibri"/>
      <family val="2"/>
      <scheme val="minor"/>
    </font>
    <font>
      <sz val="11"/>
      <name val="Calibri"/>
      <family val="2"/>
      <scheme val="minor"/>
    </font>
    <font>
      <sz val="10"/>
      <color theme="1"/>
      <name val="Calibri"/>
      <family val="2"/>
      <scheme val="minor"/>
    </font>
    <font>
      <i/>
      <sz val="11"/>
      <color rgb="FF000000"/>
      <name val="Calibri"/>
      <family val="2"/>
    </font>
    <font>
      <i/>
      <sz val="11"/>
      <color rgb="FF4F81BD"/>
      <name val="Calibri"/>
      <family val="2"/>
    </font>
    <font>
      <i/>
      <sz val="11"/>
      <color theme="1"/>
      <name val="Calibri"/>
      <family val="2"/>
      <scheme val="minor"/>
    </font>
    <font>
      <b/>
      <sz val="11"/>
      <name val="Calibri"/>
      <family val="2"/>
      <charset val="1"/>
    </font>
    <font>
      <sz val="12"/>
      <color rgb="FF000000"/>
      <name val="Calibri"/>
      <family val="2"/>
      <charset val="204"/>
    </font>
    <font>
      <b/>
      <sz val="12"/>
      <color rgb="FF000000"/>
      <name val="Calibri"/>
      <family val="2"/>
      <charset val="204"/>
    </font>
    <font>
      <sz val="14"/>
      <name val="Calibri"/>
      <family val="2"/>
      <charset val="204"/>
    </font>
    <font>
      <sz val="10"/>
      <name val="Calibri"/>
      <family val="2"/>
      <charset val="204"/>
    </font>
    <font>
      <sz val="12"/>
      <color rgb="FF000000"/>
      <name val="Calibri"/>
      <family val="2"/>
    </font>
    <font>
      <b/>
      <sz val="14"/>
      <color theme="1"/>
      <name val="Arial"/>
      <family val="2"/>
      <charset val="1"/>
    </font>
    <font>
      <sz val="14"/>
      <name val="Calibri"/>
      <family val="2"/>
      <scheme val="minor"/>
    </font>
    <font>
      <sz val="10"/>
      <name val="Calibri"/>
      <family val="2"/>
      <scheme val="minor"/>
    </font>
    <font>
      <b/>
      <sz val="10"/>
      <color indexed="64"/>
      <name val="Calibri"/>
      <family val="2"/>
    </font>
    <font>
      <sz val="10"/>
      <color indexed="64"/>
      <name val="Calibri"/>
      <family val="2"/>
    </font>
    <font>
      <sz val="10"/>
      <color rgb="FF4472C4"/>
      <name val="Calibri"/>
      <family val="2"/>
    </font>
    <font>
      <b/>
      <sz val="10"/>
      <color theme="1"/>
      <name val="Calibri"/>
      <family val="2"/>
      <scheme val="minor"/>
    </font>
    <font>
      <sz val="10"/>
      <name val="Calibri"/>
      <family val="2"/>
    </font>
    <font>
      <i/>
      <sz val="10"/>
      <name val="Calibri"/>
      <family val="2"/>
      <scheme val="minor"/>
    </font>
    <font>
      <i/>
      <sz val="10"/>
      <color rgb="FF4472C4"/>
      <name val="Calibri"/>
      <family val="2"/>
    </font>
    <font>
      <u/>
      <sz val="10"/>
      <color rgb="FF0563C1"/>
      <name val="Calibri"/>
      <family val="2"/>
      <scheme val="minor"/>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indexed="26"/>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diagonal/>
    </border>
    <border>
      <left/>
      <right/>
      <top style="thin">
        <color auto="1"/>
      </top>
      <bottom style="thin">
        <color indexed="64"/>
      </bottom>
      <diagonal/>
    </border>
    <border>
      <left/>
      <right/>
      <top style="hair">
        <color auto="1"/>
      </top>
      <bottom/>
      <diagonal/>
    </border>
    <border>
      <left style="thin">
        <color indexed="64"/>
      </left>
      <right style="thin">
        <color indexed="64"/>
      </right>
      <top style="hair">
        <color auto="1"/>
      </top>
      <bottom style="thin">
        <color indexed="64"/>
      </bottom>
      <diagonal/>
    </border>
    <border>
      <left style="thin">
        <color auto="1"/>
      </left>
      <right/>
      <top style="hair">
        <color auto="1"/>
      </top>
      <bottom/>
      <diagonal/>
    </border>
    <border>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theme="1"/>
      </right>
      <top style="thin">
        <color indexed="64"/>
      </top>
      <bottom/>
      <diagonal/>
    </border>
    <border>
      <left style="thin">
        <color theme="1"/>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thin">
        <color theme="1"/>
      </right>
      <top/>
      <bottom style="thin">
        <color indexed="64"/>
      </bottom>
      <diagonal/>
    </border>
    <border>
      <left style="thin">
        <color theme="1"/>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style="thin">
        <color theme="1"/>
      </left>
      <right/>
      <top/>
      <bottom/>
      <diagonal/>
    </border>
    <border>
      <left/>
      <right style="thin">
        <color theme="1"/>
      </right>
      <top/>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style="thin">
        <color theme="1"/>
      </top>
      <bottom style="thin">
        <color theme="1"/>
      </bottom>
      <diagonal/>
    </border>
  </borders>
  <cellStyleXfs count="6">
    <xf numFmtId="0" fontId="0" fillId="0" borderId="0"/>
    <xf numFmtId="0" fontId="10" fillId="0" borderId="0" applyBorder="0" applyProtection="0"/>
    <xf numFmtId="0" fontId="1" fillId="0" borderId="0" applyBorder="0" applyProtection="0"/>
    <xf numFmtId="0" fontId="2" fillId="0" borderId="0" applyBorder="0" applyProtection="0"/>
    <xf numFmtId="0" fontId="33" fillId="0" borderId="0"/>
    <xf numFmtId="0" fontId="3" fillId="0" borderId="0"/>
  </cellStyleXfs>
  <cellXfs count="292">
    <xf numFmtId="0" fontId="0" fillId="0" borderId="0" xfId="0"/>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0" borderId="0" xfId="1" applyFont="1" applyBorder="1" applyProtection="1"/>
    <xf numFmtId="0" fontId="11" fillId="2" borderId="0" xfId="0" applyFont="1" applyFill="1"/>
    <xf numFmtId="0" fontId="13" fillId="2" borderId="0" xfId="1" applyFont="1" applyFill="1" applyBorder="1" applyProtection="1"/>
    <xf numFmtId="0" fontId="9" fillId="2" borderId="0" xfId="0" applyFont="1" applyFill="1" applyAlignment="1">
      <alignment vertical="center"/>
    </xf>
    <xf numFmtId="0" fontId="14" fillId="2" borderId="0" xfId="0" applyFont="1" applyFill="1"/>
    <xf numFmtId="0" fontId="15" fillId="2" borderId="0" xfId="0" applyFont="1" applyFill="1"/>
    <xf numFmtId="0" fontId="16" fillId="2" borderId="0" xfId="0" applyFont="1" applyFill="1" applyBorder="1"/>
    <xf numFmtId="0" fontId="17" fillId="2" borderId="0" xfId="0" applyFont="1" applyFill="1" applyBorder="1"/>
    <xf numFmtId="0" fontId="0" fillId="2" borderId="0" xfId="0" applyFont="1" applyFill="1" applyBorder="1"/>
    <xf numFmtId="0" fontId="18" fillId="2" borderId="0" xfId="0" applyFont="1" applyFill="1" applyAlignment="1">
      <alignment vertical="top"/>
    </xf>
    <xf numFmtId="0" fontId="18" fillId="2" borderId="0" xfId="0" applyFont="1" applyFill="1"/>
    <xf numFmtId="0" fontId="0" fillId="2" borderId="0" xfId="0" applyFont="1" applyFill="1"/>
    <xf numFmtId="49" fontId="7"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0" xfId="0" applyNumberFormat="1" applyFont="1" applyFill="1" applyBorder="1" applyAlignment="1">
      <alignment horizontal="center"/>
    </xf>
    <xf numFmtId="0" fontId="19" fillId="2" borderId="4" xfId="0" applyFont="1" applyFill="1" applyBorder="1"/>
    <xf numFmtId="0" fontId="20" fillId="2" borderId="0" xfId="0" applyFont="1" applyFill="1" applyBorder="1"/>
    <xf numFmtId="0" fontId="20" fillId="2" borderId="5" xfId="0" applyFont="1" applyFill="1" applyBorder="1" applyAlignment="1"/>
    <xf numFmtId="0" fontId="20" fillId="2" borderId="6" xfId="0" applyFont="1" applyFill="1" applyBorder="1" applyAlignment="1"/>
    <xf numFmtId="0" fontId="20" fillId="2" borderId="7" xfId="0" applyFont="1" applyFill="1" applyBorder="1" applyAlignment="1"/>
    <xf numFmtId="0" fontId="19" fillId="2" borderId="0" xfId="0" applyFont="1" applyFill="1"/>
    <xf numFmtId="0" fontId="20" fillId="2" borderId="8" xfId="0" applyFont="1" applyFill="1" applyBorder="1" applyAlignment="1">
      <alignment horizontal="right"/>
    </xf>
    <xf numFmtId="0" fontId="20" fillId="2" borderId="0" xfId="0" applyFont="1" applyFill="1"/>
    <xf numFmtId="0" fontId="20" fillId="2" borderId="11" xfId="0" applyFont="1" applyFill="1" applyBorder="1" applyAlignment="1">
      <alignment horizontal="right"/>
    </xf>
    <xf numFmtId="0" fontId="19" fillId="2" borderId="12" xfId="0" applyFont="1" applyFill="1" applyBorder="1" applyAlignment="1">
      <alignment horizontal="center"/>
    </xf>
    <xf numFmtId="0" fontId="21" fillId="2" borderId="13" xfId="0" applyFont="1" applyFill="1" applyBorder="1" applyAlignment="1">
      <alignment horizontal="center"/>
    </xf>
    <xf numFmtId="0" fontId="19" fillId="2" borderId="13" xfId="0" applyFont="1" applyFill="1" applyBorder="1" applyAlignment="1">
      <alignment horizontal="center"/>
    </xf>
    <xf numFmtId="0" fontId="21" fillId="2" borderId="14" xfId="0" applyFont="1" applyFill="1" applyBorder="1" applyAlignment="1">
      <alignment horizontal="center"/>
    </xf>
    <xf numFmtId="49" fontId="20" fillId="2" borderId="15" xfId="0" applyNumberFormat="1" applyFont="1" applyFill="1" applyBorder="1" applyAlignment="1">
      <alignment horizontal="right"/>
    </xf>
    <xf numFmtId="3" fontId="19" fillId="2" borderId="15" xfId="0" applyNumberFormat="1" applyFont="1" applyFill="1" applyBorder="1" applyAlignment="1">
      <alignment horizontal="right"/>
    </xf>
    <xf numFmtId="164" fontId="21" fillId="2" borderId="0" xfId="0" applyNumberFormat="1" applyFont="1" applyFill="1" applyBorder="1" applyAlignment="1">
      <alignment horizontal="right"/>
    </xf>
    <xf numFmtId="3" fontId="19" fillId="2" borderId="0" xfId="0" applyNumberFormat="1" applyFont="1" applyFill="1" applyBorder="1" applyAlignment="1">
      <alignment horizontal="right"/>
    </xf>
    <xf numFmtId="164" fontId="21" fillId="2" borderId="4" xfId="0" applyNumberFormat="1" applyFont="1" applyFill="1" applyBorder="1"/>
    <xf numFmtId="164" fontId="21" fillId="2" borderId="0" xfId="0" applyNumberFormat="1" applyFont="1" applyFill="1" applyBorder="1"/>
    <xf numFmtId="0" fontId="19" fillId="2" borderId="0" xfId="0" applyFont="1" applyFill="1" applyBorder="1" applyAlignment="1">
      <alignment horizontal="right"/>
    </xf>
    <xf numFmtId="0" fontId="19" fillId="2" borderId="15" xfId="0" applyFont="1" applyFill="1" applyBorder="1"/>
    <xf numFmtId="0" fontId="19" fillId="2" borderId="0" xfId="0" applyFont="1" applyFill="1" applyBorder="1"/>
    <xf numFmtId="0" fontId="20" fillId="2" borderId="15" xfId="0" applyFont="1" applyFill="1" applyBorder="1" applyAlignment="1">
      <alignment horizontal="right"/>
    </xf>
    <xf numFmtId="0" fontId="21" fillId="2" borderId="0" xfId="0" applyFont="1" applyFill="1" applyBorder="1"/>
    <xf numFmtId="0" fontId="21" fillId="2" borderId="4" xfId="0" applyFont="1" applyFill="1" applyBorder="1"/>
    <xf numFmtId="1" fontId="19" fillId="2" borderId="0" xfId="0" applyNumberFormat="1" applyFont="1" applyFill="1" applyBorder="1"/>
    <xf numFmtId="1" fontId="22" fillId="2" borderId="15" xfId="0" applyNumberFormat="1" applyFont="1" applyFill="1" applyBorder="1" applyAlignment="1">
      <alignment horizontal="right"/>
    </xf>
    <xf numFmtId="3" fontId="22" fillId="2" borderId="0" xfId="0" applyNumberFormat="1" applyFont="1" applyFill="1" applyBorder="1" applyAlignment="1">
      <alignment horizontal="right"/>
    </xf>
    <xf numFmtId="1" fontId="23" fillId="2" borderId="0" xfId="0" applyNumberFormat="1" applyFont="1" applyFill="1" applyBorder="1"/>
    <xf numFmtId="1" fontId="22" fillId="2" borderId="15" xfId="0" applyNumberFormat="1" applyFont="1" applyFill="1" applyBorder="1"/>
    <xf numFmtId="1" fontId="22" fillId="2" borderId="0" xfId="0" applyNumberFormat="1" applyFont="1" applyFill="1" applyBorder="1"/>
    <xf numFmtId="1" fontId="23" fillId="2" borderId="4" xfId="0" applyNumberFormat="1" applyFont="1" applyFill="1" applyBorder="1"/>
    <xf numFmtId="1" fontId="19" fillId="2" borderId="0" xfId="0" applyNumberFormat="1" applyFont="1" applyFill="1"/>
    <xf numFmtId="0" fontId="19" fillId="2" borderId="15" xfId="0" applyFont="1" applyFill="1" applyBorder="1" applyAlignment="1">
      <alignment horizontal="right"/>
    </xf>
    <xf numFmtId="0" fontId="20" fillId="2" borderId="12" xfId="0" applyFont="1" applyFill="1" applyBorder="1" applyAlignment="1">
      <alignment horizontal="right"/>
    </xf>
    <xf numFmtId="0" fontId="19" fillId="2" borderId="12" xfId="0" applyFont="1" applyFill="1" applyBorder="1"/>
    <xf numFmtId="0" fontId="19" fillId="2" borderId="13" xfId="0" applyFont="1" applyFill="1" applyBorder="1"/>
    <xf numFmtId="0" fontId="19" fillId="2" borderId="14" xfId="0" applyFont="1" applyFill="1" applyBorder="1"/>
    <xf numFmtId="1" fontId="19" fillId="2" borderId="13" xfId="0" applyNumberFormat="1" applyFont="1" applyFill="1" applyBorder="1"/>
    <xf numFmtId="0" fontId="20" fillId="2" borderId="16" xfId="0" applyFont="1" applyFill="1" applyBorder="1" applyAlignment="1">
      <alignment horizontal="right"/>
    </xf>
    <xf numFmtId="3" fontId="20" fillId="2" borderId="16" xfId="0" applyNumberFormat="1" applyFont="1" applyFill="1" applyBorder="1"/>
    <xf numFmtId="3" fontId="20" fillId="2" borderId="17" xfId="0" applyNumberFormat="1" applyFont="1" applyFill="1" applyBorder="1"/>
    <xf numFmtId="0" fontId="20" fillId="2" borderId="18" xfId="0" applyFont="1" applyFill="1" applyBorder="1"/>
    <xf numFmtId="1" fontId="20" fillId="2" borderId="16" xfId="0" applyNumberFormat="1" applyFont="1" applyFill="1" applyBorder="1"/>
    <xf numFmtId="0" fontId="20" fillId="2" borderId="17" xfId="0" applyFont="1" applyFill="1" applyBorder="1"/>
    <xf numFmtId="1" fontId="20" fillId="2" borderId="17" xfId="0" applyNumberFormat="1" applyFont="1" applyFill="1" applyBorder="1"/>
    <xf numFmtId="0" fontId="24" fillId="2" borderId="0" xfId="0" applyFont="1" applyFill="1" applyAlignment="1">
      <alignment horizontal="right"/>
    </xf>
    <xf numFmtId="0" fontId="14" fillId="2" borderId="0" xfId="0" applyFont="1" applyFill="1" applyAlignment="1">
      <alignment horizontal="right"/>
    </xf>
    <xf numFmtId="0" fontId="10" fillId="2" borderId="0" xfId="1" applyFont="1" applyFill="1" applyBorder="1" applyProtection="1"/>
    <xf numFmtId="0" fontId="25" fillId="2" borderId="0" xfId="0" applyFont="1" applyFill="1"/>
    <xf numFmtId="0" fontId="26" fillId="2" borderId="0" xfId="0" applyFont="1" applyFill="1"/>
    <xf numFmtId="49" fontId="14" fillId="2" borderId="0" xfId="0" applyNumberFormat="1" applyFont="1" applyFill="1" applyAlignment="1">
      <alignment horizontal="center"/>
    </xf>
    <xf numFmtId="0" fontId="8" fillId="2" borderId="0" xfId="5" applyFont="1" applyFill="1"/>
    <xf numFmtId="1" fontId="27" fillId="2" borderId="0" xfId="0" applyNumberFormat="1" applyFont="1" applyFill="1"/>
    <xf numFmtId="0" fontId="28" fillId="2" borderId="0" xfId="1" applyFont="1" applyFill="1" applyBorder="1" applyProtection="1"/>
    <xf numFmtId="14" fontId="14" fillId="2" borderId="0" xfId="0" applyNumberFormat="1" applyFont="1" applyFill="1" applyAlignment="1">
      <alignment horizontal="center"/>
    </xf>
    <xf numFmtId="1" fontId="14" fillId="2" borderId="0" xfId="0" applyNumberFormat="1" applyFont="1" applyFill="1"/>
    <xf numFmtId="14" fontId="14" fillId="2" borderId="0" xfId="0" applyNumberFormat="1" applyFont="1" applyFill="1"/>
    <xf numFmtId="0" fontId="29" fillId="4" borderId="0" xfId="0" applyFont="1" applyFill="1"/>
    <xf numFmtId="0" fontId="30" fillId="4" borderId="0" xfId="0" applyFont="1" applyFill="1"/>
    <xf numFmtId="0" fontId="31" fillId="4" borderId="0" xfId="0" applyFont="1" applyFill="1"/>
    <xf numFmtId="0" fontId="4" fillId="3" borderId="0" xfId="0" applyFont="1" applyFill="1"/>
    <xf numFmtId="0" fontId="8" fillId="4" borderId="0" xfId="0" applyFont="1" applyFill="1"/>
    <xf numFmtId="0" fontId="5" fillId="4" borderId="0" xfId="0" applyFont="1" applyFill="1"/>
    <xf numFmtId="0" fontId="0" fillId="4" borderId="0" xfId="4" applyFont="1" applyFill="1" applyAlignment="1">
      <alignment horizontal="center" vertical="center"/>
    </xf>
    <xf numFmtId="0" fontId="0" fillId="4" borderId="0" xfId="4" applyFont="1" applyFill="1"/>
    <xf numFmtId="0" fontId="0" fillId="3" borderId="0" xfId="0" applyFill="1"/>
    <xf numFmtId="0" fontId="34" fillId="4" borderId="0" xfId="0" applyFont="1" applyFill="1"/>
    <xf numFmtId="0" fontId="35" fillId="3" borderId="0" xfId="4" applyFont="1" applyFill="1" applyAlignment="1">
      <alignment horizontal="center" vertical="center"/>
    </xf>
    <xf numFmtId="0" fontId="35" fillId="3" borderId="0" xfId="4" applyFont="1" applyFill="1"/>
    <xf numFmtId="0" fontId="36" fillId="3" borderId="0" xfId="0" applyFont="1" applyFill="1" applyAlignment="1">
      <alignment horizontal="right"/>
    </xf>
    <xf numFmtId="0" fontId="37" fillId="3" borderId="0" xfId="0" applyFont="1" applyFill="1"/>
    <xf numFmtId="0" fontId="38" fillId="3" borderId="0" xfId="0" applyFont="1" applyFill="1" applyAlignment="1">
      <alignment horizontal="right"/>
    </xf>
    <xf numFmtId="0" fontId="10" fillId="0" borderId="0" xfId="1"/>
    <xf numFmtId="14" fontId="0" fillId="3" borderId="0" xfId="0" applyNumberFormat="1" applyFill="1" applyBorder="1"/>
    <xf numFmtId="21" fontId="0" fillId="3" borderId="0" xfId="0" applyNumberFormat="1" applyFill="1" applyBorder="1" applyAlignment="1">
      <alignment horizontal="right"/>
    </xf>
    <xf numFmtId="0" fontId="0" fillId="3" borderId="0" xfId="0" applyFill="1" applyBorder="1"/>
    <xf numFmtId="21" fontId="0" fillId="3" borderId="8" xfId="0" applyNumberFormat="1" applyFill="1" applyBorder="1" applyAlignment="1">
      <alignment horizontal="right"/>
    </xf>
    <xf numFmtId="21" fontId="0" fillId="3" borderId="11" xfId="0" applyNumberFormat="1" applyFill="1" applyBorder="1" applyAlignment="1">
      <alignment horizontal="right"/>
    </xf>
    <xf numFmtId="14" fontId="0" fillId="3" borderId="8" xfId="0" applyNumberFormat="1" applyFill="1" applyBorder="1"/>
    <xf numFmtId="14" fontId="0" fillId="3" borderId="11" xfId="0" applyNumberFormat="1" applyFill="1" applyBorder="1"/>
    <xf numFmtId="49" fontId="18" fillId="4" borderId="19" xfId="4" applyNumberFormat="1" applyFont="1" applyFill="1" applyBorder="1" applyAlignment="1">
      <alignment horizontal="center" vertical="center"/>
    </xf>
    <xf numFmtId="0" fontId="0" fillId="4" borderId="8" xfId="4" applyFont="1" applyFill="1" applyBorder="1"/>
    <xf numFmtId="0" fontId="19" fillId="2" borderId="21" xfId="0" applyFont="1" applyFill="1" applyBorder="1" applyAlignment="1">
      <alignment horizontal="right"/>
    </xf>
    <xf numFmtId="0" fontId="20" fillId="3" borderId="5" xfId="0" applyFont="1" applyFill="1" applyBorder="1" applyAlignment="1"/>
    <xf numFmtId="0" fontId="20" fillId="3" borderId="6" xfId="0" applyFont="1" applyFill="1" applyBorder="1" applyAlignment="1"/>
    <xf numFmtId="0" fontId="20" fillId="4" borderId="5" xfId="0" applyFont="1" applyFill="1" applyBorder="1" applyAlignment="1"/>
    <xf numFmtId="0" fontId="20" fillId="4" borderId="6" xfId="0" applyFont="1" applyFill="1" applyBorder="1" applyAlignment="1"/>
    <xf numFmtId="0" fontId="15" fillId="3" borderId="0" xfId="0" applyFont="1" applyFill="1"/>
    <xf numFmtId="0" fontId="16" fillId="2" borderId="0" xfId="0" applyFont="1" applyFill="1"/>
    <xf numFmtId="0" fontId="17" fillId="2" borderId="0" xfId="0" applyFont="1" applyFill="1"/>
    <xf numFmtId="14" fontId="0" fillId="3" borderId="0" xfId="0" applyNumberFormat="1" applyFill="1"/>
    <xf numFmtId="49" fontId="7" fillId="2" borderId="19" xfId="0" applyNumberFormat="1" applyFont="1" applyFill="1" applyBorder="1" applyAlignment="1">
      <alignment horizontal="center"/>
    </xf>
    <xf numFmtId="49" fontId="4" fillId="3" borderId="0" xfId="0" applyNumberFormat="1" applyFont="1" applyFill="1" applyAlignment="1">
      <alignment horizontal="center"/>
    </xf>
    <xf numFmtId="0" fontId="20" fillId="2" borderId="5" xfId="0" applyFont="1" applyFill="1" applyBorder="1"/>
    <xf numFmtId="0" fontId="20" fillId="2" borderId="6" xfId="0" applyFont="1" applyFill="1" applyBorder="1"/>
    <xf numFmtId="0" fontId="20" fillId="2" borderId="16" xfId="0" applyFont="1" applyFill="1" applyBorder="1"/>
    <xf numFmtId="0" fontId="19" fillId="3" borderId="0" xfId="0" applyFont="1" applyFill="1"/>
    <xf numFmtId="0" fontId="20" fillId="3" borderId="0" xfId="0" applyFont="1" applyFill="1"/>
    <xf numFmtId="0" fontId="21" fillId="2" borderId="22" xfId="0" applyFont="1" applyFill="1" applyBorder="1" applyAlignment="1">
      <alignment horizontal="center"/>
    </xf>
    <xf numFmtId="3" fontId="22" fillId="2" borderId="0" xfId="0" applyNumberFormat="1" applyFont="1" applyFill="1" applyAlignment="1">
      <alignment horizontal="right"/>
    </xf>
    <xf numFmtId="0" fontId="19" fillId="2" borderId="8" xfId="0" applyFont="1" applyFill="1" applyBorder="1" applyAlignment="1">
      <alignment horizontal="right"/>
    </xf>
    <xf numFmtId="0" fontId="20" fillId="2" borderId="23" xfId="0" applyFont="1" applyFill="1" applyBorder="1" applyAlignment="1">
      <alignment horizontal="right"/>
    </xf>
    <xf numFmtId="0" fontId="19" fillId="2" borderId="24" xfId="0" applyFont="1" applyFill="1" applyBorder="1"/>
    <xf numFmtId="0" fontId="19" fillId="2" borderId="22" xfId="0" applyFont="1" applyFill="1" applyBorder="1"/>
    <xf numFmtId="1" fontId="19" fillId="2" borderId="22" xfId="0" applyNumberFormat="1" applyFont="1" applyFill="1" applyBorder="1"/>
    <xf numFmtId="0" fontId="19" fillId="2" borderId="25" xfId="0" applyFont="1" applyFill="1" applyBorder="1"/>
    <xf numFmtId="0" fontId="10" fillId="2" borderId="0" xfId="1" applyFill="1" applyBorder="1" applyProtection="1"/>
    <xf numFmtId="0" fontId="10" fillId="0" borderId="0" xfId="1" applyBorder="1" applyProtection="1"/>
    <xf numFmtId="14" fontId="14" fillId="3" borderId="0" xfId="0" applyNumberFormat="1" applyFont="1" applyFill="1"/>
    <xf numFmtId="0" fontId="42" fillId="4" borderId="5" xfId="0" applyFont="1" applyFill="1" applyBorder="1"/>
    <xf numFmtId="49" fontId="19" fillId="2" borderId="0" xfId="0" applyNumberFormat="1" applyFont="1" applyFill="1" applyAlignment="1">
      <alignment horizontal="center"/>
    </xf>
    <xf numFmtId="0" fontId="19" fillId="0" borderId="0" xfId="0" applyFont="1"/>
    <xf numFmtId="0" fontId="19" fillId="4" borderId="12" xfId="0" applyFont="1" applyFill="1" applyBorder="1" applyAlignment="1">
      <alignment horizontal="center"/>
    </xf>
    <xf numFmtId="0" fontId="21" fillId="4" borderId="13" xfId="0" applyFont="1" applyFill="1" applyBorder="1" applyAlignment="1">
      <alignment horizontal="center"/>
    </xf>
    <xf numFmtId="0" fontId="19" fillId="4" borderId="13" xfId="0" applyFont="1" applyFill="1" applyBorder="1" applyAlignment="1">
      <alignment horizontal="center"/>
    </xf>
    <xf numFmtId="0" fontId="21" fillId="4" borderId="14" xfId="0" applyFont="1" applyFill="1" applyBorder="1" applyAlignment="1">
      <alignment horizontal="center"/>
    </xf>
    <xf numFmtId="164" fontId="21" fillId="4" borderId="4" xfId="0" applyNumberFormat="1" applyFont="1" applyFill="1" applyBorder="1"/>
    <xf numFmtId="0" fontId="19" fillId="4" borderId="15" xfId="0" applyFont="1" applyFill="1" applyBorder="1"/>
    <xf numFmtId="0" fontId="19" fillId="4" borderId="0" xfId="0" applyFont="1" applyFill="1"/>
    <xf numFmtId="1" fontId="19" fillId="4" borderId="0" xfId="0" applyNumberFormat="1" applyFont="1" applyFill="1"/>
    <xf numFmtId="0" fontId="21" fillId="4" borderId="4" xfId="0" applyFont="1" applyFill="1" applyBorder="1"/>
    <xf numFmtId="0" fontId="19" fillId="4" borderId="4" xfId="0" applyFont="1" applyFill="1" applyBorder="1"/>
    <xf numFmtId="0" fontId="19" fillId="4" borderId="24" xfId="0" applyFont="1" applyFill="1" applyBorder="1"/>
    <xf numFmtId="0" fontId="19" fillId="4" borderId="22" xfId="0" applyFont="1" applyFill="1" applyBorder="1"/>
    <xf numFmtId="1" fontId="19" fillId="4" borderId="22" xfId="0" applyNumberFormat="1" applyFont="1" applyFill="1" applyBorder="1"/>
    <xf numFmtId="0" fontId="19" fillId="4" borderId="25" xfId="0" applyFont="1" applyFill="1" applyBorder="1"/>
    <xf numFmtId="0" fontId="0" fillId="4" borderId="11" xfId="4" applyFont="1" applyFill="1" applyBorder="1"/>
    <xf numFmtId="1" fontId="0" fillId="4" borderId="0" xfId="4" applyNumberFormat="1" applyFont="1" applyFill="1"/>
    <xf numFmtId="1" fontId="0" fillId="4" borderId="0" xfId="4" applyNumberFormat="1" applyFont="1" applyFill="1" applyAlignment="1">
      <alignment horizontal="center" vertical="center"/>
    </xf>
    <xf numFmtId="1" fontId="0" fillId="4" borderId="8" xfId="4" applyNumberFormat="1" applyFont="1" applyFill="1" applyBorder="1"/>
    <xf numFmtId="14" fontId="0" fillId="4" borderId="0" xfId="4" applyNumberFormat="1" applyFont="1" applyFill="1"/>
    <xf numFmtId="21" fontId="0" fillId="3" borderId="15" xfId="0" applyNumberFormat="1" applyFill="1" applyBorder="1" applyAlignment="1">
      <alignment horizontal="right"/>
    </xf>
    <xf numFmtId="49" fontId="18" fillId="4" borderId="26" xfId="4" applyNumberFormat="1" applyFont="1" applyFill="1" applyBorder="1" applyAlignment="1">
      <alignment horizontal="center" vertical="center"/>
    </xf>
    <xf numFmtId="164" fontId="21" fillId="4" borderId="0" xfId="0" applyNumberFormat="1" applyFont="1" applyFill="1" applyBorder="1"/>
    <xf numFmtId="0" fontId="19" fillId="4" borderId="0" xfId="0" applyFont="1" applyFill="1" applyBorder="1" applyAlignment="1">
      <alignment horizontal="right"/>
    </xf>
    <xf numFmtId="0" fontId="21" fillId="4" borderId="0" xfId="0" applyFont="1" applyFill="1" applyBorder="1"/>
    <xf numFmtId="0" fontId="19" fillId="4" borderId="0" xfId="0" applyFont="1" applyFill="1" applyBorder="1"/>
    <xf numFmtId="1" fontId="19" fillId="4" borderId="0" xfId="0" applyNumberFormat="1" applyFont="1" applyFill="1" applyBorder="1"/>
    <xf numFmtId="1" fontId="22" fillId="4" borderId="15" xfId="0" applyNumberFormat="1" applyFont="1" applyFill="1" applyBorder="1"/>
    <xf numFmtId="1" fontId="23" fillId="4" borderId="0" xfId="0" applyNumberFormat="1" applyFont="1" applyFill="1" applyBorder="1"/>
    <xf numFmtId="1" fontId="22" fillId="4" borderId="0" xfId="0" applyNumberFormat="1" applyFont="1" applyFill="1" applyBorder="1"/>
    <xf numFmtId="1" fontId="23" fillId="4" borderId="4" xfId="0" applyNumberFormat="1" applyFont="1" applyFill="1" applyBorder="1"/>
    <xf numFmtId="0" fontId="19" fillId="4" borderId="12" xfId="0" applyFont="1" applyFill="1" applyBorder="1"/>
    <xf numFmtId="0" fontId="19" fillId="4" borderId="13" xfId="0" applyFont="1" applyFill="1" applyBorder="1"/>
    <xf numFmtId="1" fontId="19" fillId="4" borderId="13" xfId="0" applyNumberFormat="1" applyFont="1" applyFill="1" applyBorder="1"/>
    <xf numFmtId="0" fontId="19" fillId="4" borderId="21" xfId="0" applyFont="1" applyFill="1" applyBorder="1" applyAlignment="1">
      <alignment horizontal="right"/>
    </xf>
    <xf numFmtId="0" fontId="19" fillId="4" borderId="14" xfId="0" applyFont="1" applyFill="1" applyBorder="1"/>
    <xf numFmtId="1" fontId="20" fillId="4" borderId="16" xfId="0" applyNumberFormat="1" applyFont="1" applyFill="1" applyBorder="1"/>
    <xf numFmtId="0" fontId="20" fillId="4" borderId="17" xfId="0" applyFont="1" applyFill="1" applyBorder="1"/>
    <xf numFmtId="1" fontId="20" fillId="4" borderId="17" xfId="0" applyNumberFormat="1" applyFont="1" applyFill="1" applyBorder="1"/>
    <xf numFmtId="0" fontId="20" fillId="4" borderId="18" xfId="0" applyFont="1" applyFill="1" applyBorder="1"/>
    <xf numFmtId="0" fontId="14" fillId="4" borderId="0" xfId="0" applyFont="1" applyFill="1"/>
    <xf numFmtId="0" fontId="14" fillId="3" borderId="0" xfId="0" applyFont="1" applyFill="1"/>
    <xf numFmtId="0" fontId="19" fillId="2" borderId="22" xfId="0" applyFont="1" applyFill="1" applyBorder="1" applyAlignment="1">
      <alignment horizontal="center"/>
    </xf>
    <xf numFmtId="21" fontId="0" fillId="3" borderId="16" xfId="0" applyNumberFormat="1" applyFill="1" applyBorder="1" applyAlignment="1">
      <alignment horizontal="right"/>
    </xf>
    <xf numFmtId="1" fontId="44" fillId="4" borderId="19" xfId="4" applyNumberFormat="1" applyFont="1" applyFill="1" applyBorder="1" applyAlignment="1">
      <alignment horizontal="center" vertical="center"/>
    </xf>
    <xf numFmtId="1" fontId="45" fillId="4" borderId="0" xfId="0" applyNumberFormat="1" applyFont="1" applyFill="1" applyAlignment="1">
      <alignment horizontal="center"/>
    </xf>
    <xf numFmtId="1" fontId="46" fillId="4" borderId="0" xfId="0" applyNumberFormat="1" applyFont="1" applyFill="1" applyAlignment="1">
      <alignment horizontal="center"/>
    </xf>
    <xf numFmtId="1" fontId="43" fillId="4" borderId="0" xfId="4" applyNumberFormat="1" applyFont="1" applyFill="1" applyAlignment="1">
      <alignment horizontal="center"/>
    </xf>
    <xf numFmtId="1" fontId="43" fillId="4" borderId="0" xfId="4" applyNumberFormat="1" applyFont="1" applyFill="1" applyAlignment="1">
      <alignment horizontal="center" vertical="center"/>
    </xf>
    <xf numFmtId="1" fontId="44" fillId="4" borderId="0" xfId="4" applyNumberFormat="1" applyFont="1" applyFill="1" applyBorder="1" applyAlignment="1">
      <alignment horizontal="center" vertical="center"/>
    </xf>
    <xf numFmtId="1" fontId="47" fillId="4" borderId="0" xfId="4" applyNumberFormat="1" applyFont="1" applyFill="1" applyAlignment="1">
      <alignment horizontal="center" vertical="center"/>
    </xf>
    <xf numFmtId="0" fontId="21" fillId="4" borderId="22" xfId="0" applyFont="1" applyFill="1" applyBorder="1" applyAlignment="1">
      <alignment horizontal="center"/>
    </xf>
    <xf numFmtId="0" fontId="19" fillId="4" borderId="22" xfId="0" applyFont="1" applyFill="1" applyBorder="1" applyAlignment="1">
      <alignment horizontal="center"/>
    </xf>
    <xf numFmtId="3" fontId="20" fillId="2" borderId="16" xfId="0" applyNumberFormat="1" applyFont="1" applyFill="1" applyBorder="1" applyAlignment="1">
      <alignment horizontal="right"/>
    </xf>
    <xf numFmtId="3" fontId="20" fillId="4" borderId="26" xfId="0" applyNumberFormat="1" applyFont="1" applyFill="1" applyBorder="1"/>
    <xf numFmtId="3" fontId="20" fillId="4" borderId="21" xfId="0" applyNumberFormat="1" applyFont="1" applyFill="1" applyBorder="1"/>
    <xf numFmtId="3" fontId="20" fillId="4" borderId="27" xfId="0" applyNumberFormat="1" applyFont="1" applyFill="1" applyBorder="1"/>
    <xf numFmtId="3" fontId="20" fillId="2" borderId="26" xfId="0" applyNumberFormat="1" applyFont="1" applyFill="1" applyBorder="1"/>
    <xf numFmtId="3" fontId="20" fillId="2" borderId="21" xfId="0" applyNumberFormat="1" applyFont="1" applyFill="1" applyBorder="1"/>
    <xf numFmtId="3" fontId="20" fillId="2" borderId="27" xfId="0" applyNumberFormat="1" applyFont="1" applyFill="1" applyBorder="1"/>
    <xf numFmtId="3" fontId="19" fillId="3" borderId="0" xfId="0" applyNumberFormat="1" applyFont="1" applyFill="1"/>
    <xf numFmtId="3" fontId="20" fillId="2" borderId="20" xfId="0" applyNumberFormat="1" applyFont="1" applyFill="1" applyBorder="1" applyAlignment="1">
      <alignment horizontal="right"/>
    </xf>
    <xf numFmtId="3" fontId="21" fillId="2" borderId="4" xfId="0" applyNumberFormat="1" applyFont="1" applyFill="1" applyBorder="1"/>
    <xf numFmtId="3" fontId="19" fillId="4" borderId="0" xfId="0" applyNumberFormat="1" applyFont="1" applyFill="1"/>
    <xf numFmtId="3" fontId="21" fillId="4" borderId="0" xfId="0" applyNumberFormat="1" applyFont="1" applyFill="1" applyBorder="1"/>
    <xf numFmtId="3" fontId="0" fillId="3" borderId="0" xfId="0" applyNumberFormat="1" applyFill="1" applyBorder="1"/>
    <xf numFmtId="3" fontId="0" fillId="3" borderId="0" xfId="0" applyNumberFormat="1" applyFill="1"/>
    <xf numFmtId="3" fontId="21" fillId="4" borderId="4" xfId="0" applyNumberFormat="1" applyFont="1" applyFill="1" applyBorder="1"/>
    <xf numFmtId="3" fontId="19" fillId="2" borderId="0" xfId="0" applyNumberFormat="1" applyFont="1" applyFill="1"/>
    <xf numFmtId="3" fontId="21" fillId="2" borderId="0" xfId="0" applyNumberFormat="1" applyFont="1" applyFill="1" applyBorder="1"/>
    <xf numFmtId="3" fontId="21" fillId="2" borderId="0" xfId="0" applyNumberFormat="1" applyFont="1" applyFill="1"/>
    <xf numFmtId="3" fontId="21" fillId="2" borderId="2" xfId="0" applyNumberFormat="1" applyFont="1" applyFill="1" applyBorder="1"/>
    <xf numFmtId="3" fontId="21" fillId="2" borderId="3" xfId="0" applyNumberFormat="1" applyFont="1" applyFill="1" applyBorder="1"/>
    <xf numFmtId="3" fontId="21" fillId="4" borderId="2" xfId="0" applyNumberFormat="1" applyFont="1" applyFill="1" applyBorder="1"/>
    <xf numFmtId="3" fontId="21" fillId="4" borderId="3" xfId="0" applyNumberFormat="1" applyFont="1" applyFill="1" applyBorder="1"/>
    <xf numFmtId="3" fontId="20" fillId="2" borderId="8" xfId="0" applyNumberFormat="1" applyFont="1" applyFill="1" applyBorder="1" applyAlignment="1">
      <alignment horizontal="right"/>
    </xf>
    <xf numFmtId="3" fontId="21" fillId="4" borderId="0" xfId="0" applyNumberFormat="1" applyFont="1" applyFill="1"/>
    <xf numFmtId="3" fontId="19" fillId="2" borderId="15" xfId="0" applyNumberFormat="1" applyFont="1" applyFill="1" applyBorder="1"/>
    <xf numFmtId="3" fontId="19" fillId="4" borderId="15" xfId="0" applyNumberFormat="1" applyFont="1" applyFill="1" applyBorder="1"/>
    <xf numFmtId="3" fontId="22" fillId="2" borderId="8" xfId="0" applyNumberFormat="1" applyFont="1" applyFill="1" applyBorder="1" applyAlignment="1">
      <alignment horizontal="right"/>
    </xf>
    <xf numFmtId="3" fontId="23" fillId="2" borderId="0" xfId="0" applyNumberFormat="1" applyFont="1" applyFill="1"/>
    <xf numFmtId="3" fontId="39" fillId="4" borderId="15" xfId="0" applyNumberFormat="1" applyFont="1" applyFill="1" applyBorder="1"/>
    <xf numFmtId="3" fontId="40" fillId="4" borderId="0" xfId="0" applyNumberFormat="1" applyFont="1" applyFill="1"/>
    <xf numFmtId="3" fontId="41" fillId="3" borderId="0" xfId="0" applyNumberFormat="1" applyFont="1" applyFill="1"/>
    <xf numFmtId="3" fontId="39" fillId="4" borderId="0" xfId="0" applyNumberFormat="1" applyFont="1" applyFill="1"/>
    <xf numFmtId="3" fontId="40" fillId="4" borderId="4" xfId="0" applyNumberFormat="1" applyFont="1" applyFill="1" applyBorder="1"/>
    <xf numFmtId="3" fontId="39" fillId="2" borderId="15" xfId="0" applyNumberFormat="1" applyFont="1" applyFill="1" applyBorder="1"/>
    <xf numFmtId="3" fontId="40" fillId="2" borderId="0" xfId="0" applyNumberFormat="1" applyFont="1" applyFill="1"/>
    <xf numFmtId="3" fontId="39" fillId="2" borderId="0" xfId="0" applyNumberFormat="1" applyFont="1" applyFill="1"/>
    <xf numFmtId="3" fontId="40" fillId="2" borderId="4" xfId="0" applyNumberFormat="1" applyFont="1" applyFill="1" applyBorder="1"/>
    <xf numFmtId="1" fontId="47" fillId="4" borderId="8" xfId="4" applyNumberFormat="1" applyFont="1" applyFill="1" applyBorder="1" applyAlignment="1">
      <alignment horizontal="center" vertical="center"/>
    </xf>
    <xf numFmtId="0" fontId="47" fillId="4" borderId="8" xfId="4" applyFont="1" applyFill="1" applyBorder="1" applyAlignment="1">
      <alignment horizontal="center"/>
    </xf>
    <xf numFmtId="1" fontId="47" fillId="4" borderId="8" xfId="4" applyNumberFormat="1" applyFont="1" applyFill="1" applyBorder="1" applyAlignment="1">
      <alignment horizontal="center"/>
    </xf>
    <xf numFmtId="1" fontId="35" fillId="3" borderId="8" xfId="4" applyNumberFormat="1" applyFont="1" applyFill="1" applyBorder="1" applyAlignment="1">
      <alignment horizontal="center"/>
    </xf>
    <xf numFmtId="1" fontId="47" fillId="4" borderId="11" xfId="4" applyNumberFormat="1" applyFont="1" applyFill="1" applyBorder="1" applyAlignment="1">
      <alignment horizontal="center" vertical="center"/>
    </xf>
    <xf numFmtId="0" fontId="12" fillId="2" borderId="0" xfId="0" applyFont="1" applyFill="1" applyBorder="1" applyAlignment="1">
      <alignment horizontal="left" wrapText="1"/>
    </xf>
    <xf numFmtId="14" fontId="20" fillId="2" borderId="10" xfId="0" applyNumberFormat="1" applyFont="1" applyFill="1" applyBorder="1" applyAlignment="1">
      <alignment horizontal="center"/>
    </xf>
    <xf numFmtId="14" fontId="20" fillId="4" borderId="10" xfId="0" applyNumberFormat="1" applyFont="1" applyFill="1" applyBorder="1" applyAlignment="1">
      <alignment horizontal="center"/>
    </xf>
    <xf numFmtId="14" fontId="20" fillId="0" borderId="10" xfId="0" applyNumberFormat="1" applyFont="1" applyFill="1" applyBorder="1" applyAlignment="1">
      <alignment horizontal="center"/>
    </xf>
    <xf numFmtId="14" fontId="20" fillId="3" borderId="28" xfId="0" applyNumberFormat="1" applyFont="1" applyFill="1" applyBorder="1" applyAlignment="1">
      <alignment horizontal="center"/>
    </xf>
    <xf numFmtId="14" fontId="20" fillId="3" borderId="29" xfId="0" applyNumberFormat="1" applyFont="1" applyFill="1" applyBorder="1" applyAlignment="1">
      <alignment horizontal="center"/>
    </xf>
    <xf numFmtId="14" fontId="20" fillId="3" borderId="30" xfId="0" applyNumberFormat="1" applyFont="1" applyFill="1" applyBorder="1" applyAlignment="1">
      <alignment horizontal="center"/>
    </xf>
    <xf numFmtId="14" fontId="20" fillId="2" borderId="9" xfId="0" applyNumberFormat="1" applyFont="1" applyFill="1" applyBorder="1" applyAlignment="1">
      <alignment horizontal="center"/>
    </xf>
    <xf numFmtId="14" fontId="20" fillId="3" borderId="10" xfId="0" applyNumberFormat="1" applyFont="1" applyFill="1" applyBorder="1" applyAlignment="1">
      <alignment horizontal="center"/>
    </xf>
    <xf numFmtId="14" fontId="20" fillId="4" borderId="9" xfId="0" applyNumberFormat="1" applyFont="1" applyFill="1" applyBorder="1" applyAlignment="1">
      <alignment horizontal="center"/>
    </xf>
    <xf numFmtId="14" fontId="20" fillId="2" borderId="28" xfId="0" applyNumberFormat="1" applyFont="1" applyFill="1" applyBorder="1" applyAlignment="1">
      <alignment horizontal="center"/>
    </xf>
    <xf numFmtId="14" fontId="20" fillId="2" borderId="29" xfId="0" applyNumberFormat="1" applyFont="1" applyFill="1" applyBorder="1" applyAlignment="1">
      <alignment horizontal="center"/>
    </xf>
    <xf numFmtId="14" fontId="20" fillId="2" borderId="30" xfId="0" applyNumberFormat="1" applyFont="1" applyFill="1" applyBorder="1" applyAlignment="1">
      <alignment horizontal="center"/>
    </xf>
    <xf numFmtId="0" fontId="48" fillId="4" borderId="0" xfId="0" applyFont="1" applyFill="1"/>
    <xf numFmtId="0" fontId="49" fillId="5" borderId="0" xfId="0" applyFont="1" applyFill="1"/>
    <xf numFmtId="0" fontId="49" fillId="3" borderId="0" xfId="0" applyFont="1" applyFill="1"/>
    <xf numFmtId="0" fontId="34" fillId="3" borderId="0" xfId="0" applyFont="1" applyFill="1" applyAlignment="1">
      <alignment vertical="top"/>
    </xf>
    <xf numFmtId="0" fontId="50" fillId="5" borderId="0" xfId="0" applyFont="1" applyFill="1"/>
    <xf numFmtId="0" fontId="50" fillId="3" borderId="0" xfId="0" applyFont="1" applyFill="1"/>
    <xf numFmtId="0" fontId="34" fillId="5" borderId="31" xfId="0" applyFont="1" applyFill="1" applyBorder="1" applyAlignment="1">
      <alignment horizontal="center" vertical="center"/>
    </xf>
    <xf numFmtId="14" fontId="51" fillId="5" borderId="32" xfId="0" applyNumberFormat="1" applyFont="1" applyFill="1" applyBorder="1" applyAlignment="1">
      <alignment horizontal="center" vertical="center"/>
    </xf>
    <xf numFmtId="14" fontId="51" fillId="5" borderId="33" xfId="0" applyNumberFormat="1" applyFont="1" applyFill="1" applyBorder="1" applyAlignment="1">
      <alignment horizontal="center" vertical="center"/>
    </xf>
    <xf numFmtId="14" fontId="51" fillId="5" borderId="34" xfId="0" applyNumberFormat="1" applyFont="1" applyFill="1" applyBorder="1" applyAlignment="1">
      <alignment horizontal="center" vertical="center"/>
    </xf>
    <xf numFmtId="0" fontId="34" fillId="3" borderId="0" xfId="0" applyFont="1" applyFill="1"/>
    <xf numFmtId="0" fontId="34" fillId="5" borderId="35" xfId="0" applyFont="1" applyFill="1" applyBorder="1" applyAlignment="1">
      <alignment horizontal="center" vertical="center"/>
    </xf>
    <xf numFmtId="0" fontId="52" fillId="5" borderId="36" xfId="0" applyFont="1" applyFill="1" applyBorder="1" applyAlignment="1">
      <alignment horizontal="center"/>
    </xf>
    <xf numFmtId="0" fontId="53" fillId="5" borderId="37" xfId="0" applyFont="1" applyFill="1" applyBorder="1" applyAlignment="1">
      <alignment horizontal="center"/>
    </xf>
    <xf numFmtId="0" fontId="52" fillId="5" borderId="37" xfId="0" applyFont="1" applyFill="1" applyBorder="1" applyAlignment="1">
      <alignment horizontal="center"/>
    </xf>
    <xf numFmtId="0" fontId="53" fillId="5" borderId="38" xfId="0" applyFont="1" applyFill="1" applyBorder="1" applyAlignment="1">
      <alignment horizontal="center"/>
    </xf>
    <xf numFmtId="1" fontId="55" fillId="5" borderId="39" xfId="0" applyNumberFormat="1" applyFont="1" applyFill="1" applyBorder="1"/>
    <xf numFmtId="164" fontId="53" fillId="5" borderId="0" xfId="0" applyNumberFormat="1" applyFont="1" applyFill="1"/>
    <xf numFmtId="1" fontId="55" fillId="5" borderId="0" xfId="0" applyNumberFormat="1" applyFont="1" applyFill="1"/>
    <xf numFmtId="1" fontId="55" fillId="5" borderId="0" xfId="0" applyNumberFormat="1" applyFont="1" applyFill="1" applyBorder="1"/>
    <xf numFmtId="164" fontId="53" fillId="5" borderId="3" xfId="0" applyNumberFormat="1" applyFont="1" applyFill="1" applyBorder="1"/>
    <xf numFmtId="164" fontId="53" fillId="5" borderId="4" xfId="0" applyNumberFormat="1" applyFont="1" applyFill="1" applyBorder="1"/>
    <xf numFmtId="0" fontId="38" fillId="3" borderId="0" xfId="0" applyFont="1" applyFill="1" applyAlignment="1">
      <alignment horizontal="center"/>
    </xf>
    <xf numFmtId="2" fontId="52" fillId="5" borderId="39" xfId="0" applyNumberFormat="1" applyFont="1" applyFill="1" applyBorder="1"/>
    <xf numFmtId="2" fontId="52" fillId="5" borderId="0" xfId="0" applyNumberFormat="1" applyFont="1" applyFill="1"/>
    <xf numFmtId="1" fontId="52" fillId="5" borderId="0" xfId="0" applyNumberFormat="1" applyFont="1" applyFill="1"/>
    <xf numFmtId="164" fontId="53" fillId="5" borderId="40" xfId="0" applyNumberFormat="1" applyFont="1" applyFill="1" applyBorder="1"/>
    <xf numFmtId="49" fontId="56" fillId="5" borderId="39" xfId="0" applyNumberFormat="1" applyFont="1" applyFill="1" applyBorder="1" applyAlignment="1">
      <alignment horizontal="center"/>
    </xf>
    <xf numFmtId="164" fontId="57" fillId="5" borderId="0" xfId="0" applyNumberFormat="1" applyFont="1" applyFill="1"/>
    <xf numFmtId="164" fontId="57" fillId="5" borderId="40" xfId="0" applyNumberFormat="1" applyFont="1" applyFill="1" applyBorder="1"/>
    <xf numFmtId="0" fontId="56" fillId="3" borderId="0" xfId="0" applyFont="1" applyFill="1"/>
    <xf numFmtId="49" fontId="34" fillId="5" borderId="39" xfId="0" applyNumberFormat="1" applyFont="1" applyFill="1" applyBorder="1" applyAlignment="1">
      <alignment horizontal="center"/>
    </xf>
    <xf numFmtId="0" fontId="52" fillId="5" borderId="39" xfId="0" applyFont="1" applyFill="1" applyBorder="1"/>
    <xf numFmtId="0" fontId="52" fillId="5" borderId="0" xfId="0" applyFont="1" applyFill="1"/>
    <xf numFmtId="0" fontId="52" fillId="5" borderId="40" xfId="0" applyFont="1" applyFill="1" applyBorder="1"/>
    <xf numFmtId="0" fontId="52" fillId="5" borderId="41" xfId="0" applyFont="1" applyFill="1" applyBorder="1"/>
    <xf numFmtId="0" fontId="52" fillId="5" borderId="42" xfId="0" applyFont="1" applyFill="1" applyBorder="1"/>
    <xf numFmtId="0" fontId="52" fillId="5" borderId="43" xfId="0" applyFont="1" applyFill="1" applyBorder="1"/>
    <xf numFmtId="0" fontId="34" fillId="5" borderId="44" xfId="0" applyFont="1" applyFill="1" applyBorder="1" applyAlignment="1">
      <alignment horizontal="center"/>
    </xf>
    <xf numFmtId="1" fontId="51" fillId="5" borderId="26" xfId="0" applyNumberFormat="1" applyFont="1" applyFill="1" applyBorder="1"/>
    <xf numFmtId="1" fontId="51" fillId="5" borderId="21" xfId="0" applyNumberFormat="1" applyFont="1" applyFill="1" applyBorder="1"/>
    <xf numFmtId="0" fontId="51" fillId="5" borderId="27" xfId="0" applyFont="1" applyFill="1" applyBorder="1"/>
    <xf numFmtId="0" fontId="38" fillId="3" borderId="0" xfId="0" applyFont="1" applyFill="1"/>
    <xf numFmtId="0" fontId="38" fillId="0" borderId="0" xfId="0" applyFont="1"/>
    <xf numFmtId="0" fontId="54" fillId="3" borderId="0" xfId="0" applyFont="1" applyFill="1"/>
    <xf numFmtId="0" fontId="58" fillId="3" borderId="0" xfId="1" applyFont="1" applyFill="1"/>
    <xf numFmtId="165" fontId="21" fillId="2" borderId="0" xfId="0" applyNumberFormat="1" applyFont="1" applyFill="1" applyBorder="1" applyAlignment="1">
      <alignment horizontal="right"/>
    </xf>
    <xf numFmtId="165" fontId="21" fillId="2" borderId="4" xfId="0" applyNumberFormat="1" applyFont="1" applyFill="1" applyBorder="1"/>
  </cellXfs>
  <cellStyles count="6">
    <cellStyle name="Hipervínculo 2" xfId="2"/>
    <cellStyle name="Lien hypertexte" xfId="1" builtinId="8"/>
    <cellStyle name="Lien hypertexte 2" xfId="3"/>
    <cellStyle name="Normal" xfId="0" builtinId="0"/>
    <cellStyle name="Normal 2" xfId="4"/>
    <cellStyle name="Normal 3"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alth-infobase.canada.ca/src/data/covidLive/Epidemiological-summary-of-COVID-19-cases-in-Canada-Canada.ca.pdf" TargetMode="External"/><Relationship Id="rId2" Type="http://schemas.openxmlformats.org/officeDocument/2006/relationships/hyperlink" Target="https://health-infobase.canada.ca/src/data/covidLive/Epidemiological-summary-of-COVID-19-cases-in-Canada-Canada.ca.pdf" TargetMode="External"/><Relationship Id="rId1" Type="http://schemas.openxmlformats.org/officeDocument/2006/relationships/hyperlink" Target="https://www.canada.ca/en/public-health/services/diseases/coronavirus-disease-covid-19.html" TargetMode="External"/><Relationship Id="rId6" Type="http://schemas.openxmlformats.org/officeDocument/2006/relationships/printerSettings" Target="../printerSettings/printerSettings1.bin"/><Relationship Id="rId5" Type="http://schemas.openxmlformats.org/officeDocument/2006/relationships/hyperlink" Target="https://doi.org/10.25318/1310077501-eng" TargetMode="External"/><Relationship Id="rId4" Type="http://schemas.openxmlformats.org/officeDocument/2006/relationships/hyperlink" Target="https://www150.statcan.gc.ca/t1/tbl1/en/tv.action?pid=13100775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i.org/10.25318/1310077501-eng" TargetMode="External"/><Relationship Id="rId2" Type="http://schemas.openxmlformats.org/officeDocument/2006/relationships/hyperlink" Target="https://www150.statcan.gc.ca/t1/tbl1/en/tv.action?pid=1310077501" TargetMode="External"/><Relationship Id="rId1" Type="http://schemas.openxmlformats.org/officeDocument/2006/relationships/hyperlink" Target="https://www150.statcan.gc.ca/t1/tbl1/en/tv.action?pid=171000050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ealth-infobase.canada.ca/src/data/covidLive/Epidemiological-summary-of-COVID-19-cases-in-Canada-Canada.ca.pdf" TargetMode="External"/><Relationship Id="rId1" Type="http://schemas.openxmlformats.org/officeDocument/2006/relationships/hyperlink" Target="https://www150.statcan.gc.ca/t1/tbl1/en/tv.action?pid=171000050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ealth-infobase.canada.ca/src/data/covidLive/Epidemiological-summary-of-COVID-19-cases-in-Canada-Canada.ca.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nada.ca/en/public-health/services/diseases/coronavirus-disease-covid-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AMJ34"/>
  <sheetViews>
    <sheetView zoomScaleNormal="100" workbookViewId="0">
      <selection activeCell="L19" sqref="L19"/>
    </sheetView>
  </sheetViews>
  <sheetFormatPr baseColWidth="10" defaultColWidth="10" defaultRowHeight="15.75" x14ac:dyDescent="0.25"/>
  <cols>
    <col min="1" max="1" width="10.625" style="1" customWidth="1"/>
    <col min="2" max="15" width="10" style="1"/>
    <col min="16" max="1024" width="10" style="2"/>
  </cols>
  <sheetData>
    <row r="1" spans="1:15" s="5" customFormat="1" ht="18.75" x14ac:dyDescent="0.3">
      <c r="A1" s="3" t="s">
        <v>0</v>
      </c>
      <c r="B1" s="4"/>
      <c r="C1" s="4"/>
      <c r="D1" s="4"/>
      <c r="E1" s="4"/>
      <c r="F1" s="4"/>
      <c r="G1" s="4"/>
      <c r="H1" s="4"/>
      <c r="I1" s="4"/>
      <c r="J1" s="4"/>
      <c r="K1" s="4"/>
      <c r="L1" s="4"/>
      <c r="M1" s="4"/>
      <c r="N1" s="4"/>
      <c r="O1" s="4"/>
    </row>
    <row r="2" spans="1:15" s="6" customFormat="1" ht="15" x14ac:dyDescent="0.25"/>
    <row r="3" spans="1:15" s="6" customFormat="1" ht="15" x14ac:dyDescent="0.25">
      <c r="A3" s="7" t="s">
        <v>1</v>
      </c>
    </row>
    <row r="4" spans="1:15" s="6" customFormat="1" ht="15" x14ac:dyDescent="0.25">
      <c r="A4" s="8" t="s">
        <v>2</v>
      </c>
      <c r="B4" s="6" t="s">
        <v>136</v>
      </c>
    </row>
    <row r="5" spans="1:15" s="6" customFormat="1" ht="15" x14ac:dyDescent="0.25">
      <c r="B5" s="6" t="s">
        <v>128</v>
      </c>
    </row>
    <row r="6" spans="1:15" s="6" customFormat="1" ht="15" x14ac:dyDescent="0.25">
      <c r="B6" s="6" t="s">
        <v>3</v>
      </c>
    </row>
    <row r="7" spans="1:15" s="6" customFormat="1" ht="15" x14ac:dyDescent="0.25">
      <c r="A7" s="8" t="s">
        <v>4</v>
      </c>
      <c r="B7" s="29" t="s">
        <v>261</v>
      </c>
      <c r="C7" s="11"/>
      <c r="D7" s="11"/>
      <c r="E7" s="11"/>
      <c r="F7" s="11"/>
    </row>
    <row r="8" spans="1:15" s="6" customFormat="1" ht="15" x14ac:dyDescent="0.25">
      <c r="A8" s="8" t="s">
        <v>5</v>
      </c>
      <c r="B8" s="97" t="s">
        <v>262</v>
      </c>
      <c r="C8" s="73"/>
      <c r="D8" s="11"/>
      <c r="E8" s="11"/>
      <c r="F8" s="11"/>
    </row>
    <row r="9" spans="1:15" s="6" customFormat="1" ht="17.649999999999999" customHeight="1" x14ac:dyDescent="0.25">
      <c r="A9" s="231"/>
      <c r="B9" s="231"/>
      <c r="C9" s="231"/>
      <c r="D9" s="231"/>
      <c r="E9" s="231"/>
      <c r="F9" s="231"/>
      <c r="G9" s="231"/>
      <c r="H9" s="231"/>
      <c r="I9" s="231"/>
      <c r="J9" s="231"/>
      <c r="K9" s="231"/>
    </row>
    <row r="10" spans="1:15" s="6" customFormat="1" ht="15" x14ac:dyDescent="0.25"/>
    <row r="11" spans="1:15" s="6" customFormat="1" ht="15" x14ac:dyDescent="0.25">
      <c r="A11" s="132" t="s">
        <v>134</v>
      </c>
    </row>
    <row r="12" spans="1:15" s="6" customFormat="1" ht="15" x14ac:dyDescent="0.25">
      <c r="A12" s="8" t="s">
        <v>6</v>
      </c>
      <c r="B12" s="6" t="s">
        <v>136</v>
      </c>
    </row>
    <row r="13" spans="1:15" s="6" customFormat="1" ht="15" x14ac:dyDescent="0.25">
      <c r="A13" s="8" t="s">
        <v>4</v>
      </c>
      <c r="B13" s="6" t="s">
        <v>133</v>
      </c>
    </row>
    <row r="14" spans="1:15" s="6" customFormat="1" ht="15" x14ac:dyDescent="0.25">
      <c r="A14" s="8" t="s">
        <v>9</v>
      </c>
      <c r="B14" s="97" t="s">
        <v>131</v>
      </c>
    </row>
    <row r="15" spans="1:15" s="6" customFormat="1" ht="15" x14ac:dyDescent="0.25">
      <c r="A15" s="8"/>
    </row>
    <row r="16" spans="1:15" s="6" customFormat="1" ht="15" x14ac:dyDescent="0.25"/>
    <row r="17" spans="1:21" s="6" customFormat="1" ht="15" x14ac:dyDescent="0.25">
      <c r="A17" s="132" t="s">
        <v>147</v>
      </c>
    </row>
    <row r="18" spans="1:21" s="6" customFormat="1" ht="15" x14ac:dyDescent="0.25">
      <c r="A18" s="8" t="s">
        <v>6</v>
      </c>
      <c r="B18" s="10" t="s">
        <v>7</v>
      </c>
    </row>
    <row r="19" spans="1:21" s="6" customFormat="1" ht="15" x14ac:dyDescent="0.25">
      <c r="A19" s="8" t="s">
        <v>4</v>
      </c>
      <c r="B19" s="6" t="s">
        <v>133</v>
      </c>
    </row>
    <row r="20" spans="1:21" x14ac:dyDescent="0.25">
      <c r="A20" s="8" t="s">
        <v>9</v>
      </c>
      <c r="B20" s="97" t="s">
        <v>131</v>
      </c>
      <c r="C20" s="6"/>
      <c r="D20" s="6"/>
      <c r="E20" s="6"/>
      <c r="F20" s="6"/>
      <c r="G20" s="6"/>
      <c r="H20" s="6"/>
      <c r="I20" s="6"/>
      <c r="J20" s="6"/>
      <c r="K20" s="6"/>
      <c r="L20" s="6"/>
      <c r="M20" s="6"/>
      <c r="N20" s="6"/>
      <c r="O20" s="6"/>
      <c r="P20" s="6"/>
      <c r="Q20" s="6"/>
      <c r="R20" s="6"/>
      <c r="S20" s="6"/>
      <c r="T20" s="6"/>
      <c r="U20" s="6"/>
    </row>
    <row r="21" spans="1:21" x14ac:dyDescent="0.25">
      <c r="A21" s="9"/>
      <c r="B21" s="6"/>
      <c r="C21" s="6"/>
      <c r="D21" s="6"/>
      <c r="E21" s="6"/>
      <c r="F21" s="6"/>
      <c r="G21" s="6"/>
      <c r="H21" s="6"/>
      <c r="I21" s="6"/>
      <c r="J21" s="6"/>
      <c r="K21" s="6"/>
      <c r="L21" s="6"/>
      <c r="M21" s="6"/>
      <c r="N21" s="6"/>
      <c r="O21" s="6"/>
      <c r="P21" s="6"/>
      <c r="Q21" s="6"/>
      <c r="R21" s="6"/>
      <c r="S21" s="6"/>
      <c r="T21" s="6"/>
      <c r="U21" s="6"/>
    </row>
    <row r="22" spans="1:21" x14ac:dyDescent="0.25">
      <c r="A22" s="6"/>
      <c r="B22" s="6"/>
      <c r="C22" s="6"/>
      <c r="D22" s="6"/>
      <c r="E22" s="6"/>
      <c r="F22" s="6"/>
      <c r="G22" s="6"/>
      <c r="H22" s="6"/>
      <c r="I22" s="6"/>
      <c r="J22" s="6"/>
      <c r="K22" s="6"/>
      <c r="L22" s="6"/>
      <c r="M22" s="6"/>
      <c r="N22" s="6"/>
      <c r="O22" s="6"/>
      <c r="P22" s="6"/>
      <c r="Q22" s="6"/>
      <c r="R22" s="6"/>
      <c r="S22" s="6"/>
      <c r="T22" s="6"/>
      <c r="U22" s="6"/>
    </row>
    <row r="23" spans="1:21" s="6" customFormat="1" ht="15" x14ac:dyDescent="0.25">
      <c r="A23" s="132" t="s">
        <v>148</v>
      </c>
    </row>
    <row r="24" spans="1:21" s="6" customFormat="1" ht="15" x14ac:dyDescent="0.25">
      <c r="A24" s="8" t="s">
        <v>6</v>
      </c>
      <c r="B24" s="10" t="s">
        <v>7</v>
      </c>
    </row>
    <row r="25" spans="1:21" s="6" customFormat="1" ht="15" x14ac:dyDescent="0.25">
      <c r="A25" s="8" t="s">
        <v>4</v>
      </c>
      <c r="B25" s="6" t="s">
        <v>8</v>
      </c>
    </row>
    <row r="26" spans="1:21" s="6" customFormat="1" ht="15" x14ac:dyDescent="0.25">
      <c r="A26" s="8" t="s">
        <v>9</v>
      </c>
      <c r="B26" s="7" t="s">
        <v>10</v>
      </c>
    </row>
    <row r="27" spans="1:21" x14ac:dyDescent="0.25">
      <c r="A27" s="6"/>
      <c r="B27" s="6"/>
      <c r="C27" s="6"/>
      <c r="D27" s="6"/>
      <c r="E27" s="6"/>
      <c r="F27" s="6"/>
      <c r="G27" s="6"/>
      <c r="H27" s="6"/>
      <c r="I27" s="6"/>
      <c r="J27" s="6"/>
      <c r="K27" s="6"/>
      <c r="L27" s="6"/>
      <c r="M27" s="6"/>
      <c r="N27" s="6"/>
      <c r="O27" s="6"/>
      <c r="P27" s="6"/>
      <c r="Q27" s="6"/>
      <c r="R27" s="6"/>
      <c r="S27" s="6"/>
      <c r="T27" s="6"/>
      <c r="U27" s="6"/>
    </row>
    <row r="28" spans="1:21" x14ac:dyDescent="0.25">
      <c r="A28" s="6"/>
      <c r="B28" s="6"/>
      <c r="C28" s="6"/>
      <c r="D28" s="6"/>
      <c r="E28" s="6"/>
      <c r="F28" s="6"/>
      <c r="G28" s="6"/>
      <c r="H28" s="6"/>
      <c r="I28" s="6"/>
      <c r="J28" s="6"/>
      <c r="K28" s="6"/>
      <c r="L28" s="6"/>
      <c r="M28" s="6"/>
      <c r="N28" s="6"/>
      <c r="O28" s="6"/>
      <c r="P28" s="6"/>
      <c r="Q28" s="6"/>
      <c r="R28" s="6"/>
      <c r="S28" s="6"/>
      <c r="T28" s="6"/>
      <c r="U28" s="6"/>
    </row>
    <row r="29" spans="1:21" x14ac:dyDescent="0.25">
      <c r="A29" s="6"/>
      <c r="B29" s="6"/>
      <c r="C29" s="6"/>
      <c r="D29" s="6"/>
      <c r="E29" s="6"/>
      <c r="F29" s="6"/>
      <c r="G29" s="6"/>
      <c r="H29" s="6"/>
      <c r="I29" s="6"/>
      <c r="J29" s="6"/>
      <c r="K29" s="6"/>
      <c r="L29" s="6"/>
      <c r="M29" s="6"/>
      <c r="N29" s="6"/>
      <c r="O29" s="6"/>
      <c r="P29" s="6"/>
      <c r="Q29" s="6"/>
      <c r="R29" s="6"/>
      <c r="S29" s="6"/>
      <c r="T29" s="6"/>
      <c r="U29" s="6"/>
    </row>
    <row r="30" spans="1:21" x14ac:dyDescent="0.25">
      <c r="A30" s="6"/>
      <c r="B30" s="6"/>
    </row>
    <row r="31" spans="1:21" x14ac:dyDescent="0.25">
      <c r="A31" s="6"/>
      <c r="B31" s="6"/>
    </row>
    <row r="32" spans="1:21" x14ac:dyDescent="0.25">
      <c r="A32" s="6"/>
      <c r="B32" s="6"/>
    </row>
    <row r="33" spans="1:2" x14ac:dyDescent="0.25">
      <c r="A33" s="6"/>
      <c r="B33" s="6"/>
    </row>
    <row r="34" spans="1:2" x14ac:dyDescent="0.25">
      <c r="A34" s="6"/>
      <c r="B34" s="6"/>
    </row>
  </sheetData>
  <mergeCells count="1">
    <mergeCell ref="A9:K9"/>
  </mergeCells>
  <hyperlinks>
    <hyperlink ref="A3" location="'StatCan_Age&amp;Sex'!A1" display="Sheet &quot;StatCan_Age&amp;Sex&quot;."/>
    <hyperlink ref="A23" location="GC_DailyTotal!A1" display="Sheet &quot;GC_DailyTotal&quot;."/>
    <hyperlink ref="B26" r:id="rId1"/>
    <hyperlink ref="A11" location="'GC_Age&amp;Sex'!A1" display="Sheet &quot;GC_Age&amp;Sex&quot;."/>
    <hyperlink ref="B14" r:id="rId2" display="https://health-infobase.canada.ca/src/data/covidLive/Epidemiological-summary-of-COVID-19-cases-in-Canada-Canada.ca.pdf"/>
    <hyperlink ref="A17" location="GC_WeeklyTotal!A1" display="Sheet &quot;GC_WeeklyTotal&quot;."/>
    <hyperlink ref="B20" r:id="rId3" display="https://health-infobase.canada.ca/src/data/covidLive/Epidemiological-summary-of-COVID-19-cases-in-Canada-Canada.ca.pdf"/>
    <hyperlink ref="B7" r:id="rId4" display="https://www150.statcan.gc.ca/t1/tbl1/en/tv.action?pid=1310077501"/>
    <hyperlink ref="B8" r:id="rId5" display="https://doi.org/10.25318/1310077501-eng"/>
  </hyperlinks>
  <pageMargins left="0.7" right="0.7" top="0.75" bottom="0.75" header="0.51180555555555496" footer="0.51180555555555496"/>
  <pageSetup paperSize="9" firstPageNumber="0"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PP112"/>
  <sheetViews>
    <sheetView zoomScale="80" zoomScaleNormal="80" workbookViewId="0">
      <pane xSplit="1" ySplit="7" topLeftCell="B8" activePane="bottomRight" state="frozen"/>
      <selection pane="topRight" activeCell="B1" sqref="B1"/>
      <selection pane="bottomLeft" activeCell="A60" sqref="A60"/>
      <selection pane="bottomRight" activeCell="C14" sqref="C14"/>
    </sheetView>
  </sheetViews>
  <sheetFormatPr baseColWidth="10" defaultColWidth="10.5" defaultRowHeight="15.75" x14ac:dyDescent="0.25"/>
  <cols>
    <col min="1" max="1" width="17.875" style="11" customWidth="1"/>
    <col min="2" max="2" width="10.5" style="11"/>
    <col min="3" max="3" width="6.375" style="11" customWidth="1"/>
    <col min="4" max="4" width="10.5" style="11"/>
    <col min="5" max="5" width="6" style="11" customWidth="1"/>
    <col min="6" max="6" width="10.5" style="11"/>
    <col min="7" max="12" width="7.5" style="11" customWidth="1"/>
    <col min="13" max="13" width="10.625" style="11" customWidth="1"/>
    <col min="14" max="19" width="7.5" style="11" customWidth="1"/>
    <col min="20" max="20" width="10.625" style="11" customWidth="1"/>
    <col min="21" max="26" width="7.5" style="11" customWidth="1"/>
    <col min="27" max="27" width="10.625" style="11" customWidth="1"/>
    <col min="28" max="33" width="7.5" style="11" customWidth="1"/>
    <col min="34" max="34" width="10.625" style="11" customWidth="1"/>
    <col min="35" max="40" width="7.5" style="11" customWidth="1"/>
    <col min="41" max="41" width="10.625" style="11" customWidth="1"/>
    <col min="42" max="47" width="7.5" style="11" customWidth="1"/>
    <col min="48" max="48" width="10.625" style="11" customWidth="1"/>
    <col min="49" max="54" width="7.5" style="11" customWidth="1"/>
    <col min="55" max="55" width="10.625" style="11" customWidth="1"/>
    <col min="56" max="61" width="7.5" style="11" customWidth="1"/>
    <col min="62" max="62" width="10.625" style="11" customWidth="1"/>
    <col min="63" max="68" width="7.5" style="11" customWidth="1"/>
    <col min="69" max="69" width="10.625" style="11" customWidth="1"/>
    <col min="70" max="75" width="7.5" style="11" customWidth="1"/>
    <col min="76" max="76" width="10.625" style="11" customWidth="1"/>
    <col min="77" max="82" width="7.5" style="11" customWidth="1"/>
    <col min="83" max="83" width="10.625" style="11" customWidth="1"/>
    <col min="84" max="89" width="7.5" style="11" customWidth="1"/>
    <col min="90" max="90" width="10.625" style="11" customWidth="1"/>
    <col min="91" max="96" width="7.5" style="11" customWidth="1"/>
    <col min="97" max="97" width="10.625" style="11" customWidth="1"/>
    <col min="98" max="182" width="7.5" style="11" customWidth="1"/>
    <col min="183" max="217" width="6.5" style="11" customWidth="1"/>
    <col min="218" max="1108" width="10.5" style="11"/>
  </cols>
  <sheetData>
    <row r="1" spans="1:224" s="12" customFormat="1" ht="17.649999999999999" customHeight="1" x14ac:dyDescent="0.25">
      <c r="A1" s="12" t="s">
        <v>11</v>
      </c>
    </row>
    <row r="2" spans="1:224" s="15" customFormat="1" ht="20.25" customHeight="1" x14ac:dyDescent="0.25">
      <c r="A2" s="13" t="s">
        <v>6</v>
      </c>
      <c r="B2" s="1" t="s">
        <v>137</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row>
    <row r="3" spans="1:224" s="18" customFormat="1" ht="30" customHeight="1" x14ac:dyDescent="0.25">
      <c r="A3" s="16" t="s">
        <v>12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row>
    <row r="4" spans="1:224" s="23" customFormat="1" x14ac:dyDescent="0.25">
      <c r="A4" s="19" t="s">
        <v>13</v>
      </c>
      <c r="B4" s="20"/>
      <c r="C4" s="20"/>
      <c r="D4" s="20"/>
      <c r="E4" s="20"/>
      <c r="F4" s="20"/>
      <c r="G4" s="20"/>
      <c r="H4" s="21"/>
      <c r="I4" s="20"/>
      <c r="J4" s="20"/>
      <c r="K4" s="20" t="s">
        <v>276</v>
      </c>
      <c r="L4" s="20"/>
      <c r="M4" s="20"/>
      <c r="N4" s="20"/>
      <c r="O4" s="21"/>
      <c r="P4" s="20"/>
      <c r="Q4" s="20"/>
      <c r="R4" s="20" t="s">
        <v>269</v>
      </c>
      <c r="S4" s="20"/>
      <c r="T4" s="20"/>
      <c r="U4" s="20"/>
      <c r="V4" s="21"/>
      <c r="W4" s="20"/>
      <c r="X4" s="20"/>
      <c r="Y4" s="20" t="s">
        <v>257</v>
      </c>
      <c r="Z4" s="20"/>
      <c r="AA4" s="20"/>
      <c r="AB4" s="20"/>
      <c r="AC4" s="21"/>
      <c r="AD4" s="20"/>
      <c r="AE4" s="20"/>
      <c r="AF4" s="20" t="s">
        <v>247</v>
      </c>
      <c r="AG4" s="20"/>
      <c r="AH4" s="20"/>
      <c r="AI4" s="20"/>
      <c r="AJ4" s="21"/>
      <c r="AK4" s="20"/>
      <c r="AL4" s="20"/>
      <c r="AM4" s="20" t="s">
        <v>235</v>
      </c>
      <c r="AN4" s="20"/>
      <c r="AO4" s="20"/>
      <c r="AP4" s="20"/>
      <c r="AQ4" s="21"/>
      <c r="AR4" s="20"/>
      <c r="AS4" s="20"/>
      <c r="AT4" s="20" t="s">
        <v>163</v>
      </c>
      <c r="AU4" s="20"/>
      <c r="AV4" s="20"/>
      <c r="AW4" s="20"/>
      <c r="AX4" s="21"/>
      <c r="AY4" s="20"/>
      <c r="AZ4" s="20"/>
      <c r="BA4" s="20" t="s">
        <v>159</v>
      </c>
      <c r="BB4" s="20"/>
      <c r="BC4" s="20"/>
      <c r="BD4" s="20"/>
      <c r="BE4" s="21"/>
      <c r="BF4" s="20"/>
      <c r="BG4" s="20"/>
      <c r="BH4" s="20" t="s">
        <v>154</v>
      </c>
      <c r="BI4" s="20"/>
      <c r="BJ4" s="20"/>
      <c r="BK4" s="20"/>
      <c r="BL4" s="21"/>
      <c r="BM4" s="20"/>
      <c r="BN4" s="20"/>
      <c r="BO4" s="20" t="s">
        <v>149</v>
      </c>
      <c r="BP4" s="20"/>
      <c r="BQ4" s="20"/>
      <c r="BR4" s="20"/>
      <c r="BS4" s="21"/>
      <c r="BT4" s="20"/>
      <c r="BU4" s="20"/>
      <c r="BV4" s="20" t="s">
        <v>143</v>
      </c>
      <c r="BW4" s="20"/>
      <c r="BX4" s="20"/>
      <c r="BY4" s="20"/>
      <c r="BZ4" s="21"/>
      <c r="CA4" s="20"/>
      <c r="CB4" s="20"/>
      <c r="CC4" s="20" t="s">
        <v>138</v>
      </c>
      <c r="CD4" s="20"/>
      <c r="CE4" s="20"/>
      <c r="CF4" s="20"/>
      <c r="CG4" s="21"/>
      <c r="CH4" s="20"/>
      <c r="CI4" s="20"/>
      <c r="CJ4" s="20" t="s">
        <v>122</v>
      </c>
      <c r="CK4" s="20"/>
      <c r="CL4" s="20"/>
      <c r="CM4" s="20"/>
      <c r="CN4" s="21"/>
      <c r="CO4" s="20"/>
      <c r="CP4" s="20"/>
      <c r="CQ4" s="20" t="s">
        <v>101</v>
      </c>
      <c r="CR4" s="20"/>
      <c r="CS4" s="20"/>
      <c r="CT4" s="20"/>
      <c r="CU4" s="21"/>
      <c r="CV4" s="20"/>
      <c r="CW4" s="20"/>
      <c r="CX4" s="20" t="s">
        <v>98</v>
      </c>
      <c r="CY4" s="20"/>
      <c r="CZ4" s="20"/>
      <c r="DA4" s="20"/>
      <c r="DB4" s="21"/>
      <c r="DC4" s="20"/>
      <c r="DD4" s="20"/>
      <c r="DE4" s="20" t="s">
        <v>14</v>
      </c>
      <c r="DF4" s="20"/>
      <c r="DG4" s="20"/>
      <c r="DH4" s="20"/>
      <c r="DI4" s="21"/>
      <c r="DJ4" s="20"/>
      <c r="DK4" s="20"/>
      <c r="DL4" s="20" t="s">
        <v>15</v>
      </c>
      <c r="DM4" s="20"/>
      <c r="DN4" s="20"/>
      <c r="DO4" s="20"/>
      <c r="DP4" s="21"/>
      <c r="DQ4" s="20"/>
      <c r="DR4" s="20"/>
      <c r="DS4" s="20" t="s">
        <v>16</v>
      </c>
      <c r="DT4" s="20"/>
      <c r="DU4" s="20"/>
      <c r="DV4" s="20"/>
      <c r="DW4" s="21"/>
      <c r="DX4" s="20"/>
      <c r="DY4" s="20"/>
      <c r="DZ4" s="20" t="s">
        <v>113</v>
      </c>
      <c r="EA4" s="20"/>
      <c r="EB4" s="20"/>
      <c r="EC4" s="20"/>
      <c r="ED4" s="21"/>
      <c r="EE4" s="20"/>
      <c r="EF4" s="20"/>
      <c r="EG4" s="20" t="s">
        <v>19</v>
      </c>
      <c r="EH4" s="20"/>
      <c r="EI4" s="20"/>
      <c r="EJ4" s="20"/>
      <c r="EK4" s="21"/>
      <c r="EL4" s="20"/>
      <c r="EM4" s="20"/>
      <c r="EN4" s="20" t="s">
        <v>20</v>
      </c>
      <c r="EO4" s="20"/>
      <c r="EP4" s="20"/>
      <c r="EQ4" s="20"/>
      <c r="ER4" s="21"/>
      <c r="ES4" s="20"/>
      <c r="ET4" s="20"/>
      <c r="EU4" s="20" t="s">
        <v>21</v>
      </c>
      <c r="EV4" s="20"/>
      <c r="EW4" s="20"/>
      <c r="EX4" s="20"/>
      <c r="EY4" s="21"/>
      <c r="EZ4" s="20"/>
      <c r="FA4" s="20"/>
      <c r="FB4" s="20" t="s">
        <v>22</v>
      </c>
      <c r="FC4" s="20"/>
      <c r="FD4" s="20"/>
      <c r="FE4" s="20"/>
      <c r="FF4" s="20"/>
      <c r="FG4" s="20"/>
      <c r="FH4" s="20"/>
      <c r="FI4" s="20" t="s">
        <v>23</v>
      </c>
      <c r="FJ4" s="20"/>
      <c r="FK4" s="20"/>
      <c r="FL4" s="20"/>
      <c r="FM4" s="20"/>
      <c r="FN4" s="20"/>
      <c r="FO4" s="20"/>
      <c r="FP4" s="20" t="s">
        <v>24</v>
      </c>
      <c r="FQ4" s="20"/>
      <c r="FR4" s="20"/>
      <c r="FS4" s="20"/>
      <c r="FT4" s="20"/>
      <c r="FU4" s="20"/>
      <c r="FV4" s="20"/>
      <c r="FW4" s="20" t="s">
        <v>25</v>
      </c>
      <c r="FX4" s="20"/>
      <c r="FY4" s="20"/>
      <c r="FZ4" s="20"/>
      <c r="GA4" s="20"/>
      <c r="GB4" s="20"/>
      <c r="GC4" s="20"/>
      <c r="GD4" s="20" t="s">
        <v>26</v>
      </c>
      <c r="GE4" s="20"/>
      <c r="GF4" s="20"/>
      <c r="GG4" s="20"/>
      <c r="GH4" s="20"/>
      <c r="GI4" s="20"/>
      <c r="GJ4" s="20"/>
      <c r="GK4" s="20" t="s">
        <v>27</v>
      </c>
      <c r="GL4" s="20"/>
      <c r="GM4" s="20"/>
      <c r="GN4" s="20"/>
      <c r="GO4" s="20"/>
      <c r="GP4" s="20"/>
      <c r="GQ4" s="20"/>
      <c r="GR4" s="20"/>
      <c r="GS4" s="20"/>
      <c r="GT4" s="20"/>
      <c r="GU4" s="20"/>
      <c r="GV4" s="20"/>
      <c r="GW4" s="20"/>
      <c r="GX4" s="20"/>
      <c r="GY4" s="20" t="s">
        <v>28</v>
      </c>
      <c r="GZ4" s="20"/>
      <c r="HA4" s="20"/>
      <c r="HB4" s="20"/>
      <c r="HC4" s="20"/>
      <c r="HD4" s="20"/>
      <c r="HE4" s="20"/>
      <c r="HF4" s="20" t="s">
        <v>29</v>
      </c>
      <c r="HG4" s="20"/>
      <c r="HH4" s="20"/>
      <c r="HI4" s="20"/>
      <c r="HJ4" s="20"/>
      <c r="HK4" s="20"/>
      <c r="HL4" s="20"/>
      <c r="HM4" s="20" t="s">
        <v>30</v>
      </c>
      <c r="HN4" s="20"/>
      <c r="HO4" s="20"/>
      <c r="HP4" s="22"/>
    </row>
    <row r="5" spans="1:224" s="29" customFormat="1" ht="15.75" customHeight="1" x14ac:dyDescent="0.25">
      <c r="A5" s="24"/>
      <c r="B5" s="25"/>
      <c r="C5" s="25"/>
      <c r="D5" s="25"/>
      <c r="E5" s="25"/>
      <c r="F5" s="25"/>
      <c r="G5" s="25"/>
      <c r="H5" s="26" t="s">
        <v>274</v>
      </c>
      <c r="I5" s="27"/>
      <c r="J5" s="27"/>
      <c r="K5" s="27"/>
      <c r="L5" s="27"/>
      <c r="M5" s="27"/>
      <c r="N5" s="27"/>
      <c r="O5" s="26" t="s">
        <v>267</v>
      </c>
      <c r="P5" s="27"/>
      <c r="Q5" s="27"/>
      <c r="R5" s="27"/>
      <c r="S5" s="27"/>
      <c r="T5" s="27"/>
      <c r="U5" s="27"/>
      <c r="V5" s="26" t="s">
        <v>255</v>
      </c>
      <c r="W5" s="27"/>
      <c r="X5" s="27"/>
      <c r="Y5" s="27"/>
      <c r="Z5" s="27"/>
      <c r="AA5" s="27"/>
      <c r="AB5" s="27"/>
      <c r="AC5" s="26" t="s">
        <v>246</v>
      </c>
      <c r="AD5" s="27"/>
      <c r="AE5" s="27"/>
      <c r="AF5" s="27"/>
      <c r="AG5" s="27"/>
      <c r="AH5" s="27"/>
      <c r="AI5" s="27"/>
      <c r="AJ5" s="26" t="s">
        <v>236</v>
      </c>
      <c r="AK5" s="27"/>
      <c r="AL5" s="27"/>
      <c r="AM5" s="27"/>
      <c r="AN5" s="27"/>
      <c r="AO5" s="27"/>
      <c r="AP5" s="27"/>
      <c r="AQ5" s="26" t="s">
        <v>162</v>
      </c>
      <c r="AR5" s="27"/>
      <c r="AS5" s="27"/>
      <c r="AT5" s="27"/>
      <c r="AU5" s="27"/>
      <c r="AV5" s="27"/>
      <c r="AW5" s="27"/>
      <c r="AX5" s="26" t="s">
        <v>158</v>
      </c>
      <c r="AY5" s="27"/>
      <c r="AZ5" s="27"/>
      <c r="BA5" s="27"/>
      <c r="BB5" s="27"/>
      <c r="BC5" s="27"/>
      <c r="BD5" s="27"/>
      <c r="BE5" s="26" t="s">
        <v>155</v>
      </c>
      <c r="BF5" s="27"/>
      <c r="BG5" s="27"/>
      <c r="BH5" s="27"/>
      <c r="BI5" s="27"/>
      <c r="BJ5" s="27"/>
      <c r="BK5" s="27"/>
      <c r="BL5" s="26" t="s">
        <v>153</v>
      </c>
      <c r="BM5" s="27"/>
      <c r="BN5" s="27"/>
      <c r="BO5" s="27"/>
      <c r="BP5" s="27"/>
      <c r="BQ5" s="27"/>
      <c r="BR5" s="27"/>
      <c r="BS5" s="26" t="s">
        <v>142</v>
      </c>
      <c r="BT5" s="27"/>
      <c r="BU5" s="27"/>
      <c r="BV5" s="27"/>
      <c r="BW5" s="27"/>
      <c r="BX5" s="27"/>
      <c r="BY5" s="27"/>
      <c r="BZ5" s="26" t="s">
        <v>139</v>
      </c>
      <c r="CA5" s="27"/>
      <c r="CB5" s="27"/>
      <c r="CC5" s="27"/>
      <c r="CD5" s="27"/>
      <c r="CE5" s="27"/>
      <c r="CF5" s="27"/>
      <c r="CG5" s="26" t="s">
        <v>120</v>
      </c>
      <c r="CH5" s="27"/>
      <c r="CI5" s="27"/>
      <c r="CJ5" s="27"/>
      <c r="CK5" s="27"/>
      <c r="CL5" s="27"/>
      <c r="CM5" s="27"/>
      <c r="CN5" s="110" t="s">
        <v>100</v>
      </c>
      <c r="CO5" s="111"/>
      <c r="CP5" s="111"/>
      <c r="CQ5" s="111"/>
      <c r="CR5" s="111"/>
      <c r="CS5" s="111"/>
      <c r="CT5" s="111"/>
      <c r="CU5" s="108" t="s">
        <v>99</v>
      </c>
      <c r="CV5" s="109"/>
      <c r="CW5" s="109"/>
      <c r="CX5" s="109"/>
      <c r="CY5" s="109"/>
      <c r="CZ5" s="109"/>
      <c r="DA5" s="109"/>
      <c r="DB5" s="110" t="s">
        <v>31</v>
      </c>
      <c r="DC5" s="111"/>
      <c r="DD5" s="111"/>
      <c r="DE5" s="111"/>
      <c r="DF5" s="111"/>
      <c r="DG5" s="111"/>
      <c r="DH5" s="111"/>
      <c r="DI5" s="26" t="s">
        <v>32</v>
      </c>
      <c r="DJ5" s="27"/>
      <c r="DK5" s="27"/>
      <c r="DL5" s="27"/>
      <c r="DM5" s="27"/>
      <c r="DN5" s="27"/>
      <c r="DO5" s="27"/>
      <c r="DP5" s="26" t="s">
        <v>33</v>
      </c>
      <c r="DQ5" s="27"/>
      <c r="DR5" s="27"/>
      <c r="DS5" s="27"/>
      <c r="DT5" s="27"/>
      <c r="DU5" s="27"/>
      <c r="DV5" s="27"/>
      <c r="DW5" s="26" t="s">
        <v>34</v>
      </c>
      <c r="DX5" s="27"/>
      <c r="DY5" s="27"/>
      <c r="DZ5" s="27"/>
      <c r="EA5" s="27"/>
      <c r="EB5" s="27"/>
      <c r="EC5" s="27"/>
      <c r="ED5" s="26" t="s">
        <v>35</v>
      </c>
      <c r="EE5" s="27"/>
      <c r="EF5" s="27"/>
      <c r="EG5" s="27"/>
      <c r="EH5" s="27"/>
      <c r="EI5" s="27"/>
      <c r="EJ5" s="27"/>
      <c r="EK5" s="26" t="s">
        <v>36</v>
      </c>
      <c r="EL5" s="27"/>
      <c r="EM5" s="27"/>
      <c r="EN5" s="27"/>
      <c r="EO5" s="27"/>
      <c r="EP5" s="27"/>
      <c r="EQ5" s="27"/>
      <c r="ER5" s="26" t="s">
        <v>37</v>
      </c>
      <c r="ES5" s="27"/>
      <c r="ET5" s="27"/>
      <c r="EU5" s="27"/>
      <c r="EV5" s="27"/>
      <c r="EW5" s="27"/>
      <c r="EX5" s="27"/>
      <c r="EY5" s="26" t="s">
        <v>38</v>
      </c>
      <c r="EZ5" s="27"/>
      <c r="FA5" s="27"/>
      <c r="FB5" s="27"/>
      <c r="FC5" s="27"/>
      <c r="FD5" s="27"/>
      <c r="FE5" s="27"/>
      <c r="FF5" s="26" t="s">
        <v>39</v>
      </c>
      <c r="FG5" s="27"/>
      <c r="FH5" s="27"/>
      <c r="FI5" s="27"/>
      <c r="FJ5" s="27"/>
      <c r="FK5" s="27"/>
      <c r="FL5" s="27"/>
      <c r="FM5" s="26" t="s">
        <v>40</v>
      </c>
      <c r="FN5" s="27"/>
      <c r="FO5" s="27"/>
      <c r="FP5" s="27"/>
      <c r="FQ5" s="27"/>
      <c r="FR5" s="27"/>
      <c r="FS5" s="27"/>
      <c r="FT5" s="26" t="s">
        <v>41</v>
      </c>
      <c r="FU5" s="27"/>
      <c r="FV5" s="27"/>
      <c r="FW5" s="27"/>
      <c r="FX5" s="27"/>
      <c r="FY5" s="27"/>
      <c r="FZ5" s="27"/>
      <c r="GA5" s="26" t="s">
        <v>42</v>
      </c>
      <c r="GB5" s="27"/>
      <c r="GC5" s="27"/>
      <c r="GD5" s="27"/>
      <c r="GE5" s="27"/>
      <c r="GF5" s="27"/>
      <c r="GG5" s="27"/>
      <c r="GH5" s="26" t="s">
        <v>43</v>
      </c>
      <c r="GI5" s="27"/>
      <c r="GJ5" s="27"/>
      <c r="GK5" s="27"/>
      <c r="GL5" s="27"/>
      <c r="GM5" s="27"/>
      <c r="GN5" s="27"/>
      <c r="GO5" s="26" t="s">
        <v>44</v>
      </c>
      <c r="GP5" s="27"/>
      <c r="GQ5" s="27"/>
      <c r="GR5" s="27"/>
      <c r="GS5" s="27"/>
      <c r="GT5" s="27"/>
      <c r="GU5" s="27"/>
      <c r="GV5" s="26" t="s">
        <v>45</v>
      </c>
      <c r="GW5" s="27"/>
      <c r="GX5" s="27"/>
      <c r="GY5" s="27"/>
      <c r="GZ5" s="27"/>
      <c r="HA5" s="27"/>
      <c r="HB5" s="27"/>
      <c r="HC5" s="26" t="s">
        <v>46</v>
      </c>
      <c r="HD5" s="27"/>
      <c r="HE5" s="27"/>
      <c r="HF5" s="27"/>
      <c r="HG5" s="27"/>
      <c r="HH5" s="27"/>
      <c r="HI5" s="27"/>
      <c r="HJ5" s="26" t="s">
        <v>47</v>
      </c>
      <c r="HK5" s="27"/>
      <c r="HL5" s="27"/>
      <c r="HM5" s="27"/>
      <c r="HN5" s="27"/>
      <c r="HO5" s="27"/>
      <c r="HP5" s="28"/>
    </row>
    <row r="6" spans="1:224" s="31" customFormat="1" ht="16.149999999999999" customHeight="1" x14ac:dyDescent="0.25">
      <c r="A6" s="30" t="s">
        <v>48</v>
      </c>
      <c r="B6" s="238" t="s">
        <v>127</v>
      </c>
      <c r="C6" s="238"/>
      <c r="D6" s="238"/>
      <c r="E6" s="238"/>
      <c r="F6" s="238"/>
      <c r="G6" s="238"/>
      <c r="H6" s="235" t="s">
        <v>275</v>
      </c>
      <c r="I6" s="236"/>
      <c r="J6" s="236"/>
      <c r="K6" s="236"/>
      <c r="L6" s="236"/>
      <c r="M6" s="236"/>
      <c r="N6" s="237"/>
      <c r="O6" s="235" t="s">
        <v>268</v>
      </c>
      <c r="P6" s="236"/>
      <c r="Q6" s="236"/>
      <c r="R6" s="236"/>
      <c r="S6" s="236"/>
      <c r="T6" s="236"/>
      <c r="U6" s="237"/>
      <c r="V6" s="235" t="s">
        <v>256</v>
      </c>
      <c r="W6" s="236"/>
      <c r="X6" s="236"/>
      <c r="Y6" s="236"/>
      <c r="Z6" s="236"/>
      <c r="AA6" s="236"/>
      <c r="AB6" s="237"/>
      <c r="AC6" s="235" t="s">
        <v>248</v>
      </c>
      <c r="AD6" s="236"/>
      <c r="AE6" s="236"/>
      <c r="AF6" s="236"/>
      <c r="AG6" s="236"/>
      <c r="AH6" s="236"/>
      <c r="AI6" s="237"/>
      <c r="AJ6" s="239" t="s">
        <v>237</v>
      </c>
      <c r="AK6" s="239"/>
      <c r="AL6" s="239"/>
      <c r="AM6" s="239"/>
      <c r="AN6" s="239"/>
      <c r="AO6" s="239"/>
      <c r="AP6" s="239"/>
      <c r="AQ6" s="239" t="s">
        <v>191</v>
      </c>
      <c r="AR6" s="239"/>
      <c r="AS6" s="239"/>
      <c r="AT6" s="239"/>
      <c r="AU6" s="239"/>
      <c r="AV6" s="239"/>
      <c r="AW6" s="239"/>
      <c r="AX6" s="239" t="s">
        <v>160</v>
      </c>
      <c r="AY6" s="239"/>
      <c r="AZ6" s="239"/>
      <c r="BA6" s="239"/>
      <c r="BB6" s="239"/>
      <c r="BC6" s="239"/>
      <c r="BD6" s="239"/>
      <c r="BE6" s="234" t="s">
        <v>156</v>
      </c>
      <c r="BF6" s="234"/>
      <c r="BG6" s="234"/>
      <c r="BH6" s="234"/>
      <c r="BI6" s="234"/>
      <c r="BJ6" s="234"/>
      <c r="BK6" s="234"/>
      <c r="BL6" s="234" t="s">
        <v>150</v>
      </c>
      <c r="BM6" s="234"/>
      <c r="BN6" s="234"/>
      <c r="BO6" s="234"/>
      <c r="BP6" s="234"/>
      <c r="BQ6" s="234"/>
      <c r="BR6" s="234"/>
      <c r="BS6" s="234" t="s">
        <v>144</v>
      </c>
      <c r="BT6" s="234"/>
      <c r="BU6" s="234"/>
      <c r="BV6" s="234"/>
      <c r="BW6" s="234"/>
      <c r="BX6" s="234"/>
      <c r="BY6" s="234"/>
      <c r="BZ6" s="234" t="s">
        <v>141</v>
      </c>
      <c r="CA6" s="234"/>
      <c r="CB6" s="234"/>
      <c r="CC6" s="234"/>
      <c r="CD6" s="234"/>
      <c r="CE6" s="234"/>
      <c r="CF6" s="234"/>
      <c r="CG6" s="234" t="s">
        <v>121</v>
      </c>
      <c r="CH6" s="234"/>
      <c r="CI6" s="234"/>
      <c r="CJ6" s="234"/>
      <c r="CK6" s="234"/>
      <c r="CL6" s="234"/>
      <c r="CM6" s="234"/>
      <c r="CN6" s="233" t="s">
        <v>126</v>
      </c>
      <c r="CO6" s="233"/>
      <c r="CP6" s="233"/>
      <c r="CQ6" s="233"/>
      <c r="CR6" s="233"/>
      <c r="CS6" s="233"/>
      <c r="CT6" s="233"/>
      <c r="CU6" s="233" t="s">
        <v>125</v>
      </c>
      <c r="CV6" s="233"/>
      <c r="CW6" s="233"/>
      <c r="CX6" s="233"/>
      <c r="CY6" s="233"/>
      <c r="CZ6" s="233"/>
      <c r="DA6" s="233"/>
      <c r="DB6" s="233" t="s">
        <v>124</v>
      </c>
      <c r="DC6" s="233"/>
      <c r="DD6" s="233"/>
      <c r="DE6" s="233"/>
      <c r="DF6" s="233"/>
      <c r="DG6" s="233"/>
      <c r="DH6" s="233"/>
      <c r="DI6" s="232" t="s">
        <v>49</v>
      </c>
      <c r="DJ6" s="232"/>
      <c r="DK6" s="232"/>
      <c r="DL6" s="232"/>
      <c r="DM6" s="232"/>
      <c r="DN6" s="232"/>
      <c r="DO6" s="232"/>
      <c r="DP6" s="232" t="s">
        <v>50</v>
      </c>
      <c r="DQ6" s="232"/>
      <c r="DR6" s="232"/>
      <c r="DS6" s="232"/>
      <c r="DT6" s="232"/>
      <c r="DU6" s="232"/>
      <c r="DV6" s="232"/>
      <c r="DW6" s="232" t="s">
        <v>51</v>
      </c>
      <c r="DX6" s="232"/>
      <c r="DY6" s="232"/>
      <c r="DZ6" s="232"/>
      <c r="EA6" s="232"/>
      <c r="EB6" s="232"/>
      <c r="EC6" s="232"/>
      <c r="ED6" s="232" t="s">
        <v>52</v>
      </c>
      <c r="EE6" s="232"/>
      <c r="EF6" s="232"/>
      <c r="EG6" s="232"/>
      <c r="EH6" s="232"/>
      <c r="EI6" s="232"/>
      <c r="EJ6" s="232"/>
      <c r="EK6" s="232" t="s">
        <v>53</v>
      </c>
      <c r="EL6" s="232"/>
      <c r="EM6" s="232"/>
      <c r="EN6" s="232"/>
      <c r="EO6" s="232"/>
      <c r="EP6" s="232"/>
      <c r="EQ6" s="232"/>
      <c r="ER6" s="232" t="s">
        <v>54</v>
      </c>
      <c r="ES6" s="232"/>
      <c r="ET6" s="232"/>
      <c r="EU6" s="232"/>
      <c r="EV6" s="232"/>
      <c r="EW6" s="232"/>
      <c r="EX6" s="232"/>
      <c r="EY6" s="232" t="s">
        <v>55</v>
      </c>
      <c r="EZ6" s="232"/>
      <c r="FA6" s="232"/>
      <c r="FB6" s="232"/>
      <c r="FC6" s="232"/>
      <c r="FD6" s="232"/>
      <c r="FE6" s="232"/>
      <c r="FF6" s="232" t="s">
        <v>56</v>
      </c>
      <c r="FG6" s="232"/>
      <c r="FH6" s="232"/>
      <c r="FI6" s="232"/>
      <c r="FJ6" s="232"/>
      <c r="FK6" s="232"/>
      <c r="FL6" s="232"/>
      <c r="FM6" s="232" t="s">
        <v>57</v>
      </c>
      <c r="FN6" s="232"/>
      <c r="FO6" s="232"/>
      <c r="FP6" s="232"/>
      <c r="FQ6" s="232"/>
      <c r="FR6" s="232"/>
      <c r="FS6" s="232"/>
      <c r="FT6" s="232" t="s">
        <v>58</v>
      </c>
      <c r="FU6" s="232"/>
      <c r="FV6" s="232"/>
      <c r="FW6" s="232"/>
      <c r="FX6" s="232"/>
      <c r="FY6" s="232"/>
      <c r="FZ6" s="232"/>
      <c r="GA6" s="232" t="s">
        <v>59</v>
      </c>
      <c r="GB6" s="232"/>
      <c r="GC6" s="232"/>
      <c r="GD6" s="232"/>
      <c r="GE6" s="232"/>
      <c r="GF6" s="232"/>
      <c r="GG6" s="232"/>
      <c r="GH6" s="232" t="s">
        <v>60</v>
      </c>
      <c r="GI6" s="232"/>
      <c r="GJ6" s="232"/>
      <c r="GK6" s="232"/>
      <c r="GL6" s="232"/>
      <c r="GM6" s="232"/>
      <c r="GN6" s="232"/>
      <c r="GO6" s="232" t="s">
        <v>61</v>
      </c>
      <c r="GP6" s="232"/>
      <c r="GQ6" s="232"/>
      <c r="GR6" s="232"/>
      <c r="GS6" s="232"/>
      <c r="GT6" s="232"/>
      <c r="GU6" s="232"/>
      <c r="GV6" s="232" t="s">
        <v>62</v>
      </c>
      <c r="GW6" s="232"/>
      <c r="GX6" s="232"/>
      <c r="GY6" s="232"/>
      <c r="GZ6" s="232"/>
      <c r="HA6" s="232"/>
      <c r="HB6" s="232"/>
      <c r="HC6" s="232" t="s">
        <v>63</v>
      </c>
      <c r="HD6" s="232"/>
      <c r="HE6" s="232"/>
      <c r="HF6" s="232"/>
      <c r="HG6" s="232"/>
      <c r="HH6" s="232"/>
      <c r="HI6" s="232"/>
      <c r="HJ6" s="232" t="s">
        <v>64</v>
      </c>
      <c r="HK6" s="232"/>
      <c r="HL6" s="232"/>
      <c r="HM6" s="232"/>
      <c r="HN6" s="232"/>
      <c r="HO6" s="232"/>
      <c r="HP6" s="232"/>
    </row>
    <row r="7" spans="1:224" s="29" customFormat="1" ht="15" x14ac:dyDescent="0.25">
      <c r="A7" s="32"/>
      <c r="B7" s="33" t="s">
        <v>65</v>
      </c>
      <c r="C7" s="34" t="s">
        <v>66</v>
      </c>
      <c r="D7" s="35" t="s">
        <v>67</v>
      </c>
      <c r="E7" s="34" t="s">
        <v>66</v>
      </c>
      <c r="F7" s="35" t="s">
        <v>68</v>
      </c>
      <c r="G7" s="36" t="s">
        <v>66</v>
      </c>
      <c r="H7" s="137" t="s">
        <v>65</v>
      </c>
      <c r="I7" s="138" t="s">
        <v>66</v>
      </c>
      <c r="J7" s="139" t="s">
        <v>67</v>
      </c>
      <c r="K7" s="138" t="s">
        <v>66</v>
      </c>
      <c r="L7" s="139" t="s">
        <v>69</v>
      </c>
      <c r="M7" s="139" t="s">
        <v>68</v>
      </c>
      <c r="N7" s="140" t="s">
        <v>66</v>
      </c>
      <c r="O7" s="137" t="s">
        <v>65</v>
      </c>
      <c r="P7" s="138" t="s">
        <v>66</v>
      </c>
      <c r="Q7" s="139" t="s">
        <v>67</v>
      </c>
      <c r="R7" s="138" t="s">
        <v>66</v>
      </c>
      <c r="S7" s="139" t="s">
        <v>69</v>
      </c>
      <c r="T7" s="139" t="s">
        <v>68</v>
      </c>
      <c r="U7" s="140" t="s">
        <v>66</v>
      </c>
      <c r="V7" s="137" t="s">
        <v>65</v>
      </c>
      <c r="W7" s="138" t="s">
        <v>66</v>
      </c>
      <c r="X7" s="139" t="s">
        <v>67</v>
      </c>
      <c r="Y7" s="138" t="s">
        <v>66</v>
      </c>
      <c r="Z7" s="139" t="s">
        <v>69</v>
      </c>
      <c r="AA7" s="139" t="s">
        <v>68</v>
      </c>
      <c r="AB7" s="140" t="s">
        <v>66</v>
      </c>
      <c r="AC7" s="137" t="s">
        <v>65</v>
      </c>
      <c r="AD7" s="138" t="s">
        <v>66</v>
      </c>
      <c r="AE7" s="139" t="s">
        <v>67</v>
      </c>
      <c r="AF7" s="138" t="s">
        <v>66</v>
      </c>
      <c r="AG7" s="139" t="s">
        <v>69</v>
      </c>
      <c r="AH7" s="139" t="s">
        <v>68</v>
      </c>
      <c r="AI7" s="140" t="s">
        <v>66</v>
      </c>
      <c r="AJ7" s="137" t="s">
        <v>65</v>
      </c>
      <c r="AK7" s="138" t="s">
        <v>66</v>
      </c>
      <c r="AL7" s="139" t="s">
        <v>67</v>
      </c>
      <c r="AM7" s="138" t="s">
        <v>66</v>
      </c>
      <c r="AN7" s="139" t="s">
        <v>69</v>
      </c>
      <c r="AO7" s="139" t="s">
        <v>68</v>
      </c>
      <c r="AP7" s="140" t="s">
        <v>66</v>
      </c>
      <c r="AQ7" s="33" t="s">
        <v>65</v>
      </c>
      <c r="AR7" s="34" t="s">
        <v>66</v>
      </c>
      <c r="AS7" s="35" t="s">
        <v>67</v>
      </c>
      <c r="AT7" s="34" t="s">
        <v>66</v>
      </c>
      <c r="AU7" s="35" t="s">
        <v>69</v>
      </c>
      <c r="AV7" s="35" t="s">
        <v>68</v>
      </c>
      <c r="AW7" s="36" t="s">
        <v>66</v>
      </c>
      <c r="AX7" s="33" t="s">
        <v>65</v>
      </c>
      <c r="AY7" s="34" t="s">
        <v>66</v>
      </c>
      <c r="AZ7" s="35" t="s">
        <v>67</v>
      </c>
      <c r="BA7" s="34" t="s">
        <v>66</v>
      </c>
      <c r="BB7" s="35" t="s">
        <v>69</v>
      </c>
      <c r="BC7" s="35" t="s">
        <v>68</v>
      </c>
      <c r="BD7" s="36" t="s">
        <v>66</v>
      </c>
      <c r="BE7" s="33" t="s">
        <v>65</v>
      </c>
      <c r="BF7" s="34" t="s">
        <v>66</v>
      </c>
      <c r="BG7" s="35" t="s">
        <v>67</v>
      </c>
      <c r="BH7" s="34" t="s">
        <v>66</v>
      </c>
      <c r="BI7" s="35" t="s">
        <v>69</v>
      </c>
      <c r="BJ7" s="35" t="s">
        <v>68</v>
      </c>
      <c r="BK7" s="36" t="s">
        <v>66</v>
      </c>
      <c r="BL7" s="33" t="s">
        <v>65</v>
      </c>
      <c r="BM7" s="34" t="s">
        <v>66</v>
      </c>
      <c r="BN7" s="35" t="s">
        <v>67</v>
      </c>
      <c r="BO7" s="34" t="s">
        <v>66</v>
      </c>
      <c r="BP7" s="35" t="s">
        <v>69</v>
      </c>
      <c r="BQ7" s="35" t="s">
        <v>68</v>
      </c>
      <c r="BR7" s="36" t="s">
        <v>66</v>
      </c>
      <c r="BS7" s="33" t="s">
        <v>65</v>
      </c>
      <c r="BT7" s="34" t="s">
        <v>66</v>
      </c>
      <c r="BU7" s="35" t="s">
        <v>67</v>
      </c>
      <c r="BV7" s="34" t="s">
        <v>66</v>
      </c>
      <c r="BW7" s="35" t="s">
        <v>69</v>
      </c>
      <c r="BX7" s="35" t="s">
        <v>68</v>
      </c>
      <c r="BY7" s="36" t="s">
        <v>66</v>
      </c>
      <c r="BZ7" s="33" t="s">
        <v>65</v>
      </c>
      <c r="CA7" s="34" t="s">
        <v>66</v>
      </c>
      <c r="CB7" s="35" t="s">
        <v>67</v>
      </c>
      <c r="CC7" s="34" t="s">
        <v>66</v>
      </c>
      <c r="CD7" s="35" t="s">
        <v>69</v>
      </c>
      <c r="CE7" s="35" t="s">
        <v>68</v>
      </c>
      <c r="CF7" s="36" t="s">
        <v>66</v>
      </c>
      <c r="CG7" s="33" t="s">
        <v>65</v>
      </c>
      <c r="CH7" s="34" t="s">
        <v>66</v>
      </c>
      <c r="CI7" s="35" t="s">
        <v>67</v>
      </c>
      <c r="CJ7" s="34" t="s">
        <v>66</v>
      </c>
      <c r="CK7" s="35" t="s">
        <v>69</v>
      </c>
      <c r="CL7" s="35" t="s">
        <v>68</v>
      </c>
      <c r="CM7" s="36" t="s">
        <v>66</v>
      </c>
      <c r="CN7" s="33" t="s">
        <v>65</v>
      </c>
      <c r="CO7" s="34" t="s">
        <v>66</v>
      </c>
      <c r="CP7" s="35" t="s">
        <v>67</v>
      </c>
      <c r="CQ7" s="34" t="s">
        <v>66</v>
      </c>
      <c r="CR7" s="35" t="s">
        <v>69</v>
      </c>
      <c r="CS7" s="35" t="s">
        <v>68</v>
      </c>
      <c r="CT7" s="36" t="s">
        <v>66</v>
      </c>
      <c r="CU7" s="33" t="s">
        <v>65</v>
      </c>
      <c r="CV7" s="34" t="s">
        <v>66</v>
      </c>
      <c r="CW7" s="35" t="s">
        <v>67</v>
      </c>
      <c r="CX7" s="34" t="s">
        <v>66</v>
      </c>
      <c r="CY7" s="35" t="s">
        <v>69</v>
      </c>
      <c r="CZ7" s="35" t="s">
        <v>68</v>
      </c>
      <c r="DA7" s="36" t="s">
        <v>66</v>
      </c>
      <c r="DB7" s="33" t="s">
        <v>65</v>
      </c>
      <c r="DC7" s="34" t="s">
        <v>66</v>
      </c>
      <c r="DD7" s="35" t="s">
        <v>67</v>
      </c>
      <c r="DE7" s="34" t="s">
        <v>66</v>
      </c>
      <c r="DF7" s="35" t="s">
        <v>69</v>
      </c>
      <c r="DG7" s="35" t="s">
        <v>68</v>
      </c>
      <c r="DH7" s="36" t="s">
        <v>66</v>
      </c>
      <c r="DI7" s="33" t="s">
        <v>65</v>
      </c>
      <c r="DJ7" s="34" t="s">
        <v>66</v>
      </c>
      <c r="DK7" s="35" t="s">
        <v>67</v>
      </c>
      <c r="DL7" s="34" t="s">
        <v>66</v>
      </c>
      <c r="DM7" s="35" t="s">
        <v>69</v>
      </c>
      <c r="DN7" s="35" t="s">
        <v>68</v>
      </c>
      <c r="DO7" s="36" t="s">
        <v>66</v>
      </c>
      <c r="DP7" s="33" t="s">
        <v>65</v>
      </c>
      <c r="DQ7" s="34" t="s">
        <v>66</v>
      </c>
      <c r="DR7" s="35" t="s">
        <v>67</v>
      </c>
      <c r="DS7" s="34" t="s">
        <v>66</v>
      </c>
      <c r="DT7" s="35" t="s">
        <v>69</v>
      </c>
      <c r="DU7" s="35" t="s">
        <v>68</v>
      </c>
      <c r="DV7" s="36" t="s">
        <v>66</v>
      </c>
      <c r="DW7" s="33" t="s">
        <v>65</v>
      </c>
      <c r="DX7" s="34" t="s">
        <v>66</v>
      </c>
      <c r="DY7" s="35" t="s">
        <v>67</v>
      </c>
      <c r="DZ7" s="34" t="s">
        <v>66</v>
      </c>
      <c r="EA7" s="35" t="s">
        <v>69</v>
      </c>
      <c r="EB7" s="35" t="s">
        <v>68</v>
      </c>
      <c r="EC7" s="36" t="s">
        <v>66</v>
      </c>
      <c r="ED7" s="33" t="s">
        <v>65</v>
      </c>
      <c r="EE7" s="34" t="s">
        <v>66</v>
      </c>
      <c r="EF7" s="35" t="s">
        <v>67</v>
      </c>
      <c r="EG7" s="34" t="s">
        <v>66</v>
      </c>
      <c r="EH7" s="35" t="s">
        <v>69</v>
      </c>
      <c r="EI7" s="35" t="s">
        <v>68</v>
      </c>
      <c r="EJ7" s="36" t="s">
        <v>66</v>
      </c>
      <c r="EK7" s="33" t="s">
        <v>65</v>
      </c>
      <c r="EL7" s="34" t="s">
        <v>66</v>
      </c>
      <c r="EM7" s="35" t="s">
        <v>67</v>
      </c>
      <c r="EN7" s="34" t="s">
        <v>66</v>
      </c>
      <c r="EO7" s="35" t="s">
        <v>69</v>
      </c>
      <c r="EP7" s="35" t="s">
        <v>68</v>
      </c>
      <c r="EQ7" s="36" t="s">
        <v>66</v>
      </c>
      <c r="ER7" s="33" t="s">
        <v>65</v>
      </c>
      <c r="ES7" s="34" t="s">
        <v>66</v>
      </c>
      <c r="ET7" s="35" t="s">
        <v>67</v>
      </c>
      <c r="EU7" s="34" t="s">
        <v>66</v>
      </c>
      <c r="EV7" s="35" t="s">
        <v>69</v>
      </c>
      <c r="EW7" s="35" t="s">
        <v>68</v>
      </c>
      <c r="EX7" s="36" t="s">
        <v>66</v>
      </c>
      <c r="EY7" s="33" t="s">
        <v>65</v>
      </c>
      <c r="EZ7" s="34" t="s">
        <v>66</v>
      </c>
      <c r="FA7" s="35" t="s">
        <v>67</v>
      </c>
      <c r="FB7" s="34" t="s">
        <v>66</v>
      </c>
      <c r="FC7" s="35" t="s">
        <v>69</v>
      </c>
      <c r="FD7" s="35" t="s">
        <v>68</v>
      </c>
      <c r="FE7" s="36" t="s">
        <v>66</v>
      </c>
      <c r="FF7" s="33" t="s">
        <v>65</v>
      </c>
      <c r="FG7" s="34" t="s">
        <v>66</v>
      </c>
      <c r="FH7" s="35" t="s">
        <v>67</v>
      </c>
      <c r="FI7" s="34" t="s">
        <v>66</v>
      </c>
      <c r="FJ7" s="35" t="s">
        <v>69</v>
      </c>
      <c r="FK7" s="35" t="s">
        <v>68</v>
      </c>
      <c r="FL7" s="36" t="s">
        <v>66</v>
      </c>
      <c r="FM7" s="33" t="s">
        <v>65</v>
      </c>
      <c r="FN7" s="34" t="s">
        <v>66</v>
      </c>
      <c r="FO7" s="35" t="s">
        <v>67</v>
      </c>
      <c r="FP7" s="34" t="s">
        <v>66</v>
      </c>
      <c r="FQ7" s="35" t="s">
        <v>69</v>
      </c>
      <c r="FR7" s="35" t="s">
        <v>68</v>
      </c>
      <c r="FS7" s="36" t="s">
        <v>66</v>
      </c>
      <c r="FT7" s="33" t="s">
        <v>65</v>
      </c>
      <c r="FU7" s="34" t="s">
        <v>66</v>
      </c>
      <c r="FV7" s="35" t="s">
        <v>67</v>
      </c>
      <c r="FW7" s="34" t="s">
        <v>66</v>
      </c>
      <c r="FX7" s="35" t="s">
        <v>69</v>
      </c>
      <c r="FY7" s="35" t="s">
        <v>68</v>
      </c>
      <c r="FZ7" s="36" t="s">
        <v>66</v>
      </c>
      <c r="GA7" s="33" t="s">
        <v>65</v>
      </c>
      <c r="GB7" s="34" t="s">
        <v>66</v>
      </c>
      <c r="GC7" s="35" t="s">
        <v>67</v>
      </c>
      <c r="GD7" s="34" t="s">
        <v>66</v>
      </c>
      <c r="GE7" s="35" t="s">
        <v>69</v>
      </c>
      <c r="GF7" s="35" t="s">
        <v>68</v>
      </c>
      <c r="GG7" s="36" t="s">
        <v>66</v>
      </c>
      <c r="GH7" s="33" t="s">
        <v>65</v>
      </c>
      <c r="GI7" s="34" t="s">
        <v>66</v>
      </c>
      <c r="GJ7" s="35" t="s">
        <v>67</v>
      </c>
      <c r="GK7" s="34" t="s">
        <v>66</v>
      </c>
      <c r="GL7" s="35" t="s">
        <v>69</v>
      </c>
      <c r="GM7" s="35" t="s">
        <v>68</v>
      </c>
      <c r="GN7" s="36" t="s">
        <v>66</v>
      </c>
      <c r="GO7" s="33" t="s">
        <v>65</v>
      </c>
      <c r="GP7" s="34" t="s">
        <v>66</v>
      </c>
      <c r="GQ7" s="35" t="s">
        <v>67</v>
      </c>
      <c r="GR7" s="34" t="s">
        <v>66</v>
      </c>
      <c r="GS7" s="35" t="s">
        <v>69</v>
      </c>
      <c r="GT7" s="35" t="s">
        <v>68</v>
      </c>
      <c r="GU7" s="36" t="s">
        <v>66</v>
      </c>
      <c r="GV7" s="33" t="s">
        <v>65</v>
      </c>
      <c r="GW7" s="34" t="s">
        <v>66</v>
      </c>
      <c r="GX7" s="35" t="s">
        <v>67</v>
      </c>
      <c r="GY7" s="34" t="s">
        <v>66</v>
      </c>
      <c r="GZ7" s="35" t="s">
        <v>69</v>
      </c>
      <c r="HA7" s="35" t="s">
        <v>68</v>
      </c>
      <c r="HB7" s="36" t="s">
        <v>66</v>
      </c>
      <c r="HC7" s="33" t="s">
        <v>65</v>
      </c>
      <c r="HD7" s="34" t="s">
        <v>66</v>
      </c>
      <c r="HE7" s="35" t="s">
        <v>67</v>
      </c>
      <c r="HF7" s="34" t="s">
        <v>66</v>
      </c>
      <c r="HG7" s="35" t="s">
        <v>69</v>
      </c>
      <c r="HH7" s="35" t="s">
        <v>68</v>
      </c>
      <c r="HI7" s="36" t="s">
        <v>66</v>
      </c>
      <c r="HJ7" s="33" t="s">
        <v>65</v>
      </c>
      <c r="HK7" s="34" t="s">
        <v>66</v>
      </c>
      <c r="HL7" s="35" t="s">
        <v>67</v>
      </c>
      <c r="HM7" s="34" t="s">
        <v>66</v>
      </c>
      <c r="HN7" s="35" t="s">
        <v>69</v>
      </c>
      <c r="HO7" s="35" t="s">
        <v>68</v>
      </c>
      <c r="HP7" s="36" t="s">
        <v>66</v>
      </c>
    </row>
    <row r="8" spans="1:224" s="29" customFormat="1" ht="15" x14ac:dyDescent="0.25">
      <c r="A8" s="37" t="s">
        <v>70</v>
      </c>
      <c r="B8" s="38">
        <v>4160129</v>
      </c>
      <c r="C8" s="39">
        <f t="shared" ref="C8:C15" si="0">B8/B$17*100</f>
        <v>22.027842541391998</v>
      </c>
      <c r="D8" s="40">
        <v>3979029</v>
      </c>
      <c r="E8" s="39">
        <f t="shared" ref="E8:E15" si="1">D8/D$17*100</f>
        <v>20.809308319112784</v>
      </c>
      <c r="F8" s="40">
        <f t="shared" ref="F8:F15" si="2">B8+D8</f>
        <v>8139158</v>
      </c>
      <c r="G8" s="41">
        <f t="shared" ref="G8:G15" si="3">F8/F$17*100</f>
        <v>21.414798461953204</v>
      </c>
      <c r="H8" s="143"/>
      <c r="I8" s="158"/>
      <c r="J8" s="143"/>
      <c r="K8" s="158"/>
      <c r="L8" s="143"/>
      <c r="M8" s="159"/>
      <c r="N8" s="141"/>
      <c r="O8" s="143"/>
      <c r="P8" s="158"/>
      <c r="Q8" s="143"/>
      <c r="R8" s="158"/>
      <c r="S8" s="143"/>
      <c r="T8" s="159"/>
      <c r="U8" s="141"/>
      <c r="V8" s="143"/>
      <c r="W8" s="158"/>
      <c r="X8" s="143"/>
      <c r="Y8" s="158"/>
      <c r="Z8" s="143"/>
      <c r="AA8" s="159"/>
      <c r="AB8" s="141"/>
      <c r="AC8" s="143"/>
      <c r="AD8" s="158"/>
      <c r="AE8" s="143"/>
      <c r="AF8" s="158"/>
      <c r="AG8" s="143"/>
      <c r="AH8" s="159"/>
      <c r="AI8" s="141"/>
      <c r="AJ8" s="143"/>
      <c r="AK8" s="158"/>
      <c r="AL8" s="143"/>
      <c r="AM8" s="158"/>
      <c r="AN8" s="143"/>
      <c r="AO8" s="159"/>
      <c r="AP8" s="141"/>
      <c r="AR8" s="42"/>
      <c r="AT8" s="42"/>
      <c r="AV8" s="43"/>
      <c r="AW8" s="41"/>
      <c r="AY8" s="42"/>
      <c r="BA8" s="42"/>
      <c r="BC8" s="43"/>
      <c r="BD8" s="41"/>
      <c r="BF8" s="42"/>
      <c r="BH8" s="42"/>
      <c r="BJ8" s="43"/>
      <c r="BK8" s="41"/>
      <c r="BM8" s="42"/>
      <c r="BO8" s="42"/>
      <c r="BQ8" s="43"/>
      <c r="BR8" s="41"/>
      <c r="BT8" s="42"/>
      <c r="BV8" s="42"/>
      <c r="BX8" s="43"/>
      <c r="BY8" s="41"/>
      <c r="CA8" s="42"/>
      <c r="CC8" s="42"/>
      <c r="CE8" s="43"/>
      <c r="CF8" s="41"/>
      <c r="CH8" s="42"/>
      <c r="CJ8" s="42"/>
      <c r="CL8" s="43"/>
      <c r="CM8" s="41"/>
      <c r="CO8" s="42"/>
      <c r="CQ8" s="42"/>
      <c r="CS8" s="43"/>
      <c r="CT8" s="41"/>
      <c r="CV8" s="42"/>
      <c r="CX8" s="42"/>
      <c r="CZ8" s="43"/>
      <c r="DA8" s="41"/>
      <c r="DC8" s="42"/>
      <c r="DE8" s="42"/>
      <c r="DG8" s="43"/>
      <c r="DH8" s="41"/>
      <c r="DJ8" s="42"/>
      <c r="DL8" s="42"/>
      <c r="DN8" s="43"/>
      <c r="DO8" s="41"/>
      <c r="DQ8" s="42"/>
      <c r="DS8" s="42"/>
      <c r="DU8" s="43"/>
      <c r="DV8" s="41"/>
      <c r="DX8" s="42"/>
      <c r="DZ8" s="42"/>
      <c r="EB8" s="43"/>
      <c r="EC8" s="41"/>
      <c r="EE8" s="42"/>
      <c r="EG8" s="42"/>
      <c r="EI8" s="43"/>
      <c r="EJ8" s="41"/>
      <c r="EL8" s="42"/>
      <c r="EN8" s="42"/>
      <c r="EP8" s="43"/>
      <c r="EQ8" s="41"/>
      <c r="ES8" s="42"/>
      <c r="EU8" s="42"/>
      <c r="EW8" s="43"/>
      <c r="EX8" s="41"/>
      <c r="EZ8" s="42"/>
      <c r="FB8" s="42"/>
      <c r="FD8" s="43"/>
      <c r="FE8" s="41"/>
      <c r="FG8" s="42"/>
      <c r="FI8" s="42"/>
      <c r="FK8" s="43"/>
      <c r="FL8" s="41"/>
      <c r="FN8" s="42"/>
      <c r="FP8" s="42"/>
      <c r="FR8" s="43"/>
      <c r="FS8" s="41"/>
      <c r="FU8" s="42"/>
      <c r="FW8" s="42"/>
      <c r="FY8" s="43"/>
      <c r="FZ8" s="41"/>
      <c r="GB8" s="42"/>
      <c r="GD8" s="42"/>
      <c r="GF8" s="43"/>
      <c r="GG8" s="41"/>
      <c r="GI8" s="42"/>
      <c r="GK8" s="42"/>
      <c r="GM8" s="43"/>
      <c r="GN8" s="41"/>
      <c r="GP8" s="42"/>
      <c r="GR8" s="42"/>
      <c r="GT8" s="43"/>
      <c r="GU8" s="41"/>
      <c r="GW8" s="42"/>
      <c r="GY8" s="42"/>
      <c r="HA8" s="43"/>
      <c r="HB8" s="41"/>
      <c r="HD8" s="42"/>
      <c r="HF8" s="42"/>
      <c r="HH8" s="43"/>
      <c r="HI8" s="41"/>
      <c r="HJ8" s="44"/>
      <c r="HK8" s="42"/>
      <c r="HL8" s="45"/>
      <c r="HM8" s="42"/>
      <c r="HN8" s="45"/>
      <c r="HO8" s="43"/>
      <c r="HP8" s="41"/>
    </row>
    <row r="9" spans="1:224" s="29" customFormat="1" ht="15" x14ac:dyDescent="0.25">
      <c r="A9" s="46" t="s">
        <v>71</v>
      </c>
      <c r="B9" s="38">
        <v>2659126</v>
      </c>
      <c r="C9" s="39">
        <f t="shared" si="0"/>
        <v>14.080046273978894</v>
      </c>
      <c r="D9" s="40">
        <v>2465183</v>
      </c>
      <c r="E9" s="39">
        <f t="shared" si="1"/>
        <v>12.892279274676161</v>
      </c>
      <c r="F9" s="40">
        <f t="shared" si="2"/>
        <v>5124309</v>
      </c>
      <c r="G9" s="41">
        <f t="shared" si="3"/>
        <v>13.482481172103178</v>
      </c>
      <c r="H9" s="143"/>
      <c r="I9" s="158"/>
      <c r="J9" s="143"/>
      <c r="K9" s="158"/>
      <c r="L9" s="143"/>
      <c r="M9" s="159"/>
      <c r="N9" s="141"/>
      <c r="O9" s="143"/>
      <c r="P9" s="158"/>
      <c r="Q9" s="143"/>
      <c r="R9" s="158"/>
      <c r="S9" s="143"/>
      <c r="T9" s="159"/>
      <c r="U9" s="141"/>
      <c r="V9" s="143"/>
      <c r="W9" s="158"/>
      <c r="X9" s="143"/>
      <c r="Y9" s="158"/>
      <c r="Z9" s="143"/>
      <c r="AA9" s="159"/>
      <c r="AB9" s="141"/>
      <c r="AC9" s="143"/>
      <c r="AD9" s="158"/>
      <c r="AE9" s="143"/>
      <c r="AF9" s="158"/>
      <c r="AG9" s="143"/>
      <c r="AH9" s="159"/>
      <c r="AI9" s="141"/>
      <c r="AJ9" s="143"/>
      <c r="AK9" s="158"/>
      <c r="AL9" s="143"/>
      <c r="AM9" s="158"/>
      <c r="AN9" s="143"/>
      <c r="AO9" s="159"/>
      <c r="AP9" s="141"/>
      <c r="AR9" s="42"/>
      <c r="AT9" s="42"/>
      <c r="AV9" s="43"/>
      <c r="AW9" s="41"/>
      <c r="AY9" s="42"/>
      <c r="BA9" s="42"/>
      <c r="BC9" s="43"/>
      <c r="BD9" s="41"/>
      <c r="BF9" s="42"/>
      <c r="BH9" s="42"/>
      <c r="BJ9" s="43"/>
      <c r="BK9" s="41"/>
      <c r="BM9" s="42"/>
      <c r="BO9" s="42"/>
      <c r="BQ9" s="43"/>
      <c r="BR9" s="41"/>
      <c r="BT9" s="42"/>
      <c r="BV9" s="42"/>
      <c r="BX9" s="43"/>
      <c r="BY9" s="41"/>
      <c r="CA9" s="42"/>
      <c r="CC9" s="42"/>
      <c r="CE9" s="43"/>
      <c r="CF9" s="41"/>
      <c r="CH9" s="42"/>
      <c r="CJ9" s="42"/>
      <c r="CL9" s="43"/>
      <c r="CM9" s="41"/>
      <c r="CO9" s="42"/>
      <c r="CQ9" s="42"/>
      <c r="CS9" s="43"/>
      <c r="CT9" s="41"/>
      <c r="CV9" s="42"/>
      <c r="CX9" s="42"/>
      <c r="CZ9" s="43"/>
      <c r="DA9" s="41"/>
      <c r="DC9" s="42"/>
      <c r="DE9" s="42"/>
      <c r="DG9" s="43"/>
      <c r="DH9" s="41"/>
      <c r="DJ9" s="42"/>
      <c r="DL9" s="42"/>
      <c r="DN9" s="43"/>
      <c r="DO9" s="41"/>
      <c r="DQ9" s="42"/>
      <c r="DS9" s="42"/>
      <c r="DU9" s="43"/>
      <c r="DV9" s="41"/>
      <c r="DX9" s="42"/>
      <c r="DZ9" s="42"/>
      <c r="EB9" s="43"/>
      <c r="EC9" s="41"/>
      <c r="EE9" s="42"/>
      <c r="EG9" s="42"/>
      <c r="EI9" s="43"/>
      <c r="EJ9" s="41"/>
      <c r="EL9" s="42"/>
      <c r="EN9" s="42"/>
      <c r="EP9" s="43"/>
      <c r="EQ9" s="41"/>
      <c r="ES9" s="42"/>
      <c r="EU9" s="42"/>
      <c r="EW9" s="43"/>
      <c r="EX9" s="41"/>
      <c r="EZ9" s="42"/>
      <c r="FB9" s="42"/>
      <c r="FD9" s="43"/>
      <c r="FE9" s="41"/>
      <c r="FG9" s="42"/>
      <c r="FI9" s="42"/>
      <c r="FK9" s="43"/>
      <c r="FL9" s="41"/>
      <c r="FN9" s="42"/>
      <c r="FP9" s="42"/>
      <c r="FR9" s="43"/>
      <c r="FS9" s="41"/>
      <c r="FU9" s="42"/>
      <c r="FW9" s="42"/>
      <c r="FY9" s="43"/>
      <c r="FZ9" s="41"/>
      <c r="GB9" s="42"/>
      <c r="GD9" s="42"/>
      <c r="GF9" s="43"/>
      <c r="GG9" s="41"/>
      <c r="GI9" s="42"/>
      <c r="GK9" s="42"/>
      <c r="GM9" s="43"/>
      <c r="GN9" s="41"/>
      <c r="GP9" s="42"/>
      <c r="GR9" s="42"/>
      <c r="GT9" s="43"/>
      <c r="GU9" s="41"/>
      <c r="GW9" s="42"/>
      <c r="GY9" s="42"/>
      <c r="HA9" s="43"/>
      <c r="HB9" s="41"/>
      <c r="HD9" s="42"/>
      <c r="HF9" s="42"/>
      <c r="HH9" s="43"/>
      <c r="HI9" s="41"/>
      <c r="HJ9" s="44"/>
      <c r="HK9" s="42"/>
      <c r="HL9" s="45"/>
      <c r="HM9" s="42"/>
      <c r="HN9" s="45"/>
      <c r="HO9" s="43"/>
      <c r="HP9" s="41"/>
    </row>
    <row r="10" spans="1:224" s="29" customFormat="1" ht="15" x14ac:dyDescent="0.25">
      <c r="A10" s="46" t="s">
        <v>72</v>
      </c>
      <c r="B10" s="38">
        <v>2666426</v>
      </c>
      <c r="C10" s="39">
        <f t="shared" si="0"/>
        <v>14.118699702887508</v>
      </c>
      <c r="D10" s="40">
        <v>2623649</v>
      </c>
      <c r="E10" s="39">
        <f t="shared" si="1"/>
        <v>13.721016097679092</v>
      </c>
      <c r="F10" s="40">
        <f t="shared" si="2"/>
        <v>5290075</v>
      </c>
      <c r="G10" s="41">
        <f t="shared" si="3"/>
        <v>13.918625240303367</v>
      </c>
      <c r="H10" s="143"/>
      <c r="I10" s="158"/>
      <c r="J10" s="143"/>
      <c r="K10" s="158"/>
      <c r="L10" s="143"/>
      <c r="M10" s="159"/>
      <c r="N10" s="141"/>
      <c r="O10" s="143"/>
      <c r="P10" s="158"/>
      <c r="Q10" s="143"/>
      <c r="R10" s="158"/>
      <c r="S10" s="143"/>
      <c r="T10" s="159"/>
      <c r="U10" s="141"/>
      <c r="V10" s="143"/>
      <c r="W10" s="158"/>
      <c r="X10" s="143"/>
      <c r="Y10" s="158"/>
      <c r="Z10" s="143"/>
      <c r="AA10" s="159"/>
      <c r="AB10" s="141"/>
      <c r="AC10" s="143"/>
      <c r="AD10" s="158"/>
      <c r="AE10" s="143"/>
      <c r="AF10" s="158"/>
      <c r="AG10" s="143"/>
      <c r="AH10" s="159"/>
      <c r="AI10" s="141"/>
      <c r="AJ10" s="143"/>
      <c r="AK10" s="158"/>
      <c r="AL10" s="143"/>
      <c r="AM10" s="158"/>
      <c r="AN10" s="143"/>
      <c r="AO10" s="159"/>
      <c r="AP10" s="141"/>
      <c r="AR10" s="42"/>
      <c r="AT10" s="42"/>
      <c r="AV10" s="43"/>
      <c r="AW10" s="41"/>
      <c r="AY10" s="42"/>
      <c r="BA10" s="42"/>
      <c r="BC10" s="43"/>
      <c r="BD10" s="41"/>
      <c r="BF10" s="42"/>
      <c r="BH10" s="42"/>
      <c r="BJ10" s="43"/>
      <c r="BK10" s="41"/>
      <c r="BM10" s="42"/>
      <c r="BO10" s="42"/>
      <c r="BQ10" s="43"/>
      <c r="BR10" s="41"/>
      <c r="BT10" s="42"/>
      <c r="BV10" s="42"/>
      <c r="BX10" s="43"/>
      <c r="BY10" s="41"/>
      <c r="CA10" s="42"/>
      <c r="CC10" s="42"/>
      <c r="CE10" s="43"/>
      <c r="CF10" s="41"/>
      <c r="CH10" s="42"/>
      <c r="CJ10" s="42"/>
      <c r="CL10" s="43"/>
      <c r="CM10" s="41"/>
      <c r="CO10" s="42"/>
      <c r="CQ10" s="42"/>
      <c r="CS10" s="43"/>
      <c r="CT10" s="41"/>
      <c r="CV10" s="42"/>
      <c r="CX10" s="42"/>
      <c r="CZ10" s="43"/>
      <c r="DA10" s="41"/>
      <c r="DC10" s="42"/>
      <c r="DE10" s="42"/>
      <c r="DG10" s="43"/>
      <c r="DH10" s="41"/>
      <c r="DJ10" s="42"/>
      <c r="DL10" s="42"/>
      <c r="DN10" s="43"/>
      <c r="DO10" s="41"/>
      <c r="DQ10" s="42"/>
      <c r="DS10" s="42"/>
      <c r="DU10" s="43"/>
      <c r="DV10" s="41"/>
      <c r="DX10" s="42"/>
      <c r="DZ10" s="42"/>
      <c r="EB10" s="43"/>
      <c r="EC10" s="41"/>
      <c r="EE10" s="42"/>
      <c r="EG10" s="42"/>
      <c r="EI10" s="43"/>
      <c r="EJ10" s="41"/>
      <c r="EL10" s="42"/>
      <c r="EN10" s="42"/>
      <c r="EP10" s="43"/>
      <c r="EQ10" s="41"/>
      <c r="ES10" s="42"/>
      <c r="EU10" s="42"/>
      <c r="EW10" s="43"/>
      <c r="EX10" s="41"/>
      <c r="EZ10" s="42"/>
      <c r="FB10" s="42"/>
      <c r="FD10" s="43"/>
      <c r="FE10" s="41"/>
      <c r="FG10" s="42"/>
      <c r="FI10" s="42"/>
      <c r="FK10" s="43"/>
      <c r="FL10" s="41"/>
      <c r="FN10" s="42"/>
      <c r="FP10" s="42"/>
      <c r="FR10" s="43"/>
      <c r="FS10" s="41"/>
      <c r="FU10" s="42"/>
      <c r="FW10" s="42"/>
      <c r="FY10" s="43"/>
      <c r="FZ10" s="41"/>
      <c r="GB10" s="42"/>
      <c r="GD10" s="42"/>
      <c r="GF10" s="43"/>
      <c r="GG10" s="41"/>
      <c r="GI10" s="42"/>
      <c r="GK10" s="42"/>
      <c r="GM10" s="43"/>
      <c r="GN10" s="41"/>
      <c r="GP10" s="42"/>
      <c r="GR10" s="42"/>
      <c r="GT10" s="43"/>
      <c r="GU10" s="41"/>
      <c r="GW10" s="42"/>
      <c r="GY10" s="42"/>
      <c r="HA10" s="43"/>
      <c r="HB10" s="41"/>
      <c r="HD10" s="42"/>
      <c r="HF10" s="42"/>
      <c r="HH10" s="43"/>
      <c r="HI10" s="41"/>
      <c r="HJ10" s="44"/>
      <c r="HK10" s="42"/>
      <c r="HL10" s="45"/>
      <c r="HM10" s="42"/>
      <c r="HN10" s="45"/>
      <c r="HO10" s="43"/>
      <c r="HP10" s="41"/>
    </row>
    <row r="11" spans="1:224" s="29" customFormat="1" ht="15" x14ac:dyDescent="0.25">
      <c r="A11" s="46" t="s">
        <v>73</v>
      </c>
      <c r="B11" s="38">
        <v>2404618</v>
      </c>
      <c r="C11" s="39">
        <f t="shared" si="0"/>
        <v>12.732428892516781</v>
      </c>
      <c r="D11" s="40">
        <v>2448771</v>
      </c>
      <c r="E11" s="39">
        <f t="shared" si="1"/>
        <v>12.80644869436793</v>
      </c>
      <c r="F11" s="40">
        <f t="shared" si="2"/>
        <v>4853389</v>
      </c>
      <c r="G11" s="41">
        <f t="shared" si="3"/>
        <v>12.769668225197323</v>
      </c>
      <c r="H11" s="143"/>
      <c r="I11" s="158"/>
      <c r="J11" s="143"/>
      <c r="K11" s="158"/>
      <c r="L11" s="143"/>
      <c r="M11" s="159"/>
      <c r="N11" s="141"/>
      <c r="O11" s="143"/>
      <c r="P11" s="158"/>
      <c r="Q11" s="143"/>
      <c r="R11" s="158"/>
      <c r="S11" s="143"/>
      <c r="T11" s="159"/>
      <c r="U11" s="141"/>
      <c r="V11" s="143"/>
      <c r="W11" s="158"/>
      <c r="X11" s="143"/>
      <c r="Y11" s="158"/>
      <c r="Z11" s="143"/>
      <c r="AA11" s="159"/>
      <c r="AB11" s="141"/>
      <c r="AC11" s="143"/>
      <c r="AD11" s="158"/>
      <c r="AE11" s="143"/>
      <c r="AF11" s="158"/>
      <c r="AG11" s="143"/>
      <c r="AH11" s="159"/>
      <c r="AI11" s="141"/>
      <c r="AJ11" s="143"/>
      <c r="AK11" s="158"/>
      <c r="AL11" s="143"/>
      <c r="AM11" s="158"/>
      <c r="AN11" s="143"/>
      <c r="AO11" s="159"/>
      <c r="AP11" s="141"/>
      <c r="AR11" s="42"/>
      <c r="AT11" s="42"/>
      <c r="AV11" s="43"/>
      <c r="AW11" s="41"/>
      <c r="AY11" s="42"/>
      <c r="BA11" s="42"/>
      <c r="BC11" s="43"/>
      <c r="BD11" s="41"/>
      <c r="BF11" s="42"/>
      <c r="BH11" s="42"/>
      <c r="BJ11" s="43"/>
      <c r="BK11" s="41"/>
      <c r="BM11" s="42"/>
      <c r="BO11" s="42"/>
      <c r="BQ11" s="43"/>
      <c r="BR11" s="41"/>
      <c r="BT11" s="42"/>
      <c r="BV11" s="42"/>
      <c r="BX11" s="43"/>
      <c r="BY11" s="41"/>
      <c r="CA11" s="42"/>
      <c r="CC11" s="42"/>
      <c r="CE11" s="43"/>
      <c r="CF11" s="41"/>
      <c r="CH11" s="42"/>
      <c r="CJ11" s="42"/>
      <c r="CL11" s="43"/>
      <c r="CM11" s="41"/>
      <c r="CO11" s="42"/>
      <c r="CQ11" s="42"/>
      <c r="CS11" s="43"/>
      <c r="CT11" s="41"/>
      <c r="CV11" s="42"/>
      <c r="CX11" s="42"/>
      <c r="CZ11" s="43"/>
      <c r="DA11" s="41"/>
      <c r="DC11" s="42"/>
      <c r="DE11" s="42"/>
      <c r="DG11" s="43"/>
      <c r="DH11" s="41"/>
      <c r="DJ11" s="42"/>
      <c r="DL11" s="42"/>
      <c r="DN11" s="43"/>
      <c r="DO11" s="41"/>
      <c r="DQ11" s="42"/>
      <c r="DS11" s="42"/>
      <c r="DU11" s="43"/>
      <c r="DV11" s="41"/>
      <c r="DX11" s="42"/>
      <c r="DZ11" s="42"/>
      <c r="EB11" s="43"/>
      <c r="EC11" s="41"/>
      <c r="EE11" s="42"/>
      <c r="EG11" s="42"/>
      <c r="EI11" s="43"/>
      <c r="EJ11" s="41"/>
      <c r="EL11" s="42"/>
      <c r="EN11" s="42"/>
      <c r="EP11" s="43"/>
      <c r="EQ11" s="41"/>
      <c r="ES11" s="42"/>
      <c r="EU11" s="42"/>
      <c r="EW11" s="43"/>
      <c r="EX11" s="41"/>
      <c r="EZ11" s="42"/>
      <c r="FB11" s="42"/>
      <c r="FD11" s="43"/>
      <c r="FE11" s="41"/>
      <c r="FG11" s="42"/>
      <c r="FI11" s="42"/>
      <c r="FK11" s="43"/>
      <c r="FL11" s="41"/>
      <c r="FN11" s="42"/>
      <c r="FP11" s="42"/>
      <c r="FR11" s="43"/>
      <c r="FS11" s="41"/>
      <c r="FU11" s="42"/>
      <c r="FW11" s="42"/>
      <c r="FY11" s="43"/>
      <c r="FZ11" s="41"/>
      <c r="GB11" s="42"/>
      <c r="GD11" s="42"/>
      <c r="GF11" s="43"/>
      <c r="GG11" s="41"/>
      <c r="GI11" s="42"/>
      <c r="GK11" s="42"/>
      <c r="GM11" s="43"/>
      <c r="GN11" s="41"/>
      <c r="GP11" s="42"/>
      <c r="GR11" s="42"/>
      <c r="GT11" s="43"/>
      <c r="GU11" s="41"/>
      <c r="GW11" s="42"/>
      <c r="GY11" s="42"/>
      <c r="HA11" s="43"/>
      <c r="HB11" s="41"/>
      <c r="HD11" s="42"/>
      <c r="HF11" s="42"/>
      <c r="HH11" s="43"/>
      <c r="HI11" s="41"/>
      <c r="HJ11" s="44"/>
      <c r="HK11" s="42"/>
      <c r="HL11" s="45"/>
      <c r="HM11" s="42"/>
      <c r="HN11" s="45"/>
      <c r="HO11" s="43"/>
      <c r="HP11" s="41"/>
    </row>
    <row r="12" spans="1:224" s="29" customFormat="1" ht="15" x14ac:dyDescent="0.25">
      <c r="A12" s="46" t="s">
        <v>74</v>
      </c>
      <c r="B12" s="38">
        <v>2583100</v>
      </c>
      <c r="C12" s="39">
        <f t="shared" si="0"/>
        <v>13.677489344361598</v>
      </c>
      <c r="D12" s="40">
        <v>2612520</v>
      </c>
      <c r="E12" s="39">
        <f t="shared" si="1"/>
        <v>13.662814261933887</v>
      </c>
      <c r="F12" s="40">
        <f t="shared" si="2"/>
        <v>5195620</v>
      </c>
      <c r="G12" s="41">
        <f t="shared" si="3"/>
        <v>13.67010631626678</v>
      </c>
      <c r="H12" s="143">
        <v>1014</v>
      </c>
      <c r="I12" s="158">
        <f t="shared" ref="I12:I15" si="4">H12/H$17*100</f>
        <v>5.4760490360209539</v>
      </c>
      <c r="J12" s="143">
        <v>614</v>
      </c>
      <c r="K12" s="158">
        <f t="shared" ref="K12:K15" si="5">J12/J$17*100</f>
        <v>3.6207099893855408</v>
      </c>
      <c r="L12" s="143">
        <v>3</v>
      </c>
      <c r="M12" s="159">
        <f>H12+J12+L12</f>
        <v>1631</v>
      </c>
      <c r="N12" s="141">
        <f t="shared" ref="N12:N15" si="6">M12/M$17*100</f>
        <v>4.5872591759246237</v>
      </c>
      <c r="O12" s="143">
        <v>927</v>
      </c>
      <c r="P12" s="158">
        <f t="shared" ref="P12:P15" si="7">O12/O$17*100</f>
        <v>5.4732243018244082</v>
      </c>
      <c r="Q12" s="143">
        <v>554</v>
      </c>
      <c r="R12" s="158">
        <f t="shared" ref="R12:R15" si="8">Q12/Q$17*100</f>
        <v>3.5219326128417037</v>
      </c>
      <c r="S12" s="143">
        <v>2</v>
      </c>
      <c r="T12" s="159">
        <f>O12+Q12+S12</f>
        <v>1483</v>
      </c>
      <c r="U12" s="141">
        <f t="shared" ref="U12:U15" si="9">T12/T$17*100</f>
        <v>4.5296273671350029</v>
      </c>
      <c r="V12" s="143">
        <v>821</v>
      </c>
      <c r="W12" s="158">
        <f t="shared" ref="W12:W15" si="10">V12/V$17*100</f>
        <v>5.4751583861287099</v>
      </c>
      <c r="X12" s="143">
        <v>493</v>
      </c>
      <c r="Y12" s="158">
        <f t="shared" ref="Y12:Y15" si="11">X12/X$17*100</f>
        <v>3.4789358549149672</v>
      </c>
      <c r="Z12" s="143">
        <v>2</v>
      </c>
      <c r="AA12" s="159">
        <f>V12+X12+Z12</f>
        <v>1316</v>
      </c>
      <c r="AB12" s="141">
        <f t="shared" ref="AB12:AB15" si="12">AA12/AA$17*100</f>
        <v>4.502223742730072</v>
      </c>
      <c r="AC12" s="143">
        <v>769</v>
      </c>
      <c r="AD12" s="158">
        <f t="shared" ref="AD12:AD15" si="13">AC12/AC$17*100</f>
        <v>5.2943201376936315</v>
      </c>
      <c r="AE12" s="143">
        <v>464</v>
      </c>
      <c r="AF12" s="158">
        <f t="shared" ref="AF12:AF15" si="14">AE12/AE$17*100</f>
        <v>3.3443851809139398</v>
      </c>
      <c r="AG12" s="143">
        <v>2</v>
      </c>
      <c r="AH12" s="159">
        <f>AC12+AE12+AG12</f>
        <v>1235</v>
      </c>
      <c r="AI12" s="141">
        <f t="shared" ref="AI12:AI15" si="15">AH12/AH$17*100</f>
        <v>4.338966377402242</v>
      </c>
      <c r="AJ12" s="143">
        <v>741</v>
      </c>
      <c r="AK12" s="158">
        <f t="shared" ref="AK12:AK15" si="16">AJ12/AJ$17*100</f>
        <v>5.2334204392965606</v>
      </c>
      <c r="AL12" s="143">
        <v>438</v>
      </c>
      <c r="AM12" s="158">
        <f t="shared" ref="AM12:AM15" si="17">AL12/AL$17*100</f>
        <v>3.2142070888676892</v>
      </c>
      <c r="AN12" s="143">
        <v>2</v>
      </c>
      <c r="AO12" s="159">
        <f>AJ12+AL12+AN12</f>
        <v>1181</v>
      </c>
      <c r="AP12" s="141">
        <f t="shared" ref="AP12:AP15" si="18">AO12/AO$17*100</f>
        <v>4.2405745062836626</v>
      </c>
      <c r="AQ12" s="29">
        <v>666</v>
      </c>
      <c r="AR12" s="42">
        <f t="shared" ref="AR12:AR15" si="19">AQ12/AQ$17*100</f>
        <v>4.9428529018851117</v>
      </c>
      <c r="AS12" s="29">
        <v>392</v>
      </c>
      <c r="AT12" s="42">
        <f t="shared" ref="AT12:AT15" si="20">AS12/AS$17*100</f>
        <v>2.9757838001973735</v>
      </c>
      <c r="AU12" s="29">
        <v>3</v>
      </c>
      <c r="AV12" s="43">
        <f>AQ12+AS12+AU12</f>
        <v>1061</v>
      </c>
      <c r="AW12" s="41">
        <f t="shared" ref="AW12:AW15" si="21">AV12/AV$17*100</f>
        <v>3.9721463067650031</v>
      </c>
      <c r="AX12" s="29">
        <v>630</v>
      </c>
      <c r="AY12" s="42">
        <f t="shared" ref="AY12:AY15" si="22">AX12/AX$17*100</f>
        <v>4.8187241854061496</v>
      </c>
      <c r="AZ12" s="29">
        <v>369</v>
      </c>
      <c r="BA12" s="42">
        <f t="shared" ref="BA12:BA15" si="23">AZ12/AZ$17*100</f>
        <v>2.8680242499611377</v>
      </c>
      <c r="BB12" s="29">
        <v>3</v>
      </c>
      <c r="BC12" s="43">
        <f>AX12+AZ12+BB12</f>
        <v>1002</v>
      </c>
      <c r="BD12" s="41">
        <f t="shared" ref="BD12:BD15" si="24">BC12/BC$17*100</f>
        <v>3.8538461538461535</v>
      </c>
      <c r="BE12" s="29">
        <v>611</v>
      </c>
      <c r="BF12" s="42">
        <f t="shared" ref="BF12:BF15" si="25">BE12/BE$17*100</f>
        <v>4.7334986055159591</v>
      </c>
      <c r="BG12" s="29">
        <v>356</v>
      </c>
      <c r="BH12" s="42">
        <f t="shared" ref="BH12:BH15" si="26">BG12/BG$17*100</f>
        <v>2.7928139954499098</v>
      </c>
      <c r="BI12" s="29">
        <v>4</v>
      </c>
      <c r="BJ12" s="43">
        <f>BE12+BG12+BI12</f>
        <v>971</v>
      </c>
      <c r="BK12" s="41">
        <f t="shared" ref="BK12:BK15" si="27">BJ12/BJ$17*100</f>
        <v>3.7760062220493875</v>
      </c>
      <c r="BL12" s="29">
        <v>586</v>
      </c>
      <c r="BM12" s="42">
        <f t="shared" ref="BM12:BM15" si="28">BL12/BL$17*100</f>
        <v>4.6054699779943409</v>
      </c>
      <c r="BN12" s="29">
        <v>343</v>
      </c>
      <c r="BO12" s="42">
        <f t="shared" ref="BO12:BO15" si="29">BN12/BN$17*100</f>
        <v>2.715326155794807</v>
      </c>
      <c r="BP12" s="29">
        <v>3</v>
      </c>
      <c r="BQ12" s="43">
        <f>BL12+BN12+BP12</f>
        <v>932</v>
      </c>
      <c r="BR12" s="41">
        <f t="shared" ref="BR12:BR15" si="30">BQ12/BQ$17*100</f>
        <v>3.6671257131615191</v>
      </c>
      <c r="BS12" s="29">
        <v>545</v>
      </c>
      <c r="BT12" s="42">
        <f t="shared" ref="BT12:BT15" si="31">BS12/BS$17*100</f>
        <v>4.4086717359650542</v>
      </c>
      <c r="BU12" s="29">
        <v>316</v>
      </c>
      <c r="BV12" s="42">
        <f t="shared" ref="BV12:BV15" si="32">BU12/BU$17*100</f>
        <v>2.5512675601485548</v>
      </c>
      <c r="BW12" s="29">
        <v>3</v>
      </c>
      <c r="BX12" s="43">
        <f>BS12+BU12+BW12</f>
        <v>864</v>
      </c>
      <c r="BY12" s="41">
        <f t="shared" ref="BY12:BY15" si="33">BX12/BX$17*100</f>
        <v>3.4824667472793234</v>
      </c>
      <c r="BZ12" s="29">
        <v>460</v>
      </c>
      <c r="CA12" s="42">
        <f t="shared" ref="CA12:CA15" si="34">BZ12/BZ$17*100</f>
        <v>3.9172272843396061</v>
      </c>
      <c r="CB12" s="29">
        <v>264</v>
      </c>
      <c r="CC12" s="42">
        <f t="shared" ref="CC12:CC15" si="35">CB12/CB$17*100</f>
        <v>2.2051453391246243</v>
      </c>
      <c r="CD12" s="29">
        <v>3</v>
      </c>
      <c r="CE12" s="43">
        <f>BZ12+CB12+CD12</f>
        <v>727</v>
      </c>
      <c r="CF12" s="41">
        <f t="shared" ref="CF12:CF15" si="36">CE12/CE$17*100</f>
        <v>3.0583484077236966</v>
      </c>
      <c r="CG12" s="29">
        <v>366</v>
      </c>
      <c r="CH12" s="42">
        <f t="shared" ref="CH12:CH15" si="37">CG12/CG$17*100</f>
        <v>3.3571821684094663</v>
      </c>
      <c r="CI12" s="29">
        <v>228</v>
      </c>
      <c r="CJ12" s="42">
        <f t="shared" ref="CJ12:CJ15" si="38">CI12/CI$17*100</f>
        <v>2.0054534259829362</v>
      </c>
      <c r="CK12" s="29">
        <v>2</v>
      </c>
      <c r="CL12" s="43">
        <f>CG12+CI12+CK12</f>
        <v>596</v>
      </c>
      <c r="CM12" s="41">
        <f t="shared" ref="CM12:CM15" si="39">CL12/CL$17*100</f>
        <v>2.6702508960573477</v>
      </c>
      <c r="CN12" s="29">
        <v>316</v>
      </c>
      <c r="CO12" s="42">
        <f t="shared" ref="CO12:CO15" si="40">CN12/CN$17*100</f>
        <v>3.0880484706342228</v>
      </c>
      <c r="CP12" s="29">
        <v>204</v>
      </c>
      <c r="CQ12" s="42">
        <f t="shared" ref="CQ12:CQ15" si="41">CP12/CP$17*100</f>
        <v>1.8901139627536367</v>
      </c>
      <c r="CR12" s="29">
        <v>2</v>
      </c>
      <c r="CS12" s="43">
        <v>522</v>
      </c>
      <c r="CT12" s="41">
        <f t="shared" ref="CT12:CT15" si="42">CS12/CS$17*100</f>
        <v>2.4772209567198176</v>
      </c>
      <c r="CU12" s="29">
        <v>224</v>
      </c>
      <c r="CV12" s="42">
        <f t="shared" ref="CV12:CV15" si="43">CU12/CU$17*100</f>
        <v>2.7494783355836505</v>
      </c>
      <c r="CW12" s="29">
        <v>150</v>
      </c>
      <c r="CX12" s="42">
        <f t="shared" ref="CX12:CX15" si="44">CW12/CW$17*100</f>
        <v>1.721763085399449</v>
      </c>
      <c r="CY12" s="29">
        <v>2</v>
      </c>
      <c r="CZ12" s="43">
        <f t="shared" ref="CZ12:CZ15" si="45">CU12+CW12+CY12</f>
        <v>376</v>
      </c>
      <c r="DA12" s="41">
        <f t="shared" ref="DA12:DA15" si="46">CZ12/CZ$17*100</f>
        <v>2.2251153982719849</v>
      </c>
      <c r="DB12" s="29">
        <v>185</v>
      </c>
      <c r="DC12" s="42">
        <f t="shared" ref="DC12:DC15" si="47">DB12/DB$17*100</f>
        <v>2.6282142349765594</v>
      </c>
      <c r="DD12" s="29">
        <v>134</v>
      </c>
      <c r="DE12" s="42">
        <f t="shared" ref="DE12:DE15" si="48">DD12/DD$17*100</f>
        <v>1.7536971600575841</v>
      </c>
      <c r="DF12" s="29">
        <v>2</v>
      </c>
      <c r="DG12" s="43">
        <f t="shared" ref="DG12:DG15" si="49">DB12+DD12+DF12</f>
        <v>321</v>
      </c>
      <c r="DH12" s="41">
        <f t="shared" ref="DH12:DH15" si="50">DG12/DG$17*100</f>
        <v>2.18129926610492</v>
      </c>
      <c r="DI12" s="29">
        <v>149</v>
      </c>
      <c r="DJ12" s="42">
        <f t="shared" ref="DJ12:DJ15" si="51">DI12/DI$17*100</f>
        <v>2.6846846846846848</v>
      </c>
      <c r="DK12" s="29">
        <v>108</v>
      </c>
      <c r="DL12" s="42">
        <f t="shared" ref="DL12:DL15" si="52">DK12/DK$17*100</f>
        <v>1.7487046632124352</v>
      </c>
      <c r="DM12" s="29">
        <v>3</v>
      </c>
      <c r="DN12" s="43">
        <f t="shared" ref="DN12:DN15" si="53">DI12+DK12+DM12</f>
        <v>260</v>
      </c>
      <c r="DO12" s="41">
        <f t="shared" ref="DO12:DO15" si="54">DN12/DN$17*100</f>
        <v>2.2084430476514054</v>
      </c>
      <c r="DP12" s="29">
        <v>135</v>
      </c>
      <c r="DQ12" s="42">
        <f t="shared" ref="DQ12:DQ15" si="55">DP12/DP$17*100</f>
        <v>2.7256208358570562</v>
      </c>
      <c r="DR12" s="29">
        <v>99</v>
      </c>
      <c r="DS12" s="42">
        <f t="shared" ref="DS12:DS15" si="56">DR12/DR$17*100</f>
        <v>1.7438788092302273</v>
      </c>
      <c r="DT12" s="29">
        <v>2</v>
      </c>
      <c r="DU12" s="43">
        <f t="shared" ref="DU12:DU15" si="57">DP12+DR12+DT12</f>
        <v>236</v>
      </c>
      <c r="DV12" s="41">
        <f t="shared" ref="DV12:DV15" si="58">DU12/DU$17*100</f>
        <v>2.2107728337236532</v>
      </c>
      <c r="DW12" s="29">
        <v>121</v>
      </c>
      <c r="DX12" s="42">
        <f t="shared" ref="DX12:DX15" si="59">DW12/DW$17*100</f>
        <v>2.8002777134922474</v>
      </c>
      <c r="DY12" s="29">
        <v>86</v>
      </c>
      <c r="DZ12" s="42">
        <f t="shared" ref="DZ12:DZ15" si="60">DY12/DY$17*100</f>
        <v>1.7124651533253685</v>
      </c>
      <c r="EA12" s="29">
        <v>1</v>
      </c>
      <c r="EB12" s="43">
        <f t="shared" ref="EB12:EB15" si="61">DW12+DY12+EA12</f>
        <v>208</v>
      </c>
      <c r="EC12" s="41">
        <f t="shared" ref="EC12:EC15" si="62">EB12/EB$17*100</f>
        <v>2.2113544546034447</v>
      </c>
      <c r="ED12" s="29">
        <v>114</v>
      </c>
      <c r="EE12" s="42">
        <f t="shared" ref="EE12:EE15" si="63">ED12/ED$17*100</f>
        <v>2.755620014503263</v>
      </c>
      <c r="EF12" s="29">
        <v>80</v>
      </c>
      <c r="EG12" s="42">
        <f t="shared" ref="EG12:EG15" si="64">EF12/EF$17*100</f>
        <v>1.6549441456350849</v>
      </c>
      <c r="EH12" s="29">
        <v>1</v>
      </c>
      <c r="EI12" s="43">
        <f t="shared" ref="EI12:EI15" si="65">ED12+EF12+EH12</f>
        <v>195</v>
      </c>
      <c r="EJ12" s="41">
        <f t="shared" ref="EJ12:EJ15" si="66">EI12/EI$17*100</f>
        <v>2.1577957286710192</v>
      </c>
      <c r="EK12" s="29">
        <v>113</v>
      </c>
      <c r="EL12" s="42">
        <f t="shared" ref="EL12:EL15" si="67">EK12/EK$17*100</f>
        <v>2.8299524167292764</v>
      </c>
      <c r="EM12" s="29">
        <v>77</v>
      </c>
      <c r="EN12" s="42">
        <f t="shared" ref="EN12:EN15" si="68">EM12/EM$17*100</f>
        <v>1.639344262295082</v>
      </c>
      <c r="EO12" s="29">
        <v>1</v>
      </c>
      <c r="EP12" s="43">
        <f t="shared" ref="EP12:EP15" si="69">EK12+EM12+EO12</f>
        <v>191</v>
      </c>
      <c r="EQ12" s="41">
        <f t="shared" ref="EQ12:EQ15" si="70">EP12/EP$17*100</f>
        <v>2.1858548867017622</v>
      </c>
      <c r="ER12" s="29">
        <v>112</v>
      </c>
      <c r="ES12" s="42">
        <f t="shared" ref="ES12:ES15" si="71">ER12/ER$17*100</f>
        <v>2.8629856850715747</v>
      </c>
      <c r="ET12" s="29">
        <v>76</v>
      </c>
      <c r="EU12" s="42">
        <f t="shared" ref="EU12:EU15" si="72">ET12/ET$17*100</f>
        <v>1.6493055555555556</v>
      </c>
      <c r="EV12" s="29">
        <v>1</v>
      </c>
      <c r="EW12" s="43">
        <f t="shared" ref="EW12:EW15" si="73">ER12+ET12+EV12</f>
        <v>189</v>
      </c>
      <c r="EX12" s="41">
        <f t="shared" ref="EX12:EX15" si="74">EW12/EW$17*100</f>
        <v>2.2063973850105065</v>
      </c>
      <c r="EY12" s="29">
        <v>110</v>
      </c>
      <c r="EZ12" s="42">
        <f t="shared" ref="EZ12:EZ15" si="75">EY12/EY$17*100</f>
        <v>2.8277634961439588</v>
      </c>
      <c r="FA12" s="29">
        <v>76</v>
      </c>
      <c r="FB12" s="42">
        <f t="shared" ref="FB12:FB15" si="76">FA12/FA$17*100</f>
        <v>1.6539717083786722</v>
      </c>
      <c r="FC12" s="29">
        <v>1</v>
      </c>
      <c r="FD12" s="43">
        <f t="shared" ref="FD12:FD15" si="77">EY12+FA12+FC12</f>
        <v>187</v>
      </c>
      <c r="FE12" s="41">
        <f t="shared" ref="FE12:FE15" si="78">FD12/FD$17*100</f>
        <v>2.1925196388791184</v>
      </c>
      <c r="FF12" s="29">
        <v>109</v>
      </c>
      <c r="FG12" s="42">
        <f t="shared" ref="FG12:FG15" si="79">FF12/FF$17*100</f>
        <v>2.8194516295913088</v>
      </c>
      <c r="FH12" s="29">
        <v>76</v>
      </c>
      <c r="FI12" s="42">
        <f t="shared" ref="FI12:FI15" si="80">FH12/FH$17*100</f>
        <v>1.6615653694796677</v>
      </c>
      <c r="FJ12" s="29">
        <v>1</v>
      </c>
      <c r="FK12" s="43">
        <f t="shared" ref="FK12:FK15" si="81">FF12+FH12+FJ12</f>
        <v>186</v>
      </c>
      <c r="FL12" s="41">
        <f t="shared" ref="FL12:FL15" si="82">FK12/FK$17*100</f>
        <v>2.192620535188023</v>
      </c>
      <c r="FM12" s="29">
        <v>108</v>
      </c>
      <c r="FN12" s="42">
        <f t="shared" ref="FN12:FN15" si="83">FM12/FM$17*100</f>
        <v>2.80811232449298</v>
      </c>
      <c r="FO12" s="29">
        <v>76</v>
      </c>
      <c r="FP12" s="42">
        <f t="shared" ref="FP12:FP15" si="84">FO12/FO$17*100</f>
        <v>1.6681299385425814</v>
      </c>
      <c r="FQ12" s="29">
        <v>1</v>
      </c>
      <c r="FR12" s="43">
        <f t="shared" ref="FR12:FR15" si="85">FM12+FO12+FQ12</f>
        <v>185</v>
      </c>
      <c r="FS12" s="41">
        <f t="shared" ref="FS12:FS15" si="86">FR12/FR$17*100</f>
        <v>2.1896082376612616</v>
      </c>
      <c r="FT12" s="29">
        <v>107</v>
      </c>
      <c r="FU12" s="42">
        <f t="shared" ref="FU12:FU15" si="87">FT12/FT$17*100</f>
        <v>2.8106120304701867</v>
      </c>
      <c r="FV12" s="29">
        <v>75</v>
      </c>
      <c r="FW12" s="42">
        <f t="shared" ref="FW12:FW15" si="88">FV12/FV$17*100</f>
        <v>1.6718680338831922</v>
      </c>
      <c r="FX12" s="29">
        <v>1</v>
      </c>
      <c r="FY12" s="43">
        <f t="shared" ref="FY12:FY15" si="89">FT12+FV12+FX12</f>
        <v>183</v>
      </c>
      <c r="FZ12" s="41">
        <f t="shared" ref="FZ12:FZ15" si="90">FY12/FY$17*100</f>
        <v>2.1942446043165469</v>
      </c>
      <c r="GA12" s="29">
        <v>105</v>
      </c>
      <c r="GB12" s="42">
        <f t="shared" ref="GB12:GB15" si="91">GA12/GA$17*100</f>
        <v>2.8401406545847987</v>
      </c>
      <c r="GC12" s="29">
        <v>73</v>
      </c>
      <c r="GD12" s="42">
        <f t="shared" ref="GD12:GD15" si="92">GC12/GC$17*100</f>
        <v>1.6636280765724702</v>
      </c>
      <c r="GE12" s="29">
        <v>0</v>
      </c>
      <c r="GF12" s="43">
        <f t="shared" ref="GF12:GF15" si="93">GA12+GC12+GE12</f>
        <v>178</v>
      </c>
      <c r="GG12" s="41">
        <f t="shared" ref="GG12:GG15" si="94">GF12/GF$17*100</f>
        <v>2.1891526257532901</v>
      </c>
      <c r="GH12" s="29">
        <v>103</v>
      </c>
      <c r="GI12" s="42">
        <f t="shared" ref="GI12:GI15" si="95">GH12/GH$17*100</f>
        <v>2.8203723986856515</v>
      </c>
      <c r="GJ12" s="29">
        <v>72</v>
      </c>
      <c r="GK12" s="42">
        <f t="shared" ref="GK12:GK15" si="96">GJ12/GJ$17*100</f>
        <v>1.6566958122411415</v>
      </c>
      <c r="GL12" s="29">
        <v>0</v>
      </c>
      <c r="GM12" s="43">
        <f t="shared" ref="GM12:GM15" si="97">GH12+GJ12+GL12</f>
        <v>175</v>
      </c>
      <c r="GN12" s="41">
        <f t="shared" ref="GN12:GN15" si="98">GM12/GM$17*100</f>
        <v>2.1755345599204374</v>
      </c>
      <c r="GO12" s="29">
        <v>98</v>
      </c>
      <c r="GP12" s="42">
        <f t="shared" ref="GP12:GP15" si="99">GO12/GO$17*100</f>
        <v>2.7504911591355601</v>
      </c>
      <c r="GQ12" s="29">
        <v>71</v>
      </c>
      <c r="GR12" s="42">
        <f t="shared" ref="GR12:GR15" si="100">GQ12/GQ$17*100</f>
        <v>1.6729500471253533</v>
      </c>
      <c r="GS12" s="29">
        <v>0</v>
      </c>
      <c r="GT12" s="43">
        <f t="shared" ref="GT12:GT15" si="101">GO12+GQ12+GS12</f>
        <v>169</v>
      </c>
      <c r="GU12" s="41">
        <f t="shared" ref="GU12:GU15" si="102">GT12/GT$17*100</f>
        <v>2.1536893080158022</v>
      </c>
      <c r="GV12" s="29">
        <v>92</v>
      </c>
      <c r="GW12" s="42">
        <f t="shared" ref="GW12:GW15" si="103">GV12/GV$17*100</f>
        <v>2.6751962779877871</v>
      </c>
      <c r="GX12" s="29">
        <v>66</v>
      </c>
      <c r="GY12" s="42">
        <f t="shared" ref="GY12:GY15" si="104">GX12/GX$17*100</f>
        <v>1.6280217069560927</v>
      </c>
      <c r="GZ12" s="29">
        <v>0</v>
      </c>
      <c r="HA12" s="43">
        <f t="shared" ref="HA12:HA15" si="105">GV12+GX12+GZ12</f>
        <v>158</v>
      </c>
      <c r="HB12" s="41">
        <f t="shared" ref="HB12:HB15" si="106">HA12/HA$17*100</f>
        <v>2.0974379397318463</v>
      </c>
      <c r="HC12" s="29">
        <v>91</v>
      </c>
      <c r="HD12" s="42">
        <f t="shared" ref="HD12:HD15" si="107">HC12/HC$17*100</f>
        <v>2.8428616057482037</v>
      </c>
      <c r="HE12" s="29">
        <v>63</v>
      </c>
      <c r="HF12" s="42">
        <f t="shared" ref="HF12:HF15" si="108">HE12/HE$17*100</f>
        <v>1.6653449643140366</v>
      </c>
      <c r="HG12" s="29">
        <v>0</v>
      </c>
      <c r="HH12" s="43">
        <f t="shared" ref="HH12:HH15" si="109">HC12+HE12+HG12</f>
        <v>154</v>
      </c>
      <c r="HI12" s="41">
        <f t="shared" ref="HI12:HI15" si="110">HH12/HH$17*100</f>
        <v>2.1924829157175396</v>
      </c>
      <c r="HJ12" s="44">
        <v>79</v>
      </c>
      <c r="HK12" s="42">
        <f t="shared" ref="HK12:HK15" si="111">HJ12/HJ$17*100</f>
        <v>2.819414703783012</v>
      </c>
      <c r="HL12" s="45">
        <v>56</v>
      </c>
      <c r="HM12" s="42">
        <f t="shared" ref="HM12:HM15" si="112">HL12/HL$17*100</f>
        <v>1.7193736567393307</v>
      </c>
      <c r="HN12" s="45">
        <v>0</v>
      </c>
      <c r="HO12" s="43">
        <f t="shared" ref="HO12:HO15" si="113">HJ12+HL12+HN12</f>
        <v>135</v>
      </c>
      <c r="HP12" s="41">
        <f t="shared" ref="HP12:HP15" si="114">HO12/HO$17*100</f>
        <v>2.2171128264082771</v>
      </c>
    </row>
    <row r="13" spans="1:224" s="29" customFormat="1" ht="15" x14ac:dyDescent="0.25">
      <c r="A13" s="46" t="s">
        <v>75</v>
      </c>
      <c r="B13" s="38">
        <v>2310603</v>
      </c>
      <c r="C13" s="39">
        <f t="shared" si="0"/>
        <v>12.23462038308619</v>
      </c>
      <c r="D13" s="40">
        <v>2416827</v>
      </c>
      <c r="E13" s="39">
        <f t="shared" si="1"/>
        <v>12.639389709639309</v>
      </c>
      <c r="F13" s="40">
        <f t="shared" si="2"/>
        <v>4727430</v>
      </c>
      <c r="G13" s="41">
        <f t="shared" si="3"/>
        <v>12.438259669242374</v>
      </c>
      <c r="H13" s="143">
        <v>2511</v>
      </c>
      <c r="I13" s="158">
        <f t="shared" si="4"/>
        <v>13.560511961980881</v>
      </c>
      <c r="J13" s="143">
        <v>1433</v>
      </c>
      <c r="K13" s="158">
        <f t="shared" si="5"/>
        <v>8.4502889491685345</v>
      </c>
      <c r="L13" s="143">
        <v>13</v>
      </c>
      <c r="M13" s="159">
        <f>H13+J13+L13</f>
        <v>3957</v>
      </c>
      <c r="N13" s="141">
        <f t="shared" si="6"/>
        <v>11.129236394318662</v>
      </c>
      <c r="O13" s="143">
        <v>2291</v>
      </c>
      <c r="P13" s="158">
        <f t="shared" si="7"/>
        <v>13.526598571175533</v>
      </c>
      <c r="Q13" s="143">
        <v>1291</v>
      </c>
      <c r="R13" s="158">
        <f t="shared" si="8"/>
        <v>8.2072472981563891</v>
      </c>
      <c r="S13" s="143">
        <v>11</v>
      </c>
      <c r="T13" s="159">
        <f>O13+Q13+S13</f>
        <v>3593</v>
      </c>
      <c r="U13" s="141">
        <f t="shared" si="9"/>
        <v>10.974343310934637</v>
      </c>
      <c r="V13" s="143">
        <v>2052</v>
      </c>
      <c r="W13" s="158">
        <f t="shared" si="10"/>
        <v>13.684561520506836</v>
      </c>
      <c r="X13" s="143">
        <v>1155</v>
      </c>
      <c r="Y13" s="158">
        <f t="shared" si="11"/>
        <v>8.150448098228777</v>
      </c>
      <c r="Z13" s="143">
        <v>9</v>
      </c>
      <c r="AA13" s="159">
        <f>V13+X13+Z13</f>
        <v>3216</v>
      </c>
      <c r="AB13" s="141">
        <f t="shared" si="12"/>
        <v>11.002394799863154</v>
      </c>
      <c r="AC13" s="143">
        <v>1951</v>
      </c>
      <c r="AD13" s="158">
        <f t="shared" si="13"/>
        <v>13.432013769363166</v>
      </c>
      <c r="AE13" s="143">
        <v>1112</v>
      </c>
      <c r="AF13" s="158">
        <f t="shared" si="14"/>
        <v>8.0149920715006484</v>
      </c>
      <c r="AG13" s="143">
        <v>9</v>
      </c>
      <c r="AH13" s="159">
        <f>AC13+AE13+AG13</f>
        <v>3072</v>
      </c>
      <c r="AI13" s="141">
        <f t="shared" si="15"/>
        <v>10.792959280469381</v>
      </c>
      <c r="AJ13" s="143">
        <v>1861</v>
      </c>
      <c r="AK13" s="158">
        <f t="shared" si="16"/>
        <v>13.14358358641147</v>
      </c>
      <c r="AL13" s="143">
        <v>1068</v>
      </c>
      <c r="AM13" s="158">
        <f t="shared" si="17"/>
        <v>7.8373816687458726</v>
      </c>
      <c r="AN13" s="143">
        <v>9</v>
      </c>
      <c r="AO13" s="159">
        <f>AJ13+AL13+AN13</f>
        <v>2938</v>
      </c>
      <c r="AP13" s="141">
        <f t="shared" si="18"/>
        <v>10.549371633752244</v>
      </c>
      <c r="AQ13" s="29">
        <v>1743</v>
      </c>
      <c r="AR13" s="42">
        <f t="shared" si="19"/>
        <v>12.93602493691554</v>
      </c>
      <c r="AS13" s="29">
        <v>990</v>
      </c>
      <c r="AT13" s="42">
        <f t="shared" si="20"/>
        <v>7.5153723525392842</v>
      </c>
      <c r="AU13" s="29">
        <v>11</v>
      </c>
      <c r="AV13" s="43">
        <f>AQ13+AS13+AU13</f>
        <v>2744</v>
      </c>
      <c r="AW13" s="41">
        <f t="shared" si="21"/>
        <v>10.2729212683913</v>
      </c>
      <c r="AX13" s="29">
        <v>1663</v>
      </c>
      <c r="AY13" s="42">
        <f t="shared" si="22"/>
        <v>12.719902095762583</v>
      </c>
      <c r="AZ13" s="29">
        <v>944</v>
      </c>
      <c r="BA13" s="42">
        <f t="shared" si="23"/>
        <v>7.3371677288978701</v>
      </c>
      <c r="BB13" s="29">
        <v>10</v>
      </c>
      <c r="BC13" s="43">
        <f>AX13+AZ13+BB13</f>
        <v>2617</v>
      </c>
      <c r="BD13" s="41">
        <f t="shared" si="24"/>
        <v>10.065384615384614</v>
      </c>
      <c r="BE13" s="29">
        <v>1636</v>
      </c>
      <c r="BF13" s="42">
        <f t="shared" si="25"/>
        <v>12.674310505113109</v>
      </c>
      <c r="BG13" s="29">
        <v>925</v>
      </c>
      <c r="BH13" s="42">
        <f t="shared" si="26"/>
        <v>7.2566093982897941</v>
      </c>
      <c r="BI13" s="29">
        <v>10</v>
      </c>
      <c r="BJ13" s="43">
        <f>BE13+BG13+BI13</f>
        <v>2571</v>
      </c>
      <c r="BK13" s="41">
        <f t="shared" si="27"/>
        <v>9.9980556095663999</v>
      </c>
      <c r="BL13" s="29">
        <v>1591</v>
      </c>
      <c r="BM13" s="42">
        <f t="shared" si="28"/>
        <v>12.503929581892487</v>
      </c>
      <c r="BN13" s="29">
        <v>893</v>
      </c>
      <c r="BO13" s="42">
        <f t="shared" si="29"/>
        <v>7.0693476884103861</v>
      </c>
      <c r="BP13" s="29">
        <v>10</v>
      </c>
      <c r="BQ13" s="43">
        <f>BL13+BN13+BP13</f>
        <v>2494</v>
      </c>
      <c r="BR13" s="41">
        <f t="shared" si="30"/>
        <v>9.8131024985244935</v>
      </c>
      <c r="BS13" s="29">
        <v>1476</v>
      </c>
      <c r="BT13" s="42">
        <f t="shared" si="31"/>
        <v>11.939815563824624</v>
      </c>
      <c r="BU13" s="29">
        <v>838</v>
      </c>
      <c r="BV13" s="42">
        <f t="shared" si="32"/>
        <v>6.7657032133053452</v>
      </c>
      <c r="BW13" s="29">
        <v>9</v>
      </c>
      <c r="BX13" s="43">
        <f>BS13+BU13+BW13</f>
        <v>2323</v>
      </c>
      <c r="BY13" s="41">
        <f t="shared" si="33"/>
        <v>9.3631600161225315</v>
      </c>
      <c r="BZ13" s="29">
        <v>1324</v>
      </c>
      <c r="CA13" s="42">
        <f t="shared" si="34"/>
        <v>11.274802009707912</v>
      </c>
      <c r="CB13" s="29">
        <v>772</v>
      </c>
      <c r="CC13" s="42">
        <f t="shared" si="35"/>
        <v>6.4483795522886727</v>
      </c>
      <c r="CD13" s="29">
        <v>7</v>
      </c>
      <c r="CE13" s="43">
        <f>BZ13+CB13+CD13</f>
        <v>2103</v>
      </c>
      <c r="CF13" s="41">
        <f t="shared" si="36"/>
        <v>8.8469143073492909</v>
      </c>
      <c r="CG13" s="29">
        <v>1144</v>
      </c>
      <c r="CH13" s="42">
        <f t="shared" si="37"/>
        <v>10.493487433498441</v>
      </c>
      <c r="CI13" s="29">
        <v>670</v>
      </c>
      <c r="CJ13" s="42">
        <f t="shared" si="38"/>
        <v>5.8932184009147681</v>
      </c>
      <c r="CK13" s="29">
        <v>4</v>
      </c>
      <c r="CL13" s="43">
        <f>CG13+CI13+CK13</f>
        <v>1818</v>
      </c>
      <c r="CM13" s="41">
        <f t="shared" si="39"/>
        <v>8.1451612903225801</v>
      </c>
      <c r="CN13" s="29">
        <v>1024</v>
      </c>
      <c r="CO13" s="42">
        <f t="shared" si="40"/>
        <v>10.006840613700772</v>
      </c>
      <c r="CP13" s="29">
        <v>602</v>
      </c>
      <c r="CQ13" s="42">
        <f t="shared" si="41"/>
        <v>5.5776892430278879</v>
      </c>
      <c r="CR13" s="29">
        <v>3</v>
      </c>
      <c r="CS13" s="43">
        <v>1629</v>
      </c>
      <c r="CT13" s="41">
        <f t="shared" si="42"/>
        <v>7.7306378132118452</v>
      </c>
      <c r="CU13" s="29">
        <v>781</v>
      </c>
      <c r="CV13" s="42">
        <f t="shared" si="43"/>
        <v>9.5863508039769236</v>
      </c>
      <c r="CW13" s="29">
        <v>466</v>
      </c>
      <c r="CX13" s="42">
        <f t="shared" si="44"/>
        <v>5.3489439853076215</v>
      </c>
      <c r="CY13" s="29">
        <v>2</v>
      </c>
      <c r="CZ13" s="43">
        <f t="shared" si="45"/>
        <v>1249</v>
      </c>
      <c r="DA13" s="41">
        <f t="shared" si="46"/>
        <v>7.3914072671322053</v>
      </c>
      <c r="DB13" s="29">
        <v>663</v>
      </c>
      <c r="DC13" s="42">
        <f t="shared" si="47"/>
        <v>9.4189515556186958</v>
      </c>
      <c r="DD13" s="29">
        <v>395</v>
      </c>
      <c r="DE13" s="42">
        <f t="shared" si="48"/>
        <v>5.1694804344981025</v>
      </c>
      <c r="DF13" s="29">
        <v>2</v>
      </c>
      <c r="DG13" s="43">
        <f t="shared" si="49"/>
        <v>1060</v>
      </c>
      <c r="DH13" s="41">
        <f t="shared" si="50"/>
        <v>7.2030443055178042</v>
      </c>
      <c r="DI13" s="29">
        <v>541</v>
      </c>
      <c r="DJ13" s="42">
        <f t="shared" si="51"/>
        <v>9.7477477477477485</v>
      </c>
      <c r="DK13" s="29">
        <v>320</v>
      </c>
      <c r="DL13" s="42">
        <f t="shared" si="52"/>
        <v>5.1813471502590671</v>
      </c>
      <c r="DM13" s="29">
        <v>3</v>
      </c>
      <c r="DN13" s="43">
        <f t="shared" si="53"/>
        <v>864</v>
      </c>
      <c r="DO13" s="41">
        <f t="shared" si="54"/>
        <v>7.3388261275800559</v>
      </c>
      <c r="DP13" s="29">
        <v>477</v>
      </c>
      <c r="DQ13" s="42">
        <f t="shared" si="55"/>
        <v>9.6305269533615991</v>
      </c>
      <c r="DR13" s="29">
        <v>300</v>
      </c>
      <c r="DS13" s="42">
        <f t="shared" si="56"/>
        <v>5.2844812400915977</v>
      </c>
      <c r="DT13" s="29">
        <v>2</v>
      </c>
      <c r="DU13" s="43">
        <f t="shared" si="57"/>
        <v>779</v>
      </c>
      <c r="DV13" s="41">
        <f t="shared" si="58"/>
        <v>7.2974238875878212</v>
      </c>
      <c r="DW13" s="29">
        <v>435</v>
      </c>
      <c r="DX13" s="42">
        <f t="shared" si="59"/>
        <v>10.067114093959731</v>
      </c>
      <c r="DY13" s="29">
        <v>264</v>
      </c>
      <c r="DZ13" s="42">
        <f t="shared" si="60"/>
        <v>5.2568697729988054</v>
      </c>
      <c r="EA13" s="29">
        <v>4</v>
      </c>
      <c r="EB13" s="43">
        <f t="shared" si="61"/>
        <v>703</v>
      </c>
      <c r="EC13" s="41">
        <f t="shared" si="62"/>
        <v>7.4739527960876035</v>
      </c>
      <c r="ED13" s="29">
        <v>414</v>
      </c>
      <c r="EE13" s="42">
        <f t="shared" si="63"/>
        <v>10.007251631617114</v>
      </c>
      <c r="EF13" s="29">
        <v>250</v>
      </c>
      <c r="EG13" s="42">
        <f t="shared" si="64"/>
        <v>5.1717004551096402</v>
      </c>
      <c r="EH13" s="29">
        <v>4</v>
      </c>
      <c r="EI13" s="43">
        <f t="shared" si="65"/>
        <v>668</v>
      </c>
      <c r="EJ13" s="41">
        <f t="shared" si="66"/>
        <v>7.391833573088415</v>
      </c>
      <c r="EK13" s="29">
        <v>397</v>
      </c>
      <c r="EL13" s="42">
        <f t="shared" si="67"/>
        <v>9.9423991985975455</v>
      </c>
      <c r="EM13" s="29">
        <v>241</v>
      </c>
      <c r="EN13" s="42">
        <f t="shared" si="68"/>
        <v>5.1309346391313602</v>
      </c>
      <c r="EO13" s="29">
        <v>1</v>
      </c>
      <c r="EP13" s="43">
        <f t="shared" si="69"/>
        <v>639</v>
      </c>
      <c r="EQ13" s="41">
        <f t="shared" si="70"/>
        <v>7.3128862439917608</v>
      </c>
      <c r="ER13" s="29">
        <v>390</v>
      </c>
      <c r="ES13" s="42">
        <f t="shared" si="71"/>
        <v>9.969325153374232</v>
      </c>
      <c r="ET13" s="29">
        <v>234</v>
      </c>
      <c r="EU13" s="42">
        <f t="shared" si="72"/>
        <v>5.078125</v>
      </c>
      <c r="EV13" s="29">
        <v>1</v>
      </c>
      <c r="EW13" s="43">
        <f t="shared" si="73"/>
        <v>625</v>
      </c>
      <c r="EX13" s="41">
        <f t="shared" si="74"/>
        <v>7.2962876488442685</v>
      </c>
      <c r="EY13" s="29">
        <v>388</v>
      </c>
      <c r="EZ13" s="42">
        <f t="shared" si="75"/>
        <v>9.974293059125964</v>
      </c>
      <c r="FA13" s="29">
        <v>233</v>
      </c>
      <c r="FB13" s="42">
        <f t="shared" si="76"/>
        <v>5.070729053318825</v>
      </c>
      <c r="FC13" s="29">
        <v>1</v>
      </c>
      <c r="FD13" s="43">
        <f t="shared" si="77"/>
        <v>622</v>
      </c>
      <c r="FE13" s="41">
        <f t="shared" si="78"/>
        <v>7.2927658576620935</v>
      </c>
      <c r="FF13" s="29">
        <v>384</v>
      </c>
      <c r="FG13" s="42">
        <f t="shared" si="79"/>
        <v>9.9327470253491974</v>
      </c>
      <c r="FH13" s="29">
        <v>232</v>
      </c>
      <c r="FI13" s="42">
        <f t="shared" si="80"/>
        <v>5.0721469173589853</v>
      </c>
      <c r="FJ13" s="29">
        <v>1</v>
      </c>
      <c r="FK13" s="43">
        <f t="shared" si="81"/>
        <v>617</v>
      </c>
      <c r="FL13" s="41">
        <f t="shared" si="82"/>
        <v>7.273370269951668</v>
      </c>
      <c r="FM13" s="29">
        <v>379</v>
      </c>
      <c r="FN13" s="42">
        <f t="shared" si="83"/>
        <v>9.8543941757670304</v>
      </c>
      <c r="FO13" s="29">
        <v>229</v>
      </c>
      <c r="FP13" s="42">
        <f t="shared" si="84"/>
        <v>5.0263388937664617</v>
      </c>
      <c r="FQ13" s="29">
        <v>2</v>
      </c>
      <c r="FR13" s="43">
        <f t="shared" si="85"/>
        <v>610</v>
      </c>
      <c r="FS13" s="41">
        <f t="shared" si="86"/>
        <v>7.2197893241803772</v>
      </c>
      <c r="FT13" s="29">
        <v>374</v>
      </c>
      <c r="FU13" s="42">
        <f t="shared" si="87"/>
        <v>9.8240084055686889</v>
      </c>
      <c r="FV13" s="29">
        <v>227</v>
      </c>
      <c r="FW13" s="42">
        <f t="shared" si="88"/>
        <v>5.060187249219795</v>
      </c>
      <c r="FX13" s="29">
        <v>2</v>
      </c>
      <c r="FY13" s="43">
        <f t="shared" si="89"/>
        <v>603</v>
      </c>
      <c r="FZ13" s="41">
        <f t="shared" si="90"/>
        <v>7.2302158273381298</v>
      </c>
      <c r="GA13" s="29">
        <v>360</v>
      </c>
      <c r="GB13" s="42">
        <f t="shared" si="91"/>
        <v>9.7376251014335953</v>
      </c>
      <c r="GC13" s="29">
        <v>220</v>
      </c>
      <c r="GD13" s="42">
        <f t="shared" si="92"/>
        <v>5.0136736554238839</v>
      </c>
      <c r="GE13" s="29">
        <v>2</v>
      </c>
      <c r="GF13" s="43">
        <f t="shared" si="93"/>
        <v>582</v>
      </c>
      <c r="GG13" s="41">
        <f t="shared" si="94"/>
        <v>7.1577911695978349</v>
      </c>
      <c r="GH13" s="29">
        <v>351</v>
      </c>
      <c r="GI13" s="42">
        <f t="shared" si="95"/>
        <v>9.6111719605695498</v>
      </c>
      <c r="GJ13" s="29">
        <v>216</v>
      </c>
      <c r="GK13" s="42">
        <f t="shared" si="96"/>
        <v>4.9700874367234231</v>
      </c>
      <c r="GL13" s="29">
        <v>2</v>
      </c>
      <c r="GM13" s="43">
        <f t="shared" si="97"/>
        <v>569</v>
      </c>
      <c r="GN13" s="41">
        <f t="shared" si="98"/>
        <v>7.0735952262555939</v>
      </c>
      <c r="GO13" s="29">
        <v>348</v>
      </c>
      <c r="GP13" s="42">
        <f t="shared" si="99"/>
        <v>9.7670502385630087</v>
      </c>
      <c r="GQ13" s="29">
        <v>209</v>
      </c>
      <c r="GR13" s="42">
        <f t="shared" si="100"/>
        <v>4.9245994344957582</v>
      </c>
      <c r="GS13" s="29">
        <v>1</v>
      </c>
      <c r="GT13" s="43">
        <f t="shared" si="101"/>
        <v>558</v>
      </c>
      <c r="GU13" s="41">
        <f t="shared" si="102"/>
        <v>7.1109978335669677</v>
      </c>
      <c r="GV13" s="29">
        <v>335</v>
      </c>
      <c r="GW13" s="42">
        <f t="shared" si="103"/>
        <v>9.7412038383250952</v>
      </c>
      <c r="GX13" s="29">
        <v>198</v>
      </c>
      <c r="GY13" s="42">
        <f t="shared" si="104"/>
        <v>4.8840651208682786</v>
      </c>
      <c r="GZ13" s="29">
        <v>1</v>
      </c>
      <c r="HA13" s="43">
        <f t="shared" si="105"/>
        <v>534</v>
      </c>
      <c r="HB13" s="41">
        <f t="shared" si="106"/>
        <v>7.0888092393468742</v>
      </c>
      <c r="HC13" s="29">
        <v>303</v>
      </c>
      <c r="HD13" s="42">
        <f t="shared" si="107"/>
        <v>9.4657919400187449</v>
      </c>
      <c r="HE13" s="29">
        <v>181</v>
      </c>
      <c r="HF13" s="42">
        <f t="shared" si="108"/>
        <v>4.7845625165212793</v>
      </c>
      <c r="HG13" s="29">
        <v>2</v>
      </c>
      <c r="HH13" s="43">
        <f t="shared" si="109"/>
        <v>486</v>
      </c>
      <c r="HI13" s="41">
        <f t="shared" si="110"/>
        <v>6.9191343963553535</v>
      </c>
      <c r="HJ13" s="44">
        <v>260</v>
      </c>
      <c r="HK13" s="42">
        <f t="shared" si="111"/>
        <v>9.279086366880799</v>
      </c>
      <c r="HL13" s="45">
        <v>165</v>
      </c>
      <c r="HM13" s="42">
        <f t="shared" si="112"/>
        <v>5.066011667178385</v>
      </c>
      <c r="HN13" s="45">
        <v>2</v>
      </c>
      <c r="HO13" s="43">
        <f t="shared" si="113"/>
        <v>427</v>
      </c>
      <c r="HP13" s="41">
        <f t="shared" si="114"/>
        <v>7.0126457546395145</v>
      </c>
    </row>
    <row r="14" spans="1:224" s="29" customFormat="1" ht="15" x14ac:dyDescent="0.25">
      <c r="A14" s="46" t="s">
        <v>76</v>
      </c>
      <c r="B14" s="38">
        <v>1425541</v>
      </c>
      <c r="C14" s="39">
        <f t="shared" si="0"/>
        <v>7.548225712303271</v>
      </c>
      <c r="D14" s="40">
        <v>1581926</v>
      </c>
      <c r="E14" s="39">
        <f t="shared" si="1"/>
        <v>8.2730701063050329</v>
      </c>
      <c r="F14" s="40">
        <f t="shared" si="2"/>
        <v>3007467</v>
      </c>
      <c r="G14" s="41">
        <f t="shared" si="3"/>
        <v>7.9128946367640243</v>
      </c>
      <c r="H14" s="143">
        <v>4740</v>
      </c>
      <c r="I14" s="158">
        <f t="shared" si="4"/>
        <v>25.598099044121618</v>
      </c>
      <c r="J14" s="143">
        <v>3089</v>
      </c>
      <c r="K14" s="158">
        <f t="shared" si="5"/>
        <v>18.215591461257226</v>
      </c>
      <c r="L14" s="143">
        <v>13</v>
      </c>
      <c r="M14" s="159">
        <f>H14+J14+L14</f>
        <v>7842</v>
      </c>
      <c r="N14" s="141">
        <f t="shared" si="6"/>
        <v>22.055969624525385</v>
      </c>
      <c r="O14" s="143">
        <v>4313</v>
      </c>
      <c r="P14" s="158">
        <f t="shared" si="7"/>
        <v>25.464958375154982</v>
      </c>
      <c r="Q14" s="143">
        <v>2844</v>
      </c>
      <c r="R14" s="158">
        <f t="shared" si="8"/>
        <v>18.080101716465354</v>
      </c>
      <c r="S14" s="143">
        <v>11</v>
      </c>
      <c r="T14" s="159">
        <f>O14+Q14+S14</f>
        <v>7168</v>
      </c>
      <c r="U14" s="141">
        <f t="shared" si="9"/>
        <v>21.893708002443493</v>
      </c>
      <c r="V14" s="143">
        <v>3833</v>
      </c>
      <c r="W14" s="158">
        <f t="shared" si="10"/>
        <v>25.561853951317104</v>
      </c>
      <c r="X14" s="143">
        <v>2533</v>
      </c>
      <c r="Y14" s="158">
        <f t="shared" si="11"/>
        <v>17.874532495942418</v>
      </c>
      <c r="Z14" s="143">
        <v>10</v>
      </c>
      <c r="AA14" s="159">
        <f>V14+X14+Z14</f>
        <v>6376</v>
      </c>
      <c r="AB14" s="141">
        <f t="shared" si="12"/>
        <v>21.813205610673965</v>
      </c>
      <c r="AC14" s="143">
        <v>3692</v>
      </c>
      <c r="AD14" s="158">
        <f t="shared" si="13"/>
        <v>25.418244406196212</v>
      </c>
      <c r="AE14" s="143">
        <v>2454</v>
      </c>
      <c r="AF14" s="158">
        <f t="shared" si="14"/>
        <v>17.687761280092261</v>
      </c>
      <c r="AG14" s="143">
        <v>9</v>
      </c>
      <c r="AH14" s="159">
        <f>AC14+AE14+AG14</f>
        <v>6155</v>
      </c>
      <c r="AI14" s="141">
        <f t="shared" si="15"/>
        <v>21.624565225028984</v>
      </c>
      <c r="AJ14" s="143">
        <v>3573</v>
      </c>
      <c r="AK14" s="158">
        <f t="shared" si="16"/>
        <v>25.234832968429977</v>
      </c>
      <c r="AL14" s="143">
        <v>2386</v>
      </c>
      <c r="AM14" s="158">
        <f t="shared" si="17"/>
        <v>17.509356424744993</v>
      </c>
      <c r="AN14" s="143">
        <v>9</v>
      </c>
      <c r="AO14" s="159">
        <f>AJ14+AL14+AN14</f>
        <v>5968</v>
      </c>
      <c r="AP14" s="141">
        <f t="shared" si="18"/>
        <v>21.429084380610412</v>
      </c>
      <c r="AQ14" s="29">
        <v>3366</v>
      </c>
      <c r="AR14" s="42">
        <f t="shared" si="19"/>
        <v>24.981445747365296</v>
      </c>
      <c r="AS14" s="29">
        <v>2270</v>
      </c>
      <c r="AT14" s="42">
        <f t="shared" si="20"/>
        <v>17.232217414408261</v>
      </c>
      <c r="AU14" s="29">
        <v>10</v>
      </c>
      <c r="AV14" s="43">
        <f>AQ14+AS14+AU14</f>
        <v>5646</v>
      </c>
      <c r="AW14" s="41">
        <f t="shared" si="21"/>
        <v>21.137359140429037</v>
      </c>
      <c r="AX14" s="29">
        <v>3259</v>
      </c>
      <c r="AY14" s="42">
        <f t="shared" si="22"/>
        <v>24.927336698791493</v>
      </c>
      <c r="AZ14" s="29">
        <v>2192</v>
      </c>
      <c r="BA14" s="42">
        <f t="shared" si="23"/>
        <v>17.037152184050989</v>
      </c>
      <c r="BB14" s="29">
        <v>10</v>
      </c>
      <c r="BC14" s="43">
        <f>AX14+AZ14+BB14</f>
        <v>5461</v>
      </c>
      <c r="BD14" s="41">
        <f t="shared" si="24"/>
        <v>21.003846153846155</v>
      </c>
      <c r="BE14" s="29">
        <v>3219</v>
      </c>
      <c r="BF14" s="42">
        <f t="shared" si="25"/>
        <v>24.938022931515338</v>
      </c>
      <c r="BG14" s="29">
        <v>2152</v>
      </c>
      <c r="BH14" s="42">
        <f t="shared" si="26"/>
        <v>16.88240370283204</v>
      </c>
      <c r="BI14" s="29">
        <v>10</v>
      </c>
      <c r="BJ14" s="43">
        <f>BE14+BG14+BI14</f>
        <v>5381</v>
      </c>
      <c r="BK14" s="41">
        <f t="shared" si="27"/>
        <v>20.925529846393157</v>
      </c>
      <c r="BL14" s="29">
        <v>3160</v>
      </c>
      <c r="BM14" s="42">
        <f t="shared" si="28"/>
        <v>24.834957560515562</v>
      </c>
      <c r="BN14" s="29">
        <v>2124</v>
      </c>
      <c r="BO14" s="42">
        <f t="shared" si="29"/>
        <v>16.814439518682711</v>
      </c>
      <c r="BP14" s="29">
        <v>10</v>
      </c>
      <c r="BQ14" s="43">
        <f>BL14+BN14+BP14</f>
        <v>5294</v>
      </c>
      <c r="BR14" s="41">
        <f t="shared" si="30"/>
        <v>20.830218374975409</v>
      </c>
      <c r="BS14" s="29">
        <v>3058</v>
      </c>
      <c r="BT14" s="42">
        <f t="shared" si="31"/>
        <v>24.737097557029607</v>
      </c>
      <c r="BU14" s="29">
        <v>2064</v>
      </c>
      <c r="BV14" s="42">
        <f t="shared" si="32"/>
        <v>16.66397545616018</v>
      </c>
      <c r="BW14" s="29">
        <v>11</v>
      </c>
      <c r="BX14" s="43">
        <f>BS14+BU14+BW14</f>
        <v>5133</v>
      </c>
      <c r="BY14" s="41">
        <f t="shared" si="33"/>
        <v>20.689238210399033</v>
      </c>
      <c r="BZ14" s="29">
        <v>2876</v>
      </c>
      <c r="CA14" s="42">
        <f t="shared" si="34"/>
        <v>24.491186238610236</v>
      </c>
      <c r="CB14" s="29">
        <v>1950</v>
      </c>
      <c r="CC14" s="42">
        <f t="shared" si="35"/>
        <v>16.288005345806884</v>
      </c>
      <c r="CD14" s="29">
        <v>9</v>
      </c>
      <c r="CE14" s="43">
        <f>BZ14+CB14+CD14</f>
        <v>4835</v>
      </c>
      <c r="CF14" s="41">
        <f t="shared" si="36"/>
        <v>20.339909974338479</v>
      </c>
      <c r="CG14" s="29">
        <v>2633</v>
      </c>
      <c r="CH14" s="42">
        <f t="shared" si="37"/>
        <v>24.151531829022197</v>
      </c>
      <c r="CI14" s="29">
        <v>1783</v>
      </c>
      <c r="CJ14" s="42">
        <f t="shared" si="38"/>
        <v>15.682997625120942</v>
      </c>
      <c r="CK14" s="29">
        <v>8</v>
      </c>
      <c r="CL14" s="43">
        <f>CG14+CI14+CK14</f>
        <v>4424</v>
      </c>
      <c r="CM14" s="41">
        <f t="shared" si="39"/>
        <v>19.820788530465951</v>
      </c>
      <c r="CN14" s="29">
        <v>2437</v>
      </c>
      <c r="CO14" s="42">
        <f t="shared" si="40"/>
        <v>23.815107983973419</v>
      </c>
      <c r="CP14" s="29">
        <v>1652</v>
      </c>
      <c r="CQ14" s="42">
        <f t="shared" si="41"/>
        <v>15.306216992495136</v>
      </c>
      <c r="CR14" s="29">
        <v>8</v>
      </c>
      <c r="CS14" s="43">
        <v>4097</v>
      </c>
      <c r="CT14" s="41">
        <f t="shared" si="42"/>
        <v>19.442862566438876</v>
      </c>
      <c r="CU14" s="29">
        <v>1913</v>
      </c>
      <c r="CV14" s="42">
        <f t="shared" si="43"/>
        <v>23.481035964158586</v>
      </c>
      <c r="CW14" s="29">
        <v>1299</v>
      </c>
      <c r="CX14" s="42">
        <f t="shared" si="44"/>
        <v>14.910468319559229</v>
      </c>
      <c r="CY14" s="29">
        <v>8</v>
      </c>
      <c r="CZ14" s="43">
        <f t="shared" si="45"/>
        <v>3220</v>
      </c>
      <c r="DA14" s="41">
        <f t="shared" si="46"/>
        <v>19.055509527754761</v>
      </c>
      <c r="DB14" s="29">
        <v>1649</v>
      </c>
      <c r="DC14" s="42">
        <f t="shared" si="47"/>
        <v>23.426623099872142</v>
      </c>
      <c r="DD14" s="29">
        <v>1147</v>
      </c>
      <c r="DE14" s="42">
        <f t="shared" si="48"/>
        <v>15.011124198403349</v>
      </c>
      <c r="DF14" s="29">
        <v>6</v>
      </c>
      <c r="DG14" s="43">
        <f t="shared" si="49"/>
        <v>2802</v>
      </c>
      <c r="DH14" s="41">
        <f t="shared" si="50"/>
        <v>19.040500135906495</v>
      </c>
      <c r="DI14" s="29">
        <v>1303</v>
      </c>
      <c r="DJ14" s="42">
        <f t="shared" si="51"/>
        <v>23.477477477477475</v>
      </c>
      <c r="DK14" s="29">
        <v>911</v>
      </c>
      <c r="DL14" s="42">
        <f t="shared" si="52"/>
        <v>14.750647668393782</v>
      </c>
      <c r="DM14" s="29">
        <v>7</v>
      </c>
      <c r="DN14" s="43">
        <f t="shared" si="53"/>
        <v>2221</v>
      </c>
      <c r="DO14" s="41">
        <f t="shared" si="54"/>
        <v>18.865200033976045</v>
      </c>
      <c r="DP14" s="29">
        <v>1174</v>
      </c>
      <c r="DQ14" s="42">
        <f t="shared" si="55"/>
        <v>23.702806379971733</v>
      </c>
      <c r="DR14" s="29">
        <v>829</v>
      </c>
      <c r="DS14" s="42">
        <f t="shared" si="56"/>
        <v>14.602783160119781</v>
      </c>
      <c r="DT14" s="29">
        <v>7</v>
      </c>
      <c r="DU14" s="43">
        <f t="shared" si="57"/>
        <v>2010</v>
      </c>
      <c r="DV14" s="41">
        <f t="shared" si="58"/>
        <v>18.829039812646371</v>
      </c>
      <c r="DW14" s="29">
        <v>1024</v>
      </c>
      <c r="DX14" s="42">
        <f t="shared" si="59"/>
        <v>23.698218005091416</v>
      </c>
      <c r="DY14" s="29">
        <v>718</v>
      </c>
      <c r="DZ14" s="42">
        <f t="shared" si="60"/>
        <v>14.297092791716448</v>
      </c>
      <c r="EA14" s="29">
        <v>10</v>
      </c>
      <c r="EB14" s="43">
        <f t="shared" si="61"/>
        <v>1752</v>
      </c>
      <c r="EC14" s="41">
        <f t="shared" si="62"/>
        <v>18.62640867531363</v>
      </c>
      <c r="ED14" s="29">
        <v>976</v>
      </c>
      <c r="EE14" s="42">
        <f t="shared" si="63"/>
        <v>23.591974861010396</v>
      </c>
      <c r="EF14" s="29">
        <v>689</v>
      </c>
      <c r="EG14" s="42">
        <f t="shared" si="64"/>
        <v>14.25320645428217</v>
      </c>
      <c r="EH14" s="29">
        <v>10</v>
      </c>
      <c r="EI14" s="43">
        <f t="shared" si="65"/>
        <v>1675</v>
      </c>
      <c r="EJ14" s="41">
        <f t="shared" si="66"/>
        <v>18.534912028327984</v>
      </c>
      <c r="EK14" s="29">
        <v>951</v>
      </c>
      <c r="EL14" s="42">
        <f t="shared" si="67"/>
        <v>23.816679188580014</v>
      </c>
      <c r="EM14" s="29">
        <v>665</v>
      </c>
      <c r="EN14" s="42">
        <f t="shared" si="68"/>
        <v>14.157973174366617</v>
      </c>
      <c r="EO14" s="29">
        <v>8</v>
      </c>
      <c r="EP14" s="43">
        <f t="shared" si="69"/>
        <v>1624</v>
      </c>
      <c r="EQ14" s="41">
        <f t="shared" si="70"/>
        <v>18.585488670176243</v>
      </c>
      <c r="ER14" s="29">
        <v>934</v>
      </c>
      <c r="ES14" s="42">
        <f t="shared" si="71"/>
        <v>23.87525562372188</v>
      </c>
      <c r="ET14" s="29">
        <v>653</v>
      </c>
      <c r="EU14" s="42">
        <f t="shared" si="72"/>
        <v>14.171006944444445</v>
      </c>
      <c r="EV14" s="29">
        <v>8</v>
      </c>
      <c r="EW14" s="43">
        <f t="shared" si="73"/>
        <v>1595</v>
      </c>
      <c r="EX14" s="41">
        <f t="shared" si="74"/>
        <v>18.620126079850571</v>
      </c>
      <c r="EY14" s="29">
        <v>929</v>
      </c>
      <c r="EZ14" s="42">
        <f t="shared" si="75"/>
        <v>23.881748071979434</v>
      </c>
      <c r="FA14" s="29">
        <v>650</v>
      </c>
      <c r="FB14" s="42">
        <f t="shared" si="76"/>
        <v>14.145810663764962</v>
      </c>
      <c r="FC14" s="29">
        <v>8</v>
      </c>
      <c r="FD14" s="43">
        <f t="shared" si="77"/>
        <v>1587</v>
      </c>
      <c r="FE14" s="41">
        <f t="shared" si="78"/>
        <v>18.607105170594444</v>
      </c>
      <c r="FF14" s="29">
        <v>923</v>
      </c>
      <c r="FG14" s="42">
        <f t="shared" si="79"/>
        <v>23.874806001034663</v>
      </c>
      <c r="FH14" s="29">
        <v>647</v>
      </c>
      <c r="FI14" s="42">
        <f t="shared" si="80"/>
        <v>14.145168342807171</v>
      </c>
      <c r="FJ14" s="29">
        <v>7</v>
      </c>
      <c r="FK14" s="43">
        <f t="shared" si="81"/>
        <v>1577</v>
      </c>
      <c r="FL14" s="41">
        <f t="shared" si="82"/>
        <v>18.590121419309209</v>
      </c>
      <c r="FM14" s="29">
        <v>919</v>
      </c>
      <c r="FN14" s="42">
        <f t="shared" si="83"/>
        <v>23.89495579823193</v>
      </c>
      <c r="FO14" s="29">
        <v>646</v>
      </c>
      <c r="FP14" s="42">
        <f t="shared" si="84"/>
        <v>14.17910447761194</v>
      </c>
      <c r="FQ14" s="29">
        <v>7</v>
      </c>
      <c r="FR14" s="43">
        <f t="shared" si="85"/>
        <v>1572</v>
      </c>
      <c r="FS14" s="41">
        <f t="shared" si="86"/>
        <v>18.605752160018938</v>
      </c>
      <c r="FT14" s="29">
        <v>904</v>
      </c>
      <c r="FU14" s="42">
        <f t="shared" si="87"/>
        <v>23.745731547149987</v>
      </c>
      <c r="FV14" s="29">
        <v>636</v>
      </c>
      <c r="FW14" s="42">
        <f t="shared" si="88"/>
        <v>14.177440927329469</v>
      </c>
      <c r="FX14" s="29">
        <v>7</v>
      </c>
      <c r="FY14" s="43">
        <f t="shared" si="89"/>
        <v>1547</v>
      </c>
      <c r="FZ14" s="41">
        <f t="shared" si="90"/>
        <v>18.549160671462829</v>
      </c>
      <c r="GA14" s="29">
        <v>878</v>
      </c>
      <c r="GB14" s="42">
        <f t="shared" si="91"/>
        <v>23.748985664051933</v>
      </c>
      <c r="GC14" s="29">
        <v>619</v>
      </c>
      <c r="GD14" s="42">
        <f t="shared" si="92"/>
        <v>14.106654512306291</v>
      </c>
      <c r="GE14" s="29">
        <v>7</v>
      </c>
      <c r="GF14" s="43">
        <f t="shared" si="93"/>
        <v>1504</v>
      </c>
      <c r="GG14" s="41">
        <f t="shared" si="94"/>
        <v>18.497109826589593</v>
      </c>
      <c r="GH14" s="29">
        <v>866</v>
      </c>
      <c r="GI14" s="42">
        <f t="shared" si="95"/>
        <v>23.713033953997808</v>
      </c>
      <c r="GJ14" s="29">
        <v>612</v>
      </c>
      <c r="GK14" s="42">
        <f t="shared" si="96"/>
        <v>14.0819144040497</v>
      </c>
      <c r="GL14" s="29">
        <v>7</v>
      </c>
      <c r="GM14" s="43">
        <f t="shared" si="97"/>
        <v>1485</v>
      </c>
      <c r="GN14" s="41">
        <f t="shared" si="98"/>
        <v>18.460964694182</v>
      </c>
      <c r="GO14" s="29">
        <v>843</v>
      </c>
      <c r="GP14" s="42">
        <f t="shared" si="99"/>
        <v>23.659837215829356</v>
      </c>
      <c r="GQ14" s="29">
        <v>599</v>
      </c>
      <c r="GR14" s="42">
        <f t="shared" si="100"/>
        <v>14.114043355325165</v>
      </c>
      <c r="GS14" s="29">
        <v>7</v>
      </c>
      <c r="GT14" s="43">
        <f t="shared" si="101"/>
        <v>1449</v>
      </c>
      <c r="GU14" s="41">
        <f t="shared" si="102"/>
        <v>18.465655664585192</v>
      </c>
      <c r="GV14" s="29">
        <v>814</v>
      </c>
      <c r="GW14" s="42">
        <f t="shared" si="103"/>
        <v>23.669671416109335</v>
      </c>
      <c r="GX14" s="29">
        <v>572</v>
      </c>
      <c r="GY14" s="42">
        <f t="shared" si="104"/>
        <v>14.109521460286137</v>
      </c>
      <c r="GZ14" s="29">
        <v>7</v>
      </c>
      <c r="HA14" s="43">
        <f t="shared" si="105"/>
        <v>1393</v>
      </c>
      <c r="HB14" s="41">
        <f t="shared" si="106"/>
        <v>18.491968671180139</v>
      </c>
      <c r="HC14" s="29">
        <v>757</v>
      </c>
      <c r="HD14" s="42">
        <f t="shared" si="107"/>
        <v>23.648859731333957</v>
      </c>
      <c r="HE14" s="29">
        <v>535</v>
      </c>
      <c r="HF14" s="42">
        <f t="shared" si="108"/>
        <v>14.142215173143008</v>
      </c>
      <c r="HG14" s="29">
        <v>7</v>
      </c>
      <c r="HH14" s="43">
        <f t="shared" si="109"/>
        <v>1299</v>
      </c>
      <c r="HI14" s="41">
        <f t="shared" si="110"/>
        <v>18.493735763097948</v>
      </c>
      <c r="HJ14" s="44">
        <v>657</v>
      </c>
      <c r="HK14" s="42">
        <f t="shared" si="111"/>
        <v>23.447537473233403</v>
      </c>
      <c r="HL14" s="45">
        <v>461</v>
      </c>
      <c r="HM14" s="42">
        <f t="shared" si="112"/>
        <v>14.154129567086276</v>
      </c>
      <c r="HN14" s="45">
        <v>5</v>
      </c>
      <c r="HO14" s="43">
        <f t="shared" si="113"/>
        <v>1123</v>
      </c>
      <c r="HP14" s="41">
        <f t="shared" si="114"/>
        <v>18.443094104122189</v>
      </c>
    </row>
    <row r="15" spans="1:224" s="29" customFormat="1" ht="15" x14ac:dyDescent="0.25">
      <c r="A15" s="46" t="s">
        <v>77</v>
      </c>
      <c r="B15" s="38">
        <v>676233</v>
      </c>
      <c r="C15" s="39">
        <f t="shared" si="0"/>
        <v>3.5806471494737626</v>
      </c>
      <c r="D15" s="40">
        <v>993485</v>
      </c>
      <c r="E15" s="39">
        <f t="shared" si="1"/>
        <v>5.1956735362858035</v>
      </c>
      <c r="F15" s="40">
        <f t="shared" si="2"/>
        <v>1669718</v>
      </c>
      <c r="G15" s="41">
        <f t="shared" si="3"/>
        <v>4.3931662781697538</v>
      </c>
      <c r="H15" s="143">
        <v>10252</v>
      </c>
      <c r="I15" s="158">
        <f t="shared" si="4"/>
        <v>55.36533995787655</v>
      </c>
      <c r="J15" s="143">
        <v>11822</v>
      </c>
      <c r="K15" s="158">
        <f t="shared" si="5"/>
        <v>69.713409600188697</v>
      </c>
      <c r="L15" s="143">
        <v>51</v>
      </c>
      <c r="M15" s="159">
        <f>H15+J15+L15</f>
        <v>22125</v>
      </c>
      <c r="N15" s="141">
        <f t="shared" si="6"/>
        <v>62.227534805231329</v>
      </c>
      <c r="O15" s="143">
        <v>9406</v>
      </c>
      <c r="P15" s="158">
        <f t="shared" si="7"/>
        <v>55.535218751845072</v>
      </c>
      <c r="Q15" s="143">
        <v>11041</v>
      </c>
      <c r="R15" s="158">
        <f t="shared" si="8"/>
        <v>70.190718372536551</v>
      </c>
      <c r="S15" s="143">
        <v>49</v>
      </c>
      <c r="T15" s="159">
        <f>O15+Q15+S15</f>
        <v>20496</v>
      </c>
      <c r="U15" s="141">
        <f t="shared" si="9"/>
        <v>62.602321319486862</v>
      </c>
      <c r="V15" s="143">
        <v>8289</v>
      </c>
      <c r="W15" s="158">
        <f t="shared" si="10"/>
        <v>55.278426142047351</v>
      </c>
      <c r="X15" s="143">
        <v>9990</v>
      </c>
      <c r="Y15" s="158">
        <f t="shared" si="11"/>
        <v>70.496083550913838</v>
      </c>
      <c r="Z15" s="143">
        <v>43</v>
      </c>
      <c r="AA15" s="159">
        <f>V15+X15+Z15</f>
        <v>18322</v>
      </c>
      <c r="AB15" s="141">
        <f t="shared" si="12"/>
        <v>62.682175846732811</v>
      </c>
      <c r="AC15" s="143">
        <v>8113</v>
      </c>
      <c r="AD15" s="158">
        <f t="shared" si="13"/>
        <v>55.855421686746986</v>
      </c>
      <c r="AE15" s="143">
        <v>9844</v>
      </c>
      <c r="AF15" s="158">
        <f t="shared" si="14"/>
        <v>70.95286146749315</v>
      </c>
      <c r="AG15" s="143">
        <v>44</v>
      </c>
      <c r="AH15" s="159">
        <f>AC15+AE15+AG15</f>
        <v>18001</v>
      </c>
      <c r="AI15" s="141">
        <f t="shared" si="15"/>
        <v>63.243509117099393</v>
      </c>
      <c r="AJ15" s="143">
        <v>7984</v>
      </c>
      <c r="AK15" s="158">
        <f t="shared" si="16"/>
        <v>56.38816300586199</v>
      </c>
      <c r="AL15" s="143">
        <v>9735</v>
      </c>
      <c r="AM15" s="158">
        <f t="shared" si="17"/>
        <v>71.439054817641448</v>
      </c>
      <c r="AN15" s="143">
        <v>44</v>
      </c>
      <c r="AO15" s="159">
        <f>AJ15+AL15+AN15</f>
        <v>17763</v>
      </c>
      <c r="AP15" s="141">
        <f t="shared" si="18"/>
        <v>63.780969479353679</v>
      </c>
      <c r="AQ15" s="29">
        <v>7699</v>
      </c>
      <c r="AR15" s="42">
        <f t="shared" si="19"/>
        <v>57.139676413834053</v>
      </c>
      <c r="AS15" s="29">
        <v>9521</v>
      </c>
      <c r="AT15" s="42">
        <f t="shared" si="20"/>
        <v>72.276626432855082</v>
      </c>
      <c r="AU15" s="29">
        <v>40</v>
      </c>
      <c r="AV15" s="43">
        <f>AQ15+AS15+AU15</f>
        <v>17260</v>
      </c>
      <c r="AW15" s="41">
        <f t="shared" si="21"/>
        <v>64.617573284414661</v>
      </c>
      <c r="AX15" s="29">
        <v>7522</v>
      </c>
      <c r="AY15" s="42">
        <f t="shared" si="22"/>
        <v>57.534037020039776</v>
      </c>
      <c r="AZ15" s="29">
        <v>9361</v>
      </c>
      <c r="BA15" s="42">
        <f t="shared" si="23"/>
        <v>72.757655837090013</v>
      </c>
      <c r="BB15" s="29">
        <v>37</v>
      </c>
      <c r="BC15" s="43">
        <f>AX15+AZ15+BB15</f>
        <v>16920</v>
      </c>
      <c r="BD15" s="41">
        <f t="shared" si="24"/>
        <v>65.07692307692308</v>
      </c>
      <c r="BE15" s="29">
        <v>7442</v>
      </c>
      <c r="BF15" s="42">
        <f t="shared" si="25"/>
        <v>57.654167957855599</v>
      </c>
      <c r="BG15" s="29">
        <v>9314</v>
      </c>
      <c r="BH15" s="42">
        <f t="shared" si="26"/>
        <v>73.068172903428248</v>
      </c>
      <c r="BI15" s="29">
        <v>36</v>
      </c>
      <c r="BJ15" s="43">
        <f>BE15+BG15+BI15</f>
        <v>16792</v>
      </c>
      <c r="BK15" s="41">
        <f t="shared" si="27"/>
        <v>65.300408321991057</v>
      </c>
      <c r="BL15" s="29">
        <v>7387</v>
      </c>
      <c r="BM15" s="42">
        <f t="shared" si="28"/>
        <v>58.055642879597613</v>
      </c>
      <c r="BN15" s="29">
        <v>9272</v>
      </c>
      <c r="BO15" s="42">
        <f t="shared" si="29"/>
        <v>73.400886637112094</v>
      </c>
      <c r="BP15" s="29">
        <v>36</v>
      </c>
      <c r="BQ15" s="43">
        <f>BL15+BN15+BP15</f>
        <v>16695</v>
      </c>
      <c r="BR15" s="41">
        <f t="shared" si="30"/>
        <v>65.689553413338572</v>
      </c>
      <c r="BS15" s="29">
        <v>7283</v>
      </c>
      <c r="BT15" s="42">
        <f t="shared" si="31"/>
        <v>58.914415143180719</v>
      </c>
      <c r="BU15" s="29">
        <v>9168</v>
      </c>
      <c r="BV15" s="42">
        <f t="shared" si="32"/>
        <v>74.019053770385923</v>
      </c>
      <c r="BW15" s="29">
        <v>39</v>
      </c>
      <c r="BX15" s="43">
        <f>BS15+BU15+BW15</f>
        <v>16490</v>
      </c>
      <c r="BY15" s="41">
        <f t="shared" si="33"/>
        <v>66.465135026199121</v>
      </c>
      <c r="BZ15" s="29">
        <v>7083</v>
      </c>
      <c r="CA15" s="42">
        <f t="shared" si="34"/>
        <v>60.316784467342245</v>
      </c>
      <c r="CB15" s="29">
        <v>8986</v>
      </c>
      <c r="CC15" s="42">
        <f t="shared" si="35"/>
        <v>75.058469762779822</v>
      </c>
      <c r="CD15" s="29">
        <v>37</v>
      </c>
      <c r="CE15" s="43">
        <f>BZ15+CB15+CD15</f>
        <v>16106</v>
      </c>
      <c r="CF15" s="41">
        <f t="shared" si="36"/>
        <v>67.754827310588524</v>
      </c>
      <c r="CG15" s="29">
        <v>6759</v>
      </c>
      <c r="CH15" s="42">
        <f t="shared" si="37"/>
        <v>61.997798569069893</v>
      </c>
      <c r="CI15" s="29">
        <v>8688</v>
      </c>
      <c r="CJ15" s="42">
        <f t="shared" si="38"/>
        <v>76.418330547981355</v>
      </c>
      <c r="CK15" s="29">
        <v>35</v>
      </c>
      <c r="CL15" s="43">
        <f>CG15+CI15+CK15</f>
        <v>15482</v>
      </c>
      <c r="CM15" s="41">
        <f t="shared" si="39"/>
        <v>69.363799283154123</v>
      </c>
      <c r="CN15" s="29">
        <v>6456</v>
      </c>
      <c r="CO15" s="42">
        <f t="shared" si="40"/>
        <v>63.090002931691593</v>
      </c>
      <c r="CP15" s="29">
        <v>8335</v>
      </c>
      <c r="CQ15" s="42">
        <f t="shared" si="41"/>
        <v>77.225979801723341</v>
      </c>
      <c r="CR15" s="29">
        <v>33</v>
      </c>
      <c r="CS15" s="43">
        <v>14824</v>
      </c>
      <c r="CT15" s="41">
        <f t="shared" si="42"/>
        <v>70.349278663629462</v>
      </c>
      <c r="CU15" s="29">
        <v>5229</v>
      </c>
      <c r="CV15" s="42">
        <f t="shared" si="43"/>
        <v>64.183134896280833</v>
      </c>
      <c r="CW15" s="29">
        <v>6797</v>
      </c>
      <c r="CX15" s="42">
        <f t="shared" si="44"/>
        <v>78.018824609733713</v>
      </c>
      <c r="CY15" s="29">
        <v>27</v>
      </c>
      <c r="CZ15" s="43">
        <f t="shared" si="45"/>
        <v>12053</v>
      </c>
      <c r="DA15" s="41">
        <f t="shared" si="46"/>
        <v>71.327967806841045</v>
      </c>
      <c r="DB15" s="29">
        <v>4542</v>
      </c>
      <c r="DC15" s="42">
        <f t="shared" si="47"/>
        <v>64.526211109532611</v>
      </c>
      <c r="DD15" s="29">
        <v>5965</v>
      </c>
      <c r="DE15" s="42">
        <f t="shared" si="48"/>
        <v>78.065698207040967</v>
      </c>
      <c r="DF15" s="29">
        <v>26</v>
      </c>
      <c r="DG15" s="43">
        <f t="shared" si="49"/>
        <v>10533</v>
      </c>
      <c r="DH15" s="41">
        <f t="shared" si="50"/>
        <v>71.57515629247078</v>
      </c>
      <c r="DI15" s="29">
        <v>3557</v>
      </c>
      <c r="DJ15" s="42">
        <f t="shared" si="51"/>
        <v>64.090090090090087</v>
      </c>
      <c r="DK15" s="29">
        <v>4837</v>
      </c>
      <c r="DL15" s="42">
        <f t="shared" si="52"/>
        <v>78.31930051813471</v>
      </c>
      <c r="DM15" s="29">
        <v>34</v>
      </c>
      <c r="DN15" s="43">
        <f t="shared" si="53"/>
        <v>8428</v>
      </c>
      <c r="DO15" s="41">
        <f t="shared" si="54"/>
        <v>71.587530790792485</v>
      </c>
      <c r="DP15" s="29">
        <v>3167</v>
      </c>
      <c r="DQ15" s="42">
        <f t="shared" si="55"/>
        <v>63.941045830809607</v>
      </c>
      <c r="DR15" s="29">
        <v>4449</v>
      </c>
      <c r="DS15" s="42">
        <f t="shared" si="56"/>
        <v>78.368856790558397</v>
      </c>
      <c r="DT15" s="29">
        <v>34</v>
      </c>
      <c r="DU15" s="43">
        <f t="shared" si="57"/>
        <v>7650</v>
      </c>
      <c r="DV15" s="41">
        <f t="shared" si="58"/>
        <v>71.662763466042151</v>
      </c>
      <c r="DW15" s="29">
        <v>2741</v>
      </c>
      <c r="DX15" s="42">
        <f t="shared" si="59"/>
        <v>63.4343901874566</v>
      </c>
      <c r="DY15" s="29">
        <v>3954</v>
      </c>
      <c r="DZ15" s="42">
        <f t="shared" si="60"/>
        <v>78.733572281959368</v>
      </c>
      <c r="EA15" s="29">
        <v>48</v>
      </c>
      <c r="EB15" s="43">
        <f t="shared" si="61"/>
        <v>6743</v>
      </c>
      <c r="EC15" s="41">
        <f t="shared" si="62"/>
        <v>71.68828407399532</v>
      </c>
      <c r="ED15" s="29">
        <v>2633</v>
      </c>
      <c r="EE15" s="42">
        <f t="shared" si="63"/>
        <v>63.645153492869234</v>
      </c>
      <c r="EF15" s="29">
        <v>3815</v>
      </c>
      <c r="EG15" s="42">
        <f t="shared" si="64"/>
        <v>78.920148944973107</v>
      </c>
      <c r="EH15" s="29">
        <v>51</v>
      </c>
      <c r="EI15" s="43">
        <f t="shared" si="65"/>
        <v>6499</v>
      </c>
      <c r="EJ15" s="41">
        <f t="shared" si="66"/>
        <v>71.915458669912582</v>
      </c>
      <c r="EK15" s="29">
        <v>2532</v>
      </c>
      <c r="EL15" s="42">
        <f t="shared" si="67"/>
        <v>63.410969196093156</v>
      </c>
      <c r="EM15" s="29">
        <v>3714</v>
      </c>
      <c r="EN15" s="42">
        <f t="shared" si="68"/>
        <v>79.071747924206932</v>
      </c>
      <c r="EO15" s="29">
        <v>38</v>
      </c>
      <c r="EP15" s="43">
        <f t="shared" si="69"/>
        <v>6284</v>
      </c>
      <c r="EQ15" s="41">
        <f t="shared" si="70"/>
        <v>71.915770199130236</v>
      </c>
      <c r="ER15" s="29">
        <v>2476</v>
      </c>
      <c r="ES15" s="42">
        <f t="shared" si="71"/>
        <v>63.292433537832316</v>
      </c>
      <c r="ET15" s="29">
        <v>3645</v>
      </c>
      <c r="EU15" s="42">
        <f t="shared" si="72"/>
        <v>79.1015625</v>
      </c>
      <c r="EV15" s="29">
        <v>36</v>
      </c>
      <c r="EW15" s="43">
        <f t="shared" si="73"/>
        <v>6157</v>
      </c>
      <c r="EX15" s="41">
        <f t="shared" si="74"/>
        <v>71.877188886294647</v>
      </c>
      <c r="EY15" s="29">
        <v>2463</v>
      </c>
      <c r="EZ15" s="42">
        <f t="shared" si="75"/>
        <v>63.316195372750641</v>
      </c>
      <c r="FA15" s="29">
        <v>3636</v>
      </c>
      <c r="FB15" s="42">
        <f t="shared" si="76"/>
        <v>79.129488574537547</v>
      </c>
      <c r="FC15" s="29">
        <v>34</v>
      </c>
      <c r="FD15" s="43">
        <f t="shared" si="77"/>
        <v>6133</v>
      </c>
      <c r="FE15" s="41">
        <f t="shared" si="78"/>
        <v>71.90760933286434</v>
      </c>
      <c r="FF15" s="29">
        <v>2450</v>
      </c>
      <c r="FG15" s="42">
        <f t="shared" si="79"/>
        <v>63.372995344024829</v>
      </c>
      <c r="FH15" s="29">
        <v>3619</v>
      </c>
      <c r="FI15" s="42">
        <f t="shared" si="80"/>
        <v>79.12111937035418</v>
      </c>
      <c r="FJ15" s="29">
        <v>34</v>
      </c>
      <c r="FK15" s="43">
        <f t="shared" si="81"/>
        <v>6103</v>
      </c>
      <c r="FL15" s="41">
        <f t="shared" si="82"/>
        <v>71.943887775551104</v>
      </c>
      <c r="FM15" s="29">
        <v>2440</v>
      </c>
      <c r="FN15" s="42">
        <f t="shared" si="83"/>
        <v>63.442537701508058</v>
      </c>
      <c r="FO15" s="29">
        <v>3605</v>
      </c>
      <c r="FP15" s="42">
        <f t="shared" si="84"/>
        <v>79.126426690079015</v>
      </c>
      <c r="FQ15" s="29">
        <v>37</v>
      </c>
      <c r="FR15" s="43">
        <f t="shared" si="85"/>
        <v>6082</v>
      </c>
      <c r="FS15" s="41">
        <f t="shared" si="86"/>
        <v>71.984850278139419</v>
      </c>
      <c r="FT15" s="29">
        <v>2422</v>
      </c>
      <c r="FU15" s="42">
        <f t="shared" si="87"/>
        <v>63.619648016811134</v>
      </c>
      <c r="FV15" s="29">
        <v>3548</v>
      </c>
      <c r="FW15" s="42">
        <f t="shared" si="88"/>
        <v>79.090503789567549</v>
      </c>
      <c r="FX15" s="29">
        <v>37</v>
      </c>
      <c r="FY15" s="43">
        <f t="shared" si="89"/>
        <v>6007</v>
      </c>
      <c r="FZ15" s="41">
        <f t="shared" si="90"/>
        <v>72.026378896882491</v>
      </c>
      <c r="GA15" s="29">
        <v>2354</v>
      </c>
      <c r="GB15" s="42">
        <f t="shared" si="91"/>
        <v>63.673248579929677</v>
      </c>
      <c r="GC15" s="29">
        <v>3476</v>
      </c>
      <c r="GD15" s="42">
        <f t="shared" si="92"/>
        <v>79.216043755697356</v>
      </c>
      <c r="GE15" s="29">
        <v>37</v>
      </c>
      <c r="GF15" s="43">
        <f t="shared" si="93"/>
        <v>5867</v>
      </c>
      <c r="GG15" s="41">
        <f t="shared" si="94"/>
        <v>72.155946378059284</v>
      </c>
      <c r="GH15" s="29">
        <v>2332</v>
      </c>
      <c r="GI15" s="42">
        <f t="shared" si="95"/>
        <v>63.855421686746979</v>
      </c>
      <c r="GJ15" s="29">
        <v>3446</v>
      </c>
      <c r="GK15" s="42">
        <f t="shared" si="96"/>
        <v>79.291302346985731</v>
      </c>
      <c r="GL15" s="29">
        <v>37</v>
      </c>
      <c r="GM15" s="43">
        <f t="shared" si="97"/>
        <v>5815</v>
      </c>
      <c r="GN15" s="41">
        <f t="shared" si="98"/>
        <v>72.289905519641977</v>
      </c>
      <c r="GO15" s="29">
        <v>2274</v>
      </c>
      <c r="GP15" s="42">
        <f t="shared" si="99"/>
        <v>63.822621386472079</v>
      </c>
      <c r="GQ15" s="29">
        <v>3365</v>
      </c>
      <c r="GR15" s="42">
        <f t="shared" si="100"/>
        <v>79.288407163053719</v>
      </c>
      <c r="GS15" s="29">
        <v>32</v>
      </c>
      <c r="GT15" s="43">
        <f t="shared" si="101"/>
        <v>5671</v>
      </c>
      <c r="GU15" s="41">
        <f t="shared" si="102"/>
        <v>72.269657193832032</v>
      </c>
      <c r="GV15" s="29">
        <v>2198</v>
      </c>
      <c r="GW15" s="42">
        <f t="shared" si="103"/>
        <v>63.913928467577783</v>
      </c>
      <c r="GX15" s="29">
        <v>3218</v>
      </c>
      <c r="GY15" s="42">
        <f t="shared" si="104"/>
        <v>79.378391711889492</v>
      </c>
      <c r="GZ15" s="29">
        <v>32</v>
      </c>
      <c r="HA15" s="43">
        <f t="shared" si="105"/>
        <v>5448</v>
      </c>
      <c r="HB15" s="41">
        <f t="shared" si="106"/>
        <v>72.321784149741148</v>
      </c>
      <c r="HC15" s="29">
        <v>2050</v>
      </c>
      <c r="HD15" s="42">
        <f t="shared" si="107"/>
        <v>64.042486722899099</v>
      </c>
      <c r="HE15" s="29">
        <v>3004</v>
      </c>
      <c r="HF15" s="42">
        <f t="shared" si="108"/>
        <v>79.407877346021678</v>
      </c>
      <c r="HG15" s="29">
        <v>31</v>
      </c>
      <c r="HH15" s="43">
        <f t="shared" si="109"/>
        <v>5085</v>
      </c>
      <c r="HI15" s="41">
        <f t="shared" si="110"/>
        <v>72.394646924829146</v>
      </c>
      <c r="HJ15" s="44">
        <v>1806</v>
      </c>
      <c r="HK15" s="42">
        <f t="shared" si="111"/>
        <v>64.453961456102775</v>
      </c>
      <c r="HL15" s="45">
        <v>2575</v>
      </c>
      <c r="HM15" s="42">
        <f t="shared" si="112"/>
        <v>79.060485108996005</v>
      </c>
      <c r="HN15" s="45">
        <v>23</v>
      </c>
      <c r="HO15" s="43">
        <f t="shared" si="113"/>
        <v>4404</v>
      </c>
      <c r="HP15" s="41">
        <f t="shared" si="114"/>
        <v>72.327147314830015</v>
      </c>
    </row>
    <row r="16" spans="1:224" s="29" customFormat="1" ht="15" x14ac:dyDescent="0.25">
      <c r="A16" s="46"/>
      <c r="B16" s="44"/>
      <c r="C16" s="47"/>
      <c r="D16" s="45"/>
      <c r="E16" s="47"/>
      <c r="F16" s="45"/>
      <c r="G16" s="48"/>
      <c r="H16" s="142"/>
      <c r="I16" s="160"/>
      <c r="J16" s="161"/>
      <c r="K16" s="160"/>
      <c r="L16" s="162"/>
      <c r="M16" s="161"/>
      <c r="N16" s="145"/>
      <c r="O16" s="142"/>
      <c r="P16" s="160"/>
      <c r="Q16" s="161"/>
      <c r="R16" s="160"/>
      <c r="S16" s="162"/>
      <c r="T16" s="161"/>
      <c r="U16" s="145"/>
      <c r="V16" s="142"/>
      <c r="W16" s="160"/>
      <c r="X16" s="161"/>
      <c r="Y16" s="160"/>
      <c r="Z16" s="162"/>
      <c r="AA16" s="161"/>
      <c r="AB16" s="145"/>
      <c r="AC16" s="142"/>
      <c r="AD16" s="160"/>
      <c r="AE16" s="161"/>
      <c r="AF16" s="160"/>
      <c r="AG16" s="162"/>
      <c r="AH16" s="161"/>
      <c r="AI16" s="145"/>
      <c r="AJ16" s="142"/>
      <c r="AK16" s="160"/>
      <c r="AL16" s="161"/>
      <c r="AM16" s="160"/>
      <c r="AN16" s="162"/>
      <c r="AO16" s="161"/>
      <c r="AP16" s="145"/>
      <c r="AQ16" s="44"/>
      <c r="AR16" s="47"/>
      <c r="AS16" s="45"/>
      <c r="AT16" s="47"/>
      <c r="AU16" s="49"/>
      <c r="AV16" s="45"/>
      <c r="AW16" s="48"/>
      <c r="AX16" s="44"/>
      <c r="AY16" s="47"/>
      <c r="AZ16" s="45"/>
      <c r="BA16" s="47"/>
      <c r="BB16" s="49"/>
      <c r="BC16" s="45"/>
      <c r="BD16" s="48"/>
      <c r="BE16" s="44"/>
      <c r="BF16" s="47"/>
      <c r="BG16" s="45"/>
      <c r="BH16" s="47"/>
      <c r="BI16" s="49"/>
      <c r="BJ16" s="45"/>
      <c r="BK16" s="48"/>
      <c r="BL16" s="44"/>
      <c r="BM16" s="47"/>
      <c r="BN16" s="45"/>
      <c r="BO16" s="47"/>
      <c r="BP16" s="49"/>
      <c r="BQ16" s="45"/>
      <c r="BR16" s="48"/>
      <c r="BS16" s="44"/>
      <c r="BT16" s="47"/>
      <c r="BU16" s="45"/>
      <c r="BV16" s="47"/>
      <c r="BW16" s="49"/>
      <c r="BX16" s="45"/>
      <c r="BY16" s="48"/>
      <c r="BZ16" s="44"/>
      <c r="CA16" s="47"/>
      <c r="CB16" s="45"/>
      <c r="CC16" s="47"/>
      <c r="CD16" s="49"/>
      <c r="CE16" s="45"/>
      <c r="CF16" s="48"/>
      <c r="CG16" s="44"/>
      <c r="CH16" s="47"/>
      <c r="CI16" s="45"/>
      <c r="CJ16" s="47"/>
      <c r="CK16" s="49"/>
      <c r="CL16" s="45"/>
      <c r="CM16" s="48"/>
      <c r="CN16" s="44"/>
      <c r="CO16" s="47"/>
      <c r="CP16" s="45"/>
      <c r="CQ16" s="47"/>
      <c r="CR16" s="49"/>
      <c r="CS16" s="45"/>
      <c r="CT16" s="48"/>
      <c r="CU16" s="44"/>
      <c r="CV16" s="47"/>
      <c r="CW16" s="45"/>
      <c r="CX16" s="47"/>
      <c r="CY16" s="49"/>
      <c r="CZ16" s="45"/>
      <c r="DA16" s="48"/>
      <c r="DB16" s="44"/>
      <c r="DC16" s="47"/>
      <c r="DD16" s="45"/>
      <c r="DE16" s="47"/>
      <c r="DF16" s="49"/>
      <c r="DG16" s="45"/>
      <c r="DH16" s="48"/>
      <c r="DI16" s="44"/>
      <c r="DJ16" s="47"/>
      <c r="DK16" s="45"/>
      <c r="DL16" s="47"/>
      <c r="DM16" s="49"/>
      <c r="DN16" s="45"/>
      <c r="DO16" s="48"/>
      <c r="DP16" s="44"/>
      <c r="DQ16" s="47"/>
      <c r="DR16" s="45"/>
      <c r="DS16" s="47"/>
      <c r="DT16" s="49"/>
      <c r="DU16" s="45"/>
      <c r="DV16" s="48"/>
      <c r="DW16" s="44"/>
      <c r="DX16" s="47"/>
      <c r="DY16" s="45"/>
      <c r="DZ16" s="47"/>
      <c r="EA16" s="49"/>
      <c r="EB16" s="45"/>
      <c r="EC16" s="48"/>
      <c r="ED16" s="44"/>
      <c r="EE16" s="47"/>
      <c r="EF16" s="45"/>
      <c r="EG16" s="47"/>
      <c r="EH16" s="49"/>
      <c r="EI16" s="45"/>
      <c r="EJ16" s="48"/>
      <c r="EK16" s="44"/>
      <c r="EL16" s="47"/>
      <c r="EM16" s="45"/>
      <c r="EN16" s="47"/>
      <c r="EO16" s="49"/>
      <c r="EP16" s="45"/>
      <c r="EQ16" s="48"/>
      <c r="ER16" s="44"/>
      <c r="ES16" s="47"/>
      <c r="ET16" s="45"/>
      <c r="EU16" s="47"/>
      <c r="EV16" s="49"/>
      <c r="EW16" s="45"/>
      <c r="EX16" s="48"/>
      <c r="EY16" s="44"/>
      <c r="EZ16" s="47"/>
      <c r="FA16" s="45"/>
      <c r="FB16" s="47"/>
      <c r="FC16" s="49"/>
      <c r="FD16" s="45"/>
      <c r="FE16" s="48"/>
      <c r="FF16" s="44"/>
      <c r="FG16" s="47"/>
      <c r="FH16" s="45"/>
      <c r="FI16" s="47"/>
      <c r="FJ16" s="49"/>
      <c r="FK16" s="45"/>
      <c r="FL16" s="48"/>
      <c r="FM16" s="44"/>
      <c r="FN16" s="47"/>
      <c r="FO16" s="45"/>
      <c r="FP16" s="47"/>
      <c r="FQ16" s="49"/>
      <c r="FR16" s="45"/>
      <c r="FS16" s="48"/>
      <c r="FT16" s="44"/>
      <c r="FU16" s="47"/>
      <c r="FV16" s="45"/>
      <c r="FW16" s="47"/>
      <c r="FX16" s="49"/>
      <c r="FY16" s="45"/>
      <c r="FZ16" s="48"/>
      <c r="GA16" s="44"/>
      <c r="GB16" s="47"/>
      <c r="GC16" s="45"/>
      <c r="GD16" s="47"/>
      <c r="GE16" s="49"/>
      <c r="GF16" s="45"/>
      <c r="GG16" s="48"/>
      <c r="GH16" s="44"/>
      <c r="GI16" s="47"/>
      <c r="GJ16" s="45"/>
      <c r="GK16" s="47"/>
      <c r="GL16" s="49"/>
      <c r="GM16" s="45"/>
      <c r="GN16" s="48"/>
      <c r="GO16" s="44"/>
      <c r="GP16" s="47"/>
      <c r="GQ16" s="45"/>
      <c r="GR16" s="47"/>
      <c r="GS16" s="49"/>
      <c r="GT16" s="45"/>
      <c r="GU16" s="48"/>
      <c r="GV16" s="44"/>
      <c r="GW16" s="47"/>
      <c r="GX16" s="45"/>
      <c r="GY16" s="47"/>
      <c r="GZ16" s="49"/>
      <c r="HA16" s="45"/>
      <c r="HB16" s="48"/>
      <c r="HC16" s="44"/>
      <c r="HD16" s="47"/>
      <c r="HE16" s="45"/>
      <c r="HF16" s="47"/>
      <c r="HG16" s="49"/>
      <c r="HH16" s="45"/>
      <c r="HI16" s="48"/>
      <c r="HJ16" s="44"/>
      <c r="HK16" s="47"/>
      <c r="HL16" s="45"/>
      <c r="HM16" s="47"/>
      <c r="HN16" s="49"/>
      <c r="HO16" s="45"/>
      <c r="HP16" s="48"/>
    </row>
    <row r="17" spans="1:224" s="56" customFormat="1" ht="15" x14ac:dyDescent="0.25">
      <c r="A17" s="50" t="s">
        <v>78</v>
      </c>
      <c r="B17" s="51">
        <f t="shared" ref="B17:EA17" si="115">SUM(B8:B15)</f>
        <v>18885776</v>
      </c>
      <c r="C17" s="52">
        <f t="shared" si="115"/>
        <v>100.00000000000001</v>
      </c>
      <c r="D17" s="51">
        <f t="shared" si="115"/>
        <v>19121390</v>
      </c>
      <c r="E17" s="52">
        <f t="shared" si="115"/>
        <v>99.999999999999986</v>
      </c>
      <c r="F17" s="51">
        <f t="shared" si="115"/>
        <v>38007166</v>
      </c>
      <c r="G17" s="52">
        <f t="shared" si="115"/>
        <v>100</v>
      </c>
      <c r="H17" s="163">
        <f>SUM(H8:H15)</f>
        <v>18517</v>
      </c>
      <c r="I17" s="164">
        <f t="shared" ref="I17" si="116">SUM(I8:I15)</f>
        <v>100</v>
      </c>
      <c r="J17" s="165">
        <f>SUM(J8:J15)</f>
        <v>16958</v>
      </c>
      <c r="K17" s="164">
        <f t="shared" ref="K17" si="117">SUM(K8:K15)</f>
        <v>100</v>
      </c>
      <c r="L17" s="165">
        <f>SUM(L8:L15)</f>
        <v>80</v>
      </c>
      <c r="M17" s="165">
        <f t="shared" ref="M17:N17" si="118">SUM(M8:M15)</f>
        <v>35555</v>
      </c>
      <c r="N17" s="166">
        <f t="shared" si="118"/>
        <v>100</v>
      </c>
      <c r="O17" s="163">
        <f>SUM(O8:O15)</f>
        <v>16937</v>
      </c>
      <c r="P17" s="164">
        <f t="shared" ref="P17" si="119">SUM(P8:P15)</f>
        <v>100</v>
      </c>
      <c r="Q17" s="165">
        <f>SUM(Q8:Q15)</f>
        <v>15730</v>
      </c>
      <c r="R17" s="164">
        <f t="shared" ref="R17" si="120">SUM(R8:R15)</f>
        <v>100</v>
      </c>
      <c r="S17" s="165">
        <f>SUM(S8:S15)</f>
        <v>73</v>
      </c>
      <c r="T17" s="165">
        <f t="shared" ref="T17:U17" si="121">SUM(T8:T15)</f>
        <v>32740</v>
      </c>
      <c r="U17" s="166">
        <f t="shared" si="121"/>
        <v>100</v>
      </c>
      <c r="V17" s="163">
        <f>SUM(V8:V15)</f>
        <v>14995</v>
      </c>
      <c r="W17" s="164">
        <f t="shared" ref="W17" si="122">SUM(W8:W15)</f>
        <v>100</v>
      </c>
      <c r="X17" s="165">
        <f>SUM(X8:X15)</f>
        <v>14171</v>
      </c>
      <c r="Y17" s="164">
        <f t="shared" ref="Y17" si="123">SUM(Y8:Y15)</f>
        <v>100</v>
      </c>
      <c r="Z17" s="165">
        <f>SUM(Z8:Z15)</f>
        <v>64</v>
      </c>
      <c r="AA17" s="165">
        <f t="shared" ref="AA17:AB17" si="124">SUM(AA8:AA15)</f>
        <v>29230</v>
      </c>
      <c r="AB17" s="166">
        <f t="shared" si="124"/>
        <v>100</v>
      </c>
      <c r="AC17" s="163">
        <f>SUM(AC8:AC15)</f>
        <v>14525</v>
      </c>
      <c r="AD17" s="164">
        <f t="shared" ref="AD17" si="125">SUM(AD8:AD15)</f>
        <v>100</v>
      </c>
      <c r="AE17" s="165">
        <f>SUM(AE8:AE15)</f>
        <v>13874</v>
      </c>
      <c r="AF17" s="164">
        <f t="shared" ref="AF17" si="126">SUM(AF8:AF15)</f>
        <v>100</v>
      </c>
      <c r="AG17" s="165">
        <f>SUM(AG8:AG15)</f>
        <v>64</v>
      </c>
      <c r="AH17" s="165">
        <f t="shared" ref="AH17:AI17" si="127">SUM(AH8:AH15)</f>
        <v>28463</v>
      </c>
      <c r="AI17" s="166">
        <f t="shared" si="127"/>
        <v>100</v>
      </c>
      <c r="AJ17" s="163">
        <f>SUM(AJ8:AJ15)</f>
        <v>14159</v>
      </c>
      <c r="AK17" s="164">
        <f t="shared" ref="AK17" si="128">SUM(AK8:AK15)</f>
        <v>100</v>
      </c>
      <c r="AL17" s="165">
        <f>SUM(AL8:AL15)</f>
        <v>13627</v>
      </c>
      <c r="AM17" s="164">
        <f t="shared" ref="AM17" si="129">SUM(AM8:AM15)</f>
        <v>100</v>
      </c>
      <c r="AN17" s="165">
        <f>SUM(AN8:AN15)</f>
        <v>64</v>
      </c>
      <c r="AO17" s="165">
        <f t="shared" ref="AO17:AP17" si="130">SUM(AO8:AO15)</f>
        <v>27850</v>
      </c>
      <c r="AP17" s="166">
        <f t="shared" si="130"/>
        <v>100</v>
      </c>
      <c r="AQ17" s="53">
        <f>SUM(AQ8:AQ15)</f>
        <v>13474</v>
      </c>
      <c r="AR17" s="52">
        <f t="shared" ref="AR17" si="131">SUM(AR8:AR15)</f>
        <v>100</v>
      </c>
      <c r="AS17" s="54">
        <f>SUM(AS8:AS15)</f>
        <v>13173</v>
      </c>
      <c r="AT17" s="52">
        <f t="shared" ref="AT17" si="132">SUM(AT8:AT15)</f>
        <v>100</v>
      </c>
      <c r="AU17" s="54">
        <f>SUM(AU8:AU15)</f>
        <v>64</v>
      </c>
      <c r="AV17" s="54">
        <f t="shared" ref="AV17:AW17" si="133">SUM(AV8:AV15)</f>
        <v>26711</v>
      </c>
      <c r="AW17" s="55">
        <f t="shared" si="133"/>
        <v>100</v>
      </c>
      <c r="AX17" s="53">
        <f>SUM(AX8:AX15)</f>
        <v>13074</v>
      </c>
      <c r="AY17" s="52">
        <f t="shared" ref="AY17" si="134">SUM(AY8:AY15)</f>
        <v>100</v>
      </c>
      <c r="AZ17" s="54">
        <f>SUM(AZ8:AZ15)</f>
        <v>12866</v>
      </c>
      <c r="BA17" s="52">
        <f t="shared" ref="BA17" si="135">SUM(BA8:BA15)</f>
        <v>100</v>
      </c>
      <c r="BB17" s="54">
        <f>SUM(BB8:BB15)</f>
        <v>60</v>
      </c>
      <c r="BC17" s="54">
        <f t="shared" ref="BC17:BD17" si="136">SUM(BC8:BC15)</f>
        <v>26000</v>
      </c>
      <c r="BD17" s="55">
        <f t="shared" si="136"/>
        <v>100</v>
      </c>
      <c r="BE17" s="53">
        <f>SUM(BE8:BE15)</f>
        <v>12908</v>
      </c>
      <c r="BF17" s="52">
        <f t="shared" ref="BF17" si="137">SUM(BF8:BF15)</f>
        <v>100</v>
      </c>
      <c r="BG17" s="54">
        <f>SUM(BG8:BG15)</f>
        <v>12747</v>
      </c>
      <c r="BH17" s="52">
        <f t="shared" ref="BH17" si="138">SUM(BH8:BH15)</f>
        <v>100</v>
      </c>
      <c r="BI17" s="54">
        <f>SUM(BI8:BI15)</f>
        <v>60</v>
      </c>
      <c r="BJ17" s="54">
        <f t="shared" ref="BJ17:BK17" si="139">SUM(BJ8:BJ15)</f>
        <v>25715</v>
      </c>
      <c r="BK17" s="55">
        <f t="shared" si="139"/>
        <v>100</v>
      </c>
      <c r="BL17" s="53">
        <f>SUM(BL8:BL15)</f>
        <v>12724</v>
      </c>
      <c r="BM17" s="52">
        <f t="shared" ref="BM17" si="140">SUM(BM8:BM15)</f>
        <v>100</v>
      </c>
      <c r="BN17" s="54">
        <f>SUM(BN8:BN15)</f>
        <v>12632</v>
      </c>
      <c r="BO17" s="52">
        <f t="shared" ref="BO17" si="141">SUM(BO8:BO15)</f>
        <v>100</v>
      </c>
      <c r="BP17" s="54">
        <f>SUM(BP8:BP15)</f>
        <v>59</v>
      </c>
      <c r="BQ17" s="54">
        <f t="shared" ref="BQ17:BR17" si="142">SUM(BQ8:BQ15)</f>
        <v>25415</v>
      </c>
      <c r="BR17" s="55">
        <f t="shared" si="142"/>
        <v>100</v>
      </c>
      <c r="BS17" s="53">
        <f>SUM(BS8:BS15)</f>
        <v>12362</v>
      </c>
      <c r="BT17" s="52">
        <f t="shared" ref="BT17" si="143">SUM(BT8:BT15)</f>
        <v>100</v>
      </c>
      <c r="BU17" s="54">
        <f>SUM(BU8:BU15)</f>
        <v>12386</v>
      </c>
      <c r="BV17" s="52">
        <f t="shared" ref="BV17" si="144">SUM(BV8:BV15)</f>
        <v>100</v>
      </c>
      <c r="BW17" s="54">
        <f>SUM(BW8:BW15)</f>
        <v>62</v>
      </c>
      <c r="BX17" s="54">
        <f t="shared" ref="BX17:BY17" si="145">SUM(BX8:BX15)</f>
        <v>24810</v>
      </c>
      <c r="BY17" s="55">
        <f t="shared" si="145"/>
        <v>100</v>
      </c>
      <c r="BZ17" s="53">
        <f>SUM(BZ8:BZ15)</f>
        <v>11743</v>
      </c>
      <c r="CA17" s="52">
        <f t="shared" ref="CA17" si="146">SUM(CA8:CA15)</f>
        <v>100</v>
      </c>
      <c r="CB17" s="54">
        <f>SUM(CB8:CB15)</f>
        <v>11972</v>
      </c>
      <c r="CC17" s="52">
        <f t="shared" ref="CC17" si="147">SUM(CC8:CC15)</f>
        <v>100</v>
      </c>
      <c r="CD17" s="54">
        <f>SUM(CD8:CD15)</f>
        <v>56</v>
      </c>
      <c r="CE17" s="54">
        <f t="shared" ref="CE17:CF17" si="148">SUM(CE8:CE15)</f>
        <v>23771</v>
      </c>
      <c r="CF17" s="55">
        <f t="shared" si="148"/>
        <v>100</v>
      </c>
      <c r="CG17" s="53">
        <f>SUM(CG8:CG15)</f>
        <v>10902</v>
      </c>
      <c r="CH17" s="52">
        <f t="shared" ref="CH17" si="149">SUM(CH8:CH15)</f>
        <v>100</v>
      </c>
      <c r="CI17" s="54">
        <f>SUM(CI8:CI15)</f>
        <v>11369</v>
      </c>
      <c r="CJ17" s="52">
        <f t="shared" ref="CJ17" si="150">SUM(CJ8:CJ15)</f>
        <v>100</v>
      </c>
      <c r="CK17" s="54">
        <f>SUM(CK8:CK15)</f>
        <v>49</v>
      </c>
      <c r="CL17" s="54">
        <f t="shared" ref="CL17:CM17" si="151">SUM(CL8:CL15)</f>
        <v>22320</v>
      </c>
      <c r="CM17" s="55">
        <f t="shared" si="151"/>
        <v>100</v>
      </c>
      <c r="CN17" s="53">
        <f>SUM(CN8:CN15)</f>
        <v>10233</v>
      </c>
      <c r="CO17" s="52">
        <f t="shared" ref="CO17:CT17" si="152">SUM(CO8:CO15)</f>
        <v>100</v>
      </c>
      <c r="CP17" s="54">
        <f>SUM(CP8:CP15)</f>
        <v>10793</v>
      </c>
      <c r="CQ17" s="52">
        <f t="shared" si="152"/>
        <v>100</v>
      </c>
      <c r="CR17" s="54">
        <f>SUM(CR8:CR15)</f>
        <v>46</v>
      </c>
      <c r="CS17" s="54">
        <f t="shared" si="152"/>
        <v>21072</v>
      </c>
      <c r="CT17" s="55">
        <f t="shared" si="152"/>
        <v>100</v>
      </c>
      <c r="CU17" s="53">
        <f t="shared" ref="CU17:DA17" si="153">SUM(CU8:CU15)</f>
        <v>8147</v>
      </c>
      <c r="CV17" s="52">
        <f t="shared" si="153"/>
        <v>100</v>
      </c>
      <c r="CW17" s="54">
        <f t="shared" si="153"/>
        <v>8712</v>
      </c>
      <c r="CX17" s="52">
        <f t="shared" si="153"/>
        <v>100.00000000000001</v>
      </c>
      <c r="CY17" s="54">
        <f t="shared" si="153"/>
        <v>39</v>
      </c>
      <c r="CZ17" s="54">
        <f t="shared" si="153"/>
        <v>16898</v>
      </c>
      <c r="DA17" s="55">
        <f t="shared" si="153"/>
        <v>100</v>
      </c>
      <c r="DB17" s="53">
        <f t="shared" si="115"/>
        <v>7039</v>
      </c>
      <c r="DC17" s="52">
        <f t="shared" si="115"/>
        <v>100</v>
      </c>
      <c r="DD17" s="54">
        <f t="shared" si="115"/>
        <v>7641</v>
      </c>
      <c r="DE17" s="52">
        <f t="shared" si="115"/>
        <v>100</v>
      </c>
      <c r="DF17" s="54">
        <f t="shared" si="115"/>
        <v>36</v>
      </c>
      <c r="DG17" s="54">
        <f t="shared" si="115"/>
        <v>14716</v>
      </c>
      <c r="DH17" s="55">
        <f t="shared" si="115"/>
        <v>100</v>
      </c>
      <c r="DI17" s="53">
        <f t="shared" si="115"/>
        <v>5550</v>
      </c>
      <c r="DJ17" s="52">
        <f t="shared" si="115"/>
        <v>100</v>
      </c>
      <c r="DK17" s="54">
        <f t="shared" si="115"/>
        <v>6176</v>
      </c>
      <c r="DL17" s="52">
        <f t="shared" si="115"/>
        <v>100</v>
      </c>
      <c r="DM17" s="54">
        <f t="shared" si="115"/>
        <v>47</v>
      </c>
      <c r="DN17" s="54">
        <f t="shared" si="115"/>
        <v>11773</v>
      </c>
      <c r="DO17" s="55">
        <f t="shared" si="115"/>
        <v>100</v>
      </c>
      <c r="DP17" s="53">
        <f t="shared" si="115"/>
        <v>4953</v>
      </c>
      <c r="DQ17" s="52">
        <f t="shared" si="115"/>
        <v>100</v>
      </c>
      <c r="DR17" s="54">
        <f t="shared" si="115"/>
        <v>5677</v>
      </c>
      <c r="DS17" s="52">
        <f t="shared" si="115"/>
        <v>100</v>
      </c>
      <c r="DT17" s="54">
        <f t="shared" si="115"/>
        <v>45</v>
      </c>
      <c r="DU17" s="54">
        <f t="shared" si="115"/>
        <v>10675</v>
      </c>
      <c r="DV17" s="55">
        <f t="shared" si="115"/>
        <v>100</v>
      </c>
      <c r="DW17" s="53">
        <f t="shared" si="115"/>
        <v>4321</v>
      </c>
      <c r="DX17" s="52">
        <f t="shared" si="115"/>
        <v>100</v>
      </c>
      <c r="DY17" s="54">
        <f t="shared" si="115"/>
        <v>5022</v>
      </c>
      <c r="DZ17" s="52">
        <f t="shared" si="115"/>
        <v>99.999999999999986</v>
      </c>
      <c r="EA17" s="54">
        <f t="shared" si="115"/>
        <v>63</v>
      </c>
      <c r="EB17" s="54">
        <f t="shared" ref="EB17:EZ17" si="154">SUM(EB8:EB15)</f>
        <v>9406</v>
      </c>
      <c r="EC17" s="55">
        <f t="shared" si="154"/>
        <v>100</v>
      </c>
      <c r="ED17" s="53">
        <f t="shared" si="154"/>
        <v>4137</v>
      </c>
      <c r="EE17" s="52">
        <f t="shared" si="154"/>
        <v>100</v>
      </c>
      <c r="EF17" s="54">
        <f t="shared" si="154"/>
        <v>4834</v>
      </c>
      <c r="EG17" s="52">
        <f t="shared" si="154"/>
        <v>100</v>
      </c>
      <c r="EH17" s="54">
        <f t="shared" si="154"/>
        <v>66</v>
      </c>
      <c r="EI17" s="54">
        <f t="shared" si="154"/>
        <v>9037</v>
      </c>
      <c r="EJ17" s="55">
        <f t="shared" si="154"/>
        <v>100</v>
      </c>
      <c r="EK17" s="53">
        <f t="shared" si="154"/>
        <v>3993</v>
      </c>
      <c r="EL17" s="52">
        <f t="shared" si="154"/>
        <v>100</v>
      </c>
      <c r="EM17" s="54">
        <f t="shared" si="154"/>
        <v>4697</v>
      </c>
      <c r="EN17" s="52">
        <f t="shared" si="154"/>
        <v>100</v>
      </c>
      <c r="EO17" s="54">
        <f t="shared" si="154"/>
        <v>48</v>
      </c>
      <c r="EP17" s="54">
        <f t="shared" si="154"/>
        <v>8738</v>
      </c>
      <c r="EQ17" s="55">
        <f t="shared" si="154"/>
        <v>100</v>
      </c>
      <c r="ER17" s="53">
        <f t="shared" si="154"/>
        <v>3912</v>
      </c>
      <c r="ES17" s="52">
        <f t="shared" si="154"/>
        <v>100</v>
      </c>
      <c r="ET17" s="54">
        <f t="shared" si="154"/>
        <v>4608</v>
      </c>
      <c r="EU17" s="52">
        <f t="shared" si="154"/>
        <v>100</v>
      </c>
      <c r="EV17" s="54">
        <f t="shared" si="154"/>
        <v>46</v>
      </c>
      <c r="EW17" s="54">
        <f t="shared" si="154"/>
        <v>8566</v>
      </c>
      <c r="EX17" s="55">
        <f t="shared" si="154"/>
        <v>100</v>
      </c>
      <c r="EY17" s="53">
        <f t="shared" si="154"/>
        <v>3890</v>
      </c>
      <c r="EZ17" s="52">
        <f t="shared" si="154"/>
        <v>100</v>
      </c>
      <c r="FA17" s="54">
        <f t="shared" ref="FA17:GF17" si="155">SUM(FA8:FA15)</f>
        <v>4595</v>
      </c>
      <c r="FB17" s="52">
        <f t="shared" si="155"/>
        <v>100</v>
      </c>
      <c r="FC17" s="54">
        <f t="shared" si="155"/>
        <v>44</v>
      </c>
      <c r="FD17" s="54">
        <f t="shared" si="155"/>
        <v>8529</v>
      </c>
      <c r="FE17" s="55">
        <f t="shared" si="155"/>
        <v>100</v>
      </c>
      <c r="FF17" s="53">
        <f t="shared" si="155"/>
        <v>3866</v>
      </c>
      <c r="FG17" s="52">
        <f t="shared" si="155"/>
        <v>100</v>
      </c>
      <c r="FH17" s="54">
        <f t="shared" si="155"/>
        <v>4574</v>
      </c>
      <c r="FI17" s="52">
        <f t="shared" si="155"/>
        <v>100</v>
      </c>
      <c r="FJ17" s="54">
        <f t="shared" si="155"/>
        <v>43</v>
      </c>
      <c r="FK17" s="54">
        <f t="shared" si="155"/>
        <v>8483</v>
      </c>
      <c r="FL17" s="55">
        <f t="shared" si="155"/>
        <v>100</v>
      </c>
      <c r="FM17" s="53">
        <f t="shared" si="155"/>
        <v>3846</v>
      </c>
      <c r="FN17" s="52">
        <f t="shared" si="155"/>
        <v>100</v>
      </c>
      <c r="FO17" s="54">
        <f t="shared" si="155"/>
        <v>4556</v>
      </c>
      <c r="FP17" s="52">
        <f t="shared" si="155"/>
        <v>100</v>
      </c>
      <c r="FQ17" s="54">
        <f t="shared" si="155"/>
        <v>47</v>
      </c>
      <c r="FR17" s="54">
        <f t="shared" si="155"/>
        <v>8449</v>
      </c>
      <c r="FS17" s="55">
        <f t="shared" si="155"/>
        <v>100</v>
      </c>
      <c r="FT17" s="53">
        <f t="shared" si="155"/>
        <v>3807</v>
      </c>
      <c r="FU17" s="52">
        <f t="shared" si="155"/>
        <v>100</v>
      </c>
      <c r="FV17" s="54">
        <f t="shared" si="155"/>
        <v>4486</v>
      </c>
      <c r="FW17" s="52">
        <f t="shared" si="155"/>
        <v>100</v>
      </c>
      <c r="FX17" s="54">
        <f t="shared" si="155"/>
        <v>47</v>
      </c>
      <c r="FY17" s="54">
        <f t="shared" si="155"/>
        <v>8340</v>
      </c>
      <c r="FZ17" s="55">
        <f t="shared" si="155"/>
        <v>100</v>
      </c>
      <c r="GA17" s="53">
        <f t="shared" si="155"/>
        <v>3697</v>
      </c>
      <c r="GB17" s="52">
        <f t="shared" si="155"/>
        <v>100</v>
      </c>
      <c r="GC17" s="54">
        <f t="shared" si="155"/>
        <v>4388</v>
      </c>
      <c r="GD17" s="52">
        <f t="shared" si="155"/>
        <v>100</v>
      </c>
      <c r="GE17" s="54">
        <f t="shared" si="155"/>
        <v>46</v>
      </c>
      <c r="GF17" s="54">
        <f t="shared" si="155"/>
        <v>8131</v>
      </c>
      <c r="GG17" s="55">
        <f t="shared" ref="GG17:HP17" si="156">SUM(GG8:GG15)</f>
        <v>100</v>
      </c>
      <c r="GH17" s="53">
        <f t="shared" si="156"/>
        <v>3652</v>
      </c>
      <c r="GI17" s="52">
        <f t="shared" si="156"/>
        <v>99.999999999999986</v>
      </c>
      <c r="GJ17" s="54">
        <f t="shared" si="156"/>
        <v>4346</v>
      </c>
      <c r="GK17" s="52">
        <f t="shared" si="156"/>
        <v>100</v>
      </c>
      <c r="GL17" s="54">
        <f t="shared" si="156"/>
        <v>46</v>
      </c>
      <c r="GM17" s="54">
        <f t="shared" si="156"/>
        <v>8044</v>
      </c>
      <c r="GN17" s="55">
        <f t="shared" si="156"/>
        <v>100</v>
      </c>
      <c r="GO17" s="53">
        <f t="shared" si="156"/>
        <v>3563</v>
      </c>
      <c r="GP17" s="52">
        <f t="shared" si="156"/>
        <v>100</v>
      </c>
      <c r="GQ17" s="54">
        <f t="shared" si="156"/>
        <v>4244</v>
      </c>
      <c r="GR17" s="52">
        <f t="shared" si="156"/>
        <v>100</v>
      </c>
      <c r="GS17" s="54">
        <f t="shared" si="156"/>
        <v>40</v>
      </c>
      <c r="GT17" s="54">
        <f t="shared" si="156"/>
        <v>7847</v>
      </c>
      <c r="GU17" s="55">
        <f t="shared" si="156"/>
        <v>100</v>
      </c>
      <c r="GV17" s="53">
        <f t="shared" si="156"/>
        <v>3439</v>
      </c>
      <c r="GW17" s="52">
        <f t="shared" si="156"/>
        <v>100</v>
      </c>
      <c r="GX17" s="54">
        <f t="shared" si="156"/>
        <v>4054</v>
      </c>
      <c r="GY17" s="52">
        <f t="shared" si="156"/>
        <v>100</v>
      </c>
      <c r="GZ17" s="54">
        <f t="shared" si="156"/>
        <v>40</v>
      </c>
      <c r="HA17" s="54">
        <f t="shared" si="156"/>
        <v>7533</v>
      </c>
      <c r="HB17" s="55">
        <f t="shared" si="156"/>
        <v>100</v>
      </c>
      <c r="HC17" s="53">
        <f t="shared" si="156"/>
        <v>3201</v>
      </c>
      <c r="HD17" s="52">
        <f t="shared" si="156"/>
        <v>100</v>
      </c>
      <c r="HE17" s="54">
        <f t="shared" si="156"/>
        <v>3783</v>
      </c>
      <c r="HF17" s="52">
        <f t="shared" si="156"/>
        <v>100</v>
      </c>
      <c r="HG17" s="54">
        <f t="shared" si="156"/>
        <v>40</v>
      </c>
      <c r="HH17" s="54">
        <f t="shared" si="156"/>
        <v>7024</v>
      </c>
      <c r="HI17" s="55">
        <f t="shared" si="156"/>
        <v>99.999999999999986</v>
      </c>
      <c r="HJ17" s="53">
        <f t="shared" si="156"/>
        <v>2802</v>
      </c>
      <c r="HK17" s="52">
        <f t="shared" si="156"/>
        <v>99.999999999999986</v>
      </c>
      <c r="HL17" s="54">
        <f t="shared" si="156"/>
        <v>3257</v>
      </c>
      <c r="HM17" s="52">
        <f t="shared" si="156"/>
        <v>100</v>
      </c>
      <c r="HN17" s="54">
        <f t="shared" si="156"/>
        <v>30</v>
      </c>
      <c r="HO17" s="54">
        <f t="shared" si="156"/>
        <v>6089</v>
      </c>
      <c r="HP17" s="55">
        <f t="shared" si="156"/>
        <v>100</v>
      </c>
    </row>
    <row r="18" spans="1:224" s="29" customFormat="1" ht="15" x14ac:dyDescent="0.25">
      <c r="A18" s="57"/>
      <c r="B18" s="44"/>
      <c r="C18" s="45"/>
      <c r="D18" s="45"/>
      <c r="E18" s="45"/>
      <c r="F18" s="45"/>
      <c r="G18" s="24"/>
      <c r="H18" s="142"/>
      <c r="I18" s="161"/>
      <c r="J18" s="161"/>
      <c r="K18" s="161"/>
      <c r="L18" s="162"/>
      <c r="M18" s="161"/>
      <c r="N18" s="146"/>
      <c r="O18" s="142"/>
      <c r="P18" s="161"/>
      <c r="Q18" s="161"/>
      <c r="R18" s="161"/>
      <c r="S18" s="162"/>
      <c r="T18" s="161"/>
      <c r="U18" s="146"/>
      <c r="V18" s="142"/>
      <c r="W18" s="161"/>
      <c r="X18" s="161"/>
      <c r="Y18" s="161"/>
      <c r="Z18" s="162"/>
      <c r="AA18" s="161"/>
      <c r="AB18" s="146"/>
      <c r="AC18" s="142"/>
      <c r="AD18" s="161"/>
      <c r="AE18" s="161"/>
      <c r="AF18" s="161"/>
      <c r="AG18" s="162"/>
      <c r="AH18" s="161"/>
      <c r="AI18" s="146"/>
      <c r="AJ18" s="142"/>
      <c r="AK18" s="161"/>
      <c r="AL18" s="161"/>
      <c r="AM18" s="161"/>
      <c r="AN18" s="162"/>
      <c r="AO18" s="161"/>
      <c r="AP18" s="146"/>
      <c r="AQ18" s="44"/>
      <c r="AR18" s="45"/>
      <c r="AS18" s="45"/>
      <c r="AT18" s="45"/>
      <c r="AU18" s="49"/>
      <c r="AV18" s="45"/>
      <c r="AW18" s="24"/>
      <c r="AX18" s="44"/>
      <c r="AY18" s="45"/>
      <c r="AZ18" s="45"/>
      <c r="BA18" s="45"/>
      <c r="BB18" s="49"/>
      <c r="BC18" s="45"/>
      <c r="BD18" s="24"/>
      <c r="BE18" s="44"/>
      <c r="BF18" s="45"/>
      <c r="BG18" s="45"/>
      <c r="BH18" s="45"/>
      <c r="BI18" s="49"/>
      <c r="BJ18" s="45"/>
      <c r="BK18" s="24"/>
      <c r="BL18" s="44"/>
      <c r="BM18" s="45"/>
      <c r="BN18" s="45"/>
      <c r="BO18" s="45"/>
      <c r="BP18" s="49"/>
      <c r="BQ18" s="45"/>
      <c r="BR18" s="24"/>
      <c r="BS18" s="44"/>
      <c r="BT18" s="45"/>
      <c r="BU18" s="45"/>
      <c r="BV18" s="45"/>
      <c r="BW18" s="49"/>
      <c r="BX18" s="45"/>
      <c r="BY18" s="24"/>
      <c r="BZ18" s="44"/>
      <c r="CA18" s="45"/>
      <c r="CB18" s="45"/>
      <c r="CC18" s="45"/>
      <c r="CD18" s="49"/>
      <c r="CE18" s="45"/>
      <c r="CF18" s="24"/>
      <c r="CG18" s="44"/>
      <c r="CH18" s="45"/>
      <c r="CI18" s="45"/>
      <c r="CJ18" s="45"/>
      <c r="CK18" s="49"/>
      <c r="CL18" s="45"/>
      <c r="CM18" s="24"/>
      <c r="CN18" s="44"/>
      <c r="CO18" s="45"/>
      <c r="CP18" s="45"/>
      <c r="CQ18" s="45"/>
      <c r="CR18" s="49"/>
      <c r="CS18" s="45"/>
      <c r="CT18" s="24"/>
      <c r="CU18" s="44"/>
      <c r="CV18" s="45"/>
      <c r="CW18" s="45"/>
      <c r="CX18" s="45"/>
      <c r="CY18" s="49"/>
      <c r="CZ18" s="45"/>
      <c r="DA18" s="24"/>
      <c r="DB18" s="44"/>
      <c r="DC18" s="45"/>
      <c r="DD18" s="45"/>
      <c r="DE18" s="45"/>
      <c r="DF18" s="49"/>
      <c r="DG18" s="45"/>
      <c r="DH18" s="24"/>
      <c r="DI18" s="44"/>
      <c r="DJ18" s="45"/>
      <c r="DK18" s="45"/>
      <c r="DL18" s="45"/>
      <c r="DM18" s="49"/>
      <c r="DN18" s="45"/>
      <c r="DO18" s="24"/>
      <c r="DP18" s="44"/>
      <c r="DQ18" s="45"/>
      <c r="DR18" s="45"/>
      <c r="DS18" s="45"/>
      <c r="DT18" s="49"/>
      <c r="DU18" s="45"/>
      <c r="DV18" s="24"/>
      <c r="DW18" s="44"/>
      <c r="DX18" s="45"/>
      <c r="DY18" s="45"/>
      <c r="DZ18" s="45"/>
      <c r="EA18" s="49"/>
      <c r="EB18" s="45"/>
      <c r="EC18" s="24"/>
      <c r="ED18" s="44"/>
      <c r="EE18" s="45"/>
      <c r="EF18" s="45"/>
      <c r="EG18" s="45"/>
      <c r="EH18" s="49"/>
      <c r="EI18" s="45"/>
      <c r="EJ18" s="24"/>
      <c r="EK18" s="44"/>
      <c r="EL18" s="45"/>
      <c r="EM18" s="45"/>
      <c r="EN18" s="45"/>
      <c r="EO18" s="49"/>
      <c r="EP18" s="45"/>
      <c r="EQ18" s="24"/>
      <c r="ER18" s="44"/>
      <c r="ES18" s="45"/>
      <c r="ET18" s="45"/>
      <c r="EU18" s="45"/>
      <c r="EV18" s="49"/>
      <c r="EW18" s="45"/>
      <c r="EX18" s="24"/>
      <c r="EY18" s="44"/>
      <c r="EZ18" s="45"/>
      <c r="FA18" s="45"/>
      <c r="FB18" s="45"/>
      <c r="FC18" s="49"/>
      <c r="FD18" s="45"/>
      <c r="FE18" s="24"/>
      <c r="FF18" s="44"/>
      <c r="FG18" s="45"/>
      <c r="FH18" s="45"/>
      <c r="FI18" s="45"/>
      <c r="FJ18" s="49"/>
      <c r="FK18" s="45"/>
      <c r="FL18" s="24"/>
      <c r="FM18" s="44"/>
      <c r="FN18" s="45"/>
      <c r="FO18" s="45"/>
      <c r="FP18" s="45"/>
      <c r="FQ18" s="49"/>
      <c r="FR18" s="45"/>
      <c r="FS18" s="24"/>
      <c r="FT18" s="44"/>
      <c r="FU18" s="45"/>
      <c r="FV18" s="45"/>
      <c r="FW18" s="45"/>
      <c r="FX18" s="49"/>
      <c r="FY18" s="45"/>
      <c r="FZ18" s="24"/>
      <c r="GA18" s="44"/>
      <c r="GB18" s="45"/>
      <c r="GC18" s="45"/>
      <c r="GD18" s="45"/>
      <c r="GE18" s="49"/>
      <c r="GF18" s="45"/>
      <c r="GG18" s="24"/>
      <c r="GH18" s="44"/>
      <c r="GI18" s="45"/>
      <c r="GJ18" s="45"/>
      <c r="GK18" s="45"/>
      <c r="GL18" s="49"/>
      <c r="GM18" s="45"/>
      <c r="GN18" s="24"/>
      <c r="GO18" s="44"/>
      <c r="GP18" s="45"/>
      <c r="GQ18" s="45"/>
      <c r="GR18" s="45"/>
      <c r="GS18" s="49"/>
      <c r="GT18" s="45"/>
      <c r="GU18" s="24"/>
      <c r="GV18" s="44"/>
      <c r="GW18" s="45"/>
      <c r="GX18" s="45"/>
      <c r="GY18" s="45"/>
      <c r="GZ18" s="49"/>
      <c r="HA18" s="45"/>
      <c r="HB18" s="24"/>
      <c r="HC18" s="44"/>
      <c r="HD18" s="45"/>
      <c r="HE18" s="45"/>
      <c r="HF18" s="45"/>
      <c r="HG18" s="49"/>
      <c r="HH18" s="45"/>
      <c r="HI18" s="24"/>
      <c r="HJ18" s="44"/>
      <c r="HK18" s="45"/>
      <c r="HL18" s="45"/>
      <c r="HM18" s="45"/>
      <c r="HN18" s="49"/>
      <c r="HO18" s="45"/>
      <c r="HP18" s="24"/>
    </row>
    <row r="19" spans="1:224" s="29" customFormat="1" ht="15" x14ac:dyDescent="0.25">
      <c r="A19" s="58" t="s">
        <v>79</v>
      </c>
      <c r="B19" s="59">
        <v>0</v>
      </c>
      <c r="C19" s="60"/>
      <c r="D19" s="60">
        <v>0</v>
      </c>
      <c r="E19" s="60"/>
      <c r="F19" s="60">
        <v>0</v>
      </c>
      <c r="G19" s="61"/>
      <c r="H19" s="167">
        <v>707</v>
      </c>
      <c r="I19" s="168"/>
      <c r="J19" s="168">
        <v>441</v>
      </c>
      <c r="K19" s="168"/>
      <c r="L19" s="169">
        <v>23</v>
      </c>
      <c r="M19" s="170">
        <f>H19+J19+L19</f>
        <v>1171</v>
      </c>
      <c r="N19" s="171"/>
      <c r="O19" s="167">
        <v>656</v>
      </c>
      <c r="P19" s="168"/>
      <c r="Q19" s="168">
        <v>409</v>
      </c>
      <c r="R19" s="168"/>
      <c r="S19" s="169">
        <v>24</v>
      </c>
      <c r="T19" s="170">
        <f>O19+Q19+S19</f>
        <v>1089</v>
      </c>
      <c r="U19" s="171"/>
      <c r="V19" s="167">
        <v>612</v>
      </c>
      <c r="W19" s="168"/>
      <c r="X19" s="168">
        <v>359</v>
      </c>
      <c r="Y19" s="168"/>
      <c r="Z19" s="169">
        <v>18</v>
      </c>
      <c r="AA19" s="170">
        <f>V19+X19+Z19</f>
        <v>989</v>
      </c>
      <c r="AB19" s="171"/>
      <c r="AC19" s="167">
        <v>573</v>
      </c>
      <c r="AD19" s="168"/>
      <c r="AE19" s="168">
        <v>343</v>
      </c>
      <c r="AF19" s="168"/>
      <c r="AG19" s="169">
        <v>16</v>
      </c>
      <c r="AH19" s="170">
        <f>AC19+AE19+AG19</f>
        <v>932</v>
      </c>
      <c r="AI19" s="171"/>
      <c r="AJ19" s="167">
        <v>534</v>
      </c>
      <c r="AK19" s="168"/>
      <c r="AL19" s="168">
        <v>318</v>
      </c>
      <c r="AM19" s="168"/>
      <c r="AN19" s="169">
        <v>17</v>
      </c>
      <c r="AO19" s="170">
        <f>AJ19+AL19+AN19</f>
        <v>869</v>
      </c>
      <c r="AP19" s="171"/>
      <c r="AQ19" s="59">
        <v>487</v>
      </c>
      <c r="AR19" s="60"/>
      <c r="AS19" s="60">
        <v>286</v>
      </c>
      <c r="AT19" s="60"/>
      <c r="AU19" s="62">
        <v>16</v>
      </c>
      <c r="AV19" s="107">
        <f>AQ19+AS19+AU19</f>
        <v>789</v>
      </c>
      <c r="AW19" s="61"/>
      <c r="AX19" s="59">
        <v>445</v>
      </c>
      <c r="AY19" s="60"/>
      <c r="AZ19" s="60">
        <v>261</v>
      </c>
      <c r="BA19" s="60"/>
      <c r="BB19" s="62">
        <v>13</v>
      </c>
      <c r="BC19" s="107">
        <f>AX19+AZ19+BB19</f>
        <v>719</v>
      </c>
      <c r="BD19" s="61"/>
      <c r="BE19" s="59">
        <v>430</v>
      </c>
      <c r="BF19" s="60"/>
      <c r="BG19" s="60">
        <v>248</v>
      </c>
      <c r="BH19" s="60"/>
      <c r="BI19" s="62">
        <v>13</v>
      </c>
      <c r="BJ19" s="107">
        <f>BE19+BG19+BI19</f>
        <v>691</v>
      </c>
      <c r="BK19" s="61"/>
      <c r="BL19" s="59">
        <v>405</v>
      </c>
      <c r="BM19" s="60"/>
      <c r="BN19" s="60">
        <v>238</v>
      </c>
      <c r="BO19" s="60"/>
      <c r="BP19" s="62">
        <v>13</v>
      </c>
      <c r="BQ19" s="107">
        <f>BL19+BN19+BP19</f>
        <v>656</v>
      </c>
      <c r="BR19" s="61"/>
      <c r="BS19" s="59">
        <v>368</v>
      </c>
      <c r="BT19" s="60"/>
      <c r="BU19" s="60">
        <v>222</v>
      </c>
      <c r="BV19" s="60"/>
      <c r="BW19" s="62">
        <v>11</v>
      </c>
      <c r="BX19" s="107">
        <f>BS19+BU19+BW19</f>
        <v>601</v>
      </c>
      <c r="BY19" s="61"/>
      <c r="BZ19" s="59">
        <v>309</v>
      </c>
      <c r="CA19" s="60"/>
      <c r="CB19" s="60">
        <v>194</v>
      </c>
      <c r="CC19" s="60"/>
      <c r="CD19" s="62">
        <v>10</v>
      </c>
      <c r="CE19" s="107">
        <f>BZ19+CB19+CD19</f>
        <v>513</v>
      </c>
      <c r="CF19" s="61"/>
      <c r="CG19" s="59">
        <v>247</v>
      </c>
      <c r="CH19" s="60"/>
      <c r="CI19" s="60">
        <v>161</v>
      </c>
      <c r="CJ19" s="60"/>
      <c r="CK19" s="62">
        <v>6</v>
      </c>
      <c r="CL19" s="107">
        <f>CG19+CI19+CK19</f>
        <v>414</v>
      </c>
      <c r="CM19" s="61"/>
      <c r="CN19" s="59">
        <v>206</v>
      </c>
      <c r="CO19" s="60"/>
      <c r="CP19" s="60">
        <v>137</v>
      </c>
      <c r="CQ19" s="60"/>
      <c r="CR19" s="62">
        <v>5</v>
      </c>
      <c r="CS19" s="62">
        <f>CN19+CP19+CR19</f>
        <v>348</v>
      </c>
      <c r="CT19" s="61"/>
      <c r="CU19" s="59">
        <v>162</v>
      </c>
      <c r="CV19" s="60"/>
      <c r="CW19" s="60">
        <v>107</v>
      </c>
      <c r="CX19" s="60"/>
      <c r="CY19" s="62">
        <v>3</v>
      </c>
      <c r="CZ19" s="62">
        <f>CU19+CW19+CY19</f>
        <v>272</v>
      </c>
      <c r="DA19" s="61"/>
      <c r="DB19" s="59">
        <v>143</v>
      </c>
      <c r="DC19" s="60"/>
      <c r="DD19" s="60">
        <v>95</v>
      </c>
      <c r="DE19" s="60"/>
      <c r="DF19" s="62">
        <v>2</v>
      </c>
      <c r="DG19" s="62">
        <f>DB19+DD19+DF19</f>
        <v>240</v>
      </c>
      <c r="DH19" s="61"/>
      <c r="DI19" s="59">
        <v>106</v>
      </c>
      <c r="DJ19" s="60"/>
      <c r="DK19" s="60">
        <v>71</v>
      </c>
      <c r="DL19" s="60"/>
      <c r="DM19" s="62">
        <v>1</v>
      </c>
      <c r="DN19" s="62">
        <f>DI19+DK19+DM19</f>
        <v>178</v>
      </c>
      <c r="DO19" s="61"/>
      <c r="DP19" s="59">
        <v>94</v>
      </c>
      <c r="DQ19" s="60"/>
      <c r="DR19" s="60">
        <v>64</v>
      </c>
      <c r="DS19" s="60"/>
      <c r="DT19" s="62">
        <v>1</v>
      </c>
      <c r="DU19" s="62">
        <f>DP19+DR19+DT19</f>
        <v>159</v>
      </c>
      <c r="DV19" s="61"/>
      <c r="DW19" s="59">
        <v>82</v>
      </c>
      <c r="DX19" s="60"/>
      <c r="DY19" s="60">
        <v>52</v>
      </c>
      <c r="DZ19" s="60"/>
      <c r="EA19" s="62">
        <v>1</v>
      </c>
      <c r="EB19" s="62">
        <f>DW19+DY19+EA19</f>
        <v>135</v>
      </c>
      <c r="EC19" s="61"/>
      <c r="ED19" s="59">
        <v>69</v>
      </c>
      <c r="EE19" s="60"/>
      <c r="EF19" s="60">
        <v>47</v>
      </c>
      <c r="EG19" s="60"/>
      <c r="EH19" s="62">
        <v>2</v>
      </c>
      <c r="EI19" s="62">
        <f>ED19+EF19+EH19</f>
        <v>118</v>
      </c>
      <c r="EJ19" s="61"/>
      <c r="EK19" s="59">
        <v>66</v>
      </c>
      <c r="EL19" s="60"/>
      <c r="EM19" s="60">
        <v>45</v>
      </c>
      <c r="EN19" s="60"/>
      <c r="EO19" s="62">
        <v>2</v>
      </c>
      <c r="EP19" s="62">
        <f>EK19+EM19+EO19</f>
        <v>113</v>
      </c>
      <c r="EQ19" s="61"/>
      <c r="ER19" s="59">
        <v>65</v>
      </c>
      <c r="ES19" s="60"/>
      <c r="ET19" s="60">
        <v>43</v>
      </c>
      <c r="EU19" s="60"/>
      <c r="EV19" s="62">
        <v>2</v>
      </c>
      <c r="EW19" s="62">
        <f>ER19+ET19+EV19</f>
        <v>110</v>
      </c>
      <c r="EX19" s="61"/>
      <c r="EY19" s="59">
        <v>63</v>
      </c>
      <c r="EZ19" s="60"/>
      <c r="FA19" s="60">
        <v>42</v>
      </c>
      <c r="FB19" s="60"/>
      <c r="FC19" s="62">
        <v>2</v>
      </c>
      <c r="FD19" s="62">
        <f>EY19+FA19+FC19</f>
        <v>107</v>
      </c>
      <c r="FE19" s="61"/>
      <c r="FF19" s="59">
        <v>61</v>
      </c>
      <c r="FG19" s="60"/>
      <c r="FH19" s="60">
        <v>38</v>
      </c>
      <c r="FI19" s="60"/>
      <c r="FJ19" s="62">
        <v>2</v>
      </c>
      <c r="FK19" s="62">
        <f>FF19+FH19+FJ19</f>
        <v>101</v>
      </c>
      <c r="FL19" s="61"/>
      <c r="FM19" s="59">
        <v>60</v>
      </c>
      <c r="FN19" s="60"/>
      <c r="FO19" s="60">
        <v>33</v>
      </c>
      <c r="FP19" s="60"/>
      <c r="FQ19" s="62">
        <v>2</v>
      </c>
      <c r="FR19" s="62">
        <f>FM19+FO19+FQ19</f>
        <v>95</v>
      </c>
      <c r="FS19" s="61"/>
      <c r="FT19" s="59">
        <v>58</v>
      </c>
      <c r="FU19" s="60"/>
      <c r="FV19" s="60">
        <v>31</v>
      </c>
      <c r="FW19" s="60"/>
      <c r="FX19" s="62">
        <v>1</v>
      </c>
      <c r="FY19" s="62">
        <f>FT19+FV19+FX19</f>
        <v>90</v>
      </c>
      <c r="FZ19" s="61"/>
      <c r="GA19" s="59">
        <v>54</v>
      </c>
      <c r="GB19" s="60"/>
      <c r="GC19" s="60">
        <v>28</v>
      </c>
      <c r="GD19" s="60"/>
      <c r="GE19" s="62">
        <v>1</v>
      </c>
      <c r="GF19" s="62">
        <f>GA19+GC19+GE19</f>
        <v>83</v>
      </c>
      <c r="GG19" s="61"/>
      <c r="GH19" s="59">
        <v>53</v>
      </c>
      <c r="GI19" s="60"/>
      <c r="GJ19" s="60">
        <v>27</v>
      </c>
      <c r="GK19" s="60"/>
      <c r="GL19" s="62">
        <v>1</v>
      </c>
      <c r="GM19" s="62">
        <f>GH19+GJ19+GL19</f>
        <v>81</v>
      </c>
      <c r="GN19" s="61"/>
      <c r="GO19" s="59">
        <v>53</v>
      </c>
      <c r="GP19" s="60"/>
      <c r="GQ19" s="60">
        <v>24</v>
      </c>
      <c r="GR19" s="60"/>
      <c r="GS19" s="62">
        <v>1</v>
      </c>
      <c r="GT19" s="62">
        <f>GO19+GQ19+GS19</f>
        <v>78</v>
      </c>
      <c r="GU19" s="61"/>
      <c r="GV19" s="59">
        <v>49</v>
      </c>
      <c r="GW19" s="60"/>
      <c r="GX19" s="60">
        <v>24</v>
      </c>
      <c r="GY19" s="60"/>
      <c r="GZ19" s="62">
        <v>1</v>
      </c>
      <c r="HA19" s="62">
        <f>GV19+GX19+GZ19</f>
        <v>74</v>
      </c>
      <c r="HB19" s="61"/>
      <c r="HC19" s="59">
        <v>48</v>
      </c>
      <c r="HD19" s="60"/>
      <c r="HE19" s="60">
        <v>23</v>
      </c>
      <c r="HF19" s="60"/>
      <c r="HG19" s="62">
        <v>1</v>
      </c>
      <c r="HH19" s="62">
        <f>HC19+HE19+HG19</f>
        <v>72</v>
      </c>
      <c r="HI19" s="61"/>
      <c r="HJ19" s="59">
        <v>43</v>
      </c>
      <c r="HK19" s="60"/>
      <c r="HL19" s="60">
        <v>21</v>
      </c>
      <c r="HM19" s="60"/>
      <c r="HN19" s="62">
        <v>1</v>
      </c>
      <c r="HO19" s="62">
        <f>HJ19+HL19+HN19</f>
        <v>65</v>
      </c>
      <c r="HP19" s="61"/>
    </row>
    <row r="20" spans="1:224" s="29" customFormat="1" ht="15" x14ac:dyDescent="0.25">
      <c r="A20" s="63" t="s">
        <v>80</v>
      </c>
      <c r="B20" s="64">
        <f>B17+B19</f>
        <v>18885776</v>
      </c>
      <c r="C20" s="65"/>
      <c r="D20" s="65">
        <f>D17+D19</f>
        <v>19121390</v>
      </c>
      <c r="E20" s="65"/>
      <c r="F20" s="65">
        <f>F17+F19</f>
        <v>38007166</v>
      </c>
      <c r="G20" s="66"/>
      <c r="H20" s="172">
        <f>H17+H19</f>
        <v>19224</v>
      </c>
      <c r="I20" s="173"/>
      <c r="J20" s="173">
        <f>J17+J19</f>
        <v>17399</v>
      </c>
      <c r="K20" s="173"/>
      <c r="L20" s="173">
        <f>L17+L19</f>
        <v>103</v>
      </c>
      <c r="M20" s="174">
        <f>M17+M19</f>
        <v>36726</v>
      </c>
      <c r="N20" s="175"/>
      <c r="O20" s="172">
        <f>O17+O19</f>
        <v>17593</v>
      </c>
      <c r="P20" s="173"/>
      <c r="Q20" s="173">
        <f>Q17+Q19</f>
        <v>16139</v>
      </c>
      <c r="R20" s="173"/>
      <c r="S20" s="173">
        <f>S17+S19</f>
        <v>97</v>
      </c>
      <c r="T20" s="174">
        <f>T17+T19</f>
        <v>33829</v>
      </c>
      <c r="U20" s="175"/>
      <c r="V20" s="172">
        <f>V17+V19</f>
        <v>15607</v>
      </c>
      <c r="W20" s="173"/>
      <c r="X20" s="173">
        <f>X17+X19</f>
        <v>14530</v>
      </c>
      <c r="Y20" s="173"/>
      <c r="Z20" s="173">
        <f>Z17+Z19</f>
        <v>82</v>
      </c>
      <c r="AA20" s="174">
        <f>AA17+AA19</f>
        <v>30219</v>
      </c>
      <c r="AB20" s="175"/>
      <c r="AC20" s="172">
        <f>AC17+AC19</f>
        <v>15098</v>
      </c>
      <c r="AD20" s="173"/>
      <c r="AE20" s="173">
        <f>AE17+AE19</f>
        <v>14217</v>
      </c>
      <c r="AF20" s="173"/>
      <c r="AG20" s="173">
        <f>AG17+AG19</f>
        <v>80</v>
      </c>
      <c r="AH20" s="174">
        <f>AH17+AH19</f>
        <v>29395</v>
      </c>
      <c r="AI20" s="175"/>
      <c r="AJ20" s="172">
        <f>AJ17+AJ19</f>
        <v>14693</v>
      </c>
      <c r="AK20" s="173"/>
      <c r="AL20" s="173">
        <f>AL17+AL19</f>
        <v>13945</v>
      </c>
      <c r="AM20" s="173"/>
      <c r="AN20" s="173">
        <f>AN17+AN19</f>
        <v>81</v>
      </c>
      <c r="AO20" s="174">
        <f>AO17+AO19</f>
        <v>28719</v>
      </c>
      <c r="AP20" s="175"/>
      <c r="AQ20" s="67">
        <f>AQ17+AQ19</f>
        <v>13961</v>
      </c>
      <c r="AR20" s="68"/>
      <c r="AS20" s="68">
        <f>AS17+AS19</f>
        <v>13459</v>
      </c>
      <c r="AT20" s="68"/>
      <c r="AU20" s="68">
        <f>AU17+AU19</f>
        <v>80</v>
      </c>
      <c r="AV20" s="69">
        <f>AV17+AV19</f>
        <v>27500</v>
      </c>
      <c r="AW20" s="66"/>
      <c r="AX20" s="67">
        <f>AX17+AX19</f>
        <v>13519</v>
      </c>
      <c r="AY20" s="68"/>
      <c r="AZ20" s="68">
        <f>AZ17+AZ19</f>
        <v>13127</v>
      </c>
      <c r="BA20" s="68"/>
      <c r="BB20" s="68">
        <f>BB17+BB19</f>
        <v>73</v>
      </c>
      <c r="BC20" s="69">
        <f>BC17+BC19</f>
        <v>26719</v>
      </c>
      <c r="BD20" s="66"/>
      <c r="BE20" s="67">
        <f>BE17+BE19</f>
        <v>13338</v>
      </c>
      <c r="BF20" s="68"/>
      <c r="BG20" s="68">
        <f>BG17+BG19</f>
        <v>12995</v>
      </c>
      <c r="BH20" s="68"/>
      <c r="BI20" s="68">
        <f>BI17+BI19</f>
        <v>73</v>
      </c>
      <c r="BJ20" s="69">
        <f>BJ17+BJ19</f>
        <v>26406</v>
      </c>
      <c r="BK20" s="66"/>
      <c r="BL20" s="67">
        <f>BL17+BL19</f>
        <v>13129</v>
      </c>
      <c r="BM20" s="68"/>
      <c r="BN20" s="68">
        <f>BN17+BN19</f>
        <v>12870</v>
      </c>
      <c r="BO20" s="68"/>
      <c r="BP20" s="68">
        <f>BP17+BP19</f>
        <v>72</v>
      </c>
      <c r="BQ20" s="69">
        <f>BQ17+BQ19</f>
        <v>26071</v>
      </c>
      <c r="BR20" s="66"/>
      <c r="BS20" s="67">
        <f>BS17+BS19</f>
        <v>12730</v>
      </c>
      <c r="BT20" s="68"/>
      <c r="BU20" s="68">
        <f>BU17+BU19</f>
        <v>12608</v>
      </c>
      <c r="BV20" s="68"/>
      <c r="BW20" s="68">
        <f>BW17+BW19</f>
        <v>73</v>
      </c>
      <c r="BX20" s="69">
        <f>BX17+BX19</f>
        <v>25411</v>
      </c>
      <c r="BY20" s="66"/>
      <c r="BZ20" s="67">
        <f>BZ17+BZ19</f>
        <v>12052</v>
      </c>
      <c r="CA20" s="68"/>
      <c r="CB20" s="68">
        <f>CB17+CB19</f>
        <v>12166</v>
      </c>
      <c r="CC20" s="68"/>
      <c r="CD20" s="68">
        <f>CD17+CD19</f>
        <v>66</v>
      </c>
      <c r="CE20" s="69">
        <f>CE17+CE19</f>
        <v>24284</v>
      </c>
      <c r="CF20" s="66"/>
      <c r="CG20" s="67">
        <f>CG17+CG19</f>
        <v>11149</v>
      </c>
      <c r="CH20" s="68"/>
      <c r="CI20" s="68">
        <f>CI17+CI19</f>
        <v>11530</v>
      </c>
      <c r="CJ20" s="68"/>
      <c r="CK20" s="68">
        <f>CK17+CK19</f>
        <v>55</v>
      </c>
      <c r="CL20" s="69">
        <f>CL17+CL19</f>
        <v>22734</v>
      </c>
      <c r="CM20" s="66"/>
      <c r="CN20" s="67">
        <f>CN17+CN19</f>
        <v>10439</v>
      </c>
      <c r="CO20" s="68"/>
      <c r="CP20" s="68">
        <f>CP17+CP19</f>
        <v>10930</v>
      </c>
      <c r="CQ20" s="68"/>
      <c r="CR20" s="68">
        <f>CR17+CR19</f>
        <v>51</v>
      </c>
      <c r="CS20" s="69">
        <f>CS17+CS19</f>
        <v>21420</v>
      </c>
      <c r="CT20" s="66"/>
      <c r="CU20" s="67">
        <f>CU17+CU19</f>
        <v>8309</v>
      </c>
      <c r="CV20" s="68"/>
      <c r="CW20" s="68">
        <f>CW17+CW19</f>
        <v>8819</v>
      </c>
      <c r="CX20" s="68"/>
      <c r="CY20" s="68">
        <f>CY17+CY19</f>
        <v>42</v>
      </c>
      <c r="CZ20" s="69">
        <f>CZ17+CZ19</f>
        <v>17170</v>
      </c>
      <c r="DA20" s="66"/>
      <c r="DB20" s="67">
        <f>DB17+DB19</f>
        <v>7182</v>
      </c>
      <c r="DC20" s="68"/>
      <c r="DD20" s="68">
        <f>DD17+DD19</f>
        <v>7736</v>
      </c>
      <c r="DE20" s="68"/>
      <c r="DF20" s="68">
        <f>DF17+DF19</f>
        <v>38</v>
      </c>
      <c r="DG20" s="69">
        <f>DG17+DG19</f>
        <v>14956</v>
      </c>
      <c r="DH20" s="66"/>
      <c r="DI20" s="67">
        <f>DI17+DI19</f>
        <v>5656</v>
      </c>
      <c r="DJ20" s="68"/>
      <c r="DK20" s="68">
        <f>DK17+DK19</f>
        <v>6247</v>
      </c>
      <c r="DL20" s="68"/>
      <c r="DM20" s="68">
        <f>DM17+DM19</f>
        <v>48</v>
      </c>
      <c r="DN20" s="69">
        <f>DN17+DN19</f>
        <v>11951</v>
      </c>
      <c r="DO20" s="66"/>
      <c r="DP20" s="67">
        <f>DP17+DP19</f>
        <v>5047</v>
      </c>
      <c r="DQ20" s="68"/>
      <c r="DR20" s="68">
        <f>DR17+DR19</f>
        <v>5741</v>
      </c>
      <c r="DS20" s="68"/>
      <c r="DT20" s="68">
        <f>DT17+DT19</f>
        <v>46</v>
      </c>
      <c r="DU20" s="69">
        <f>DU17+DU19</f>
        <v>10834</v>
      </c>
      <c r="DV20" s="66"/>
      <c r="DW20" s="67">
        <f>DW17+DW19</f>
        <v>4403</v>
      </c>
      <c r="DX20" s="68"/>
      <c r="DY20" s="68">
        <f>DY17+DY19</f>
        <v>5074</v>
      </c>
      <c r="DZ20" s="68"/>
      <c r="EA20" s="68">
        <f>EA17+EA19</f>
        <v>64</v>
      </c>
      <c r="EB20" s="69">
        <f>EB17+EB19</f>
        <v>9541</v>
      </c>
      <c r="EC20" s="66"/>
      <c r="ED20" s="67">
        <f>ED17+ED19</f>
        <v>4206</v>
      </c>
      <c r="EE20" s="68"/>
      <c r="EF20" s="68">
        <f>EF17+EF19</f>
        <v>4881</v>
      </c>
      <c r="EG20" s="68"/>
      <c r="EH20" s="68">
        <f>EH17+EH19</f>
        <v>68</v>
      </c>
      <c r="EI20" s="69">
        <f>EI17+EI19</f>
        <v>9155</v>
      </c>
      <c r="EJ20" s="66"/>
      <c r="EK20" s="67">
        <f>EK17+EK19</f>
        <v>4059</v>
      </c>
      <c r="EL20" s="68"/>
      <c r="EM20" s="68">
        <f>EM17+EM19</f>
        <v>4742</v>
      </c>
      <c r="EN20" s="68"/>
      <c r="EO20" s="68">
        <f>EO17+EO19</f>
        <v>50</v>
      </c>
      <c r="EP20" s="69">
        <f>EP17+EP19</f>
        <v>8851</v>
      </c>
      <c r="EQ20" s="66"/>
      <c r="ER20" s="67">
        <f>ER17+ER19</f>
        <v>3977</v>
      </c>
      <c r="ES20" s="68"/>
      <c r="ET20" s="68">
        <f>ET17+ET19</f>
        <v>4651</v>
      </c>
      <c r="EU20" s="68"/>
      <c r="EV20" s="68">
        <f>EV17+EV19</f>
        <v>48</v>
      </c>
      <c r="EW20" s="69">
        <f>EW17+EW19</f>
        <v>8676</v>
      </c>
      <c r="EX20" s="66"/>
      <c r="EY20" s="67">
        <f>EY17+EY19</f>
        <v>3953</v>
      </c>
      <c r="EZ20" s="68"/>
      <c r="FA20" s="68">
        <f>FA17+FA19</f>
        <v>4637</v>
      </c>
      <c r="FB20" s="68"/>
      <c r="FC20" s="68">
        <f>FC17+FC19</f>
        <v>46</v>
      </c>
      <c r="FD20" s="69">
        <f>FD17+FD19</f>
        <v>8636</v>
      </c>
      <c r="FE20" s="66"/>
      <c r="FF20" s="67">
        <f>FF17+FF19</f>
        <v>3927</v>
      </c>
      <c r="FG20" s="68"/>
      <c r="FH20" s="68">
        <f>FH17+FH19</f>
        <v>4612</v>
      </c>
      <c r="FI20" s="68"/>
      <c r="FJ20" s="68">
        <f>FJ17+FJ19</f>
        <v>45</v>
      </c>
      <c r="FK20" s="69">
        <f>FK17+FK19</f>
        <v>8584</v>
      </c>
      <c r="FL20" s="66"/>
      <c r="FM20" s="67">
        <f>FM17+FM19</f>
        <v>3906</v>
      </c>
      <c r="FN20" s="68"/>
      <c r="FO20" s="68">
        <f>FO17+FO19</f>
        <v>4589</v>
      </c>
      <c r="FP20" s="68"/>
      <c r="FQ20" s="68">
        <f>FQ17+FQ19</f>
        <v>49</v>
      </c>
      <c r="FR20" s="69">
        <f>FR17+FR19</f>
        <v>8544</v>
      </c>
      <c r="FS20" s="66"/>
      <c r="FT20" s="67">
        <f>FT17+FT19</f>
        <v>3865</v>
      </c>
      <c r="FU20" s="68"/>
      <c r="FV20" s="68">
        <f>FV17+FV19</f>
        <v>4517</v>
      </c>
      <c r="FW20" s="68"/>
      <c r="FX20" s="68">
        <f>FX17+FX19</f>
        <v>48</v>
      </c>
      <c r="FY20" s="69">
        <f>FY17+FY19</f>
        <v>8430</v>
      </c>
      <c r="FZ20" s="66"/>
      <c r="GA20" s="67">
        <f>GA17+GA19</f>
        <v>3751</v>
      </c>
      <c r="GB20" s="68"/>
      <c r="GC20" s="68">
        <f>GC17+GC19</f>
        <v>4416</v>
      </c>
      <c r="GD20" s="68"/>
      <c r="GE20" s="68">
        <f>GE17+GE19</f>
        <v>47</v>
      </c>
      <c r="GF20" s="69">
        <f>GF17+GF19</f>
        <v>8214</v>
      </c>
      <c r="GG20" s="66"/>
      <c r="GH20" s="67">
        <f>GH17+GH19</f>
        <v>3705</v>
      </c>
      <c r="GI20" s="68"/>
      <c r="GJ20" s="68">
        <f>GJ17+GJ19</f>
        <v>4373</v>
      </c>
      <c r="GK20" s="68"/>
      <c r="GL20" s="68">
        <f>GL17+GL19</f>
        <v>47</v>
      </c>
      <c r="GM20" s="69">
        <f>GM17+GM19</f>
        <v>8125</v>
      </c>
      <c r="GN20" s="66"/>
      <c r="GO20" s="67">
        <f>GO17+GO19</f>
        <v>3616</v>
      </c>
      <c r="GP20" s="68"/>
      <c r="GQ20" s="68">
        <f>GQ17+GQ19</f>
        <v>4268</v>
      </c>
      <c r="GR20" s="68"/>
      <c r="GS20" s="68">
        <f>GS17+GS19</f>
        <v>41</v>
      </c>
      <c r="GT20" s="69">
        <f>GT17+GT19</f>
        <v>7925</v>
      </c>
      <c r="GU20" s="66"/>
      <c r="GV20" s="67">
        <f>GV17+GV19</f>
        <v>3488</v>
      </c>
      <c r="GW20" s="68"/>
      <c r="GX20" s="68">
        <f>GX17+GX19</f>
        <v>4078</v>
      </c>
      <c r="GY20" s="68"/>
      <c r="GZ20" s="68">
        <f>GZ17+GZ19</f>
        <v>41</v>
      </c>
      <c r="HA20" s="69">
        <f>HA17+HA19</f>
        <v>7607</v>
      </c>
      <c r="HB20" s="66"/>
      <c r="HC20" s="67">
        <f>HC17+HC19</f>
        <v>3249</v>
      </c>
      <c r="HD20" s="68"/>
      <c r="HE20" s="68">
        <f>HE17+HE19</f>
        <v>3806</v>
      </c>
      <c r="HF20" s="68"/>
      <c r="HG20" s="68">
        <f>HG17+HG19</f>
        <v>41</v>
      </c>
      <c r="HH20" s="69">
        <f>HH17+HH19</f>
        <v>7096</v>
      </c>
      <c r="HI20" s="66"/>
      <c r="HJ20" s="67">
        <f>HJ17+HJ19</f>
        <v>2845</v>
      </c>
      <c r="HK20" s="68"/>
      <c r="HL20" s="68">
        <f>HL17+HL19</f>
        <v>3278</v>
      </c>
      <c r="HM20" s="68"/>
      <c r="HN20" s="68">
        <f>HN17+HN19</f>
        <v>31</v>
      </c>
      <c r="HO20" s="69">
        <f>HO17+HO19</f>
        <v>6154</v>
      </c>
      <c r="HP20" s="66"/>
    </row>
    <row r="21" spans="1:224" s="29" customFormat="1" ht="15" x14ac:dyDescent="0.25"/>
    <row r="25" spans="1:224" x14ac:dyDescent="0.25">
      <c r="A25" s="5" t="s">
        <v>4</v>
      </c>
    </row>
    <row r="26" spans="1:224" x14ac:dyDescent="0.25">
      <c r="A26" s="70" t="s">
        <v>81</v>
      </c>
      <c r="B26" s="29" t="s">
        <v>82</v>
      </c>
    </row>
    <row r="27" spans="1:224" x14ac:dyDescent="0.25">
      <c r="A27" s="71" t="s">
        <v>83</v>
      </c>
      <c r="B27" s="72" t="s">
        <v>84</v>
      </c>
      <c r="C27" s="73"/>
    </row>
    <row r="28" spans="1:224" x14ac:dyDescent="0.25">
      <c r="A28" s="70" t="s">
        <v>85</v>
      </c>
      <c r="B28" s="29" t="s">
        <v>261</v>
      </c>
      <c r="GA28" s="74"/>
      <c r="GB28" s="74"/>
      <c r="GC28" s="74"/>
      <c r="GD28" s="74"/>
      <c r="GE28" s="74"/>
      <c r="GF28" s="74"/>
      <c r="GG28" s="74"/>
    </row>
    <row r="29" spans="1:224" x14ac:dyDescent="0.25">
      <c r="A29" s="71" t="s">
        <v>86</v>
      </c>
      <c r="B29" s="97" t="s">
        <v>262</v>
      </c>
      <c r="C29" s="73"/>
    </row>
    <row r="31" spans="1:224" x14ac:dyDescent="0.25">
      <c r="A31" s="5" t="s">
        <v>87</v>
      </c>
    </row>
    <row r="32" spans="1:224" ht="15.75" customHeight="1" x14ac:dyDescent="0.25">
      <c r="A32" s="75" t="s">
        <v>88</v>
      </c>
      <c r="B32" s="11" t="s">
        <v>151</v>
      </c>
    </row>
    <row r="33" spans="1:2" ht="15.75" customHeight="1" x14ac:dyDescent="0.25">
      <c r="A33" s="75" t="s">
        <v>89</v>
      </c>
      <c r="B33" s="11" t="s">
        <v>3</v>
      </c>
    </row>
    <row r="34" spans="1:2" ht="15.75" customHeight="1" x14ac:dyDescent="0.25">
      <c r="A34" s="75" t="s">
        <v>30</v>
      </c>
      <c r="B34" s="11" t="s">
        <v>90</v>
      </c>
    </row>
    <row r="35" spans="1:2" ht="15.75" customHeight="1" x14ac:dyDescent="0.25">
      <c r="A35" s="75" t="s">
        <v>29</v>
      </c>
      <c r="B35" s="11" t="s">
        <v>102</v>
      </c>
    </row>
    <row r="36" spans="1:2" ht="15.75" customHeight="1" x14ac:dyDescent="0.25">
      <c r="A36" s="75" t="s">
        <v>28</v>
      </c>
      <c r="B36" s="11" t="s">
        <v>103</v>
      </c>
    </row>
    <row r="37" spans="1:2" ht="15.75" customHeight="1" x14ac:dyDescent="0.25">
      <c r="A37" s="75" t="s">
        <v>27</v>
      </c>
      <c r="B37" s="11" t="s">
        <v>104</v>
      </c>
    </row>
    <row r="38" spans="1:2" ht="15.75" customHeight="1" x14ac:dyDescent="0.25">
      <c r="A38" s="75" t="s">
        <v>26</v>
      </c>
      <c r="B38" s="11" t="s">
        <v>105</v>
      </c>
    </row>
    <row r="39" spans="1:2" ht="15.75" customHeight="1" x14ac:dyDescent="0.25">
      <c r="A39" s="75" t="s">
        <v>25</v>
      </c>
      <c r="B39" s="11" t="s">
        <v>106</v>
      </c>
    </row>
    <row r="40" spans="1:2" ht="15.75" customHeight="1" x14ac:dyDescent="0.25">
      <c r="A40" s="75" t="s">
        <v>24</v>
      </c>
      <c r="B40" s="11" t="s">
        <v>107</v>
      </c>
    </row>
    <row r="41" spans="1:2" ht="15.75" customHeight="1" x14ac:dyDescent="0.25">
      <c r="A41" s="75" t="s">
        <v>23</v>
      </c>
      <c r="B41" s="11" t="s">
        <v>108</v>
      </c>
    </row>
    <row r="42" spans="1:2" ht="15.75" customHeight="1" x14ac:dyDescent="0.25">
      <c r="A42" s="75" t="s">
        <v>22</v>
      </c>
      <c r="B42" s="11" t="s">
        <v>109</v>
      </c>
    </row>
    <row r="43" spans="1:2" ht="15.75" customHeight="1" x14ac:dyDescent="0.25">
      <c r="A43" s="75" t="s">
        <v>21</v>
      </c>
      <c r="B43" s="11" t="s">
        <v>110</v>
      </c>
    </row>
    <row r="44" spans="1:2" ht="15.75" customHeight="1" x14ac:dyDescent="0.25">
      <c r="A44" s="75" t="s">
        <v>20</v>
      </c>
      <c r="B44" s="11" t="s">
        <v>111</v>
      </c>
    </row>
    <row r="45" spans="1:2" ht="15.75" customHeight="1" x14ac:dyDescent="0.25">
      <c r="A45" s="75" t="s">
        <v>19</v>
      </c>
      <c r="B45" s="11" t="s">
        <v>112</v>
      </c>
    </row>
    <row r="46" spans="1:2" ht="15.75" customHeight="1" x14ac:dyDescent="0.25">
      <c r="A46" s="75" t="s">
        <v>18</v>
      </c>
      <c r="B46" s="11" t="s">
        <v>114</v>
      </c>
    </row>
    <row r="47" spans="1:2" ht="15.75" customHeight="1" x14ac:dyDescent="0.25">
      <c r="A47" s="75" t="s">
        <v>17</v>
      </c>
      <c r="B47" s="11" t="s">
        <v>115</v>
      </c>
    </row>
    <row r="48" spans="1:2" ht="15.75" customHeight="1" x14ac:dyDescent="0.25">
      <c r="A48" s="75" t="s">
        <v>16</v>
      </c>
      <c r="B48" s="11" t="s">
        <v>91</v>
      </c>
    </row>
    <row r="49" spans="1:2" ht="15.75" customHeight="1" x14ac:dyDescent="0.25">
      <c r="A49" s="75" t="s">
        <v>15</v>
      </c>
      <c r="B49" s="11" t="s">
        <v>116</v>
      </c>
    </row>
    <row r="50" spans="1:2" ht="15.75" customHeight="1" x14ac:dyDescent="0.25">
      <c r="A50" s="75" t="s">
        <v>14</v>
      </c>
      <c r="B50" s="11" t="s">
        <v>117</v>
      </c>
    </row>
    <row r="51" spans="1:2" ht="15.75" customHeight="1" x14ac:dyDescent="0.25">
      <c r="A51" s="75" t="s">
        <v>98</v>
      </c>
      <c r="B51" s="11" t="s">
        <v>118</v>
      </c>
    </row>
    <row r="52" spans="1:2" ht="15.75" customHeight="1" x14ac:dyDescent="0.25">
      <c r="A52" s="75" t="s">
        <v>101</v>
      </c>
      <c r="B52" s="11" t="s">
        <v>119</v>
      </c>
    </row>
    <row r="53" spans="1:2" ht="15.75" customHeight="1" x14ac:dyDescent="0.25">
      <c r="A53" s="75" t="s">
        <v>122</v>
      </c>
      <c r="B53" s="11" t="s">
        <v>123</v>
      </c>
    </row>
    <row r="54" spans="1:2" ht="15.75" customHeight="1" x14ac:dyDescent="0.25">
      <c r="A54" s="75" t="s">
        <v>138</v>
      </c>
      <c r="B54" s="11" t="s">
        <v>140</v>
      </c>
    </row>
    <row r="55" spans="1:2" ht="15.75" customHeight="1" x14ac:dyDescent="0.25">
      <c r="A55" s="75" t="s">
        <v>143</v>
      </c>
      <c r="B55" s="11" t="s">
        <v>145</v>
      </c>
    </row>
    <row r="56" spans="1:2" ht="15.75" customHeight="1" x14ac:dyDescent="0.25">
      <c r="A56" s="75" t="s">
        <v>149</v>
      </c>
      <c r="B56" s="176" t="s">
        <v>152</v>
      </c>
    </row>
    <row r="57" spans="1:2" ht="15.75" customHeight="1" x14ac:dyDescent="0.25">
      <c r="A57" s="75" t="s">
        <v>154</v>
      </c>
      <c r="B57" s="176" t="s">
        <v>157</v>
      </c>
    </row>
    <row r="58" spans="1:2" ht="15.75" customHeight="1" x14ac:dyDescent="0.25">
      <c r="A58" s="75" t="s">
        <v>159</v>
      </c>
      <c r="B58" s="177" t="s">
        <v>161</v>
      </c>
    </row>
    <row r="59" spans="1:2" ht="15.75" customHeight="1" x14ac:dyDescent="0.25">
      <c r="A59" s="75" t="s">
        <v>163</v>
      </c>
      <c r="B59" s="177" t="s">
        <v>164</v>
      </c>
    </row>
    <row r="60" spans="1:2" ht="15.75" customHeight="1" x14ac:dyDescent="0.25">
      <c r="A60" s="75" t="s">
        <v>235</v>
      </c>
      <c r="B60" s="177" t="s">
        <v>240</v>
      </c>
    </row>
    <row r="61" spans="1:2" ht="15.75" customHeight="1" x14ac:dyDescent="0.25">
      <c r="A61" s="75" t="s">
        <v>247</v>
      </c>
      <c r="B61" s="177" t="s">
        <v>249</v>
      </c>
    </row>
    <row r="62" spans="1:2" ht="15.75" customHeight="1" x14ac:dyDescent="0.25">
      <c r="A62" s="75" t="s">
        <v>257</v>
      </c>
      <c r="B62" s="177" t="s">
        <v>258</v>
      </c>
    </row>
    <row r="63" spans="1:2" ht="15.75" customHeight="1" x14ac:dyDescent="0.25">
      <c r="A63" s="75" t="s">
        <v>269</v>
      </c>
      <c r="B63" s="177" t="s">
        <v>270</v>
      </c>
    </row>
    <row r="64" spans="1:2" ht="15.75" customHeight="1" x14ac:dyDescent="0.25">
      <c r="A64" s="75" t="s">
        <v>276</v>
      </c>
      <c r="B64" s="177" t="s">
        <v>277</v>
      </c>
    </row>
    <row r="65" spans="1:189" ht="12.6" customHeight="1" x14ac:dyDescent="0.25">
      <c r="A65" s="75"/>
      <c r="B65"/>
    </row>
    <row r="66" spans="1:189" x14ac:dyDescent="0.25">
      <c r="A66" s="76" t="s">
        <v>92</v>
      </c>
      <c r="B66" s="77"/>
      <c r="G66" s="78"/>
    </row>
    <row r="67" spans="1:189" x14ac:dyDescent="0.25">
      <c r="A67" s="79">
        <v>43986</v>
      </c>
      <c r="B67" s="80" t="s">
        <v>165</v>
      </c>
    </row>
    <row r="68" spans="1:189" x14ac:dyDescent="0.25">
      <c r="A68" s="79">
        <v>43993</v>
      </c>
      <c r="B68" s="80" t="s">
        <v>166</v>
      </c>
    </row>
    <row r="69" spans="1:189" x14ac:dyDescent="0.25">
      <c r="A69" s="79">
        <v>44000</v>
      </c>
      <c r="B69" s="80" t="s">
        <v>167</v>
      </c>
    </row>
    <row r="70" spans="1:189" x14ac:dyDescent="0.25">
      <c r="A70" s="79">
        <v>44003</v>
      </c>
      <c r="B70" s="80" t="s">
        <v>168</v>
      </c>
    </row>
    <row r="71" spans="1:189" x14ac:dyDescent="0.25">
      <c r="A71" s="79">
        <v>44010</v>
      </c>
      <c r="B71" s="80" t="s">
        <v>169</v>
      </c>
    </row>
    <row r="72" spans="1:189" x14ac:dyDescent="0.25">
      <c r="A72" s="79">
        <v>44021</v>
      </c>
      <c r="B72" s="80" t="s">
        <v>170</v>
      </c>
    </row>
    <row r="73" spans="1:189" x14ac:dyDescent="0.25">
      <c r="A73" s="79">
        <v>44035</v>
      </c>
      <c r="B73" s="80" t="s">
        <v>171</v>
      </c>
    </row>
    <row r="74" spans="1:189" s="81" customFormat="1" ht="12.75" x14ac:dyDescent="0.2">
      <c r="A74" s="79">
        <v>44049</v>
      </c>
      <c r="B74" s="80" t="s">
        <v>172</v>
      </c>
      <c r="GA74" s="11"/>
      <c r="GB74" s="11"/>
      <c r="GC74" s="11"/>
      <c r="GD74" s="11"/>
      <c r="GE74" s="11"/>
      <c r="GF74" s="11"/>
      <c r="GG74" s="11"/>
    </row>
    <row r="75" spans="1:189" x14ac:dyDescent="0.25">
      <c r="A75" s="79">
        <v>44063</v>
      </c>
      <c r="B75" s="80" t="s">
        <v>173</v>
      </c>
      <c r="GA75" s="81"/>
      <c r="GB75" s="81"/>
      <c r="GC75" s="81"/>
      <c r="GD75" s="81"/>
      <c r="GE75" s="81"/>
      <c r="GF75" s="81"/>
      <c r="GG75" s="81"/>
    </row>
    <row r="76" spans="1:189" x14ac:dyDescent="0.25">
      <c r="A76" s="79">
        <v>44078</v>
      </c>
      <c r="B76" s="80" t="s">
        <v>174</v>
      </c>
    </row>
    <row r="77" spans="1:189" x14ac:dyDescent="0.25">
      <c r="A77" s="79">
        <v>44091</v>
      </c>
      <c r="B77" s="80" t="s">
        <v>175</v>
      </c>
    </row>
    <row r="78" spans="1:189" x14ac:dyDescent="0.25">
      <c r="A78" s="79">
        <v>44105</v>
      </c>
      <c r="B78" s="80" t="s">
        <v>176</v>
      </c>
    </row>
    <row r="79" spans="1:189" x14ac:dyDescent="0.25">
      <c r="A79" s="79">
        <v>44119</v>
      </c>
      <c r="B79" s="80" t="s">
        <v>177</v>
      </c>
    </row>
    <row r="80" spans="1:189" x14ac:dyDescent="0.25">
      <c r="A80" s="79">
        <v>44134</v>
      </c>
      <c r="B80" s="80" t="s">
        <v>178</v>
      </c>
    </row>
    <row r="81" spans="1:2" x14ac:dyDescent="0.25">
      <c r="A81" s="79">
        <v>44147</v>
      </c>
      <c r="B81" s="80" t="s">
        <v>179</v>
      </c>
    </row>
    <row r="82" spans="1:2" x14ac:dyDescent="0.25">
      <c r="A82" s="79">
        <v>44161</v>
      </c>
      <c r="B82" s="80" t="s">
        <v>180</v>
      </c>
    </row>
    <row r="83" spans="1:2" x14ac:dyDescent="0.25">
      <c r="A83" s="79">
        <v>44175</v>
      </c>
      <c r="B83" s="80" t="s">
        <v>181</v>
      </c>
    </row>
    <row r="84" spans="1:2" x14ac:dyDescent="0.25">
      <c r="A84" s="79">
        <v>44203</v>
      </c>
      <c r="B84" s="80" t="s">
        <v>182</v>
      </c>
    </row>
    <row r="85" spans="1:2" x14ac:dyDescent="0.25">
      <c r="A85" s="79">
        <v>44217</v>
      </c>
      <c r="B85" s="80" t="s">
        <v>182</v>
      </c>
    </row>
    <row r="86" spans="1:2" x14ac:dyDescent="0.25">
      <c r="A86" s="79">
        <v>44259</v>
      </c>
      <c r="B86" s="80" t="s">
        <v>183</v>
      </c>
    </row>
    <row r="87" spans="1:2" x14ac:dyDescent="0.25">
      <c r="A87" s="79">
        <v>44295</v>
      </c>
      <c r="B87" s="80" t="s">
        <v>184</v>
      </c>
    </row>
    <row r="88" spans="1:2" x14ac:dyDescent="0.25">
      <c r="A88" s="79">
        <v>44330</v>
      </c>
      <c r="B88" s="80" t="s">
        <v>185</v>
      </c>
    </row>
    <row r="89" spans="1:2" x14ac:dyDescent="0.25">
      <c r="A89" s="79">
        <v>44358</v>
      </c>
      <c r="B89" s="80" t="s">
        <v>186</v>
      </c>
    </row>
    <row r="90" spans="1:2" x14ac:dyDescent="0.25">
      <c r="A90" s="79">
        <v>44386</v>
      </c>
      <c r="B90" s="80" t="s">
        <v>187</v>
      </c>
    </row>
    <row r="91" spans="1:2" x14ac:dyDescent="0.25">
      <c r="A91" s="79">
        <v>44421</v>
      </c>
      <c r="B91" s="80" t="s">
        <v>188</v>
      </c>
    </row>
    <row r="92" spans="1:2" x14ac:dyDescent="0.25">
      <c r="A92" s="79">
        <v>44449</v>
      </c>
      <c r="B92" s="80" t="s">
        <v>189</v>
      </c>
    </row>
    <row r="93" spans="1:2" x14ac:dyDescent="0.25">
      <c r="A93" s="79">
        <v>44477</v>
      </c>
      <c r="B93" s="80" t="s">
        <v>190</v>
      </c>
    </row>
    <row r="94" spans="1:2" x14ac:dyDescent="0.25">
      <c r="A94" s="79">
        <v>44512</v>
      </c>
      <c r="B94" s="80" t="s">
        <v>239</v>
      </c>
    </row>
    <row r="95" spans="1:2" x14ac:dyDescent="0.25">
      <c r="A95" s="79">
        <v>44540</v>
      </c>
      <c r="B95" s="80" t="s">
        <v>250</v>
      </c>
    </row>
    <row r="96" spans="1:2" x14ac:dyDescent="0.25">
      <c r="A96" s="79">
        <v>44575</v>
      </c>
      <c r="B96" s="80" t="s">
        <v>259</v>
      </c>
    </row>
    <row r="97" spans="1:2" x14ac:dyDescent="0.25">
      <c r="A97" s="79">
        <v>44603</v>
      </c>
      <c r="B97" s="80" t="s">
        <v>271</v>
      </c>
    </row>
    <row r="98" spans="1:2" x14ac:dyDescent="0.25">
      <c r="A98" s="79">
        <v>44638</v>
      </c>
      <c r="B98" s="80" t="s">
        <v>278</v>
      </c>
    </row>
    <row r="101" spans="1:2" x14ac:dyDescent="0.25">
      <c r="A101" s="80"/>
    </row>
    <row r="102" spans="1:2" x14ac:dyDescent="0.25">
      <c r="A102" s="80"/>
    </row>
    <row r="103" spans="1:2" x14ac:dyDescent="0.25">
      <c r="A103" s="80"/>
    </row>
    <row r="104" spans="1:2" x14ac:dyDescent="0.25">
      <c r="A104" s="80"/>
    </row>
    <row r="105" spans="1:2" x14ac:dyDescent="0.25">
      <c r="A105" s="80"/>
    </row>
    <row r="106" spans="1:2" x14ac:dyDescent="0.25">
      <c r="A106" s="80"/>
    </row>
    <row r="107" spans="1:2" x14ac:dyDescent="0.25">
      <c r="A107" s="80"/>
    </row>
    <row r="108" spans="1:2" x14ac:dyDescent="0.25">
      <c r="A108" s="80"/>
    </row>
    <row r="109" spans="1:2" x14ac:dyDescent="0.25">
      <c r="A109" s="80"/>
    </row>
    <row r="110" spans="1:2" x14ac:dyDescent="0.25">
      <c r="A110" s="80"/>
    </row>
    <row r="111" spans="1:2" x14ac:dyDescent="0.25">
      <c r="A111" s="80"/>
    </row>
    <row r="112" spans="1:2" x14ac:dyDescent="0.25">
      <c r="A112" s="80"/>
    </row>
  </sheetData>
  <mergeCells count="32">
    <mergeCell ref="V6:AB6"/>
    <mergeCell ref="B6:G6"/>
    <mergeCell ref="DB6:DH6"/>
    <mergeCell ref="DI6:DO6"/>
    <mergeCell ref="DP6:DV6"/>
    <mergeCell ref="BS6:BY6"/>
    <mergeCell ref="BL6:BR6"/>
    <mergeCell ref="BE6:BK6"/>
    <mergeCell ref="AX6:BD6"/>
    <mergeCell ref="AQ6:AW6"/>
    <mergeCell ref="AJ6:AP6"/>
    <mergeCell ref="AC6:AI6"/>
    <mergeCell ref="O6:U6"/>
    <mergeCell ref="H6:N6"/>
    <mergeCell ref="DW6:EC6"/>
    <mergeCell ref="CU6:DA6"/>
    <mergeCell ref="CN6:CT6"/>
    <mergeCell ref="CG6:CM6"/>
    <mergeCell ref="BZ6:CF6"/>
    <mergeCell ref="GV6:HB6"/>
    <mergeCell ref="HC6:HI6"/>
    <mergeCell ref="HJ6:HP6"/>
    <mergeCell ref="FF6:FL6"/>
    <mergeCell ref="FM6:FS6"/>
    <mergeCell ref="FT6:FZ6"/>
    <mergeCell ref="GA6:GG6"/>
    <mergeCell ref="GH6:GN6"/>
    <mergeCell ref="ED6:EJ6"/>
    <mergeCell ref="EK6:EQ6"/>
    <mergeCell ref="ER6:EX6"/>
    <mergeCell ref="EY6:FE6"/>
    <mergeCell ref="GO6:GU6"/>
  </mergeCells>
  <hyperlinks>
    <hyperlink ref="B27" r:id="rId1"/>
    <hyperlink ref="B28" r:id="rId2" display="https://www150.statcan.gc.ca/t1/tbl1/en/tv.action?pid=1310077501"/>
    <hyperlink ref="B29" r:id="rId3" display="https://doi.org/10.25318/1310077501-eng"/>
  </hyperlinks>
  <pageMargins left="0.75" right="0.75" top="1" bottom="1" header="0.51180555555555496" footer="0.51180555555555496"/>
  <pageSetup paperSize="9" firstPageNumber="0"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SC106"/>
  <sheetViews>
    <sheetView zoomScale="80" zoomScaleNormal="80" workbookViewId="0">
      <pane xSplit="1" ySplit="7" topLeftCell="B8" activePane="bottomRight" state="frozenSplit"/>
      <selection pane="topRight" activeCell="H1" sqref="H1"/>
      <selection pane="bottomLeft" activeCell="A23" sqref="A23"/>
      <selection pane="bottomRight" activeCell="I14" sqref="I14"/>
    </sheetView>
  </sheetViews>
  <sheetFormatPr baseColWidth="10" defaultColWidth="6.625" defaultRowHeight="15.75" x14ac:dyDescent="0.25"/>
  <cols>
    <col min="1" max="1" width="17.875" style="11" customWidth="1"/>
    <col min="2" max="2" width="10.5" style="11" customWidth="1"/>
    <col min="3" max="3" width="6.375" style="11" customWidth="1"/>
    <col min="4" max="4" width="10.5" style="11" customWidth="1"/>
    <col min="5" max="5" width="6" style="11" customWidth="1"/>
    <col min="6" max="6" width="10.5" style="11" customWidth="1"/>
    <col min="7" max="322" width="7.5" style="11" customWidth="1"/>
    <col min="323" max="441" width="6.625" style="11"/>
    <col min="442" max="16384" width="6.625" style="90"/>
  </cols>
  <sheetData>
    <row r="1" spans="1:497" s="112" customFormat="1" ht="17.649999999999999" customHeight="1" x14ac:dyDescent="0.25">
      <c r="A1" s="12" t="s">
        <v>130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row>
    <row r="2" spans="1:497" ht="20.25" customHeight="1" x14ac:dyDescent="0.25">
      <c r="A2" s="113" t="s">
        <v>6</v>
      </c>
      <c r="B2" s="1" t="s">
        <v>137</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c r="PF2" s="114"/>
      <c r="PG2" s="114"/>
      <c r="PH2" s="114"/>
      <c r="PI2" s="114"/>
      <c r="PJ2" s="114"/>
      <c r="PK2" s="114"/>
      <c r="PL2" s="114"/>
      <c r="PM2" s="114"/>
      <c r="PN2" s="114"/>
      <c r="PO2" s="114"/>
      <c r="PP2" s="114"/>
      <c r="PQ2" s="114"/>
      <c r="PR2" s="114"/>
      <c r="PS2" s="114"/>
      <c r="PT2" s="114"/>
      <c r="PU2" s="114"/>
      <c r="PV2" s="114"/>
      <c r="PW2" s="114"/>
      <c r="PX2" s="115"/>
      <c r="PY2" s="114"/>
    </row>
    <row r="3" spans="1:497" ht="30" customHeight="1" x14ac:dyDescent="0.25">
      <c r="A3" s="16" t="s">
        <v>12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row>
    <row r="4" spans="1:497" s="117" customFormat="1" x14ac:dyDescent="0.25">
      <c r="A4" s="116" t="s">
        <v>13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1"/>
      <c r="LL4" s="20"/>
      <c r="LM4" s="20"/>
      <c r="LN4" s="20"/>
      <c r="LO4" s="20"/>
      <c r="LP4" s="20"/>
      <c r="LQ4" s="20"/>
      <c r="LR4" s="21"/>
      <c r="LS4" s="20"/>
      <c r="LT4" s="20"/>
      <c r="LU4" s="20"/>
      <c r="LV4" s="20"/>
      <c r="LW4" s="20"/>
      <c r="LX4" s="20"/>
      <c r="LY4" s="21"/>
      <c r="LZ4" s="20"/>
      <c r="MA4" s="20"/>
      <c r="MB4" s="20"/>
      <c r="MC4" s="20"/>
      <c r="MD4" s="20"/>
      <c r="ME4" s="20"/>
      <c r="MF4" s="21"/>
      <c r="MG4" s="20"/>
      <c r="MH4" s="20"/>
      <c r="MI4" s="20"/>
      <c r="MJ4" s="20"/>
      <c r="MK4" s="20"/>
      <c r="ML4" s="20"/>
      <c r="MM4" s="21"/>
      <c r="MN4" s="20"/>
      <c r="MO4" s="20"/>
      <c r="MP4" s="20"/>
      <c r="MQ4" s="20"/>
      <c r="MR4" s="20"/>
      <c r="MS4" s="20"/>
      <c r="MT4" s="21"/>
      <c r="MU4" s="20"/>
      <c r="MV4" s="20"/>
      <c r="MW4" s="20"/>
      <c r="MX4" s="20"/>
      <c r="MY4" s="20"/>
      <c r="MZ4" s="20"/>
      <c r="NA4" s="21"/>
      <c r="NB4" s="20"/>
      <c r="NC4" s="20"/>
      <c r="ND4" s="20"/>
      <c r="NE4" s="20"/>
      <c r="NF4" s="20"/>
      <c r="NG4" s="20"/>
      <c r="NH4" s="21"/>
      <c r="NI4" s="20"/>
      <c r="NJ4" s="20"/>
      <c r="NK4" s="20"/>
      <c r="NL4" s="20"/>
      <c r="NM4" s="20"/>
      <c r="NN4" s="20"/>
      <c r="NO4" s="21"/>
      <c r="NP4" s="20"/>
      <c r="NQ4" s="20"/>
      <c r="NR4" s="20"/>
      <c r="NS4" s="20"/>
      <c r="NT4" s="20"/>
      <c r="NU4" s="20"/>
      <c r="NV4" s="21"/>
      <c r="NW4" s="20"/>
      <c r="NX4" s="20"/>
      <c r="NY4" s="20"/>
      <c r="NZ4" s="20"/>
      <c r="OA4" s="20"/>
      <c r="OB4" s="20"/>
      <c r="OC4" s="21"/>
      <c r="OD4" s="20"/>
      <c r="OE4" s="20"/>
      <c r="OF4" s="20"/>
      <c r="OG4" s="20"/>
      <c r="OH4" s="20"/>
      <c r="OI4" s="20"/>
      <c r="OJ4" s="21"/>
      <c r="OK4" s="20"/>
      <c r="OL4" s="20"/>
      <c r="OM4" s="20"/>
      <c r="ON4" s="20"/>
      <c r="OO4" s="20"/>
      <c r="OP4" s="20"/>
      <c r="OQ4" s="21"/>
      <c r="OR4" s="20"/>
      <c r="OS4" s="20"/>
      <c r="OT4" s="20"/>
      <c r="OU4" s="20"/>
      <c r="OV4" s="20"/>
      <c r="OW4" s="20"/>
      <c r="OX4" s="21"/>
      <c r="OY4" s="20"/>
      <c r="OZ4" s="20"/>
      <c r="PA4" s="20"/>
      <c r="PB4" s="20"/>
      <c r="PC4" s="20"/>
      <c r="PD4" s="20"/>
      <c r="PE4" s="21"/>
      <c r="PF4" s="20"/>
      <c r="PG4" s="20"/>
      <c r="PH4" s="20"/>
      <c r="PI4" s="20"/>
      <c r="PJ4" s="20"/>
      <c r="PK4" s="20"/>
      <c r="PL4" s="21"/>
      <c r="PM4" s="20"/>
      <c r="PN4" s="20"/>
      <c r="PO4" s="20"/>
      <c r="PP4" s="20"/>
      <c r="PQ4" s="20"/>
      <c r="PR4" s="20"/>
      <c r="PS4" s="21"/>
      <c r="PT4" s="20"/>
      <c r="PU4" s="20"/>
      <c r="PV4" s="20"/>
      <c r="PW4" s="20"/>
      <c r="PX4" s="20"/>
      <c r="PY4" s="20"/>
      <c r="PZ4" s="21"/>
      <c r="QA4" s="20"/>
      <c r="QB4" s="20"/>
      <c r="QC4" s="20"/>
      <c r="QD4" s="20"/>
      <c r="QE4" s="20"/>
      <c r="QF4" s="22"/>
      <c r="QG4" s="21"/>
      <c r="QH4" s="20"/>
      <c r="QI4" s="20"/>
      <c r="QJ4" s="20"/>
      <c r="QK4" s="20"/>
      <c r="QL4" s="20"/>
      <c r="QM4" s="22"/>
      <c r="QN4" s="21"/>
      <c r="QO4" s="20"/>
      <c r="QP4" s="20"/>
      <c r="QQ4" s="20"/>
      <c r="QR4" s="20"/>
      <c r="QS4" s="20"/>
      <c r="QT4" s="22"/>
      <c r="QU4" s="21"/>
      <c r="QV4" s="20"/>
      <c r="QW4" s="20"/>
      <c r="QX4" s="20"/>
      <c r="QY4" s="20"/>
      <c r="QZ4" s="20"/>
      <c r="RA4" s="22"/>
      <c r="RB4" s="20"/>
      <c r="RC4" s="20"/>
      <c r="RD4" s="20"/>
      <c r="RE4" s="20"/>
      <c r="RF4" s="20"/>
      <c r="RG4" s="20"/>
      <c r="RH4" s="20"/>
      <c r="RI4" s="21"/>
      <c r="RJ4" s="20"/>
      <c r="RK4" s="20"/>
      <c r="RL4" s="20"/>
      <c r="RM4" s="20"/>
      <c r="RN4" s="20"/>
      <c r="RO4" s="22"/>
      <c r="RP4" s="21"/>
      <c r="RQ4" s="20"/>
      <c r="RR4" s="20"/>
      <c r="RS4" s="20"/>
      <c r="RT4" s="20"/>
      <c r="RU4" s="20"/>
      <c r="RV4" s="22"/>
      <c r="RW4" s="21"/>
      <c r="RX4" s="20"/>
      <c r="RY4" s="20"/>
      <c r="RZ4" s="20"/>
      <c r="SA4" s="20"/>
      <c r="SB4" s="20"/>
      <c r="SC4" s="22"/>
    </row>
    <row r="5" spans="1:497" s="121" customFormat="1" ht="15.75" customHeight="1" x14ac:dyDescent="0.25">
      <c r="A5" s="24"/>
      <c r="B5" s="31"/>
      <c r="C5" s="31"/>
      <c r="D5" s="31"/>
      <c r="E5" s="31"/>
      <c r="F5" s="31"/>
      <c r="G5" s="31"/>
      <c r="H5" s="134" t="s">
        <v>129</v>
      </c>
      <c r="I5" s="119"/>
      <c r="J5" s="119"/>
      <c r="K5" s="119"/>
      <c r="L5" s="119"/>
      <c r="M5" s="119"/>
      <c r="N5" s="119"/>
      <c r="O5" s="134"/>
      <c r="P5" s="119"/>
      <c r="Q5" s="119"/>
      <c r="R5" s="119"/>
      <c r="S5" s="119"/>
      <c r="T5" s="119"/>
      <c r="U5" s="119"/>
      <c r="V5" s="134"/>
      <c r="W5" s="119"/>
      <c r="X5" s="119"/>
      <c r="Y5" s="119"/>
      <c r="Z5" s="119"/>
      <c r="AA5" s="119"/>
      <c r="AB5" s="119"/>
      <c r="AC5" s="134"/>
      <c r="AD5" s="119"/>
      <c r="AE5" s="119"/>
      <c r="AF5" s="119"/>
      <c r="AG5" s="119"/>
      <c r="AH5" s="119"/>
      <c r="AI5" s="119"/>
      <c r="AJ5" s="134"/>
      <c r="AK5" s="119"/>
      <c r="AL5" s="119"/>
      <c r="AM5" s="119"/>
      <c r="AN5" s="119"/>
      <c r="AO5" s="119"/>
      <c r="AP5" s="119"/>
      <c r="AQ5" s="134"/>
      <c r="AR5" s="119"/>
      <c r="AS5" s="119"/>
      <c r="AT5" s="119"/>
      <c r="AU5" s="119"/>
      <c r="AV5" s="119"/>
      <c r="AW5" s="119"/>
      <c r="AX5" s="134"/>
      <c r="AY5" s="119"/>
      <c r="AZ5" s="119"/>
      <c r="BA5" s="119"/>
      <c r="BB5" s="119"/>
      <c r="BC5" s="119"/>
      <c r="BD5" s="119"/>
      <c r="BE5" s="134"/>
      <c r="BF5" s="119"/>
      <c r="BG5" s="119"/>
      <c r="BH5" s="119"/>
      <c r="BI5" s="119"/>
      <c r="BJ5" s="119"/>
      <c r="BK5" s="119"/>
      <c r="BL5" s="134"/>
      <c r="BM5" s="119"/>
      <c r="BN5" s="119"/>
      <c r="BO5" s="119"/>
      <c r="BP5" s="119"/>
      <c r="BQ5" s="119"/>
      <c r="BR5" s="119"/>
      <c r="BS5" s="134"/>
      <c r="BT5" s="119"/>
      <c r="BU5" s="119"/>
      <c r="BV5" s="119"/>
      <c r="BW5" s="119"/>
      <c r="BX5" s="119"/>
      <c r="BY5" s="119"/>
      <c r="BZ5" s="134"/>
      <c r="CA5" s="119"/>
      <c r="CB5" s="119"/>
      <c r="CC5" s="119"/>
      <c r="CD5" s="119"/>
      <c r="CE5" s="119"/>
      <c r="CF5" s="119"/>
      <c r="CG5" s="134"/>
      <c r="CH5" s="119"/>
      <c r="CI5" s="119"/>
      <c r="CJ5" s="119"/>
      <c r="CK5" s="119"/>
      <c r="CL5" s="119"/>
      <c r="CM5" s="119"/>
      <c r="CN5" s="134"/>
      <c r="CO5" s="119"/>
      <c r="CP5" s="119"/>
      <c r="CQ5" s="119"/>
      <c r="CR5" s="119"/>
      <c r="CS5" s="119"/>
      <c r="CT5" s="119"/>
      <c r="CU5" s="134"/>
      <c r="CV5" s="119"/>
      <c r="CW5" s="119"/>
      <c r="CX5" s="119"/>
      <c r="CY5" s="119"/>
      <c r="CZ5" s="119"/>
      <c r="DA5" s="119"/>
      <c r="DB5" s="134"/>
      <c r="DC5" s="119"/>
      <c r="DD5" s="119"/>
      <c r="DE5" s="119"/>
      <c r="DF5" s="119"/>
      <c r="DG5" s="119"/>
      <c r="DH5" s="119"/>
      <c r="DI5" s="134"/>
      <c r="DJ5" s="119"/>
      <c r="DK5" s="119"/>
      <c r="DL5" s="119"/>
      <c r="DM5" s="119"/>
      <c r="DN5" s="119"/>
      <c r="DO5" s="119"/>
      <c r="DP5" s="134"/>
      <c r="DQ5" s="119"/>
      <c r="DR5" s="119"/>
      <c r="DS5" s="119"/>
      <c r="DT5" s="119"/>
      <c r="DU5" s="119"/>
      <c r="DV5" s="119"/>
      <c r="DW5" s="134"/>
      <c r="DX5" s="119"/>
      <c r="DY5" s="119"/>
      <c r="DZ5" s="119"/>
      <c r="EA5" s="119"/>
      <c r="EB5" s="119"/>
      <c r="EC5" s="119"/>
      <c r="ED5" s="134"/>
      <c r="EE5" s="119"/>
      <c r="EF5" s="119"/>
      <c r="EG5" s="119"/>
      <c r="EH5" s="119"/>
      <c r="EI5" s="119"/>
      <c r="EJ5" s="119"/>
      <c r="EK5" s="134"/>
      <c r="EL5" s="119"/>
      <c r="EM5" s="119"/>
      <c r="EN5" s="119"/>
      <c r="EO5" s="119"/>
      <c r="EP5" s="119"/>
      <c r="EQ5" s="119"/>
      <c r="ER5" s="134"/>
      <c r="ES5" s="119"/>
      <c r="ET5" s="119"/>
      <c r="EU5" s="119"/>
      <c r="EV5" s="119"/>
      <c r="EW5" s="119"/>
      <c r="EX5" s="119"/>
      <c r="EY5" s="134"/>
      <c r="EZ5" s="119"/>
      <c r="FA5" s="119"/>
      <c r="FB5" s="119"/>
      <c r="FC5" s="119"/>
      <c r="FD5" s="119"/>
      <c r="FE5" s="119"/>
      <c r="FF5" s="134"/>
      <c r="FG5" s="119"/>
      <c r="FH5" s="119"/>
      <c r="FI5" s="119"/>
      <c r="FJ5" s="119"/>
      <c r="FK5" s="119"/>
      <c r="FL5" s="119"/>
      <c r="FM5" s="134"/>
      <c r="FN5" s="119"/>
      <c r="FO5" s="119"/>
      <c r="FP5" s="119"/>
      <c r="FQ5" s="119"/>
      <c r="FR5" s="119"/>
      <c r="FS5" s="119"/>
      <c r="FT5" s="134"/>
      <c r="FU5" s="119"/>
      <c r="FV5" s="119"/>
      <c r="FW5" s="119"/>
      <c r="FX5" s="119"/>
      <c r="FY5" s="119"/>
      <c r="FZ5" s="119"/>
      <c r="GA5" s="134"/>
      <c r="GB5" s="119"/>
      <c r="GC5" s="119"/>
      <c r="GD5" s="119"/>
      <c r="GE5" s="119"/>
      <c r="GF5" s="119"/>
      <c r="GG5" s="119"/>
      <c r="GH5" s="134"/>
      <c r="GI5" s="119"/>
      <c r="GJ5" s="119"/>
      <c r="GK5" s="119"/>
      <c r="GL5" s="119"/>
      <c r="GM5" s="119"/>
      <c r="GN5" s="119"/>
      <c r="GO5" s="134"/>
      <c r="GP5" s="119"/>
      <c r="GQ5" s="119"/>
      <c r="GR5" s="119"/>
      <c r="GS5" s="119"/>
      <c r="GT5" s="119"/>
      <c r="GU5" s="119"/>
      <c r="GV5" s="134"/>
      <c r="GW5" s="119"/>
      <c r="GX5" s="119"/>
      <c r="GY5" s="119"/>
      <c r="GZ5" s="119"/>
      <c r="HA5" s="119"/>
      <c r="HB5" s="119"/>
      <c r="HC5" s="134"/>
      <c r="HD5" s="119"/>
      <c r="HE5" s="119"/>
      <c r="HF5" s="119"/>
      <c r="HG5" s="119"/>
      <c r="HH5" s="119"/>
      <c r="HI5" s="119"/>
      <c r="HJ5" s="134"/>
      <c r="HK5" s="119"/>
      <c r="HL5" s="119"/>
      <c r="HM5" s="119"/>
      <c r="HN5" s="119"/>
      <c r="HO5" s="119"/>
      <c r="HP5" s="119"/>
      <c r="HQ5" s="134"/>
      <c r="HR5" s="119"/>
      <c r="HS5" s="119"/>
      <c r="HT5" s="119"/>
      <c r="HU5" s="119"/>
      <c r="HV5" s="119"/>
      <c r="HW5" s="119"/>
      <c r="HX5" s="134"/>
      <c r="HY5" s="119"/>
      <c r="HZ5" s="119"/>
      <c r="IA5" s="119"/>
      <c r="IB5" s="119"/>
      <c r="IC5" s="119"/>
      <c r="ID5" s="119"/>
      <c r="IE5" s="134"/>
      <c r="IF5" s="119"/>
      <c r="IG5" s="119"/>
      <c r="IH5" s="119"/>
      <c r="II5" s="119"/>
      <c r="IJ5" s="119"/>
      <c r="IK5" s="119"/>
      <c r="IL5" s="134"/>
      <c r="IM5" s="119"/>
      <c r="IN5" s="119"/>
      <c r="IO5" s="119"/>
      <c r="IP5" s="119"/>
      <c r="IQ5" s="119"/>
      <c r="IR5" s="119"/>
      <c r="IS5" s="134"/>
      <c r="IT5" s="119"/>
      <c r="IU5" s="119"/>
      <c r="IV5" s="119"/>
      <c r="IW5" s="119"/>
      <c r="IX5" s="119"/>
      <c r="IY5" s="119"/>
      <c r="IZ5" s="134"/>
      <c r="JA5" s="119"/>
      <c r="JB5" s="119"/>
      <c r="JC5" s="119"/>
      <c r="JD5" s="119"/>
      <c r="JE5" s="119"/>
      <c r="JF5" s="119"/>
      <c r="JG5" s="134"/>
      <c r="JH5" s="119"/>
      <c r="JI5" s="119"/>
      <c r="JJ5" s="119"/>
      <c r="JK5" s="119"/>
      <c r="JL5" s="119"/>
      <c r="JM5" s="119"/>
      <c r="JN5" s="134"/>
      <c r="JO5" s="119"/>
      <c r="JP5" s="119"/>
      <c r="JQ5" s="119"/>
      <c r="JR5" s="119"/>
      <c r="JS5" s="119"/>
      <c r="JT5" s="119"/>
      <c r="JU5" s="134"/>
      <c r="JV5" s="119"/>
      <c r="JW5" s="119"/>
      <c r="JX5" s="119"/>
      <c r="JY5" s="119"/>
      <c r="JZ5" s="119"/>
      <c r="KA5" s="119"/>
      <c r="KB5" s="134"/>
      <c r="KC5" s="119"/>
      <c r="KD5" s="119"/>
      <c r="KE5" s="119"/>
      <c r="KF5" s="119"/>
      <c r="KG5" s="119"/>
      <c r="KH5" s="119"/>
      <c r="KI5" s="134"/>
      <c r="KJ5" s="119"/>
      <c r="KK5" s="119"/>
      <c r="KL5" s="119"/>
      <c r="KM5" s="119"/>
      <c r="KN5" s="119"/>
      <c r="KO5" s="119"/>
      <c r="KP5" s="134"/>
      <c r="KQ5" s="119"/>
      <c r="KR5" s="119"/>
      <c r="KS5" s="119"/>
      <c r="KT5" s="119"/>
      <c r="KU5" s="119"/>
      <c r="KV5" s="119"/>
      <c r="KW5" s="134"/>
      <c r="KX5" s="119"/>
      <c r="KY5" s="119"/>
      <c r="KZ5" s="119"/>
      <c r="LA5" s="119"/>
      <c r="LB5" s="119"/>
      <c r="LC5" s="119"/>
      <c r="LD5" s="134"/>
      <c r="LE5" s="119"/>
      <c r="LF5" s="119"/>
      <c r="LG5" s="119"/>
      <c r="LH5" s="119"/>
      <c r="LI5" s="119"/>
      <c r="LJ5" s="119"/>
      <c r="LK5" s="134"/>
      <c r="LL5" s="119"/>
      <c r="LM5" s="119"/>
      <c r="LN5" s="119"/>
      <c r="LO5" s="119"/>
      <c r="LP5" s="119"/>
      <c r="LQ5" s="119"/>
      <c r="LR5" s="134"/>
      <c r="LS5" s="119"/>
      <c r="LT5" s="119"/>
      <c r="LU5" s="119"/>
      <c r="LV5" s="119"/>
      <c r="LW5" s="119"/>
      <c r="LX5" s="119"/>
      <c r="LY5" s="134"/>
      <c r="LZ5" s="119"/>
      <c r="MA5" s="119"/>
      <c r="MB5" s="119"/>
      <c r="MC5" s="119"/>
      <c r="MD5" s="119"/>
      <c r="ME5" s="119"/>
      <c r="MF5" s="134"/>
      <c r="MG5" s="119"/>
      <c r="MH5" s="119"/>
      <c r="MI5" s="119"/>
      <c r="MJ5" s="119"/>
      <c r="MK5" s="119"/>
      <c r="ML5" s="119"/>
      <c r="MM5" s="118"/>
      <c r="MN5" s="119"/>
      <c r="MO5" s="119"/>
      <c r="MP5" s="119"/>
      <c r="MQ5" s="119"/>
      <c r="MR5" s="119"/>
      <c r="MS5" s="119"/>
      <c r="MT5" s="118"/>
      <c r="MU5" s="119"/>
      <c r="MV5" s="119"/>
      <c r="MW5" s="119"/>
      <c r="MX5" s="119"/>
      <c r="MY5" s="119"/>
      <c r="MZ5" s="119"/>
      <c r="NA5" s="118"/>
      <c r="NB5" s="119"/>
      <c r="NC5" s="119"/>
      <c r="ND5" s="119"/>
      <c r="NE5" s="119"/>
      <c r="NF5" s="119"/>
      <c r="NG5" s="119"/>
      <c r="NH5" s="118"/>
      <c r="NI5" s="119"/>
      <c r="NJ5" s="119"/>
      <c r="NK5" s="119"/>
      <c r="NL5" s="119"/>
      <c r="NM5" s="119"/>
      <c r="NN5" s="119"/>
      <c r="NO5" s="118"/>
      <c r="NP5" s="119"/>
      <c r="NQ5" s="119"/>
      <c r="NR5" s="119"/>
      <c r="NS5" s="119"/>
      <c r="NT5" s="119"/>
      <c r="NU5" s="119"/>
      <c r="NV5" s="118"/>
      <c r="NW5" s="119"/>
      <c r="NX5" s="119"/>
      <c r="NY5" s="119"/>
      <c r="NZ5" s="119"/>
      <c r="OA5" s="119"/>
      <c r="OB5" s="119"/>
      <c r="OC5" s="118"/>
      <c r="OD5" s="119"/>
      <c r="OE5" s="119"/>
      <c r="OF5" s="119"/>
      <c r="OG5" s="119"/>
      <c r="OH5" s="119"/>
      <c r="OI5" s="119"/>
      <c r="OJ5" s="118"/>
      <c r="OK5" s="119"/>
      <c r="OL5" s="119"/>
      <c r="OM5" s="119"/>
      <c r="ON5" s="119"/>
      <c r="OO5" s="119"/>
      <c r="OP5" s="119"/>
      <c r="OQ5" s="118"/>
      <c r="OR5" s="119"/>
      <c r="OS5" s="119"/>
      <c r="OT5" s="119"/>
      <c r="OU5" s="119"/>
      <c r="OV5" s="119"/>
      <c r="OW5" s="119"/>
      <c r="OX5" s="118"/>
      <c r="OY5" s="119"/>
      <c r="OZ5" s="119"/>
      <c r="PA5" s="119"/>
      <c r="PB5" s="119"/>
      <c r="PC5" s="119"/>
      <c r="PD5" s="119"/>
      <c r="PE5" s="118"/>
      <c r="PF5" s="119"/>
      <c r="PG5" s="119"/>
      <c r="PH5" s="119"/>
      <c r="PI5" s="119"/>
      <c r="PJ5" s="119"/>
      <c r="PK5" s="119"/>
      <c r="PL5" s="118"/>
      <c r="PM5" s="119"/>
      <c r="PN5" s="119"/>
      <c r="PO5" s="119"/>
      <c r="PP5" s="119"/>
      <c r="PQ5" s="119"/>
      <c r="PR5" s="119"/>
      <c r="PS5" s="118"/>
      <c r="PT5" s="119"/>
      <c r="PU5" s="119"/>
      <c r="PV5" s="119"/>
      <c r="PW5" s="119"/>
      <c r="PX5" s="119"/>
      <c r="PY5" s="119"/>
      <c r="PZ5" s="120"/>
      <c r="QA5" s="68"/>
      <c r="QB5" s="68"/>
      <c r="QC5" s="68"/>
      <c r="QD5" s="68"/>
      <c r="QE5" s="68"/>
      <c r="QF5" s="66"/>
      <c r="QG5" s="120"/>
      <c r="QH5" s="68"/>
      <c r="QI5" s="68"/>
      <c r="QJ5" s="68"/>
      <c r="QK5" s="68"/>
      <c r="QL5" s="68"/>
      <c r="QM5" s="66"/>
      <c r="QN5" s="120"/>
      <c r="QO5" s="68"/>
      <c r="QP5" s="68"/>
      <c r="QQ5" s="68"/>
      <c r="QR5" s="68"/>
      <c r="QS5" s="68"/>
      <c r="QT5" s="66"/>
      <c r="QU5" s="120"/>
      <c r="QV5" s="68"/>
      <c r="QW5" s="68"/>
      <c r="QX5" s="68"/>
      <c r="QY5" s="68"/>
      <c r="QZ5" s="68"/>
      <c r="RA5" s="66"/>
      <c r="RB5" s="68"/>
      <c r="RC5" s="68"/>
      <c r="RD5" s="68"/>
      <c r="RE5" s="68"/>
      <c r="RF5" s="68"/>
      <c r="RG5" s="68"/>
      <c r="RH5" s="68"/>
      <c r="RI5" s="120"/>
      <c r="RJ5" s="68"/>
      <c r="RK5" s="68"/>
      <c r="RL5" s="68"/>
      <c r="RM5" s="68"/>
      <c r="RN5" s="68"/>
      <c r="RO5" s="66"/>
      <c r="RP5" s="120"/>
      <c r="RQ5" s="68"/>
      <c r="RR5" s="68"/>
      <c r="RS5" s="68"/>
      <c r="RT5" s="68"/>
      <c r="RU5" s="68"/>
      <c r="RV5" s="66"/>
      <c r="RW5" s="120"/>
      <c r="RX5" s="68"/>
      <c r="RY5" s="68"/>
      <c r="RZ5" s="68"/>
      <c r="SA5" s="68"/>
      <c r="SB5" s="68"/>
      <c r="SC5" s="66"/>
    </row>
    <row r="6" spans="1:497" s="122" customFormat="1" ht="16.149999999999999" customHeight="1" x14ac:dyDescent="0.25">
      <c r="A6" s="30" t="s">
        <v>48</v>
      </c>
      <c r="B6" s="238" t="s">
        <v>127</v>
      </c>
      <c r="C6" s="238"/>
      <c r="D6" s="238"/>
      <c r="E6" s="238"/>
      <c r="F6" s="238"/>
      <c r="G6" s="238"/>
      <c r="H6" s="233">
        <v>44665</v>
      </c>
      <c r="I6" s="233"/>
      <c r="J6" s="233"/>
      <c r="K6" s="233"/>
      <c r="L6" s="233"/>
      <c r="M6" s="233"/>
      <c r="N6" s="233"/>
      <c r="O6" s="233">
        <v>44659</v>
      </c>
      <c r="P6" s="233"/>
      <c r="Q6" s="233"/>
      <c r="R6" s="233"/>
      <c r="S6" s="233"/>
      <c r="T6" s="233"/>
      <c r="U6" s="233"/>
      <c r="V6" s="233">
        <v>44652</v>
      </c>
      <c r="W6" s="233"/>
      <c r="X6" s="233"/>
      <c r="Y6" s="233"/>
      <c r="Z6" s="233"/>
      <c r="AA6" s="233"/>
      <c r="AB6" s="233"/>
      <c r="AC6" s="233">
        <v>44645</v>
      </c>
      <c r="AD6" s="233"/>
      <c r="AE6" s="233"/>
      <c r="AF6" s="233"/>
      <c r="AG6" s="233"/>
      <c r="AH6" s="233"/>
      <c r="AI6" s="233"/>
      <c r="AJ6" s="233">
        <v>44638</v>
      </c>
      <c r="AK6" s="233"/>
      <c r="AL6" s="233"/>
      <c r="AM6" s="233"/>
      <c r="AN6" s="233"/>
      <c r="AO6" s="233"/>
      <c r="AP6" s="233"/>
      <c r="AQ6" s="233">
        <v>44631</v>
      </c>
      <c r="AR6" s="233"/>
      <c r="AS6" s="233"/>
      <c r="AT6" s="233"/>
      <c r="AU6" s="233"/>
      <c r="AV6" s="233"/>
      <c r="AW6" s="233"/>
      <c r="AX6" s="232">
        <v>44624</v>
      </c>
      <c r="AY6" s="232"/>
      <c r="AZ6" s="232"/>
      <c r="BA6" s="232"/>
      <c r="BB6" s="232"/>
      <c r="BC6" s="232"/>
      <c r="BD6" s="232"/>
      <c r="BE6" s="232">
        <v>44617</v>
      </c>
      <c r="BF6" s="232"/>
      <c r="BG6" s="232"/>
      <c r="BH6" s="232"/>
      <c r="BI6" s="232"/>
      <c r="BJ6" s="232"/>
      <c r="BK6" s="232"/>
      <c r="BL6" s="232">
        <v>44610</v>
      </c>
      <c r="BM6" s="232"/>
      <c r="BN6" s="232"/>
      <c r="BO6" s="232"/>
      <c r="BP6" s="232"/>
      <c r="BQ6" s="232"/>
      <c r="BR6" s="232"/>
      <c r="BS6" s="232">
        <v>44603</v>
      </c>
      <c r="BT6" s="232"/>
      <c r="BU6" s="232"/>
      <c r="BV6" s="232"/>
      <c r="BW6" s="232"/>
      <c r="BX6" s="232"/>
      <c r="BY6" s="232"/>
      <c r="BZ6" s="232">
        <v>44596</v>
      </c>
      <c r="CA6" s="232"/>
      <c r="CB6" s="232"/>
      <c r="CC6" s="232"/>
      <c r="CD6" s="232"/>
      <c r="CE6" s="232"/>
      <c r="CF6" s="232"/>
      <c r="CG6" s="232">
        <v>44589</v>
      </c>
      <c r="CH6" s="232"/>
      <c r="CI6" s="232"/>
      <c r="CJ6" s="232"/>
      <c r="CK6" s="232"/>
      <c r="CL6" s="232"/>
      <c r="CM6" s="232"/>
      <c r="CN6" s="241">
        <v>44582</v>
      </c>
      <c r="CO6" s="242"/>
      <c r="CP6" s="242"/>
      <c r="CQ6" s="242"/>
      <c r="CR6" s="242"/>
      <c r="CS6" s="242"/>
      <c r="CT6" s="243"/>
      <c r="CU6" s="232">
        <v>44575</v>
      </c>
      <c r="CV6" s="232"/>
      <c r="CW6" s="232"/>
      <c r="CX6" s="232"/>
      <c r="CY6" s="232"/>
      <c r="CZ6" s="232"/>
      <c r="DA6" s="232"/>
      <c r="DB6" s="232">
        <v>44568</v>
      </c>
      <c r="DC6" s="232"/>
      <c r="DD6" s="232"/>
      <c r="DE6" s="232"/>
      <c r="DF6" s="232"/>
      <c r="DG6" s="232"/>
      <c r="DH6" s="232"/>
      <c r="DI6" s="232">
        <v>44560</v>
      </c>
      <c r="DJ6" s="232"/>
      <c r="DK6" s="232"/>
      <c r="DL6" s="232"/>
      <c r="DM6" s="232"/>
      <c r="DN6" s="232"/>
      <c r="DO6" s="232"/>
      <c r="DP6" s="232">
        <v>44554</v>
      </c>
      <c r="DQ6" s="232"/>
      <c r="DR6" s="232"/>
      <c r="DS6" s="232"/>
      <c r="DT6" s="232"/>
      <c r="DU6" s="232"/>
      <c r="DV6" s="232"/>
      <c r="DW6" s="232">
        <v>44547</v>
      </c>
      <c r="DX6" s="232"/>
      <c r="DY6" s="232"/>
      <c r="DZ6" s="232"/>
      <c r="EA6" s="232"/>
      <c r="EB6" s="232"/>
      <c r="EC6" s="232"/>
      <c r="ED6" s="232">
        <v>44540</v>
      </c>
      <c r="EE6" s="232"/>
      <c r="EF6" s="232"/>
      <c r="EG6" s="232"/>
      <c r="EH6" s="232"/>
      <c r="EI6" s="232"/>
      <c r="EJ6" s="232"/>
      <c r="EK6" s="232">
        <v>44533</v>
      </c>
      <c r="EL6" s="232"/>
      <c r="EM6" s="232"/>
      <c r="EN6" s="232"/>
      <c r="EO6" s="232"/>
      <c r="EP6" s="232"/>
      <c r="EQ6" s="232"/>
      <c r="ER6" s="232">
        <v>44526</v>
      </c>
      <c r="ES6" s="232"/>
      <c r="ET6" s="232"/>
      <c r="EU6" s="232"/>
      <c r="EV6" s="232"/>
      <c r="EW6" s="232"/>
      <c r="EX6" s="232"/>
      <c r="EY6" s="232">
        <v>44519</v>
      </c>
      <c r="EZ6" s="232"/>
      <c r="FA6" s="232"/>
      <c r="FB6" s="232"/>
      <c r="FC6" s="232"/>
      <c r="FD6" s="232"/>
      <c r="FE6" s="232"/>
      <c r="FF6" s="232">
        <v>44512</v>
      </c>
      <c r="FG6" s="232"/>
      <c r="FH6" s="232"/>
      <c r="FI6" s="232"/>
      <c r="FJ6" s="232"/>
      <c r="FK6" s="232"/>
      <c r="FL6" s="232"/>
      <c r="FM6" s="232">
        <v>44505</v>
      </c>
      <c r="FN6" s="232"/>
      <c r="FO6" s="232"/>
      <c r="FP6" s="232"/>
      <c r="FQ6" s="232"/>
      <c r="FR6" s="232"/>
      <c r="FS6" s="232"/>
      <c r="FT6" s="232">
        <v>44498</v>
      </c>
      <c r="FU6" s="232"/>
      <c r="FV6" s="232"/>
      <c r="FW6" s="232"/>
      <c r="FX6" s="232"/>
      <c r="FY6" s="232"/>
      <c r="FZ6" s="232"/>
      <c r="GA6" s="232">
        <v>44491</v>
      </c>
      <c r="GB6" s="232"/>
      <c r="GC6" s="232"/>
      <c r="GD6" s="232"/>
      <c r="GE6" s="232"/>
      <c r="GF6" s="232"/>
      <c r="GG6" s="232"/>
      <c r="GH6" s="232">
        <v>44484</v>
      </c>
      <c r="GI6" s="232"/>
      <c r="GJ6" s="232"/>
      <c r="GK6" s="232"/>
      <c r="GL6" s="232"/>
      <c r="GM6" s="232"/>
      <c r="GN6" s="232"/>
      <c r="GO6" s="232">
        <v>44477</v>
      </c>
      <c r="GP6" s="232"/>
      <c r="GQ6" s="232"/>
      <c r="GR6" s="232"/>
      <c r="GS6" s="232"/>
      <c r="GT6" s="232"/>
      <c r="GU6" s="232"/>
      <c r="GV6" s="232">
        <v>44470</v>
      </c>
      <c r="GW6" s="232"/>
      <c r="GX6" s="232"/>
      <c r="GY6" s="232"/>
      <c r="GZ6" s="232"/>
      <c r="HA6" s="232"/>
      <c r="HB6" s="232"/>
      <c r="HC6" s="232">
        <v>44463</v>
      </c>
      <c r="HD6" s="232"/>
      <c r="HE6" s="232"/>
      <c r="HF6" s="232"/>
      <c r="HG6" s="232"/>
      <c r="HH6" s="232"/>
      <c r="HI6" s="232"/>
      <c r="HJ6" s="232">
        <v>44456</v>
      </c>
      <c r="HK6" s="232"/>
      <c r="HL6" s="232"/>
      <c r="HM6" s="232"/>
      <c r="HN6" s="232"/>
      <c r="HO6" s="232"/>
      <c r="HP6" s="232"/>
      <c r="HQ6" s="232">
        <v>44449</v>
      </c>
      <c r="HR6" s="232"/>
      <c r="HS6" s="232"/>
      <c r="HT6" s="232"/>
      <c r="HU6" s="232"/>
      <c r="HV6" s="232"/>
      <c r="HW6" s="232"/>
      <c r="HX6" s="232">
        <v>44442</v>
      </c>
      <c r="HY6" s="232"/>
      <c r="HZ6" s="232"/>
      <c r="IA6" s="232"/>
      <c r="IB6" s="232"/>
      <c r="IC6" s="232"/>
      <c r="ID6" s="232"/>
      <c r="IE6" s="232">
        <v>44435</v>
      </c>
      <c r="IF6" s="232"/>
      <c r="IG6" s="232"/>
      <c r="IH6" s="232"/>
      <c r="II6" s="232"/>
      <c r="IJ6" s="232"/>
      <c r="IK6" s="232"/>
      <c r="IL6" s="232">
        <v>44428</v>
      </c>
      <c r="IM6" s="232"/>
      <c r="IN6" s="232"/>
      <c r="IO6" s="232"/>
      <c r="IP6" s="232"/>
      <c r="IQ6" s="232"/>
      <c r="IR6" s="232"/>
      <c r="IS6" s="232">
        <v>44421</v>
      </c>
      <c r="IT6" s="232"/>
      <c r="IU6" s="232"/>
      <c r="IV6" s="232"/>
      <c r="IW6" s="232"/>
      <c r="IX6" s="232"/>
      <c r="IY6" s="232"/>
      <c r="IZ6" s="232">
        <v>44400</v>
      </c>
      <c r="JA6" s="232"/>
      <c r="JB6" s="232"/>
      <c r="JC6" s="232"/>
      <c r="JD6" s="232"/>
      <c r="JE6" s="232"/>
      <c r="JF6" s="232"/>
      <c r="JG6" s="232">
        <v>44393</v>
      </c>
      <c r="JH6" s="232"/>
      <c r="JI6" s="232"/>
      <c r="JJ6" s="232"/>
      <c r="JK6" s="232"/>
      <c r="JL6" s="232"/>
      <c r="JM6" s="232"/>
      <c r="JN6" s="232">
        <v>44386</v>
      </c>
      <c r="JO6" s="232"/>
      <c r="JP6" s="232"/>
      <c r="JQ6" s="232"/>
      <c r="JR6" s="232"/>
      <c r="JS6" s="232"/>
      <c r="JT6" s="232"/>
      <c r="JU6" s="232">
        <v>44379</v>
      </c>
      <c r="JV6" s="232"/>
      <c r="JW6" s="232"/>
      <c r="JX6" s="232"/>
      <c r="JY6" s="232"/>
      <c r="JZ6" s="232"/>
      <c r="KA6" s="232"/>
      <c r="KB6" s="232">
        <v>44372</v>
      </c>
      <c r="KC6" s="232"/>
      <c r="KD6" s="232"/>
      <c r="KE6" s="232"/>
      <c r="KF6" s="232"/>
      <c r="KG6" s="232"/>
      <c r="KH6" s="232"/>
      <c r="KI6" s="232">
        <v>44365</v>
      </c>
      <c r="KJ6" s="232"/>
      <c r="KK6" s="232"/>
      <c r="KL6" s="232"/>
      <c r="KM6" s="232"/>
      <c r="KN6" s="232"/>
      <c r="KO6" s="232"/>
      <c r="KP6" s="232">
        <v>44358</v>
      </c>
      <c r="KQ6" s="232"/>
      <c r="KR6" s="232"/>
      <c r="KS6" s="232"/>
      <c r="KT6" s="232"/>
      <c r="KU6" s="232"/>
      <c r="KV6" s="232"/>
      <c r="KW6" s="232">
        <v>44351</v>
      </c>
      <c r="KX6" s="232"/>
      <c r="KY6" s="232"/>
      <c r="KZ6" s="232"/>
      <c r="LA6" s="232"/>
      <c r="LB6" s="232"/>
      <c r="LC6" s="232"/>
      <c r="LD6" s="232">
        <v>44344</v>
      </c>
      <c r="LE6" s="232"/>
      <c r="LF6" s="232"/>
      <c r="LG6" s="232"/>
      <c r="LH6" s="232"/>
      <c r="LI6" s="232"/>
      <c r="LJ6" s="232"/>
      <c r="LK6" s="232">
        <v>44337</v>
      </c>
      <c r="LL6" s="232"/>
      <c r="LM6" s="232"/>
      <c r="LN6" s="232"/>
      <c r="LO6" s="232"/>
      <c r="LP6" s="232"/>
      <c r="LQ6" s="232"/>
      <c r="LR6" s="232">
        <v>44330</v>
      </c>
      <c r="LS6" s="232"/>
      <c r="LT6" s="232"/>
      <c r="LU6" s="232"/>
      <c r="LV6" s="232"/>
      <c r="LW6" s="232"/>
      <c r="LX6" s="232"/>
      <c r="LY6" s="232">
        <v>44323</v>
      </c>
      <c r="LZ6" s="232"/>
      <c r="MA6" s="232"/>
      <c r="MB6" s="232"/>
      <c r="MC6" s="232"/>
      <c r="MD6" s="232"/>
      <c r="ME6" s="232"/>
      <c r="MF6" s="232">
        <v>44316</v>
      </c>
      <c r="MG6" s="232"/>
      <c r="MH6" s="232"/>
      <c r="MI6" s="232"/>
      <c r="MJ6" s="232"/>
      <c r="MK6" s="232"/>
      <c r="ML6" s="232"/>
      <c r="MM6" s="232">
        <v>44309</v>
      </c>
      <c r="MN6" s="232"/>
      <c r="MO6" s="232"/>
      <c r="MP6" s="232"/>
      <c r="MQ6" s="232"/>
      <c r="MR6" s="232"/>
      <c r="MS6" s="232"/>
      <c r="MT6" s="232">
        <v>44302</v>
      </c>
      <c r="MU6" s="232"/>
      <c r="MV6" s="232"/>
      <c r="MW6" s="232"/>
      <c r="MX6" s="232"/>
      <c r="MY6" s="232"/>
      <c r="MZ6" s="232"/>
      <c r="NA6" s="232">
        <v>44295</v>
      </c>
      <c r="NB6" s="232"/>
      <c r="NC6" s="232"/>
      <c r="ND6" s="232"/>
      <c r="NE6" s="232"/>
      <c r="NF6" s="232"/>
      <c r="NG6" s="232"/>
      <c r="NH6" s="232">
        <v>44281</v>
      </c>
      <c r="NI6" s="232"/>
      <c r="NJ6" s="232"/>
      <c r="NK6" s="232"/>
      <c r="NL6" s="232"/>
      <c r="NM6" s="232"/>
      <c r="NN6" s="232"/>
      <c r="NO6" s="232">
        <v>44267</v>
      </c>
      <c r="NP6" s="232"/>
      <c r="NQ6" s="232"/>
      <c r="NR6" s="232"/>
      <c r="NS6" s="232"/>
      <c r="NT6" s="232"/>
      <c r="NU6" s="232"/>
      <c r="NV6" s="232">
        <v>44260</v>
      </c>
      <c r="NW6" s="232"/>
      <c r="NX6" s="232"/>
      <c r="NY6" s="232"/>
      <c r="NZ6" s="232"/>
      <c r="OA6" s="232"/>
      <c r="OB6" s="232"/>
      <c r="OC6" s="232">
        <v>44253</v>
      </c>
      <c r="OD6" s="232"/>
      <c r="OE6" s="232"/>
      <c r="OF6" s="232"/>
      <c r="OG6" s="232"/>
      <c r="OH6" s="232"/>
      <c r="OI6" s="232"/>
      <c r="OJ6" s="232">
        <v>44246</v>
      </c>
      <c r="OK6" s="232"/>
      <c r="OL6" s="232"/>
      <c r="OM6" s="232"/>
      <c r="ON6" s="232"/>
      <c r="OO6" s="232"/>
      <c r="OP6" s="232"/>
      <c r="OQ6" s="232">
        <v>44232</v>
      </c>
      <c r="OR6" s="232"/>
      <c r="OS6" s="232"/>
      <c r="OT6" s="232"/>
      <c r="OU6" s="232"/>
      <c r="OV6" s="232"/>
      <c r="OW6" s="232"/>
      <c r="OX6" s="232">
        <v>44225</v>
      </c>
      <c r="OY6" s="232"/>
      <c r="OZ6" s="232"/>
      <c r="PA6" s="232"/>
      <c r="PB6" s="232"/>
      <c r="PC6" s="232"/>
      <c r="PD6" s="232"/>
      <c r="PE6" s="232">
        <v>44218</v>
      </c>
      <c r="PF6" s="232"/>
      <c r="PG6" s="232"/>
      <c r="PH6" s="232"/>
      <c r="PI6" s="232"/>
      <c r="PJ6" s="232"/>
      <c r="PK6" s="232"/>
      <c r="PL6" s="232">
        <v>44211</v>
      </c>
      <c r="PM6" s="232"/>
      <c r="PN6" s="232"/>
      <c r="PO6" s="232"/>
      <c r="PP6" s="232"/>
      <c r="PQ6" s="232"/>
      <c r="PR6" s="232"/>
      <c r="PS6" s="232">
        <v>44204</v>
      </c>
      <c r="PT6" s="232"/>
      <c r="PU6" s="232"/>
      <c r="PV6" s="232"/>
      <c r="PW6" s="232"/>
      <c r="PX6" s="232"/>
      <c r="PY6" s="232"/>
      <c r="PZ6" s="238">
        <v>44183</v>
      </c>
      <c r="QA6" s="238"/>
      <c r="QB6" s="238"/>
      <c r="QC6" s="238"/>
      <c r="QD6" s="238"/>
      <c r="QE6" s="238"/>
      <c r="QF6" s="238"/>
      <c r="QG6" s="238">
        <v>44181</v>
      </c>
      <c r="QH6" s="238"/>
      <c r="QI6" s="238"/>
      <c r="QJ6" s="238"/>
      <c r="QK6" s="238"/>
      <c r="QL6" s="238"/>
      <c r="QM6" s="238"/>
      <c r="QN6" s="240">
        <v>44180</v>
      </c>
      <c r="QO6" s="240"/>
      <c r="QP6" s="240"/>
      <c r="QQ6" s="240"/>
      <c r="QR6" s="240"/>
      <c r="QS6" s="240"/>
      <c r="QT6" s="240"/>
      <c r="QU6" s="240">
        <v>44179</v>
      </c>
      <c r="QV6" s="240"/>
      <c r="QW6" s="240"/>
      <c r="QX6" s="240"/>
      <c r="QY6" s="240"/>
      <c r="QZ6" s="240"/>
      <c r="RA6" s="240"/>
      <c r="RB6" s="240">
        <v>44178</v>
      </c>
      <c r="RC6" s="240"/>
      <c r="RD6" s="240"/>
      <c r="RE6" s="240"/>
      <c r="RF6" s="240"/>
      <c r="RG6" s="240"/>
      <c r="RH6" s="240"/>
      <c r="RI6" s="240">
        <v>44174</v>
      </c>
      <c r="RJ6" s="240"/>
      <c r="RK6" s="240"/>
      <c r="RL6" s="240"/>
      <c r="RM6" s="240"/>
      <c r="RN6" s="240"/>
      <c r="RO6" s="240"/>
      <c r="RP6" s="238">
        <v>44167</v>
      </c>
      <c r="RQ6" s="238"/>
      <c r="RR6" s="238"/>
      <c r="RS6" s="238"/>
      <c r="RT6" s="238"/>
      <c r="RU6" s="238"/>
      <c r="RV6" s="238"/>
      <c r="RW6" s="240">
        <v>44160</v>
      </c>
      <c r="RX6" s="240"/>
      <c r="RY6" s="240"/>
      <c r="RZ6" s="240"/>
      <c r="SA6" s="240"/>
      <c r="SB6" s="240"/>
      <c r="SC6" s="240"/>
    </row>
    <row r="7" spans="1:497" s="121" customFormat="1" ht="15" x14ac:dyDescent="0.25">
      <c r="A7" s="32"/>
      <c r="B7" s="33" t="s">
        <v>65</v>
      </c>
      <c r="C7" s="34" t="s">
        <v>66</v>
      </c>
      <c r="D7" s="35" t="s">
        <v>67</v>
      </c>
      <c r="E7" s="34" t="s">
        <v>66</v>
      </c>
      <c r="F7" s="35" t="s">
        <v>68</v>
      </c>
      <c r="G7" s="36" t="s">
        <v>66</v>
      </c>
      <c r="H7" s="137" t="s">
        <v>65</v>
      </c>
      <c r="I7" s="187" t="s">
        <v>66</v>
      </c>
      <c r="J7" s="188" t="s">
        <v>67</v>
      </c>
      <c r="K7" s="187" t="s">
        <v>66</v>
      </c>
      <c r="L7" s="139" t="s">
        <v>69</v>
      </c>
      <c r="M7" s="139" t="s">
        <v>68</v>
      </c>
      <c r="N7" s="140" t="s">
        <v>66</v>
      </c>
      <c r="O7" s="137" t="s">
        <v>65</v>
      </c>
      <c r="P7" s="187" t="s">
        <v>66</v>
      </c>
      <c r="Q7" s="188" t="s">
        <v>67</v>
      </c>
      <c r="R7" s="187" t="s">
        <v>66</v>
      </c>
      <c r="S7" s="139" t="s">
        <v>69</v>
      </c>
      <c r="T7" s="139" t="s">
        <v>68</v>
      </c>
      <c r="U7" s="140" t="s">
        <v>66</v>
      </c>
      <c r="V7" s="137" t="s">
        <v>65</v>
      </c>
      <c r="W7" s="187" t="s">
        <v>66</v>
      </c>
      <c r="X7" s="188" t="s">
        <v>67</v>
      </c>
      <c r="Y7" s="187" t="s">
        <v>66</v>
      </c>
      <c r="Z7" s="139" t="s">
        <v>69</v>
      </c>
      <c r="AA7" s="139" t="s">
        <v>68</v>
      </c>
      <c r="AB7" s="140" t="s">
        <v>66</v>
      </c>
      <c r="AC7" s="137" t="s">
        <v>65</v>
      </c>
      <c r="AD7" s="187" t="s">
        <v>66</v>
      </c>
      <c r="AE7" s="188" t="s">
        <v>67</v>
      </c>
      <c r="AF7" s="187" t="s">
        <v>66</v>
      </c>
      <c r="AG7" s="139" t="s">
        <v>69</v>
      </c>
      <c r="AH7" s="139" t="s">
        <v>68</v>
      </c>
      <c r="AI7" s="140" t="s">
        <v>66</v>
      </c>
      <c r="AJ7" s="137" t="s">
        <v>65</v>
      </c>
      <c r="AK7" s="187" t="s">
        <v>66</v>
      </c>
      <c r="AL7" s="188" t="s">
        <v>67</v>
      </c>
      <c r="AM7" s="187" t="s">
        <v>66</v>
      </c>
      <c r="AN7" s="139" t="s">
        <v>69</v>
      </c>
      <c r="AO7" s="139" t="s">
        <v>68</v>
      </c>
      <c r="AP7" s="140" t="s">
        <v>66</v>
      </c>
      <c r="AQ7" s="137" t="s">
        <v>65</v>
      </c>
      <c r="AR7" s="187" t="s">
        <v>66</v>
      </c>
      <c r="AS7" s="188" t="s">
        <v>67</v>
      </c>
      <c r="AT7" s="187" t="s">
        <v>66</v>
      </c>
      <c r="AU7" s="139" t="s">
        <v>69</v>
      </c>
      <c r="AV7" s="139" t="s">
        <v>68</v>
      </c>
      <c r="AW7" s="140" t="s">
        <v>66</v>
      </c>
      <c r="AX7" s="33" t="s">
        <v>65</v>
      </c>
      <c r="AY7" s="123" t="s">
        <v>66</v>
      </c>
      <c r="AZ7" s="178" t="s">
        <v>67</v>
      </c>
      <c r="BA7" s="123" t="s">
        <v>66</v>
      </c>
      <c r="BB7" s="35" t="s">
        <v>69</v>
      </c>
      <c r="BC7" s="35" t="s">
        <v>68</v>
      </c>
      <c r="BD7" s="36" t="s">
        <v>66</v>
      </c>
      <c r="BE7" s="33" t="s">
        <v>65</v>
      </c>
      <c r="BF7" s="123" t="s">
        <v>66</v>
      </c>
      <c r="BG7" s="178" t="s">
        <v>67</v>
      </c>
      <c r="BH7" s="123" t="s">
        <v>66</v>
      </c>
      <c r="BI7" s="35" t="s">
        <v>69</v>
      </c>
      <c r="BJ7" s="35" t="s">
        <v>68</v>
      </c>
      <c r="BK7" s="36" t="s">
        <v>66</v>
      </c>
      <c r="BL7" s="33" t="s">
        <v>65</v>
      </c>
      <c r="BM7" s="123" t="s">
        <v>66</v>
      </c>
      <c r="BN7" s="178" t="s">
        <v>67</v>
      </c>
      <c r="BO7" s="123" t="s">
        <v>66</v>
      </c>
      <c r="BP7" s="35" t="s">
        <v>69</v>
      </c>
      <c r="BQ7" s="35" t="s">
        <v>68</v>
      </c>
      <c r="BR7" s="36" t="s">
        <v>66</v>
      </c>
      <c r="BS7" s="33" t="s">
        <v>65</v>
      </c>
      <c r="BT7" s="123" t="s">
        <v>66</v>
      </c>
      <c r="BU7" s="178" t="s">
        <v>67</v>
      </c>
      <c r="BV7" s="123" t="s">
        <v>66</v>
      </c>
      <c r="BW7" s="35" t="s">
        <v>69</v>
      </c>
      <c r="BX7" s="35" t="s">
        <v>68</v>
      </c>
      <c r="BY7" s="36" t="s">
        <v>66</v>
      </c>
      <c r="BZ7" s="33" t="s">
        <v>65</v>
      </c>
      <c r="CA7" s="123" t="s">
        <v>66</v>
      </c>
      <c r="CB7" s="178" t="s">
        <v>67</v>
      </c>
      <c r="CC7" s="123" t="s">
        <v>66</v>
      </c>
      <c r="CD7" s="35" t="s">
        <v>69</v>
      </c>
      <c r="CE7" s="35" t="s">
        <v>68</v>
      </c>
      <c r="CF7" s="36" t="s">
        <v>66</v>
      </c>
      <c r="CG7" s="33" t="s">
        <v>65</v>
      </c>
      <c r="CH7" s="123" t="s">
        <v>66</v>
      </c>
      <c r="CI7" s="178" t="s">
        <v>67</v>
      </c>
      <c r="CJ7" s="123" t="s">
        <v>66</v>
      </c>
      <c r="CK7" s="35" t="s">
        <v>69</v>
      </c>
      <c r="CL7" s="35" t="s">
        <v>68</v>
      </c>
      <c r="CM7" s="36" t="s">
        <v>66</v>
      </c>
      <c r="CN7" s="33" t="s">
        <v>65</v>
      </c>
      <c r="CO7" s="123" t="s">
        <v>66</v>
      </c>
      <c r="CP7" s="178" t="s">
        <v>67</v>
      </c>
      <c r="CQ7" s="123" t="s">
        <v>66</v>
      </c>
      <c r="CR7" s="35" t="s">
        <v>69</v>
      </c>
      <c r="CS7" s="35" t="s">
        <v>68</v>
      </c>
      <c r="CT7" s="36" t="s">
        <v>66</v>
      </c>
      <c r="CU7" s="33" t="s">
        <v>65</v>
      </c>
      <c r="CV7" s="123" t="s">
        <v>66</v>
      </c>
      <c r="CW7" s="178" t="s">
        <v>67</v>
      </c>
      <c r="CX7" s="123" t="s">
        <v>66</v>
      </c>
      <c r="CY7" s="35" t="s">
        <v>69</v>
      </c>
      <c r="CZ7" s="35" t="s">
        <v>68</v>
      </c>
      <c r="DA7" s="36" t="s">
        <v>66</v>
      </c>
      <c r="DB7" s="33" t="s">
        <v>65</v>
      </c>
      <c r="DC7" s="123" t="s">
        <v>66</v>
      </c>
      <c r="DD7" s="178" t="s">
        <v>67</v>
      </c>
      <c r="DE7" s="123" t="s">
        <v>66</v>
      </c>
      <c r="DF7" s="35" t="s">
        <v>69</v>
      </c>
      <c r="DG7" s="35" t="s">
        <v>68</v>
      </c>
      <c r="DH7" s="36" t="s">
        <v>66</v>
      </c>
      <c r="DI7" s="33" t="s">
        <v>65</v>
      </c>
      <c r="DJ7" s="123" t="s">
        <v>66</v>
      </c>
      <c r="DK7" s="178" t="s">
        <v>67</v>
      </c>
      <c r="DL7" s="123" t="s">
        <v>66</v>
      </c>
      <c r="DM7" s="35" t="s">
        <v>69</v>
      </c>
      <c r="DN7" s="35" t="s">
        <v>68</v>
      </c>
      <c r="DO7" s="36" t="s">
        <v>66</v>
      </c>
      <c r="DP7" s="33" t="s">
        <v>65</v>
      </c>
      <c r="DQ7" s="123" t="s">
        <v>66</v>
      </c>
      <c r="DR7" s="178" t="s">
        <v>67</v>
      </c>
      <c r="DS7" s="123" t="s">
        <v>66</v>
      </c>
      <c r="DT7" s="35" t="s">
        <v>69</v>
      </c>
      <c r="DU7" s="35" t="s">
        <v>68</v>
      </c>
      <c r="DV7" s="36" t="s">
        <v>66</v>
      </c>
      <c r="DW7" s="33" t="s">
        <v>65</v>
      </c>
      <c r="DX7" s="123" t="s">
        <v>66</v>
      </c>
      <c r="DY7" s="178" t="s">
        <v>67</v>
      </c>
      <c r="DZ7" s="123" t="s">
        <v>66</v>
      </c>
      <c r="EA7" s="35" t="s">
        <v>69</v>
      </c>
      <c r="EB7" s="35" t="s">
        <v>68</v>
      </c>
      <c r="EC7" s="36" t="s">
        <v>66</v>
      </c>
      <c r="ED7" s="33" t="s">
        <v>65</v>
      </c>
      <c r="EE7" s="123" t="s">
        <v>66</v>
      </c>
      <c r="EF7" s="178" t="s">
        <v>67</v>
      </c>
      <c r="EG7" s="123" t="s">
        <v>66</v>
      </c>
      <c r="EH7" s="35" t="s">
        <v>69</v>
      </c>
      <c r="EI7" s="35" t="s">
        <v>68</v>
      </c>
      <c r="EJ7" s="36" t="s">
        <v>66</v>
      </c>
      <c r="EK7" s="33" t="s">
        <v>65</v>
      </c>
      <c r="EL7" s="123" t="s">
        <v>66</v>
      </c>
      <c r="EM7" s="178" t="s">
        <v>67</v>
      </c>
      <c r="EN7" s="123" t="s">
        <v>66</v>
      </c>
      <c r="EO7" s="35" t="s">
        <v>69</v>
      </c>
      <c r="EP7" s="35" t="s">
        <v>68</v>
      </c>
      <c r="EQ7" s="36" t="s">
        <v>66</v>
      </c>
      <c r="ER7" s="33" t="s">
        <v>65</v>
      </c>
      <c r="ES7" s="123" t="s">
        <v>66</v>
      </c>
      <c r="ET7" s="178" t="s">
        <v>67</v>
      </c>
      <c r="EU7" s="123" t="s">
        <v>66</v>
      </c>
      <c r="EV7" s="35" t="s">
        <v>69</v>
      </c>
      <c r="EW7" s="35" t="s">
        <v>68</v>
      </c>
      <c r="EX7" s="36" t="s">
        <v>66</v>
      </c>
      <c r="EY7" s="33" t="s">
        <v>65</v>
      </c>
      <c r="EZ7" s="123" t="s">
        <v>66</v>
      </c>
      <c r="FA7" s="35" t="s">
        <v>67</v>
      </c>
      <c r="FB7" s="123" t="s">
        <v>66</v>
      </c>
      <c r="FC7" s="35" t="s">
        <v>69</v>
      </c>
      <c r="FD7" s="35" t="s">
        <v>68</v>
      </c>
      <c r="FE7" s="36" t="s">
        <v>66</v>
      </c>
      <c r="FF7" s="33" t="s">
        <v>65</v>
      </c>
      <c r="FG7" s="123" t="s">
        <v>66</v>
      </c>
      <c r="FH7" s="35" t="s">
        <v>67</v>
      </c>
      <c r="FI7" s="123" t="s">
        <v>66</v>
      </c>
      <c r="FJ7" s="35" t="s">
        <v>69</v>
      </c>
      <c r="FK7" s="35" t="s">
        <v>68</v>
      </c>
      <c r="FL7" s="36" t="s">
        <v>66</v>
      </c>
      <c r="FM7" s="33" t="s">
        <v>65</v>
      </c>
      <c r="FN7" s="123" t="s">
        <v>66</v>
      </c>
      <c r="FO7" s="35" t="s">
        <v>67</v>
      </c>
      <c r="FP7" s="123" t="s">
        <v>66</v>
      </c>
      <c r="FQ7" s="35" t="s">
        <v>69</v>
      </c>
      <c r="FR7" s="35" t="s">
        <v>68</v>
      </c>
      <c r="FS7" s="36" t="s">
        <v>66</v>
      </c>
      <c r="FT7" s="33" t="s">
        <v>65</v>
      </c>
      <c r="FU7" s="123" t="s">
        <v>66</v>
      </c>
      <c r="FV7" s="35" t="s">
        <v>67</v>
      </c>
      <c r="FW7" s="123" t="s">
        <v>66</v>
      </c>
      <c r="FX7" s="35" t="s">
        <v>69</v>
      </c>
      <c r="FY7" s="35" t="s">
        <v>68</v>
      </c>
      <c r="FZ7" s="36" t="s">
        <v>66</v>
      </c>
      <c r="GA7" s="33" t="s">
        <v>65</v>
      </c>
      <c r="GB7" s="123" t="s">
        <v>66</v>
      </c>
      <c r="GC7" s="35" t="s">
        <v>67</v>
      </c>
      <c r="GD7" s="123" t="s">
        <v>66</v>
      </c>
      <c r="GE7" s="35" t="s">
        <v>69</v>
      </c>
      <c r="GF7" s="35" t="s">
        <v>68</v>
      </c>
      <c r="GG7" s="36" t="s">
        <v>66</v>
      </c>
      <c r="GH7" s="33" t="s">
        <v>65</v>
      </c>
      <c r="GI7" s="123" t="s">
        <v>66</v>
      </c>
      <c r="GJ7" s="35" t="s">
        <v>67</v>
      </c>
      <c r="GK7" s="123" t="s">
        <v>66</v>
      </c>
      <c r="GL7" s="35" t="s">
        <v>69</v>
      </c>
      <c r="GM7" s="35" t="s">
        <v>68</v>
      </c>
      <c r="GN7" s="36" t="s">
        <v>66</v>
      </c>
      <c r="GO7" s="33" t="s">
        <v>65</v>
      </c>
      <c r="GP7" s="123" t="s">
        <v>66</v>
      </c>
      <c r="GQ7" s="35" t="s">
        <v>67</v>
      </c>
      <c r="GR7" s="123" t="s">
        <v>66</v>
      </c>
      <c r="GS7" s="35" t="s">
        <v>69</v>
      </c>
      <c r="GT7" s="35" t="s">
        <v>68</v>
      </c>
      <c r="GU7" s="36" t="s">
        <v>66</v>
      </c>
      <c r="GV7" s="33" t="s">
        <v>65</v>
      </c>
      <c r="GW7" s="123" t="s">
        <v>66</v>
      </c>
      <c r="GX7" s="35" t="s">
        <v>67</v>
      </c>
      <c r="GY7" s="123" t="s">
        <v>66</v>
      </c>
      <c r="GZ7" s="35" t="s">
        <v>69</v>
      </c>
      <c r="HA7" s="35" t="s">
        <v>68</v>
      </c>
      <c r="HB7" s="36" t="s">
        <v>66</v>
      </c>
      <c r="HC7" s="33" t="s">
        <v>65</v>
      </c>
      <c r="HD7" s="123" t="s">
        <v>66</v>
      </c>
      <c r="HE7" s="35" t="s">
        <v>67</v>
      </c>
      <c r="HF7" s="123" t="s">
        <v>66</v>
      </c>
      <c r="HG7" s="35" t="s">
        <v>69</v>
      </c>
      <c r="HH7" s="35" t="s">
        <v>68</v>
      </c>
      <c r="HI7" s="36" t="s">
        <v>66</v>
      </c>
      <c r="HJ7" s="33" t="s">
        <v>65</v>
      </c>
      <c r="HK7" s="123" t="s">
        <v>66</v>
      </c>
      <c r="HL7" s="35" t="s">
        <v>67</v>
      </c>
      <c r="HM7" s="123" t="s">
        <v>66</v>
      </c>
      <c r="HN7" s="35" t="s">
        <v>69</v>
      </c>
      <c r="HO7" s="35" t="s">
        <v>68</v>
      </c>
      <c r="HP7" s="36" t="s">
        <v>66</v>
      </c>
      <c r="HQ7" s="33" t="s">
        <v>65</v>
      </c>
      <c r="HR7" s="123" t="s">
        <v>66</v>
      </c>
      <c r="HS7" s="35" t="s">
        <v>67</v>
      </c>
      <c r="HT7" s="123" t="s">
        <v>66</v>
      </c>
      <c r="HU7" s="35" t="s">
        <v>69</v>
      </c>
      <c r="HV7" s="35" t="s">
        <v>68</v>
      </c>
      <c r="HW7" s="36" t="s">
        <v>66</v>
      </c>
      <c r="HX7" s="33" t="s">
        <v>65</v>
      </c>
      <c r="HY7" s="123" t="s">
        <v>66</v>
      </c>
      <c r="HZ7" s="35" t="s">
        <v>67</v>
      </c>
      <c r="IA7" s="123" t="s">
        <v>66</v>
      </c>
      <c r="IB7" s="35" t="s">
        <v>69</v>
      </c>
      <c r="IC7" s="35" t="s">
        <v>68</v>
      </c>
      <c r="ID7" s="36" t="s">
        <v>66</v>
      </c>
      <c r="IE7" s="33" t="s">
        <v>65</v>
      </c>
      <c r="IF7" s="123" t="s">
        <v>66</v>
      </c>
      <c r="IG7" s="35" t="s">
        <v>67</v>
      </c>
      <c r="IH7" s="123" t="s">
        <v>66</v>
      </c>
      <c r="II7" s="35" t="s">
        <v>69</v>
      </c>
      <c r="IJ7" s="35" t="s">
        <v>68</v>
      </c>
      <c r="IK7" s="36" t="s">
        <v>66</v>
      </c>
      <c r="IL7" s="33" t="s">
        <v>65</v>
      </c>
      <c r="IM7" s="123" t="s">
        <v>66</v>
      </c>
      <c r="IN7" s="35" t="s">
        <v>67</v>
      </c>
      <c r="IO7" s="123" t="s">
        <v>66</v>
      </c>
      <c r="IP7" s="35" t="s">
        <v>69</v>
      </c>
      <c r="IQ7" s="35" t="s">
        <v>68</v>
      </c>
      <c r="IR7" s="36" t="s">
        <v>66</v>
      </c>
      <c r="IS7" s="33" t="s">
        <v>65</v>
      </c>
      <c r="IT7" s="123" t="s">
        <v>66</v>
      </c>
      <c r="IU7" s="35" t="s">
        <v>67</v>
      </c>
      <c r="IV7" s="123" t="s">
        <v>66</v>
      </c>
      <c r="IW7" s="35" t="s">
        <v>69</v>
      </c>
      <c r="IX7" s="35" t="s">
        <v>68</v>
      </c>
      <c r="IY7" s="36" t="s">
        <v>66</v>
      </c>
      <c r="IZ7" s="33" t="s">
        <v>65</v>
      </c>
      <c r="JA7" s="123" t="s">
        <v>66</v>
      </c>
      <c r="JB7" s="35" t="s">
        <v>67</v>
      </c>
      <c r="JC7" s="123" t="s">
        <v>66</v>
      </c>
      <c r="JD7" s="35" t="s">
        <v>69</v>
      </c>
      <c r="JE7" s="35" t="s">
        <v>68</v>
      </c>
      <c r="JF7" s="36" t="s">
        <v>66</v>
      </c>
      <c r="JG7" s="33" t="s">
        <v>65</v>
      </c>
      <c r="JH7" s="123" t="s">
        <v>66</v>
      </c>
      <c r="JI7" s="35" t="s">
        <v>67</v>
      </c>
      <c r="JJ7" s="123" t="s">
        <v>66</v>
      </c>
      <c r="JK7" s="35" t="s">
        <v>69</v>
      </c>
      <c r="JL7" s="35" t="s">
        <v>68</v>
      </c>
      <c r="JM7" s="36" t="s">
        <v>66</v>
      </c>
      <c r="JN7" s="33" t="s">
        <v>65</v>
      </c>
      <c r="JO7" s="123" t="s">
        <v>66</v>
      </c>
      <c r="JP7" s="35" t="s">
        <v>67</v>
      </c>
      <c r="JQ7" s="123" t="s">
        <v>66</v>
      </c>
      <c r="JR7" s="35" t="s">
        <v>69</v>
      </c>
      <c r="JS7" s="35" t="s">
        <v>68</v>
      </c>
      <c r="JT7" s="36" t="s">
        <v>66</v>
      </c>
      <c r="JU7" s="33" t="s">
        <v>65</v>
      </c>
      <c r="JV7" s="123" t="s">
        <v>66</v>
      </c>
      <c r="JW7" s="35" t="s">
        <v>67</v>
      </c>
      <c r="JX7" s="123" t="s">
        <v>66</v>
      </c>
      <c r="JY7" s="35" t="s">
        <v>69</v>
      </c>
      <c r="JZ7" s="35" t="s">
        <v>68</v>
      </c>
      <c r="KA7" s="36" t="s">
        <v>66</v>
      </c>
      <c r="KB7" s="33" t="s">
        <v>65</v>
      </c>
      <c r="KC7" s="123" t="s">
        <v>66</v>
      </c>
      <c r="KD7" s="35" t="s">
        <v>67</v>
      </c>
      <c r="KE7" s="123" t="s">
        <v>66</v>
      </c>
      <c r="KF7" s="35" t="s">
        <v>69</v>
      </c>
      <c r="KG7" s="35" t="s">
        <v>68</v>
      </c>
      <c r="KH7" s="36" t="s">
        <v>66</v>
      </c>
      <c r="KI7" s="33" t="s">
        <v>65</v>
      </c>
      <c r="KJ7" s="123" t="s">
        <v>66</v>
      </c>
      <c r="KK7" s="35" t="s">
        <v>67</v>
      </c>
      <c r="KL7" s="123" t="s">
        <v>66</v>
      </c>
      <c r="KM7" s="35" t="s">
        <v>69</v>
      </c>
      <c r="KN7" s="35" t="s">
        <v>68</v>
      </c>
      <c r="KO7" s="36" t="s">
        <v>66</v>
      </c>
      <c r="KP7" s="33" t="s">
        <v>65</v>
      </c>
      <c r="KQ7" s="123" t="s">
        <v>66</v>
      </c>
      <c r="KR7" s="35" t="s">
        <v>67</v>
      </c>
      <c r="KS7" s="123" t="s">
        <v>66</v>
      </c>
      <c r="KT7" s="35" t="s">
        <v>69</v>
      </c>
      <c r="KU7" s="35" t="s">
        <v>68</v>
      </c>
      <c r="KV7" s="36" t="s">
        <v>66</v>
      </c>
      <c r="KW7" s="33" t="s">
        <v>65</v>
      </c>
      <c r="KX7" s="123" t="s">
        <v>66</v>
      </c>
      <c r="KY7" s="35" t="s">
        <v>67</v>
      </c>
      <c r="KZ7" s="123" t="s">
        <v>66</v>
      </c>
      <c r="LA7" s="35" t="s">
        <v>69</v>
      </c>
      <c r="LB7" s="35" t="s">
        <v>68</v>
      </c>
      <c r="LC7" s="36" t="s">
        <v>66</v>
      </c>
      <c r="LD7" s="33" t="s">
        <v>65</v>
      </c>
      <c r="LE7" s="123" t="s">
        <v>66</v>
      </c>
      <c r="LF7" s="35" t="s">
        <v>67</v>
      </c>
      <c r="LG7" s="123" t="s">
        <v>66</v>
      </c>
      <c r="LH7" s="35" t="s">
        <v>69</v>
      </c>
      <c r="LI7" s="35" t="s">
        <v>68</v>
      </c>
      <c r="LJ7" s="36" t="s">
        <v>66</v>
      </c>
      <c r="LK7" s="33" t="s">
        <v>65</v>
      </c>
      <c r="LL7" s="123" t="s">
        <v>66</v>
      </c>
      <c r="LM7" s="35" t="s">
        <v>67</v>
      </c>
      <c r="LN7" s="123" t="s">
        <v>66</v>
      </c>
      <c r="LO7" s="35" t="s">
        <v>69</v>
      </c>
      <c r="LP7" s="35" t="s">
        <v>68</v>
      </c>
      <c r="LQ7" s="36" t="s">
        <v>66</v>
      </c>
      <c r="LR7" s="33" t="s">
        <v>65</v>
      </c>
      <c r="LS7" s="123" t="s">
        <v>66</v>
      </c>
      <c r="LT7" s="35" t="s">
        <v>67</v>
      </c>
      <c r="LU7" s="123" t="s">
        <v>66</v>
      </c>
      <c r="LV7" s="35" t="s">
        <v>69</v>
      </c>
      <c r="LW7" s="35" t="s">
        <v>68</v>
      </c>
      <c r="LX7" s="36" t="s">
        <v>66</v>
      </c>
      <c r="LY7" s="33" t="s">
        <v>65</v>
      </c>
      <c r="LZ7" s="123" t="s">
        <v>66</v>
      </c>
      <c r="MA7" s="35" t="s">
        <v>67</v>
      </c>
      <c r="MB7" s="123" t="s">
        <v>66</v>
      </c>
      <c r="MC7" s="35" t="s">
        <v>69</v>
      </c>
      <c r="MD7" s="35" t="s">
        <v>68</v>
      </c>
      <c r="ME7" s="36" t="s">
        <v>66</v>
      </c>
      <c r="MF7" s="33" t="s">
        <v>65</v>
      </c>
      <c r="MG7" s="123" t="s">
        <v>66</v>
      </c>
      <c r="MH7" s="35" t="s">
        <v>67</v>
      </c>
      <c r="MI7" s="123" t="s">
        <v>66</v>
      </c>
      <c r="MJ7" s="35" t="s">
        <v>69</v>
      </c>
      <c r="MK7" s="35" t="s">
        <v>68</v>
      </c>
      <c r="ML7" s="36" t="s">
        <v>66</v>
      </c>
      <c r="MM7" s="33" t="s">
        <v>65</v>
      </c>
      <c r="MN7" s="123" t="s">
        <v>66</v>
      </c>
      <c r="MO7" s="35" t="s">
        <v>67</v>
      </c>
      <c r="MP7" s="123" t="s">
        <v>66</v>
      </c>
      <c r="MQ7" s="35" t="s">
        <v>69</v>
      </c>
      <c r="MR7" s="35" t="s">
        <v>68</v>
      </c>
      <c r="MS7" s="36" t="s">
        <v>66</v>
      </c>
      <c r="MT7" s="33" t="s">
        <v>65</v>
      </c>
      <c r="MU7" s="123" t="s">
        <v>66</v>
      </c>
      <c r="MV7" s="35" t="s">
        <v>67</v>
      </c>
      <c r="MW7" s="123" t="s">
        <v>66</v>
      </c>
      <c r="MX7" s="35" t="s">
        <v>69</v>
      </c>
      <c r="MY7" s="35" t="s">
        <v>68</v>
      </c>
      <c r="MZ7" s="36" t="s">
        <v>66</v>
      </c>
      <c r="NA7" s="33" t="s">
        <v>65</v>
      </c>
      <c r="NB7" s="123" t="s">
        <v>66</v>
      </c>
      <c r="NC7" s="35" t="s">
        <v>67</v>
      </c>
      <c r="ND7" s="123" t="s">
        <v>66</v>
      </c>
      <c r="NE7" s="35" t="s">
        <v>69</v>
      </c>
      <c r="NF7" s="35" t="s">
        <v>68</v>
      </c>
      <c r="NG7" s="36" t="s">
        <v>66</v>
      </c>
      <c r="NH7" s="33" t="s">
        <v>65</v>
      </c>
      <c r="NI7" s="34" t="s">
        <v>66</v>
      </c>
      <c r="NJ7" s="35" t="s">
        <v>67</v>
      </c>
      <c r="NK7" s="34" t="s">
        <v>66</v>
      </c>
      <c r="NL7" s="35" t="s">
        <v>69</v>
      </c>
      <c r="NM7" s="35" t="s">
        <v>68</v>
      </c>
      <c r="NN7" s="36" t="s">
        <v>66</v>
      </c>
      <c r="NO7" s="33" t="s">
        <v>65</v>
      </c>
      <c r="NP7" s="34" t="s">
        <v>66</v>
      </c>
      <c r="NQ7" s="35" t="s">
        <v>67</v>
      </c>
      <c r="NR7" s="34" t="s">
        <v>66</v>
      </c>
      <c r="NS7" s="35" t="s">
        <v>69</v>
      </c>
      <c r="NT7" s="35" t="s">
        <v>68</v>
      </c>
      <c r="NU7" s="36" t="s">
        <v>66</v>
      </c>
      <c r="NV7" s="33" t="s">
        <v>65</v>
      </c>
      <c r="NW7" s="34" t="s">
        <v>66</v>
      </c>
      <c r="NX7" s="35" t="s">
        <v>67</v>
      </c>
      <c r="NY7" s="34" t="s">
        <v>66</v>
      </c>
      <c r="NZ7" s="35" t="s">
        <v>69</v>
      </c>
      <c r="OA7" s="35" t="s">
        <v>68</v>
      </c>
      <c r="OB7" s="36" t="s">
        <v>66</v>
      </c>
      <c r="OC7" s="33" t="s">
        <v>65</v>
      </c>
      <c r="OD7" s="34" t="s">
        <v>66</v>
      </c>
      <c r="OE7" s="35" t="s">
        <v>67</v>
      </c>
      <c r="OF7" s="34" t="s">
        <v>66</v>
      </c>
      <c r="OG7" s="35" t="s">
        <v>69</v>
      </c>
      <c r="OH7" s="35" t="s">
        <v>68</v>
      </c>
      <c r="OI7" s="36" t="s">
        <v>66</v>
      </c>
      <c r="OJ7" s="33" t="s">
        <v>65</v>
      </c>
      <c r="OK7" s="34" t="s">
        <v>66</v>
      </c>
      <c r="OL7" s="35" t="s">
        <v>67</v>
      </c>
      <c r="OM7" s="34" t="s">
        <v>66</v>
      </c>
      <c r="ON7" s="35" t="s">
        <v>69</v>
      </c>
      <c r="OO7" s="35" t="s">
        <v>68</v>
      </c>
      <c r="OP7" s="36" t="s">
        <v>66</v>
      </c>
      <c r="OQ7" s="33" t="s">
        <v>65</v>
      </c>
      <c r="OR7" s="34" t="s">
        <v>66</v>
      </c>
      <c r="OS7" s="35" t="s">
        <v>67</v>
      </c>
      <c r="OT7" s="34" t="s">
        <v>66</v>
      </c>
      <c r="OU7" s="35" t="s">
        <v>69</v>
      </c>
      <c r="OV7" s="35" t="s">
        <v>68</v>
      </c>
      <c r="OW7" s="36" t="s">
        <v>66</v>
      </c>
      <c r="OX7" s="33" t="s">
        <v>65</v>
      </c>
      <c r="OY7" s="34" t="s">
        <v>66</v>
      </c>
      <c r="OZ7" s="35" t="s">
        <v>67</v>
      </c>
      <c r="PA7" s="34" t="s">
        <v>66</v>
      </c>
      <c r="PB7" s="35" t="s">
        <v>69</v>
      </c>
      <c r="PC7" s="35" t="s">
        <v>68</v>
      </c>
      <c r="PD7" s="36" t="s">
        <v>66</v>
      </c>
      <c r="PE7" s="33" t="s">
        <v>65</v>
      </c>
      <c r="PF7" s="34" t="s">
        <v>66</v>
      </c>
      <c r="PG7" s="35" t="s">
        <v>67</v>
      </c>
      <c r="PH7" s="34" t="s">
        <v>66</v>
      </c>
      <c r="PI7" s="35" t="s">
        <v>69</v>
      </c>
      <c r="PJ7" s="35" t="s">
        <v>68</v>
      </c>
      <c r="PK7" s="36" t="s">
        <v>66</v>
      </c>
      <c r="PL7" s="33" t="s">
        <v>65</v>
      </c>
      <c r="PM7" s="34" t="s">
        <v>66</v>
      </c>
      <c r="PN7" s="35" t="s">
        <v>67</v>
      </c>
      <c r="PO7" s="34" t="s">
        <v>66</v>
      </c>
      <c r="PP7" s="35" t="s">
        <v>69</v>
      </c>
      <c r="PQ7" s="35" t="s">
        <v>68</v>
      </c>
      <c r="PR7" s="36" t="s">
        <v>66</v>
      </c>
      <c r="PS7" s="33" t="s">
        <v>65</v>
      </c>
      <c r="PT7" s="34" t="s">
        <v>66</v>
      </c>
      <c r="PU7" s="35" t="s">
        <v>67</v>
      </c>
      <c r="PV7" s="34" t="s">
        <v>66</v>
      </c>
      <c r="PW7" s="35" t="s">
        <v>69</v>
      </c>
      <c r="PX7" s="35" t="s">
        <v>68</v>
      </c>
      <c r="PY7" s="36" t="s">
        <v>66</v>
      </c>
      <c r="PZ7" s="33" t="s">
        <v>65</v>
      </c>
      <c r="QA7" s="34" t="s">
        <v>66</v>
      </c>
      <c r="QB7" s="35" t="s">
        <v>67</v>
      </c>
      <c r="QC7" s="34" t="s">
        <v>66</v>
      </c>
      <c r="QD7" s="35" t="s">
        <v>69</v>
      </c>
      <c r="QE7" s="35" t="s">
        <v>68</v>
      </c>
      <c r="QF7" s="36" t="s">
        <v>66</v>
      </c>
      <c r="QG7" s="33" t="s">
        <v>65</v>
      </c>
      <c r="QH7" s="34" t="s">
        <v>66</v>
      </c>
      <c r="QI7" s="35" t="s">
        <v>67</v>
      </c>
      <c r="QJ7" s="34" t="s">
        <v>66</v>
      </c>
      <c r="QK7" s="35" t="s">
        <v>69</v>
      </c>
      <c r="QL7" s="35" t="s">
        <v>68</v>
      </c>
      <c r="QM7" s="36" t="s">
        <v>66</v>
      </c>
      <c r="QN7" s="137" t="s">
        <v>65</v>
      </c>
      <c r="QO7" s="138" t="s">
        <v>66</v>
      </c>
      <c r="QP7" s="139" t="s">
        <v>67</v>
      </c>
      <c r="QQ7" s="138" t="s">
        <v>66</v>
      </c>
      <c r="QR7" s="139" t="s">
        <v>69</v>
      </c>
      <c r="QS7" s="139" t="s">
        <v>68</v>
      </c>
      <c r="QT7" s="140" t="s">
        <v>66</v>
      </c>
      <c r="QU7" s="137" t="s">
        <v>65</v>
      </c>
      <c r="QV7" s="138" t="s">
        <v>66</v>
      </c>
      <c r="QW7" s="139" t="s">
        <v>67</v>
      </c>
      <c r="QX7" s="138" t="s">
        <v>66</v>
      </c>
      <c r="QY7" s="139" t="s">
        <v>69</v>
      </c>
      <c r="QZ7" s="139" t="s">
        <v>68</v>
      </c>
      <c r="RA7" s="140" t="s">
        <v>66</v>
      </c>
      <c r="RB7" s="137" t="s">
        <v>65</v>
      </c>
      <c r="RC7" s="138" t="s">
        <v>66</v>
      </c>
      <c r="RD7" s="139" t="s">
        <v>67</v>
      </c>
      <c r="RE7" s="138" t="s">
        <v>66</v>
      </c>
      <c r="RF7" s="139" t="s">
        <v>69</v>
      </c>
      <c r="RG7" s="139" t="s">
        <v>68</v>
      </c>
      <c r="RH7" s="140" t="s">
        <v>66</v>
      </c>
      <c r="RI7" s="137" t="s">
        <v>65</v>
      </c>
      <c r="RJ7" s="138" t="s">
        <v>66</v>
      </c>
      <c r="RK7" s="139" t="s">
        <v>67</v>
      </c>
      <c r="RL7" s="138" t="s">
        <v>66</v>
      </c>
      <c r="RM7" s="139" t="s">
        <v>69</v>
      </c>
      <c r="RN7" s="139" t="s">
        <v>68</v>
      </c>
      <c r="RO7" s="140" t="s">
        <v>66</v>
      </c>
      <c r="RP7" s="33" t="s">
        <v>65</v>
      </c>
      <c r="RQ7" s="34" t="s">
        <v>66</v>
      </c>
      <c r="RR7" s="35" t="s">
        <v>67</v>
      </c>
      <c r="RS7" s="34" t="s">
        <v>66</v>
      </c>
      <c r="RT7" s="35" t="s">
        <v>69</v>
      </c>
      <c r="RU7" s="35" t="s">
        <v>68</v>
      </c>
      <c r="RV7" s="36" t="s">
        <v>66</v>
      </c>
      <c r="RW7" s="137" t="s">
        <v>65</v>
      </c>
      <c r="RX7" s="138" t="s">
        <v>66</v>
      </c>
      <c r="RY7" s="139" t="s">
        <v>67</v>
      </c>
      <c r="RZ7" s="138" t="s">
        <v>66</v>
      </c>
      <c r="SA7" s="139" t="s">
        <v>69</v>
      </c>
      <c r="SB7" s="139" t="s">
        <v>68</v>
      </c>
      <c r="SC7" s="140" t="s">
        <v>66</v>
      </c>
    </row>
    <row r="8" spans="1:497" s="196" customFormat="1" x14ac:dyDescent="0.25">
      <c r="A8" s="197" t="s">
        <v>70</v>
      </c>
      <c r="B8" s="38">
        <v>4160129</v>
      </c>
      <c r="C8" s="290">
        <f t="shared" ref="C8:C15" si="0">B8/B$17*100</f>
        <v>22.027842541391998</v>
      </c>
      <c r="D8" s="40">
        <v>3979029</v>
      </c>
      <c r="E8" s="290">
        <f t="shared" ref="E8:E15" si="1">D8/D$17*100</f>
        <v>20.809308319112784</v>
      </c>
      <c r="F8" s="40">
        <f t="shared" ref="F8:F15" si="2">B8+D8</f>
        <v>8139158</v>
      </c>
      <c r="G8" s="291">
        <f t="shared" ref="G8:G15" si="3">F8/F$17*100</f>
        <v>21.414798461953204</v>
      </c>
      <c r="H8" s="199">
        <f>6+10</f>
        <v>16</v>
      </c>
      <c r="I8" s="200">
        <f>(H8/H$17)*100</f>
        <v>8.0726538849646826E-2</v>
      </c>
      <c r="J8" s="201">
        <f>15+5</f>
        <v>20</v>
      </c>
      <c r="K8" s="200">
        <f>(J8/J$17)*100</f>
        <v>0.11168192986374804</v>
      </c>
      <c r="L8" s="199">
        <v>0</v>
      </c>
      <c r="M8" s="202">
        <f>H8+J8+L8</f>
        <v>36</v>
      </c>
      <c r="N8" s="203">
        <f>(M8/M$17)*100</f>
        <v>9.5419847328244267E-2</v>
      </c>
      <c r="O8" s="199">
        <f>6+10</f>
        <v>16</v>
      </c>
      <c r="P8" s="200">
        <f>(O8/O$17)*100</f>
        <v>8.1466395112016296E-2</v>
      </c>
      <c r="Q8" s="201">
        <f>15+5</f>
        <v>20</v>
      </c>
      <c r="R8" s="200">
        <f>(Q8/Q$17)*100</f>
        <v>0.11258725512272011</v>
      </c>
      <c r="S8" s="199">
        <v>0</v>
      </c>
      <c r="T8" s="202">
        <f>O8+Q8+S8</f>
        <v>36</v>
      </c>
      <c r="U8" s="203">
        <f>(T8/T$17)*100</f>
        <v>9.6246390760346495E-2</v>
      </c>
      <c r="V8" s="199">
        <f>6+10</f>
        <v>16</v>
      </c>
      <c r="W8" s="200">
        <f>(V8/V$17)*100</f>
        <v>8.2435983306713381E-2</v>
      </c>
      <c r="X8" s="201">
        <f>15+5</f>
        <v>20</v>
      </c>
      <c r="Y8" s="200">
        <f>(X8/X$17)*100</f>
        <v>0.11374623215605983</v>
      </c>
      <c r="Z8" s="199">
        <v>0</v>
      </c>
      <c r="AA8" s="202">
        <f>V8+X8+Z8</f>
        <v>36</v>
      </c>
      <c r="AB8" s="203">
        <f>(AA8/AA$17)*100</f>
        <v>9.7318339100346013E-2</v>
      </c>
      <c r="AC8" s="199">
        <f>5+10</f>
        <v>15</v>
      </c>
      <c r="AD8" s="200">
        <f>(AC8/AC$17)*100</f>
        <v>7.7675935995028741E-2</v>
      </c>
      <c r="AE8" s="201">
        <f>14+5</f>
        <v>19</v>
      </c>
      <c r="AF8" s="200">
        <f>(AE8/AE$17)*100</f>
        <v>0.1083485401459854</v>
      </c>
      <c r="AG8" s="199">
        <v>0</v>
      </c>
      <c r="AH8" s="202">
        <f>AC8+AE8+AG8</f>
        <v>34</v>
      </c>
      <c r="AI8" s="203">
        <f>(AH8/AH$17)*100</f>
        <v>9.2273455098108387E-2</v>
      </c>
      <c r="AJ8" s="199">
        <f>5+10</f>
        <v>15</v>
      </c>
      <c r="AK8" s="200">
        <f>(AJ8/AJ$17)*100</f>
        <v>7.826767545003914E-2</v>
      </c>
      <c r="AL8" s="201">
        <f>14+5</f>
        <v>19</v>
      </c>
      <c r="AM8" s="200">
        <f>(AL8/AL$17)*100</f>
        <v>0.10901371277755466</v>
      </c>
      <c r="AN8" s="199">
        <v>0</v>
      </c>
      <c r="AO8" s="202">
        <f>AJ8+AL8+AN8</f>
        <v>34</v>
      </c>
      <c r="AP8" s="203">
        <f>(AO8/AO$17)*100</f>
        <v>9.2911406241460354E-2</v>
      </c>
      <c r="AQ8" s="199">
        <f>5+9</f>
        <v>14</v>
      </c>
      <c r="AR8" s="200">
        <f>(AQ8/AQ$17)*100</f>
        <v>7.4015331747290511E-2</v>
      </c>
      <c r="AS8" s="201">
        <f>14+5</f>
        <v>19</v>
      </c>
      <c r="AT8" s="200">
        <f>(AS8/AS$17)*100</f>
        <v>0.10993461783255223</v>
      </c>
      <c r="AU8" s="199">
        <v>0</v>
      </c>
      <c r="AV8" s="202">
        <f>AQ8+AS8+AU8</f>
        <v>33</v>
      </c>
      <c r="AW8" s="203">
        <f>(AV8/AV$17)*100</f>
        <v>9.1165257749046907E-2</v>
      </c>
      <c r="AX8" s="204">
        <f>6+9</f>
        <v>15</v>
      </c>
      <c r="AY8" s="205">
        <f>(AX8/AX$17)*100</f>
        <v>7.9243488826668082E-2</v>
      </c>
      <c r="AZ8" s="201">
        <f>13+5</f>
        <v>18</v>
      </c>
      <c r="BA8" s="205">
        <f>(AZ8/AZ$17)*100</f>
        <v>0.10395610742131101</v>
      </c>
      <c r="BB8" s="204">
        <v>0</v>
      </c>
      <c r="BC8" s="202">
        <f>AX8+AZ8+BB8</f>
        <v>33</v>
      </c>
      <c r="BD8" s="198">
        <f>(BC8/BC$17)*100</f>
        <v>9.1049553029466948E-2</v>
      </c>
      <c r="BE8" s="204">
        <f>6+8</f>
        <v>14</v>
      </c>
      <c r="BF8" s="205">
        <f>(BE8/BE$17)*100</f>
        <v>7.5091182149753272E-2</v>
      </c>
      <c r="BG8" s="201">
        <f>14+5</f>
        <v>19</v>
      </c>
      <c r="BH8" s="205">
        <f>(BG8/BG$17)*100</f>
        <v>0.11126727570859686</v>
      </c>
      <c r="BI8" s="204">
        <v>0</v>
      </c>
      <c r="BJ8" s="202">
        <f>BE8+BG8+BI8</f>
        <v>33</v>
      </c>
      <c r="BK8" s="198">
        <f>(BJ8/BJ$17)*100</f>
        <v>9.2385218365061597E-2</v>
      </c>
      <c r="BL8" s="199">
        <f>6+7</f>
        <v>13</v>
      </c>
      <c r="BM8" s="200">
        <f>(BL8/BL$17)*100</f>
        <v>7.0583125203605171E-2</v>
      </c>
      <c r="BN8" s="201">
        <f>13+5</f>
        <v>18</v>
      </c>
      <c r="BO8" s="200">
        <f>(BN8/BN$17)*100</f>
        <v>0.1064521852268023</v>
      </c>
      <c r="BP8" s="199">
        <v>0</v>
      </c>
      <c r="BQ8" s="202">
        <f>BL8+BN8+BP8</f>
        <v>31</v>
      </c>
      <c r="BR8" s="203">
        <f>(BQ8/BQ$17)*100</f>
        <v>8.775157811305799E-2</v>
      </c>
      <c r="BS8" s="204">
        <f>6+7</f>
        <v>13</v>
      </c>
      <c r="BT8" s="205">
        <f>(BS8/BS$17)*100</f>
        <v>7.2150072150072145E-2</v>
      </c>
      <c r="BU8" s="201">
        <f>12+4</f>
        <v>16</v>
      </c>
      <c r="BV8" s="205">
        <f>(BU8/BU$17)*100</f>
        <v>9.642039291310113E-2</v>
      </c>
      <c r="BW8" s="204">
        <v>0</v>
      </c>
      <c r="BX8" s="202">
        <f>BS8+BU8+BW8</f>
        <v>29</v>
      </c>
      <c r="BY8" s="198">
        <f>(BX8/BX$17)*100</f>
        <v>8.3785970183751293E-2</v>
      </c>
      <c r="BZ8" s="204">
        <f>6+6</f>
        <v>12</v>
      </c>
      <c r="CA8" s="205">
        <f>(BZ8/BZ$17)*100</f>
        <v>6.8442365824445323E-2</v>
      </c>
      <c r="CB8" s="201">
        <f>13+4</f>
        <v>17</v>
      </c>
      <c r="CC8" s="205">
        <f>(CB8/CB$17)*100</f>
        <v>0.10504201680672269</v>
      </c>
      <c r="CD8" s="204">
        <v>0</v>
      </c>
      <c r="CE8" s="202">
        <f>BZ8+CB8+CD8</f>
        <v>29</v>
      </c>
      <c r="CF8" s="198">
        <f>(CE8/CE$17)*100</f>
        <v>8.6010024616662212E-2</v>
      </c>
      <c r="CG8" s="204">
        <f>5+6</f>
        <v>11</v>
      </c>
      <c r="CH8" s="206">
        <f>(CG8/CG$17)*100</f>
        <v>6.471730305348003E-2</v>
      </c>
      <c r="CI8" s="202">
        <f>12+4</f>
        <v>16</v>
      </c>
      <c r="CJ8" s="206">
        <f>(CI8/CI$17)*100</f>
        <v>0.10140702243630371</v>
      </c>
      <c r="CK8" s="204">
        <v>0</v>
      </c>
      <c r="CL8" s="202">
        <f>CG8+CI8+CK8</f>
        <v>27</v>
      </c>
      <c r="CM8" s="198">
        <f>(CL8/CL$17)*100</f>
        <v>8.2379862700228831E-2</v>
      </c>
      <c r="CN8" s="204">
        <f>5+6</f>
        <v>11</v>
      </c>
      <c r="CO8" s="205">
        <f>(CN8/CN$17)*100</f>
        <v>6.6727327873824696E-2</v>
      </c>
      <c r="CP8" s="201">
        <f>12+4</f>
        <v>16</v>
      </c>
      <c r="CQ8" s="205">
        <f>(CP8/CP$17)*100</f>
        <v>0.10419380046887211</v>
      </c>
      <c r="CR8" s="204">
        <v>0</v>
      </c>
      <c r="CS8" s="202">
        <f>CN8+CP8+CR8</f>
        <v>27</v>
      </c>
      <c r="CT8" s="198">
        <f>(CS8/CS$17)*100</f>
        <v>8.4796331773499573E-2</v>
      </c>
      <c r="CU8" s="204">
        <f>5+5</f>
        <v>10</v>
      </c>
      <c r="CV8" s="205">
        <f>(CU8/CU$17)*100</f>
        <v>6.2920782734537217E-2</v>
      </c>
      <c r="CW8" s="201">
        <f>10+4</f>
        <v>14</v>
      </c>
      <c r="CX8" s="205">
        <f>(CW8/CW$17)*100</f>
        <v>9.4029149036201215E-2</v>
      </c>
      <c r="CY8" s="204">
        <v>0</v>
      </c>
      <c r="CZ8" s="202">
        <f>CU8+CW8+CY8</f>
        <v>24</v>
      </c>
      <c r="DA8" s="198">
        <f>(CZ8/CZ$17)*100</f>
        <v>7.7967643427977393E-2</v>
      </c>
      <c r="DB8" s="204">
        <f>5+5</f>
        <v>10</v>
      </c>
      <c r="DC8" s="205">
        <f>(DB8/DB$17)*100</f>
        <v>6.4263222157959002E-2</v>
      </c>
      <c r="DD8" s="201">
        <f>9+4</f>
        <v>13</v>
      </c>
      <c r="DE8" s="205">
        <f>(DD8/DD$17)*100</f>
        <v>8.8840292489578351E-2</v>
      </c>
      <c r="DF8" s="204">
        <v>0</v>
      </c>
      <c r="DG8" s="202">
        <f>DB8+DD8+DF8</f>
        <v>23</v>
      </c>
      <c r="DH8" s="198">
        <f>(DG8/DG$17)*100</f>
        <v>7.6174074319401208E-2</v>
      </c>
      <c r="DI8" s="204">
        <f>2+5</f>
        <v>7</v>
      </c>
      <c r="DJ8" s="205">
        <f>(DI8/DI$17)*100</f>
        <v>4.5257645309368336E-2</v>
      </c>
      <c r="DK8" s="201">
        <f>9+4</f>
        <v>13</v>
      </c>
      <c r="DL8" s="205">
        <f>(DK8/DK$17)*100</f>
        <v>8.9193825042881647E-2</v>
      </c>
      <c r="DM8" s="204">
        <v>0</v>
      </c>
      <c r="DN8" s="202">
        <f>DI8+DK8+DM8</f>
        <v>20</v>
      </c>
      <c r="DO8" s="198">
        <f>(DN8/DN$17)*100</f>
        <v>6.6573463817322417E-2</v>
      </c>
      <c r="DP8" s="204">
        <f>2+5</f>
        <v>7</v>
      </c>
      <c r="DQ8" s="205">
        <f>(DP8/DP$17)*100</f>
        <v>4.5478170478170481E-2</v>
      </c>
      <c r="DR8" s="201">
        <f>9+3</f>
        <v>12</v>
      </c>
      <c r="DS8" s="205">
        <f>(DR8/DR$17)*100</f>
        <v>8.2638936712347635E-2</v>
      </c>
      <c r="DT8" s="204">
        <v>0</v>
      </c>
      <c r="DU8" s="202">
        <f>DP8+DR8+DT8</f>
        <v>19</v>
      </c>
      <c r="DV8" s="198">
        <f>(DU8/DU$17)*100</f>
        <v>6.3517534182462476E-2</v>
      </c>
      <c r="DW8" s="204">
        <f>2+5</f>
        <v>7</v>
      </c>
      <c r="DX8" s="205">
        <f>(DW8/DW$17)*100</f>
        <v>4.5712793051655459E-2</v>
      </c>
      <c r="DY8" s="201">
        <f>9+3</f>
        <v>12</v>
      </c>
      <c r="DZ8" s="205">
        <f>(DY8/DY$17)*100</f>
        <v>8.2861483220549648E-2</v>
      </c>
      <c r="EA8" s="204">
        <v>0</v>
      </c>
      <c r="EB8" s="202">
        <f>DW8+DY8+EA8</f>
        <v>19</v>
      </c>
      <c r="EC8" s="198">
        <f>(EB8/EB$17)*100</f>
        <v>6.3769088773284119E-2</v>
      </c>
      <c r="ED8" s="204">
        <f>2+5</f>
        <v>7</v>
      </c>
      <c r="EE8" s="205">
        <f>(ED8/ED$17)*100</f>
        <v>4.5940801995143402E-2</v>
      </c>
      <c r="EF8" s="201">
        <f>9+3</f>
        <v>12</v>
      </c>
      <c r="EG8" s="205">
        <f>(EF8/EF$17)*100</f>
        <v>8.3096738453015725E-2</v>
      </c>
      <c r="EH8" s="204">
        <v>0</v>
      </c>
      <c r="EI8" s="202">
        <f>ED8+EF8+EH8</f>
        <v>19</v>
      </c>
      <c r="EJ8" s="198">
        <f>(EI8/EI$17)*100</f>
        <v>6.4020486555697823E-2</v>
      </c>
      <c r="EK8" s="204">
        <f>1+5</f>
        <v>6</v>
      </c>
      <c r="EL8" s="205">
        <f>(EK8/EK$17)*100</f>
        <v>3.9627501486031301E-2</v>
      </c>
      <c r="EM8" s="201">
        <f>7+3</f>
        <v>10</v>
      </c>
      <c r="EN8" s="205">
        <f>(EM8/EM$17)*100</f>
        <v>6.9512025580425407E-2</v>
      </c>
      <c r="EO8" s="204">
        <v>0</v>
      </c>
      <c r="EP8" s="202">
        <f>EK8+EM8+EO8</f>
        <v>16</v>
      </c>
      <c r="EQ8" s="198">
        <f>(EP8/EP$17)*100</f>
        <v>5.4187692620313616E-2</v>
      </c>
      <c r="ER8" s="204">
        <v>7</v>
      </c>
      <c r="ES8" s="205">
        <f>(ER8/ER$17)*100</f>
        <v>4.6462232842161152E-2</v>
      </c>
      <c r="ET8" s="201">
        <v>12</v>
      </c>
      <c r="EU8" s="205">
        <f>(ET8/ET$17)*100</f>
        <v>8.3775481709019828E-2</v>
      </c>
      <c r="EV8" s="204">
        <v>0</v>
      </c>
      <c r="EW8" s="202">
        <f>ER8+ET8+EV8</f>
        <v>19</v>
      </c>
      <c r="EX8" s="198">
        <f>(EW8/EW$17)*100</f>
        <v>6.4647839401156856E-2</v>
      </c>
      <c r="EY8" s="204">
        <v>7</v>
      </c>
      <c r="EZ8" s="207">
        <f>(EY8/EY$17)*100</f>
        <v>4.6738332109234164E-2</v>
      </c>
      <c r="FA8" s="202">
        <v>12</v>
      </c>
      <c r="FB8" s="207">
        <f>(FA8/FA$17)*100</f>
        <v>8.4127874369040942E-2</v>
      </c>
      <c r="FC8" s="204">
        <v>0</v>
      </c>
      <c r="FD8" s="202">
        <f>EY8+FA8+FC8</f>
        <v>19</v>
      </c>
      <c r="FE8" s="198">
        <f>(FD8/FD$17)*100</f>
        <v>6.4977257959714096E-2</v>
      </c>
      <c r="FF8" s="204">
        <v>6</v>
      </c>
      <c r="FG8" s="207">
        <f>(FF8/FF$17)*100</f>
        <v>4.0365984930032295E-2</v>
      </c>
      <c r="FH8" s="202">
        <v>11</v>
      </c>
      <c r="FI8" s="207">
        <f>(FH8/FH$17)*100</f>
        <v>7.7508455467869219E-2</v>
      </c>
      <c r="FJ8" s="204">
        <v>0</v>
      </c>
      <c r="FK8" s="202">
        <f>FF8+FH8+FJ8</f>
        <v>17</v>
      </c>
      <c r="FL8" s="198">
        <f>(FK8/FK$17)*100</f>
        <v>5.8507709251101318E-2</v>
      </c>
      <c r="FM8" s="204">
        <v>6</v>
      </c>
      <c r="FN8" s="207">
        <f>(FM8/FM$17)*100</f>
        <v>4.0639393118396101E-2</v>
      </c>
      <c r="FO8" s="202">
        <v>11</v>
      </c>
      <c r="FP8" s="207">
        <f>(FO8/FO$17)*100</f>
        <v>7.7815506508205998E-2</v>
      </c>
      <c r="FQ8" s="204">
        <v>0</v>
      </c>
      <c r="FR8" s="202">
        <f>FM8+FO8+FQ8</f>
        <v>17</v>
      </c>
      <c r="FS8" s="198">
        <f>(FR8/FR$17)*100</f>
        <v>5.8823529411764698E-2</v>
      </c>
      <c r="FT8" s="204">
        <v>6</v>
      </c>
      <c r="FU8" s="207">
        <f>(FT8/FT$17)*100</f>
        <v>4.0978008468788414E-2</v>
      </c>
      <c r="FV8" s="202">
        <v>11</v>
      </c>
      <c r="FW8" s="207">
        <f>(FV8/FV$17)*100</f>
        <v>7.8152753108348127E-2</v>
      </c>
      <c r="FX8" s="204">
        <v>0</v>
      </c>
      <c r="FY8" s="202">
        <f>FT8+FV8+FX8</f>
        <v>17</v>
      </c>
      <c r="FZ8" s="198">
        <f>(FY8/FY$17)*100</f>
        <v>5.9198384232336247E-2</v>
      </c>
      <c r="GA8" s="204">
        <v>6</v>
      </c>
      <c r="GB8" s="207">
        <f>(GA8/GA$17)*100</f>
        <v>4.1405010006210753E-2</v>
      </c>
      <c r="GC8" s="202">
        <v>11</v>
      </c>
      <c r="GD8" s="207">
        <f>(GC8/GC$17)*100</f>
        <v>7.8762709437204634E-2</v>
      </c>
      <c r="GE8" s="204">
        <v>0</v>
      </c>
      <c r="GF8" s="202">
        <f>GA8+GC8+GE8</f>
        <v>17</v>
      </c>
      <c r="GG8" s="198">
        <f>(GF8/GF$17)*100</f>
        <v>5.973925571915522E-2</v>
      </c>
      <c r="GH8" s="204">
        <v>7</v>
      </c>
      <c r="GI8" s="207">
        <f>(GH8/GH$17)*100</f>
        <v>4.8797490414778669E-2</v>
      </c>
      <c r="GJ8" s="202">
        <v>11</v>
      </c>
      <c r="GK8" s="207">
        <f>(GJ8/GJ$17)*100</f>
        <v>7.9445327170301894E-2</v>
      </c>
      <c r="GL8" s="204">
        <v>0</v>
      </c>
      <c r="GM8" s="202">
        <f>GH8+GJ8+GL8</f>
        <v>18</v>
      </c>
      <c r="GN8" s="198">
        <f>(GM8/GM$17)*100</f>
        <v>6.3850164946259447E-2</v>
      </c>
      <c r="GO8" s="204">
        <v>6</v>
      </c>
      <c r="GP8" s="207">
        <f>(GO8/GO$17)*100</f>
        <v>4.2265426880811495E-2</v>
      </c>
      <c r="GQ8" s="202">
        <v>11</v>
      </c>
      <c r="GR8" s="207">
        <f>(GQ8/GQ$17)*100</f>
        <v>8.0040748017172383E-2</v>
      </c>
      <c r="GS8" s="204">
        <v>0</v>
      </c>
      <c r="GT8" s="202">
        <f>GO8+GQ8+GS8</f>
        <v>17</v>
      </c>
      <c r="GU8" s="198">
        <f>(GT8/GT$17)*100</f>
        <v>6.0846844912129994E-2</v>
      </c>
      <c r="GV8" s="204">
        <v>6</v>
      </c>
      <c r="GW8" s="207">
        <f>(GV8/GV$17)*100</f>
        <v>4.2792953427002352E-2</v>
      </c>
      <c r="GX8" s="202">
        <v>11</v>
      </c>
      <c r="GY8" s="207">
        <f>(GX8/GX$17)*100</f>
        <v>8.0651074125669034E-2</v>
      </c>
      <c r="GZ8" s="204">
        <v>0</v>
      </c>
      <c r="HA8" s="202">
        <f>GV8+GX8+GZ8</f>
        <v>17</v>
      </c>
      <c r="HB8" s="198">
        <f>(HA8/HA$17)*100</f>
        <v>6.146059291395517E-2</v>
      </c>
      <c r="HC8" s="204">
        <v>6</v>
      </c>
      <c r="HD8" s="207">
        <f>(HC8/HC$17)*100</f>
        <v>4.3286920135632352E-2</v>
      </c>
      <c r="HE8" s="202">
        <v>10</v>
      </c>
      <c r="HF8" s="207">
        <f>(HE8/HE$17)*100</f>
        <v>7.3860698722209919E-2</v>
      </c>
      <c r="HG8" s="204">
        <v>0</v>
      </c>
      <c r="HH8" s="202">
        <f>HC8+HE8+HG8</f>
        <v>16</v>
      </c>
      <c r="HI8" s="198">
        <f>(HH8/HH$17)*100</f>
        <v>5.8394160583941611E-2</v>
      </c>
      <c r="HJ8" s="204">
        <v>6</v>
      </c>
      <c r="HK8" s="207">
        <f>(HJ8/HJ$17)*100</f>
        <v>4.3680838672102505E-2</v>
      </c>
      <c r="HL8" s="202">
        <v>9</v>
      </c>
      <c r="HM8" s="207">
        <f>(HL8/HL$17)*100</f>
        <v>6.6944361797084198E-2</v>
      </c>
      <c r="HN8" s="204">
        <v>0</v>
      </c>
      <c r="HO8" s="202">
        <f>HJ8+HL8+HN8</f>
        <v>15</v>
      </c>
      <c r="HP8" s="198">
        <f>(HO8/HO$17)*100</f>
        <v>5.518763796909492E-2</v>
      </c>
      <c r="HQ8" s="204">
        <v>6</v>
      </c>
      <c r="HR8" s="207">
        <f>(HQ8/HQ$17)*100</f>
        <v>4.3968928623772538E-2</v>
      </c>
      <c r="HS8" s="202">
        <v>9</v>
      </c>
      <c r="HT8" s="207">
        <f>(HS8/HS$17)*100</f>
        <v>6.7390490453013846E-2</v>
      </c>
      <c r="HU8" s="204">
        <v>0</v>
      </c>
      <c r="HV8" s="202">
        <f>HQ8+HS8+HU8</f>
        <v>15</v>
      </c>
      <c r="HW8" s="198">
        <f>(HV8/HV$17)*100</f>
        <v>5.5553498018591906E-2</v>
      </c>
      <c r="HX8" s="204">
        <v>5</v>
      </c>
      <c r="HY8" s="207">
        <f>(HX8/HX$17)*100</f>
        <v>3.6835125976130839E-2</v>
      </c>
      <c r="HZ8" s="202">
        <v>7</v>
      </c>
      <c r="IA8" s="207">
        <f>(HZ8/HZ$17)*100</f>
        <v>5.2635536506504252E-2</v>
      </c>
      <c r="IB8" s="204">
        <v>0</v>
      </c>
      <c r="IC8" s="202">
        <f>HX8+HZ8+IB8</f>
        <v>12</v>
      </c>
      <c r="ID8" s="198">
        <f>(IC8/IC$17)*100</f>
        <v>4.4654485915230906E-2</v>
      </c>
      <c r="IE8" s="204">
        <v>6</v>
      </c>
      <c r="IF8" s="207">
        <f>(IE8/IE$17)*100</f>
        <v>4.4444444444444446E-2</v>
      </c>
      <c r="IG8" s="202">
        <v>10</v>
      </c>
      <c r="IH8" s="207">
        <f>(IG8/IG$17)*100</f>
        <v>7.5443228970199921E-2</v>
      </c>
      <c r="II8" s="204">
        <v>0</v>
      </c>
      <c r="IJ8" s="202">
        <f>IE8+IG8+II8</f>
        <v>16</v>
      </c>
      <c r="IK8" s="198">
        <f>(IJ8/IJ$17)*100</f>
        <v>5.9801906185759673E-2</v>
      </c>
      <c r="IL8" s="204">
        <v>6</v>
      </c>
      <c r="IM8" s="207">
        <f>(IL8/IL$17)*100</f>
        <v>4.457321149988857E-2</v>
      </c>
      <c r="IN8" s="202">
        <v>9</v>
      </c>
      <c r="IO8" s="207">
        <f>(IN8/IN$17)*100</f>
        <v>6.8109580747691842E-2</v>
      </c>
      <c r="IP8" s="204">
        <v>0</v>
      </c>
      <c r="IQ8" s="202">
        <f>IL8+IN8+IP8</f>
        <v>15</v>
      </c>
      <c r="IR8" s="198">
        <f>(IQ8/IQ$17)*100</f>
        <v>5.6232427366447985E-2</v>
      </c>
      <c r="IS8" s="204">
        <v>6</v>
      </c>
      <c r="IT8" s="207">
        <f>(IS8/IS$17)*100</f>
        <v>4.4666120747413086E-2</v>
      </c>
      <c r="IU8" s="202">
        <v>9</v>
      </c>
      <c r="IV8" s="207">
        <f>(IU8/IU$17)*100</f>
        <v>6.8186983862413827E-2</v>
      </c>
      <c r="IW8" s="204">
        <v>0</v>
      </c>
      <c r="IX8" s="202">
        <f>IS8+IU8+IW8</f>
        <v>15</v>
      </c>
      <c r="IY8" s="198">
        <f>(IX8/IX$17)*100</f>
        <v>5.6323220186242119E-2</v>
      </c>
      <c r="IZ8" s="204">
        <v>6</v>
      </c>
      <c r="JA8" s="207">
        <f>(IZ8/IZ$17)*100</f>
        <v>4.5048427059088521E-2</v>
      </c>
      <c r="JB8" s="202">
        <v>8</v>
      </c>
      <c r="JC8" s="207">
        <f>(JB8/JB$17)*100</f>
        <v>6.0933810648183415E-2</v>
      </c>
      <c r="JD8" s="204">
        <v>0</v>
      </c>
      <c r="JE8" s="202">
        <f>IZ8+JB8+JD8</f>
        <v>14</v>
      </c>
      <c r="JF8" s="198">
        <f>(JE8/JE$17)*100</f>
        <v>5.2934059286146404E-2</v>
      </c>
      <c r="JG8" s="204">
        <v>6</v>
      </c>
      <c r="JH8" s="207">
        <f>(JG8/JG$17)*100</f>
        <v>4.5160319132921872E-2</v>
      </c>
      <c r="JI8" s="202">
        <v>8</v>
      </c>
      <c r="JJ8" s="207">
        <f>(JI8/JI$17)*100</f>
        <v>6.1022120518688029E-2</v>
      </c>
      <c r="JK8" s="204">
        <v>0</v>
      </c>
      <c r="JL8" s="202">
        <f>JG8+JI8+JK8</f>
        <v>14</v>
      </c>
      <c r="JM8" s="198">
        <f>(JL8/JL$17)*100</f>
        <v>5.3038339142294284E-2</v>
      </c>
      <c r="JN8" s="204">
        <v>6</v>
      </c>
      <c r="JO8" s="207">
        <f>(JN8/JN$17)*100</f>
        <v>4.527276842978948E-2</v>
      </c>
      <c r="JP8" s="202">
        <v>8</v>
      </c>
      <c r="JQ8" s="207">
        <f>(JP8/JP$17)*100</f>
        <v>6.1120024448009784E-2</v>
      </c>
      <c r="JR8" s="204">
        <v>0</v>
      </c>
      <c r="JS8" s="202">
        <f>JN8+JP8+JR8</f>
        <v>14</v>
      </c>
      <c r="JT8" s="198">
        <f>(JS8/JS$17)*100</f>
        <v>5.3147065522739352E-2</v>
      </c>
      <c r="JU8" s="204">
        <v>6</v>
      </c>
      <c r="JV8" s="207">
        <f>(JU8/JU$17)*100</f>
        <v>4.5499355425798138E-2</v>
      </c>
      <c r="JW8" s="202">
        <v>8</v>
      </c>
      <c r="JX8" s="207">
        <f>(JW8/JW$17)*100</f>
        <v>6.1349693251533749E-2</v>
      </c>
      <c r="JY8" s="204">
        <v>0</v>
      </c>
      <c r="JZ8" s="202">
        <f>JU8+JW8+JY8</f>
        <v>14</v>
      </c>
      <c r="KA8" s="198">
        <f>(JZ8/JZ$17)*100</f>
        <v>5.3380104472490184E-2</v>
      </c>
      <c r="KB8" s="204">
        <v>6</v>
      </c>
      <c r="KC8" s="207">
        <f>(KB8/KB$17)*100</f>
        <v>4.5738679676779997E-2</v>
      </c>
      <c r="KD8" s="202">
        <v>7</v>
      </c>
      <c r="KE8" s="207">
        <f>(KD8/KD$17)*100</f>
        <v>5.3850296176628974E-2</v>
      </c>
      <c r="KF8" s="204">
        <v>0</v>
      </c>
      <c r="KG8" s="202">
        <f>KB8+KD8+KF8</f>
        <v>13</v>
      </c>
      <c r="KH8" s="198">
        <f>(KG8/KG$17)*100</f>
        <v>4.9776007964161276E-2</v>
      </c>
      <c r="KI8" s="204">
        <v>6</v>
      </c>
      <c r="KJ8" s="207">
        <f>(KI8/KI$17)*100</f>
        <v>4.610773841543072E-2</v>
      </c>
      <c r="KK8" s="202">
        <v>7</v>
      </c>
      <c r="KL8" s="207">
        <f>(KK8/KK$17)*100</f>
        <v>5.4141851651326477E-2</v>
      </c>
      <c r="KM8" s="204">
        <v>0</v>
      </c>
      <c r="KN8" s="202">
        <f>KI8+KK8+KM8</f>
        <v>13</v>
      </c>
      <c r="KO8" s="198">
        <f>(KN8/KN$17)*100</f>
        <v>5.0111787834399818E-2</v>
      </c>
      <c r="KP8" s="204">
        <v>6</v>
      </c>
      <c r="KQ8" s="207">
        <f>(KP8/KP$17)*100</f>
        <v>4.6468401486988845E-2</v>
      </c>
      <c r="KR8" s="202">
        <v>7</v>
      </c>
      <c r="KS8" s="207">
        <f>(KR8/KR$17)*100</f>
        <v>5.4385828606945852E-2</v>
      </c>
      <c r="KT8" s="204">
        <v>0</v>
      </c>
      <c r="KU8" s="202">
        <f>KP8+KR8+KT8</f>
        <v>13</v>
      </c>
      <c r="KV8" s="198">
        <f>(KU8/KU$17)*100</f>
        <v>5.0420819920102396E-2</v>
      </c>
      <c r="KW8" s="204">
        <v>5</v>
      </c>
      <c r="KX8" s="207">
        <f>(KW8/KW$17)*100</f>
        <v>3.9129754265143216E-2</v>
      </c>
      <c r="KY8" s="202">
        <v>6</v>
      </c>
      <c r="KZ8" s="207">
        <f>(KY8/KY$17)*100</f>
        <v>4.6963055729492796E-2</v>
      </c>
      <c r="LA8" s="204">
        <v>0</v>
      </c>
      <c r="LB8" s="202">
        <f>KW8+KY8+LA8</f>
        <v>11</v>
      </c>
      <c r="LC8" s="198">
        <f>(LB8/LB$17)*100</f>
        <v>4.3046098458167016E-2</v>
      </c>
      <c r="LD8" s="204">
        <v>5</v>
      </c>
      <c r="LE8" s="207">
        <f>(LD8/LD$17)*100</f>
        <v>3.9578880709253542E-2</v>
      </c>
      <c r="LF8" s="202">
        <v>6</v>
      </c>
      <c r="LG8" s="207">
        <f>(LF8/LF$17)*100</f>
        <v>4.732234403344112E-2</v>
      </c>
      <c r="LH8" s="204">
        <v>0</v>
      </c>
      <c r="LI8" s="202">
        <f>LD8+LF8+LH8</f>
        <v>11</v>
      </c>
      <c r="LJ8" s="198">
        <f>(LI8/LI$17)*100</f>
        <v>4.3457648546144124E-2</v>
      </c>
      <c r="LK8" s="204">
        <v>5</v>
      </c>
      <c r="LL8" s="207">
        <f>(LK8/LK$17)*100</f>
        <v>4.0183235554126819E-2</v>
      </c>
      <c r="LM8" s="202">
        <v>6</v>
      </c>
      <c r="LN8" s="207">
        <f>(LM8/LM$17)*100</f>
        <v>4.775549188156638E-2</v>
      </c>
      <c r="LO8" s="204">
        <v>0</v>
      </c>
      <c r="LP8" s="202">
        <f>LK8+LM8+LO8</f>
        <v>11</v>
      </c>
      <c r="LQ8" s="198">
        <f>(LP8/LP$17)*100</f>
        <v>4.3987683448634379E-2</v>
      </c>
      <c r="LR8" s="204">
        <v>6</v>
      </c>
      <c r="LS8" s="207">
        <f>(LR8/LR$17)*100</f>
        <v>4.8907727420932502E-2</v>
      </c>
      <c r="LT8" s="202">
        <v>6</v>
      </c>
      <c r="LU8" s="207">
        <f>(LT8/LT$17)*100</f>
        <v>4.8188900489920493E-2</v>
      </c>
      <c r="LV8" s="204">
        <v>0</v>
      </c>
      <c r="LW8" s="202">
        <f>LR8+LT8+LV8</f>
        <v>12</v>
      </c>
      <c r="LX8" s="198">
        <f>(LW8/LW$17)*100</f>
        <v>4.8545653141308306E-2</v>
      </c>
      <c r="LY8" s="204">
        <v>4</v>
      </c>
      <c r="LZ8" s="207">
        <f>(LY8/LY$17)*100</f>
        <v>3.3134526176275679E-2</v>
      </c>
      <c r="MA8" s="202">
        <v>7</v>
      </c>
      <c r="MB8" s="207">
        <f>(MA8/MA$17)*100</f>
        <v>5.6772100567721008E-2</v>
      </c>
      <c r="MC8" s="204">
        <v>0</v>
      </c>
      <c r="MD8" s="202">
        <f>LY8+MA8+MC8</f>
        <v>11</v>
      </c>
      <c r="ME8" s="198">
        <f>(MD8/MD$17)*100</f>
        <v>4.5078272272764522E-2</v>
      </c>
      <c r="MF8" s="204">
        <v>4</v>
      </c>
      <c r="MG8" s="207">
        <f>(MF8/MF$17)*100</f>
        <v>3.3760972316002703E-2</v>
      </c>
      <c r="MH8" s="202">
        <v>5</v>
      </c>
      <c r="MI8" s="207">
        <f>(MH8/MH$17)*100</f>
        <v>4.1047533043264098E-2</v>
      </c>
      <c r="MJ8" s="204">
        <v>0</v>
      </c>
      <c r="MK8" s="202">
        <f>MF8+MH8+MJ8</f>
        <v>9</v>
      </c>
      <c r="ML8" s="198">
        <f>(MK8/MK$17)*100</f>
        <v>3.7454742186524614E-2</v>
      </c>
      <c r="MM8" s="204">
        <v>4</v>
      </c>
      <c r="MN8" s="207">
        <f>(MM8/MM$17)*100</f>
        <v>3.4182191078448131E-2</v>
      </c>
      <c r="MO8" s="202">
        <v>4</v>
      </c>
      <c r="MP8" s="207">
        <f>(MO8/MO$17)*100</f>
        <v>3.3148255573050463E-2</v>
      </c>
      <c r="MQ8" s="204">
        <v>0</v>
      </c>
      <c r="MR8" s="202">
        <f>MM8+MO8+MQ8</f>
        <v>8</v>
      </c>
      <c r="MS8" s="198">
        <f>(MR8/MR$17)*100</f>
        <v>3.3657284698556944E-2</v>
      </c>
      <c r="MT8" s="204">
        <v>4</v>
      </c>
      <c r="MU8" s="207">
        <f>(MT8/MT$17)*100</f>
        <v>3.4770514603616132E-2</v>
      </c>
      <c r="MV8" s="202">
        <v>2</v>
      </c>
      <c r="MW8" s="207">
        <f>(MV8/MV$17)*100</f>
        <v>1.6763054228480428E-2</v>
      </c>
      <c r="MX8" s="204">
        <v>0</v>
      </c>
      <c r="MY8" s="202">
        <f>MT8+MV8+MX8</f>
        <v>6</v>
      </c>
      <c r="MZ8" s="198">
        <f>(MY8/MY$17)*100</f>
        <v>2.5602730957968854E-2</v>
      </c>
      <c r="NA8" s="204">
        <v>4</v>
      </c>
      <c r="NB8" s="207">
        <f>(NA8/NA$17)*100</f>
        <v>3.5273368606701945E-2</v>
      </c>
      <c r="NC8" s="202">
        <v>3</v>
      </c>
      <c r="ND8" s="207">
        <f>(NC8/NC$17)*100</f>
        <v>2.5428038650618746E-2</v>
      </c>
      <c r="NE8" s="204">
        <v>0</v>
      </c>
      <c r="NF8" s="202">
        <f>NA8+NC8+NE8</f>
        <v>7</v>
      </c>
      <c r="NG8" s="198">
        <f>(NF8/NF$17)*100</f>
        <v>3.0253263030512574E-2</v>
      </c>
      <c r="NH8" s="204">
        <v>4</v>
      </c>
      <c r="NI8" s="207">
        <f>(NH8/NH$17)*100</f>
        <v>3.6166365280289332E-2</v>
      </c>
      <c r="NJ8" s="204">
        <v>2</v>
      </c>
      <c r="NK8" s="207">
        <f>(NJ8/NJ$17)*100</f>
        <v>1.72488141440276E-2</v>
      </c>
      <c r="NL8" s="202">
        <v>0</v>
      </c>
      <c r="NM8" s="202">
        <f>NH8+NJ8+NL8</f>
        <v>6</v>
      </c>
      <c r="NN8" s="208">
        <f>(NM8/NM$17)*100</f>
        <v>2.6484219819024497E-2</v>
      </c>
      <c r="NO8" s="202">
        <v>4</v>
      </c>
      <c r="NP8" s="207">
        <f>(NO8/NO$17)*100</f>
        <v>3.679175864606328E-2</v>
      </c>
      <c r="NQ8" s="202">
        <v>2</v>
      </c>
      <c r="NR8" s="207">
        <f t="shared" ref="NR8:NR15" si="4">(NQ8/NQ$17)*100</f>
        <v>1.7516202487300753E-2</v>
      </c>
      <c r="NS8" s="202">
        <v>0</v>
      </c>
      <c r="NT8" s="202">
        <f>NO8+NQ8+NS8</f>
        <v>6</v>
      </c>
      <c r="NU8" s="208">
        <f>(NT8/NT$17)*100</f>
        <v>2.6917900403768503E-2</v>
      </c>
      <c r="NV8" s="202">
        <v>3</v>
      </c>
      <c r="NW8" s="207">
        <f>(NV8/NV$17)*100</f>
        <v>2.7901785714285712E-2</v>
      </c>
      <c r="NX8" s="202">
        <v>1</v>
      </c>
      <c r="NY8" s="207">
        <f>(NX8/NX$17)*100</f>
        <v>8.8339222614840993E-3</v>
      </c>
      <c r="NZ8" s="202">
        <v>0</v>
      </c>
      <c r="OA8" s="202">
        <f>NV8+NX8+NZ8</f>
        <v>4</v>
      </c>
      <c r="OB8" s="208">
        <f>(OA8/OA$17)*100</f>
        <v>1.8122508155128669E-2</v>
      </c>
      <c r="OC8" s="202">
        <v>3</v>
      </c>
      <c r="OD8" s="207">
        <f>(OC8/OC$17)*100</f>
        <v>2.8293879090823353E-2</v>
      </c>
      <c r="OE8" s="202">
        <v>1</v>
      </c>
      <c r="OF8" s="207">
        <f>(OE8/OE$17)*100</f>
        <v>8.9317613433369056E-3</v>
      </c>
      <c r="OG8" s="202">
        <v>0</v>
      </c>
      <c r="OH8" s="202">
        <f>OC8+OE8+OG8</f>
        <v>4</v>
      </c>
      <c r="OI8" s="208">
        <f>(OH8/OH$17)*100</f>
        <v>1.8349465571815219E-2</v>
      </c>
      <c r="OJ8" s="202">
        <v>3</v>
      </c>
      <c r="OK8" s="207">
        <f>(OJ8/OJ$17)*100</f>
        <v>2.9137529137529136E-2</v>
      </c>
      <c r="OL8" s="202">
        <v>1</v>
      </c>
      <c r="OM8" s="207">
        <f>(OL8/OL$17)*100</f>
        <v>9.1424392027793008E-3</v>
      </c>
      <c r="ON8" s="202">
        <v>0</v>
      </c>
      <c r="OO8" s="202">
        <f>OJ8+OL8+ON8</f>
        <v>4</v>
      </c>
      <c r="OP8" s="208">
        <f>(OO8/OO$17)*100</f>
        <v>1.8837713101629461E-2</v>
      </c>
      <c r="OQ8" s="202">
        <v>3</v>
      </c>
      <c r="OR8" s="207">
        <f>(OQ8/OQ$17)*100</f>
        <v>3.0339805825242715E-2</v>
      </c>
      <c r="OS8" s="202">
        <v>2</v>
      </c>
      <c r="OT8" s="207">
        <f>(OS8/OS$17)*100</f>
        <v>1.8995156235160033E-2</v>
      </c>
      <c r="OU8" s="202">
        <v>0</v>
      </c>
      <c r="OV8" s="202">
        <f>OQ8+OS8+OU8</f>
        <v>5</v>
      </c>
      <c r="OW8" s="208">
        <f>(OV8/OV$17)*100</f>
        <v>2.4489396091492383E-2</v>
      </c>
      <c r="OX8" s="202">
        <v>3</v>
      </c>
      <c r="OY8" s="207">
        <f>(OX8/OX$17)*100</f>
        <v>3.1969309462915603E-2</v>
      </c>
      <c r="OZ8" s="202">
        <v>1</v>
      </c>
      <c r="PA8" s="207">
        <f>(OZ8/OZ$17)*100</f>
        <v>9.9532198666268546E-3</v>
      </c>
      <c r="PB8" s="202">
        <v>0</v>
      </c>
      <c r="PC8" s="202">
        <f>OX8+OZ8+PB8</f>
        <v>4</v>
      </c>
      <c r="PD8" s="208">
        <f>(PC8/PC$17)*100</f>
        <v>2.058566208635685E-2</v>
      </c>
      <c r="PE8" s="202">
        <v>2</v>
      </c>
      <c r="PF8" s="207">
        <f>(PE8/PE$17)*100</f>
        <v>2.2938410368161487E-2</v>
      </c>
      <c r="PG8" s="202">
        <v>1</v>
      </c>
      <c r="PH8" s="207">
        <f>(PG8/PG$17)*100</f>
        <v>1.0738831615120275E-2</v>
      </c>
      <c r="PI8" s="202">
        <v>0</v>
      </c>
      <c r="PJ8" s="202">
        <f>PE8+PG8+PI8</f>
        <v>3</v>
      </c>
      <c r="PK8" s="208">
        <f>(PJ8/PJ$17)*100</f>
        <v>1.6638012312129111E-2</v>
      </c>
      <c r="PL8" s="202">
        <v>2</v>
      </c>
      <c r="PM8" s="207">
        <f>(PL8/PL$17)*100</f>
        <v>2.3946360153256702E-2</v>
      </c>
      <c r="PN8" s="202">
        <v>1</v>
      </c>
      <c r="PO8" s="207">
        <f>(PN8/PN$17)*100</f>
        <v>1.1156978690170702E-2</v>
      </c>
      <c r="PP8" s="202">
        <v>0</v>
      </c>
      <c r="PQ8" s="202">
        <f>PL8+PN8+PP8</f>
        <v>3</v>
      </c>
      <c r="PR8" s="208">
        <f>(PQ8/PQ$17)*100</f>
        <v>1.7326017903551837E-2</v>
      </c>
      <c r="PS8" s="202">
        <v>2</v>
      </c>
      <c r="PT8" s="207">
        <f>(PS8/PS$17)*100</f>
        <v>2.5306845501708211E-2</v>
      </c>
      <c r="PU8" s="202">
        <v>1</v>
      </c>
      <c r="PV8" s="207">
        <f>(PU8/PU$17)*100</f>
        <v>1.1720581340834505E-2</v>
      </c>
      <c r="PW8" s="202">
        <v>0</v>
      </c>
      <c r="PX8" s="202">
        <f>PS8+PU8+PW8</f>
        <v>3</v>
      </c>
      <c r="PY8" s="208">
        <f>(PX8/PX$17)*100</f>
        <v>1.825372680255552E-2</v>
      </c>
      <c r="PZ8" s="202">
        <v>2</v>
      </c>
      <c r="QA8" s="207">
        <f>(PZ8/PZ$17)*100</f>
        <v>3.0921459492888066E-2</v>
      </c>
      <c r="QB8" s="202">
        <v>1</v>
      </c>
      <c r="QC8" s="207">
        <f>(QB8/QB$17)*100</f>
        <v>1.406271972999578E-2</v>
      </c>
      <c r="QD8" s="202">
        <v>0</v>
      </c>
      <c r="QE8" s="202">
        <f>PZ8+QB8+QD8</f>
        <v>3</v>
      </c>
      <c r="QF8" s="208">
        <f>(QE8/QE$17)*100</f>
        <v>2.2092937624272776E-2</v>
      </c>
      <c r="QG8" s="202">
        <v>2</v>
      </c>
      <c r="QH8" s="207">
        <f>(QG8/QG$17)*100</f>
        <v>3.1411967959792682E-2</v>
      </c>
      <c r="QI8" s="202">
        <v>1</v>
      </c>
      <c r="QJ8" s="207">
        <f>(QI8/QI$17)*100</f>
        <v>1.4224751066856332E-2</v>
      </c>
      <c r="QK8" s="202">
        <v>0</v>
      </c>
      <c r="QL8" s="202">
        <f>QG8+QI8+QK8</f>
        <v>3</v>
      </c>
      <c r="QM8" s="208">
        <f>(QL8/QL$17)*100</f>
        <v>2.2393073076061802E-2</v>
      </c>
      <c r="QN8" s="202">
        <v>2</v>
      </c>
      <c r="QO8" s="209">
        <f>(QN8/QN$17)*100</f>
        <v>3.1685678073510769E-2</v>
      </c>
      <c r="QP8" s="202">
        <v>1</v>
      </c>
      <c r="QQ8" s="209">
        <f>(QP8/QP$17)*100</f>
        <v>1.4351320321469576E-2</v>
      </c>
      <c r="QR8" s="202">
        <v>0</v>
      </c>
      <c r="QS8" s="202">
        <f>QN8+QP8+QR8</f>
        <v>3</v>
      </c>
      <c r="QT8" s="210">
        <f>(QS8/QS$17)*100</f>
        <v>2.2590361445783132E-2</v>
      </c>
      <c r="QU8" s="202">
        <v>2</v>
      </c>
      <c r="QV8" s="209">
        <f>(QU8/QU$17)*100</f>
        <v>3.2341526520051747E-2</v>
      </c>
      <c r="QW8" s="202">
        <v>1</v>
      </c>
      <c r="QX8" s="209">
        <f>(QW8/QW$17)*100</f>
        <v>1.4530659691950016E-2</v>
      </c>
      <c r="QY8" s="202">
        <v>0</v>
      </c>
      <c r="QZ8" s="202">
        <f>QU8+QW8+QY8</f>
        <v>3</v>
      </c>
      <c r="RA8" s="210">
        <f>(QZ8/QZ$17)*100</f>
        <v>2.2960355120159193E-2</v>
      </c>
      <c r="RB8" s="202">
        <v>2</v>
      </c>
      <c r="RC8" s="209">
        <f>(RB8/RB$17)*100</f>
        <v>3.2488628979857048E-2</v>
      </c>
      <c r="RD8" s="202">
        <v>1</v>
      </c>
      <c r="RE8" s="209">
        <f>(RD8/RD$17)*100</f>
        <v>1.4596409283316304E-2</v>
      </c>
      <c r="RF8" s="202">
        <v>0</v>
      </c>
      <c r="RG8" s="202">
        <f>RB8+RD8+RF8</f>
        <v>3</v>
      </c>
      <c r="RH8" s="210">
        <f>(RG8/RG$17)*100</f>
        <v>2.3064503728761437E-2</v>
      </c>
      <c r="RI8" s="202">
        <v>2</v>
      </c>
      <c r="RJ8" s="209">
        <f>(RI8/RI$17)*100</f>
        <v>3.3156498673740049E-2</v>
      </c>
      <c r="RK8" s="202">
        <v>1</v>
      </c>
      <c r="RL8" s="209">
        <f>(RK8/RK$17)*100</f>
        <v>1.4885382554331647E-2</v>
      </c>
      <c r="RM8" s="202">
        <v>0</v>
      </c>
      <c r="RN8" s="202">
        <f>RI8+RK8+RM8</f>
        <v>3</v>
      </c>
      <c r="RO8" s="210">
        <f>(RN8/RN$17)*100</f>
        <v>2.3529411764705882E-2</v>
      </c>
      <c r="RP8" s="202">
        <v>2</v>
      </c>
      <c r="RQ8" s="207">
        <f>(RP8/RP$17)*100</f>
        <v>3.4977264777894368E-2</v>
      </c>
      <c r="RR8" s="202">
        <v>1</v>
      </c>
      <c r="RS8" s="207">
        <f>(RR8/RR$17)*100</f>
        <v>1.5571473061351605E-2</v>
      </c>
      <c r="RT8" s="202">
        <v>0</v>
      </c>
      <c r="RU8" s="202">
        <f>RP8+RR8+RT8</f>
        <v>3</v>
      </c>
      <c r="RV8" s="208">
        <f>(RU8/RU$17)*100</f>
        <v>2.4711696869851731E-2</v>
      </c>
      <c r="RW8" s="202">
        <v>1</v>
      </c>
      <c r="RX8" s="209">
        <f>(RW8/RW$17)*100</f>
        <v>1.858736059479554E-2</v>
      </c>
      <c r="RY8" s="202">
        <v>1</v>
      </c>
      <c r="RZ8" s="209">
        <f>(RY8/RY$17)*100</f>
        <v>1.6289297931259161E-2</v>
      </c>
      <c r="SA8" s="202">
        <v>0</v>
      </c>
      <c r="SB8" s="202">
        <f>RW8+RY8+SA8</f>
        <v>2</v>
      </c>
      <c r="SC8" s="210">
        <f>(SB8/SB$17)*100</f>
        <v>1.7362618282837052E-2</v>
      </c>
    </row>
    <row r="9" spans="1:497" s="196" customFormat="1" x14ac:dyDescent="0.25">
      <c r="A9" s="211" t="s">
        <v>71</v>
      </c>
      <c r="B9" s="38">
        <v>2659126</v>
      </c>
      <c r="C9" s="290">
        <f t="shared" si="0"/>
        <v>14.080046273978894</v>
      </c>
      <c r="D9" s="40">
        <v>2465183</v>
      </c>
      <c r="E9" s="290">
        <f t="shared" si="1"/>
        <v>12.892279274676161</v>
      </c>
      <c r="F9" s="40">
        <f t="shared" si="2"/>
        <v>5124309</v>
      </c>
      <c r="G9" s="291">
        <f t="shared" si="3"/>
        <v>13.482481172103178</v>
      </c>
      <c r="H9" s="199">
        <v>66</v>
      </c>
      <c r="I9" s="200">
        <f t="shared" ref="I9:I15" si="5">(H9/H$17)*100</f>
        <v>0.33299697275479317</v>
      </c>
      <c r="J9" s="201">
        <v>43</v>
      </c>
      <c r="K9" s="200">
        <f t="shared" ref="K9:K15" si="6">(J9/J$17)*100</f>
        <v>0.24011614920705829</v>
      </c>
      <c r="L9" s="199">
        <v>0</v>
      </c>
      <c r="M9" s="202">
        <f t="shared" ref="M9:M15" si="7">H9+J9+L9</f>
        <v>109</v>
      </c>
      <c r="N9" s="203">
        <f t="shared" ref="N9:N15" si="8">(M9/M$17)*100</f>
        <v>0.28891009329940626</v>
      </c>
      <c r="O9" s="199">
        <v>64</v>
      </c>
      <c r="P9" s="200">
        <f t="shared" ref="P9:P15" si="9">(O9/O$17)*100</f>
        <v>0.32586558044806518</v>
      </c>
      <c r="Q9" s="201">
        <v>42</v>
      </c>
      <c r="R9" s="200">
        <f t="shared" ref="R9:R15" si="10">(Q9/Q$17)*100</f>
        <v>0.23643323575771222</v>
      </c>
      <c r="S9" s="199">
        <v>0</v>
      </c>
      <c r="T9" s="202">
        <f t="shared" ref="T9:T15" si="11">O9+Q9+S9</f>
        <v>106</v>
      </c>
      <c r="U9" s="203">
        <f t="shared" ref="U9:U15" si="12">(T9/T$17)*100</f>
        <v>0.2833921505721313</v>
      </c>
      <c r="V9" s="199">
        <v>62</v>
      </c>
      <c r="W9" s="200">
        <f t="shared" ref="W9:W15" si="13">(V9/V$17)*100</f>
        <v>0.31943943531351437</v>
      </c>
      <c r="X9" s="201">
        <v>40</v>
      </c>
      <c r="Y9" s="200">
        <f t="shared" ref="Y9:Y15" si="14">(X9/X$17)*100</f>
        <v>0.22749246431211967</v>
      </c>
      <c r="Z9" s="199">
        <v>0</v>
      </c>
      <c r="AA9" s="202">
        <f t="shared" ref="AA9:AA15" si="15">V9+X9+Z9</f>
        <v>102</v>
      </c>
      <c r="AB9" s="203">
        <f t="shared" ref="AB9:AB15" si="16">(AA9/AA$17)*100</f>
        <v>0.27573529411764708</v>
      </c>
      <c r="AC9" s="199">
        <v>62</v>
      </c>
      <c r="AD9" s="200">
        <f t="shared" ref="AD9:AD15" si="17">(AC9/AC$17)*100</f>
        <v>0.32106053544611879</v>
      </c>
      <c r="AE9" s="201">
        <v>40</v>
      </c>
      <c r="AF9" s="200">
        <f t="shared" ref="AF9:AF15" si="18">(AE9/AE$17)*100</f>
        <v>0.22810218978102187</v>
      </c>
      <c r="AG9" s="199">
        <v>0</v>
      </c>
      <c r="AH9" s="202">
        <f t="shared" ref="AH9:AH15" si="19">AC9+AE9+AG9</f>
        <v>102</v>
      </c>
      <c r="AI9" s="203">
        <f t="shared" ref="AI9:AI15" si="20">(AH9/AH$17)*100</f>
        <v>0.27682036529432519</v>
      </c>
      <c r="AJ9" s="199">
        <v>62</v>
      </c>
      <c r="AK9" s="200">
        <f t="shared" ref="AK9:AK15" si="21">(AJ9/AJ$17)*100</f>
        <v>0.32350639186016172</v>
      </c>
      <c r="AL9" s="201">
        <v>39</v>
      </c>
      <c r="AM9" s="200">
        <f t="shared" ref="AM9:AM15" si="22">(AL9/AL$17)*100</f>
        <v>0.2237649893855069</v>
      </c>
      <c r="AN9" s="199">
        <v>0</v>
      </c>
      <c r="AO9" s="202">
        <f t="shared" ref="AO9:AO15" si="23">AJ9+AL9+AN9</f>
        <v>101</v>
      </c>
      <c r="AP9" s="203">
        <f t="shared" ref="AP9:AP15" si="24">(AO9/AO$17)*100</f>
        <v>0.27600153030551461</v>
      </c>
      <c r="AQ9" s="199">
        <v>61</v>
      </c>
      <c r="AR9" s="200">
        <f t="shared" ref="AR9:AR15" si="25">(AQ9/AQ$17)*100</f>
        <v>0.32249537404176576</v>
      </c>
      <c r="AS9" s="201">
        <v>39</v>
      </c>
      <c r="AT9" s="200">
        <f t="shared" ref="AT9:AT15" si="26">(AS9/AS$17)*100</f>
        <v>0.2256552681826072</v>
      </c>
      <c r="AU9" s="199">
        <v>0</v>
      </c>
      <c r="AV9" s="202">
        <f t="shared" ref="AV9:AV15" si="27">AQ9+AS9+AU9</f>
        <v>100</v>
      </c>
      <c r="AW9" s="203">
        <f t="shared" ref="AW9:AW15" si="28">(AV9/AV$17)*100</f>
        <v>0.27625835681529365</v>
      </c>
      <c r="AX9" s="204">
        <v>68</v>
      </c>
      <c r="AY9" s="205">
        <f t="shared" ref="AY9:AY15" si="29">(AX9/AX$17)*100</f>
        <v>0.35923714934756196</v>
      </c>
      <c r="AZ9" s="201">
        <v>40</v>
      </c>
      <c r="BA9" s="205">
        <f t="shared" ref="BA9:BA15" si="30">(AZ9/AZ$17)*100</f>
        <v>0.23101357204735778</v>
      </c>
      <c r="BB9" s="204">
        <v>0</v>
      </c>
      <c r="BC9" s="202">
        <f t="shared" ref="BC9:BC15" si="31">AX9+AZ9+BB9</f>
        <v>108</v>
      </c>
      <c r="BD9" s="198">
        <f t="shared" ref="BD9:BD15" si="32">(BC9/BC$17)*100</f>
        <v>0.29798035536916456</v>
      </c>
      <c r="BE9" s="204">
        <v>66</v>
      </c>
      <c r="BF9" s="205">
        <f t="shared" ref="BF9:BF15" si="33">(BE9/BE$17)*100</f>
        <v>0.35400128727740832</v>
      </c>
      <c r="BG9" s="201">
        <v>40</v>
      </c>
      <c r="BH9" s="205">
        <f t="shared" ref="BH9:BH15" si="34">(BG9/BG$17)*100</f>
        <v>0.23424689622862496</v>
      </c>
      <c r="BI9" s="204">
        <v>0</v>
      </c>
      <c r="BJ9" s="202">
        <f t="shared" ref="BJ9:BJ15" si="35">BE9+BG9+BI9</f>
        <v>106</v>
      </c>
      <c r="BK9" s="198">
        <f t="shared" ref="BK9:BK15" si="36">(BJ9/BJ$17)*100</f>
        <v>0.29675251959686449</v>
      </c>
      <c r="BL9" s="199">
        <v>66</v>
      </c>
      <c r="BM9" s="200">
        <f t="shared" ref="BM9:BM15" si="37">(BL9/BL$17)*100</f>
        <v>0.35834509718753393</v>
      </c>
      <c r="BN9" s="201">
        <v>40</v>
      </c>
      <c r="BO9" s="200">
        <f t="shared" ref="BO9:BO15" si="38">(BN9/BN$17)*100</f>
        <v>0.23656041161511621</v>
      </c>
      <c r="BP9" s="199">
        <v>0</v>
      </c>
      <c r="BQ9" s="202">
        <f t="shared" ref="BQ9:BQ15" si="39">BL9+BN9+BP9</f>
        <v>106</v>
      </c>
      <c r="BR9" s="203">
        <f t="shared" ref="BR9:BR15" si="40">(BQ9/BQ$17)*100</f>
        <v>0.30005378322529513</v>
      </c>
      <c r="BS9" s="204">
        <v>62</v>
      </c>
      <c r="BT9" s="205">
        <f t="shared" ref="BT9:BT15" si="41">(BS9/BS$17)*100</f>
        <v>0.34410034410034412</v>
      </c>
      <c r="BU9" s="201">
        <v>39</v>
      </c>
      <c r="BV9" s="205">
        <f t="shared" ref="BV9:BV15" si="42">(BU9/BU$17)*100</f>
        <v>0.23502470772568401</v>
      </c>
      <c r="BW9" s="204">
        <v>0</v>
      </c>
      <c r="BX9" s="202">
        <f t="shared" ref="BX9:BX15" si="43">BS9+BU9+BW9</f>
        <v>101</v>
      </c>
      <c r="BY9" s="198">
        <f t="shared" ref="BY9:BY15" si="44">(BX9/BX$17)*100</f>
        <v>0.29180630995030626</v>
      </c>
      <c r="BZ9" s="204">
        <v>61</v>
      </c>
      <c r="CA9" s="205">
        <f t="shared" ref="CA9:CA15" si="45">(BZ9/BZ$17)*100</f>
        <v>0.34791535960759712</v>
      </c>
      <c r="CB9" s="201">
        <v>38</v>
      </c>
      <c r="CC9" s="205">
        <f t="shared" ref="CC9:CC15" si="46">(CB9/CB$17)*100</f>
        <v>0.23479980227385072</v>
      </c>
      <c r="CD9" s="204">
        <v>0</v>
      </c>
      <c r="CE9" s="202">
        <f t="shared" ref="CE9:CE15" si="47">BZ9+CB9+CD9</f>
        <v>99</v>
      </c>
      <c r="CF9" s="198">
        <f t="shared" ref="CF9:CF15" si="48">(CE9/CE$17)*100</f>
        <v>0.29362042886377793</v>
      </c>
      <c r="CG9" s="204">
        <v>60</v>
      </c>
      <c r="CH9" s="206">
        <f t="shared" ref="CH9:CH15" si="49">(CG9/CG$17)*100</f>
        <v>0.35300347120080011</v>
      </c>
      <c r="CI9" s="202">
        <v>37</v>
      </c>
      <c r="CJ9" s="206">
        <f t="shared" ref="CJ9:CJ15" si="50">(CI9/CI$17)*100</f>
        <v>0.23450373938395233</v>
      </c>
      <c r="CK9" s="204">
        <v>0</v>
      </c>
      <c r="CL9" s="202">
        <f t="shared" ref="CL9:CL15" si="51">CG9+CI9+CK9</f>
        <v>97</v>
      </c>
      <c r="CM9" s="198">
        <f t="shared" ref="CM9:CM15" si="52">(CL9/CL$17)*100</f>
        <v>0.29595728451563691</v>
      </c>
      <c r="CN9" s="204">
        <v>59</v>
      </c>
      <c r="CO9" s="205">
        <f t="shared" ref="CO9:CO15" si="53">(CN9/CN$17)*100</f>
        <v>0.35790112223233245</v>
      </c>
      <c r="CP9" s="201">
        <v>36</v>
      </c>
      <c r="CQ9" s="205">
        <f t="shared" ref="CQ9:CQ15" si="54">(CP9/CP$17)*100</f>
        <v>0.23443605105496224</v>
      </c>
      <c r="CR9" s="204">
        <v>0</v>
      </c>
      <c r="CS9" s="202">
        <f t="shared" ref="CS9:CS15" si="55">CN9+CP9+CR9</f>
        <v>95</v>
      </c>
      <c r="CT9" s="198">
        <f t="shared" ref="CT9:CT15" si="56">(CS9/CS$17)*100</f>
        <v>0.29835746364749854</v>
      </c>
      <c r="CU9" s="204">
        <v>58</v>
      </c>
      <c r="CV9" s="205">
        <f t="shared" ref="CV9:CV15" si="57">(CU9/CU$17)*100</f>
        <v>0.36494053986031588</v>
      </c>
      <c r="CW9" s="201">
        <v>36</v>
      </c>
      <c r="CX9" s="205">
        <f t="shared" ref="CX9:CX15" si="58">(CW9/CW$17)*100</f>
        <v>0.24178924037880312</v>
      </c>
      <c r="CY9" s="204">
        <v>0</v>
      </c>
      <c r="CZ9" s="202">
        <f t="shared" ref="CZ9:CZ15" si="59">CU9+CW9+CY9</f>
        <v>94</v>
      </c>
      <c r="DA9" s="198">
        <f t="shared" ref="DA9:DA15" si="60">(CZ9/CZ$17)*100</f>
        <v>0.30537327009291143</v>
      </c>
      <c r="DB9" s="204">
        <v>56</v>
      </c>
      <c r="DC9" s="205">
        <f t="shared" ref="DC9:DC15" si="61">(DB9/DB$17)*100</f>
        <v>0.35987404408457041</v>
      </c>
      <c r="DD9" s="201">
        <v>34</v>
      </c>
      <c r="DE9" s="205">
        <f t="shared" ref="DE9:DE15" si="62">(DD9/DD$17)*100</f>
        <v>0.23235153420351259</v>
      </c>
      <c r="DF9" s="204">
        <v>0</v>
      </c>
      <c r="DG9" s="202">
        <f t="shared" ref="DG9:DG15" si="63">DB9+DD9+DF9</f>
        <v>90</v>
      </c>
      <c r="DH9" s="198">
        <f t="shared" ref="DH9:DH15" si="64">(DG9/DG$17)*100</f>
        <v>0.29807246472809168</v>
      </c>
      <c r="DI9" s="204">
        <v>56</v>
      </c>
      <c r="DJ9" s="205">
        <f t="shared" ref="DJ9:DJ15" si="65">(DI9/DI$17)*100</f>
        <v>0.36206116247494669</v>
      </c>
      <c r="DK9" s="201">
        <v>33</v>
      </c>
      <c r="DL9" s="205">
        <f t="shared" ref="DL9:DL15" si="66">(DK9/DK$17)*100</f>
        <v>0.22641509433962265</v>
      </c>
      <c r="DM9" s="204">
        <v>0</v>
      </c>
      <c r="DN9" s="202">
        <f t="shared" ref="DN9:DN15" si="67">DI9+DK9+DM9</f>
        <v>89</v>
      </c>
      <c r="DO9" s="198">
        <f t="shared" ref="DO9:DO15" si="68">(DN9/DN$17)*100</f>
        <v>0.29625191398708473</v>
      </c>
      <c r="DP9" s="204">
        <v>55</v>
      </c>
      <c r="DQ9" s="205">
        <f t="shared" ref="DQ9:DQ15" si="69">(DP9/DP$17)*100</f>
        <v>0.35732848232848236</v>
      </c>
      <c r="DR9" s="201">
        <v>33</v>
      </c>
      <c r="DS9" s="205">
        <f t="shared" ref="DS9:DS15" si="70">(DR9/DR$17)*100</f>
        <v>0.227257075958956</v>
      </c>
      <c r="DT9" s="204">
        <v>0</v>
      </c>
      <c r="DU9" s="202">
        <f t="shared" ref="DU9:DU15" si="71">DP9+DR9+DT9</f>
        <v>88</v>
      </c>
      <c r="DV9" s="198">
        <f t="shared" ref="DV9:DV15" si="72">(DU9/DU$17)*100</f>
        <v>0.29418647410824728</v>
      </c>
      <c r="DW9" s="204">
        <v>54</v>
      </c>
      <c r="DX9" s="205">
        <f t="shared" ref="DX9:DX15" si="73">(DW9/DW$17)*100</f>
        <v>0.35264154639848494</v>
      </c>
      <c r="DY9" s="201">
        <v>33</v>
      </c>
      <c r="DZ9" s="205">
        <f t="shared" ref="DZ9:DZ15" si="74">(DY9/DY$17)*100</f>
        <v>0.22786907885651153</v>
      </c>
      <c r="EA9" s="204">
        <v>0</v>
      </c>
      <c r="EB9" s="202">
        <f t="shared" ref="EB9:EB15" si="75">DW9+DY9+EA9</f>
        <v>87</v>
      </c>
      <c r="EC9" s="198">
        <f t="shared" ref="EC9:EC15" si="76">(EB9/EB$17)*100</f>
        <v>0.29199530122503775</v>
      </c>
      <c r="ED9" s="204">
        <v>54</v>
      </c>
      <c r="EE9" s="205">
        <f t="shared" ref="EE9:EE15" si="77">(ED9/ED$17)*100</f>
        <v>0.3544004725339634</v>
      </c>
      <c r="EF9" s="201">
        <v>32</v>
      </c>
      <c r="EG9" s="205">
        <f t="shared" ref="EG9:EG15" si="78">(EF9/EF$17)*100</f>
        <v>0.22159130254137527</v>
      </c>
      <c r="EH9" s="204">
        <v>0</v>
      </c>
      <c r="EI9" s="202">
        <f t="shared" ref="EI9:EI15" si="79">ED9+EF9+EH9</f>
        <v>86</v>
      </c>
      <c r="EJ9" s="198">
        <f t="shared" ref="EJ9:EJ15" si="80">(EI9/EI$17)*100</f>
        <v>0.28977693914684277</v>
      </c>
      <c r="EK9" s="204">
        <v>52</v>
      </c>
      <c r="EL9" s="205">
        <f t="shared" ref="EL9:EL15" si="81">(EK9/EK$17)*100</f>
        <v>0.34343834621227132</v>
      </c>
      <c r="EM9" s="201">
        <v>32</v>
      </c>
      <c r="EN9" s="205">
        <f t="shared" ref="EN9:EN15" si="82">(EM9/EM$17)*100</f>
        <v>0.22243848185736131</v>
      </c>
      <c r="EO9" s="204">
        <v>0</v>
      </c>
      <c r="EP9" s="202">
        <f t="shared" ref="EP9:EP15" si="83">EK9+EM9+EO9</f>
        <v>84</v>
      </c>
      <c r="EQ9" s="198">
        <f t="shared" ref="EQ9:EQ15" si="84">(EP9/EP$17)*100</f>
        <v>0.28448538625664643</v>
      </c>
      <c r="ER9" s="204">
        <v>52</v>
      </c>
      <c r="ES9" s="205">
        <f t="shared" ref="ES9:ES15" si="85">(ER9/ER$17)*100</f>
        <v>0.34514801539891149</v>
      </c>
      <c r="ET9" s="201">
        <v>32</v>
      </c>
      <c r="EU9" s="205">
        <f t="shared" ref="EU9:EU15" si="86">(ET9/ET$17)*100</f>
        <v>0.2234012845573862</v>
      </c>
      <c r="EV9" s="204">
        <v>0</v>
      </c>
      <c r="EW9" s="202">
        <f t="shared" ref="EW9:EW15" si="87">ER9+ET9+EV9</f>
        <v>84</v>
      </c>
      <c r="EX9" s="198">
        <f t="shared" ref="EX9:EX15" si="88">(EW9/EW$17)*100</f>
        <v>0.28581150051037768</v>
      </c>
      <c r="EY9" s="204">
        <v>52</v>
      </c>
      <c r="EZ9" s="206">
        <f t="shared" ref="EZ9:EZ15" si="89">(EY9/EY$17)*100</f>
        <v>0.34719903852573947</v>
      </c>
      <c r="FA9" s="202">
        <v>31</v>
      </c>
      <c r="FB9" s="206">
        <f t="shared" ref="FB9:FB15" si="90">(FA9/FA$17)*100</f>
        <v>0.21733034212002242</v>
      </c>
      <c r="FC9" s="204">
        <v>0</v>
      </c>
      <c r="FD9" s="202">
        <f t="shared" ref="FD9:FD15" si="91">EY9+FA9+FC9</f>
        <v>83</v>
      </c>
      <c r="FE9" s="198">
        <f t="shared" ref="FE9:FE15" si="92">(FD9/FD$17)*100</f>
        <v>0.28384802161348793</v>
      </c>
      <c r="FF9" s="204">
        <v>51</v>
      </c>
      <c r="FG9" s="206">
        <f t="shared" ref="FG9:FG15" si="93">(FF9/FF$17)*100</f>
        <v>0.34311087190527451</v>
      </c>
      <c r="FH9" s="202">
        <v>30</v>
      </c>
      <c r="FI9" s="206">
        <f t="shared" ref="FI9:FI15" si="94">(FH9/FH$17)*100</f>
        <v>0.21138669673055241</v>
      </c>
      <c r="FJ9" s="204">
        <v>0</v>
      </c>
      <c r="FK9" s="202">
        <f t="shared" ref="FK9:FK15" si="95">FF9+FH9+FJ9</f>
        <v>81</v>
      </c>
      <c r="FL9" s="198">
        <f t="shared" ref="FL9:FL15" si="96">(FK9/FK$17)*100</f>
        <v>0.27877202643171806</v>
      </c>
      <c r="FM9" s="204">
        <v>49</v>
      </c>
      <c r="FN9" s="206">
        <f t="shared" ref="FN9:FN15" si="97">(FM9/FM$17)*100</f>
        <v>0.33188837713356817</v>
      </c>
      <c r="FO9" s="202">
        <v>30</v>
      </c>
      <c r="FP9" s="206">
        <f t="shared" ref="FP9:FP15" si="98">(FO9/FO$17)*100</f>
        <v>0.21222410865874364</v>
      </c>
      <c r="FQ9" s="204">
        <v>0</v>
      </c>
      <c r="FR9" s="202">
        <f t="shared" ref="FR9:FR15" si="99">FM9+FO9+FQ9</f>
        <v>79</v>
      </c>
      <c r="FS9" s="198">
        <f t="shared" ref="FS9:FS15" si="100">(FR9/FR$17)*100</f>
        <v>0.27335640138408301</v>
      </c>
      <c r="FT9" s="204">
        <v>49</v>
      </c>
      <c r="FU9" s="206">
        <f t="shared" ref="FU9:FU15" si="101">(FT9/FT$17)*100</f>
        <v>0.33465373582843877</v>
      </c>
      <c r="FV9" s="202">
        <v>29</v>
      </c>
      <c r="FW9" s="206">
        <f t="shared" ref="FW9:FW15" si="102">(FV9/FV$17)*100</f>
        <v>0.20603907637655416</v>
      </c>
      <c r="FX9" s="204">
        <v>0</v>
      </c>
      <c r="FY9" s="202">
        <f t="shared" ref="FY9:FY15" si="103">FT9+FV9+FX9</f>
        <v>78</v>
      </c>
      <c r="FZ9" s="198">
        <f t="shared" ref="FZ9:FZ15" si="104">(FY9/FY$17)*100</f>
        <v>0.27161611588954282</v>
      </c>
      <c r="GA9" s="204">
        <v>49</v>
      </c>
      <c r="GB9" s="206">
        <f t="shared" ref="GB9:GB15" si="105">(GA9/GA$17)*100</f>
        <v>0.33814091505072114</v>
      </c>
      <c r="GC9" s="202">
        <v>27</v>
      </c>
      <c r="GD9" s="206">
        <f t="shared" ref="GD9:GD15" si="106">(GC9/GC$17)*100</f>
        <v>0.19332665043677502</v>
      </c>
      <c r="GE9" s="204">
        <v>0</v>
      </c>
      <c r="GF9" s="202">
        <f t="shared" ref="GF9:GF15" si="107">GA9+GC9+GE9</f>
        <v>76</v>
      </c>
      <c r="GG9" s="198">
        <f t="shared" ref="GG9:GG15" si="108">(GF9/GF$17)*100</f>
        <v>0.26706961380328215</v>
      </c>
      <c r="GH9" s="204">
        <v>49</v>
      </c>
      <c r="GI9" s="206">
        <f t="shared" ref="GI9:GI15" si="109">(GH9/GH$17)*100</f>
        <v>0.34158243290345069</v>
      </c>
      <c r="GJ9" s="202">
        <v>26</v>
      </c>
      <c r="GK9" s="206">
        <f t="shared" ref="GK9:GK15" si="110">(GJ9/GJ$17)*100</f>
        <v>0.18777986422071355</v>
      </c>
      <c r="GL9" s="204">
        <v>0</v>
      </c>
      <c r="GM9" s="202">
        <f t="shared" ref="GM9:GM15" si="111">GH9+GJ9+GL9</f>
        <v>75</v>
      </c>
      <c r="GN9" s="198">
        <f t="shared" ref="GN9:GN15" si="112">(GM9/GM$17)*100</f>
        <v>0.26604235394274767</v>
      </c>
      <c r="GO9" s="204">
        <v>48</v>
      </c>
      <c r="GP9" s="206">
        <f t="shared" ref="GP9:GP15" si="113">(GO9/GO$17)*100</f>
        <v>0.33812341504649196</v>
      </c>
      <c r="GQ9" s="202">
        <v>26</v>
      </c>
      <c r="GR9" s="206">
        <f t="shared" ref="GR9:GR15" si="114">(GQ9/GQ$17)*100</f>
        <v>0.18918722258604379</v>
      </c>
      <c r="GS9" s="204">
        <v>0</v>
      </c>
      <c r="GT9" s="202">
        <f t="shared" ref="GT9:GT15" si="115">GO9+GQ9+GS9</f>
        <v>74</v>
      </c>
      <c r="GU9" s="198">
        <f t="shared" ref="GU9:GU15" si="116">(GT9/GT$17)*100</f>
        <v>0.26486273667633059</v>
      </c>
      <c r="GV9" s="204">
        <v>47</v>
      </c>
      <c r="GW9" s="206">
        <f t="shared" ref="GW9:GW15" si="117">(GV9/GV$17)*100</f>
        <v>0.33521146851151845</v>
      </c>
      <c r="GX9" s="202">
        <v>26</v>
      </c>
      <c r="GY9" s="206">
        <f t="shared" ref="GY9:GY15" si="118">(GX9/GX$17)*100</f>
        <v>0.19062981156976319</v>
      </c>
      <c r="GZ9" s="204">
        <v>0</v>
      </c>
      <c r="HA9" s="202">
        <f t="shared" ref="HA9:HA15" si="119">GV9+GX9+GZ9</f>
        <v>73</v>
      </c>
      <c r="HB9" s="198">
        <f t="shared" ref="HB9:HB15" si="120">(HA9/HA$17)*100</f>
        <v>0.26391901663051337</v>
      </c>
      <c r="HC9" s="204">
        <v>44</v>
      </c>
      <c r="HD9" s="206">
        <f t="shared" ref="HD9:HD15" si="121">(HC9/HC$17)*100</f>
        <v>0.31743741432797057</v>
      </c>
      <c r="HE9" s="202">
        <v>26</v>
      </c>
      <c r="HF9" s="206">
        <f t="shared" ref="HF9:HF15" si="122">(HE9/HE$17)*100</f>
        <v>0.19203781667774578</v>
      </c>
      <c r="HG9" s="204">
        <v>0</v>
      </c>
      <c r="HH9" s="202">
        <f t="shared" ref="HH9:HH15" si="123">HC9+HE9+HG9</f>
        <v>70</v>
      </c>
      <c r="HI9" s="198">
        <f t="shared" ref="HI9:HI15" si="124">(HH9/HH$17)*100</f>
        <v>0.25547445255474455</v>
      </c>
      <c r="HJ9" s="204">
        <v>44</v>
      </c>
      <c r="HK9" s="206">
        <f t="shared" ref="HK9:HK15" si="125">(HJ9/HJ$17)*100</f>
        <v>0.320326150262085</v>
      </c>
      <c r="HL9" s="202">
        <v>25</v>
      </c>
      <c r="HM9" s="206">
        <f t="shared" ref="HM9:HM15" si="126">(HL9/HL$17)*100</f>
        <v>0.18595656054745613</v>
      </c>
      <c r="HN9" s="204">
        <v>0</v>
      </c>
      <c r="HO9" s="202">
        <f t="shared" ref="HO9:HO15" si="127">HJ9+HL9+HN9</f>
        <v>69</v>
      </c>
      <c r="HP9" s="198">
        <f t="shared" ref="HP9:HP15" si="128">(HO9/HO$17)*100</f>
        <v>0.25386313465783666</v>
      </c>
      <c r="HQ9" s="204">
        <v>44</v>
      </c>
      <c r="HR9" s="206">
        <f t="shared" ref="HR9:HR15" si="129">(HQ9/HQ$17)*100</f>
        <v>0.32243880990766527</v>
      </c>
      <c r="HS9" s="202">
        <v>24</v>
      </c>
      <c r="HT9" s="206">
        <f t="shared" ref="HT9:HT15" si="130">(HS9/HS$17)*100</f>
        <v>0.17970797454137027</v>
      </c>
      <c r="HU9" s="204">
        <v>0</v>
      </c>
      <c r="HV9" s="202">
        <f t="shared" ref="HV9:HV15" si="131">HQ9+HS9+HU9</f>
        <v>68</v>
      </c>
      <c r="HW9" s="198">
        <f t="shared" ref="HW9:HW15" si="132">(HV9/HV$17)*100</f>
        <v>0.25184252435095</v>
      </c>
      <c r="HX9" s="204">
        <v>44</v>
      </c>
      <c r="HY9" s="206">
        <f t="shared" ref="HY9:HY15" si="133">(HX9/HX$17)*100</f>
        <v>0.32414910858995138</v>
      </c>
      <c r="HZ9" s="202">
        <v>24</v>
      </c>
      <c r="IA9" s="206">
        <f t="shared" ref="IA9:IA15" si="134">(HZ9/HZ$17)*100</f>
        <v>0.18046469659372885</v>
      </c>
      <c r="IB9" s="204">
        <v>0</v>
      </c>
      <c r="IC9" s="202">
        <f t="shared" ref="IC9:IC15" si="135">HX9+HZ9+IB9</f>
        <v>68</v>
      </c>
      <c r="ID9" s="198">
        <f t="shared" ref="ID9:ID15" si="136">(IC9/IC$17)*100</f>
        <v>0.25304208685297508</v>
      </c>
      <c r="IE9" s="204">
        <v>44</v>
      </c>
      <c r="IF9" s="206">
        <f t="shared" ref="IF9:IF15" si="137">(IE9/IE$17)*100</f>
        <v>0.3259259259259259</v>
      </c>
      <c r="IG9" s="202">
        <v>24</v>
      </c>
      <c r="IH9" s="206">
        <f t="shared" ref="IH9:IH15" si="138">(IG9/IG$17)*100</f>
        <v>0.18106374952847981</v>
      </c>
      <c r="II9" s="204">
        <v>0</v>
      </c>
      <c r="IJ9" s="202">
        <f t="shared" ref="IJ9:IJ15" si="139">IE9+IG9+II9</f>
        <v>68</v>
      </c>
      <c r="IK9" s="198">
        <f t="shared" ref="IK9:IK15" si="140">(IJ9/IJ$17)*100</f>
        <v>0.25415810128947863</v>
      </c>
      <c r="IL9" s="204">
        <v>43</v>
      </c>
      <c r="IM9" s="206">
        <f t="shared" ref="IM9:IM15" si="141">(IL9/IL$17)*100</f>
        <v>0.31944134908253474</v>
      </c>
      <c r="IN9" s="202">
        <v>24</v>
      </c>
      <c r="IO9" s="206">
        <f t="shared" ref="IO9:IO15" si="142">(IN9/IN$17)*100</f>
        <v>0.18162554866051156</v>
      </c>
      <c r="IP9" s="204">
        <v>0</v>
      </c>
      <c r="IQ9" s="202">
        <f t="shared" ref="IQ9:IQ15" si="143">IL9+IN9+IP9</f>
        <v>67</v>
      </c>
      <c r="IR9" s="198">
        <f t="shared" ref="IR9:IR15" si="144">(IQ9/IQ$17)*100</f>
        <v>0.25117150890346768</v>
      </c>
      <c r="IS9" s="204">
        <v>42</v>
      </c>
      <c r="IT9" s="206">
        <f t="shared" ref="IT9:IT15" si="145">(IS9/IS$17)*100</f>
        <v>0.31266284523189158</v>
      </c>
      <c r="IU9" s="202">
        <v>24</v>
      </c>
      <c r="IV9" s="206">
        <f t="shared" ref="IV9:IV15" si="146">(IU9/IU$17)*100</f>
        <v>0.18183195696643686</v>
      </c>
      <c r="IW9" s="204">
        <v>0</v>
      </c>
      <c r="IX9" s="202">
        <f t="shared" ref="IX9:IX15" si="147">IS9+IU9+IW9</f>
        <v>66</v>
      </c>
      <c r="IY9" s="198">
        <f t="shared" ref="IY9:IY15" si="148">(IX9/IX$17)*100</f>
        <v>0.24782216881946534</v>
      </c>
      <c r="IZ9" s="204">
        <v>42</v>
      </c>
      <c r="JA9" s="206">
        <f t="shared" ref="JA9:JA15" si="149">(IZ9/IZ$17)*100</f>
        <v>0.31533898941361965</v>
      </c>
      <c r="JB9" s="202">
        <v>24</v>
      </c>
      <c r="JC9" s="206">
        <f t="shared" ref="JC9:JC15" si="150">(JB9/JB$17)*100</f>
        <v>0.18280143194455023</v>
      </c>
      <c r="JD9" s="204">
        <v>0</v>
      </c>
      <c r="JE9" s="202">
        <f t="shared" ref="JE9:JE15" si="151">IZ9+JB9+JD9</f>
        <v>66</v>
      </c>
      <c r="JF9" s="198">
        <f t="shared" ref="JF9:JF15" si="152">(JE9/JE$17)*100</f>
        <v>0.24954627949183303</v>
      </c>
      <c r="JG9" s="204">
        <v>41</v>
      </c>
      <c r="JH9" s="206">
        <f t="shared" ref="JH9:JH15" si="153">(JG9/JG$17)*100</f>
        <v>0.3085955140749661</v>
      </c>
      <c r="JI9" s="202">
        <v>24</v>
      </c>
      <c r="JJ9" s="206">
        <f t="shared" ref="JJ9:JJ15" si="154">(JI9/JI$17)*100</f>
        <v>0.18306636155606409</v>
      </c>
      <c r="JK9" s="204">
        <v>0</v>
      </c>
      <c r="JL9" s="202">
        <f t="shared" ref="JL9:JL15" si="155">JG9+JI9+JK9</f>
        <v>65</v>
      </c>
      <c r="JM9" s="198">
        <f t="shared" ref="JM9:JM15" si="156">(JL9/JL$17)*100</f>
        <v>0.24624943173208064</v>
      </c>
      <c r="JN9" s="204">
        <v>41</v>
      </c>
      <c r="JO9" s="206">
        <f t="shared" ref="JO9:JO15" si="157">(JN9/JN$17)*100</f>
        <v>0.30936391760356147</v>
      </c>
      <c r="JP9" s="202">
        <v>24</v>
      </c>
      <c r="JQ9" s="206">
        <f t="shared" ref="JQ9:JQ15" si="158">(JP9/JP$17)*100</f>
        <v>0.18336007334402935</v>
      </c>
      <c r="JR9" s="204">
        <v>0</v>
      </c>
      <c r="JS9" s="202">
        <f t="shared" ref="JS9:JS15" si="159">JN9+JP9+JR9</f>
        <v>65</v>
      </c>
      <c r="JT9" s="198">
        <f t="shared" ref="JT9:JT15" si="160">(JS9/JS$17)*100</f>
        <v>0.24675423278414699</v>
      </c>
      <c r="JU9" s="204">
        <v>40</v>
      </c>
      <c r="JV9" s="206">
        <f t="shared" ref="JV9:JV15" si="161">(JU9/JU$17)*100</f>
        <v>0.30332903617198753</v>
      </c>
      <c r="JW9" s="202">
        <v>24</v>
      </c>
      <c r="JX9" s="206">
        <f t="shared" ref="JX9:JX15" si="162">(JW9/JW$17)*100</f>
        <v>0.18404907975460122</v>
      </c>
      <c r="JY9" s="204">
        <v>0</v>
      </c>
      <c r="JZ9" s="202">
        <f t="shared" ref="JZ9:JZ15" si="163">JU9+JW9+JY9</f>
        <v>64</v>
      </c>
      <c r="KA9" s="198">
        <f t="shared" ref="KA9:KA15" si="164">(JZ9/JZ$17)*100</f>
        <v>0.24402333473138368</v>
      </c>
      <c r="KB9" s="204">
        <v>39</v>
      </c>
      <c r="KC9" s="206">
        <f t="shared" ref="KC9:KC15" si="165">(KB9/KB$17)*100</f>
        <v>0.29730141789907</v>
      </c>
      <c r="KD9" s="202">
        <v>25</v>
      </c>
      <c r="KE9" s="206">
        <f t="shared" ref="KE9:KE15" si="166">(KD9/KD$17)*100</f>
        <v>0.19232248634510346</v>
      </c>
      <c r="KF9" s="204">
        <v>0</v>
      </c>
      <c r="KG9" s="202">
        <f t="shared" ref="KG9:KG15" si="167">KB9+KD9+KF9</f>
        <v>64</v>
      </c>
      <c r="KH9" s="198">
        <f t="shared" ref="KH9:KH15" si="168">(KG9/KG$17)*100</f>
        <v>0.24505111613125552</v>
      </c>
      <c r="KI9" s="204">
        <v>38</v>
      </c>
      <c r="KJ9" s="206">
        <f t="shared" ref="KJ9:KJ15" si="169">(KI9/KI$17)*100</f>
        <v>0.29201567663106121</v>
      </c>
      <c r="KK9" s="202">
        <v>25</v>
      </c>
      <c r="KL9" s="206">
        <f t="shared" ref="KL9:KL15" si="170">(KK9/KK$17)*100</f>
        <v>0.19336375589759455</v>
      </c>
      <c r="KM9" s="204">
        <v>0</v>
      </c>
      <c r="KN9" s="202">
        <f t="shared" ref="KN9:KN15" si="171">KI9+KK9+KM9</f>
        <v>63</v>
      </c>
      <c r="KO9" s="198">
        <f t="shared" ref="KO9:KO15" si="172">(KN9/KN$17)*100</f>
        <v>0.24284943335132217</v>
      </c>
      <c r="KP9" s="204">
        <v>38</v>
      </c>
      <c r="KQ9" s="206">
        <f t="shared" ref="KQ9:KQ15" si="173">(KP9/KP$17)*100</f>
        <v>0.29429987608426267</v>
      </c>
      <c r="KR9" s="202">
        <v>25</v>
      </c>
      <c r="KS9" s="206">
        <f t="shared" ref="KS9:KS15" si="174">(KR9/KR$17)*100</f>
        <v>0.19423510216766374</v>
      </c>
      <c r="KT9" s="204">
        <v>0</v>
      </c>
      <c r="KU9" s="202">
        <f t="shared" ref="KU9:KU15" si="175">KP9+KR9+KT9</f>
        <v>63</v>
      </c>
      <c r="KV9" s="198">
        <f t="shared" ref="KV9:KV15" si="176">(KU9/KU$17)*100</f>
        <v>0.24434705038203466</v>
      </c>
      <c r="KW9" s="204">
        <v>35</v>
      </c>
      <c r="KX9" s="206">
        <f t="shared" ref="KX9:KX15" si="177">(KW9/KW$17)*100</f>
        <v>0.27390827985600247</v>
      </c>
      <c r="KY9" s="202">
        <v>25</v>
      </c>
      <c r="KZ9" s="206">
        <f t="shared" ref="KZ9:KZ15" si="178">(KY9/KY$17)*100</f>
        <v>0.19567939887288666</v>
      </c>
      <c r="LA9" s="204">
        <v>0</v>
      </c>
      <c r="LB9" s="202">
        <f t="shared" ref="LB9:LB15" si="179">KW9+KY9+LA9</f>
        <v>60</v>
      </c>
      <c r="LC9" s="198">
        <f t="shared" ref="LC9:LC15" si="180">(LB9/LB$17)*100</f>
        <v>0.23479690068091102</v>
      </c>
      <c r="LD9" s="204">
        <v>33</v>
      </c>
      <c r="LE9" s="206">
        <f t="shared" ref="LE9:LE15" si="181">(LD9/LD$17)*100</f>
        <v>0.26122061268107338</v>
      </c>
      <c r="LF9" s="202">
        <v>25</v>
      </c>
      <c r="LG9" s="206">
        <f t="shared" ref="LG9:LG15" si="182">(LF9/LF$17)*100</f>
        <v>0.19717643347267133</v>
      </c>
      <c r="LH9" s="204">
        <v>0</v>
      </c>
      <c r="LI9" s="202">
        <f t="shared" ref="LI9:LI15" si="183">LD9+LF9+LH9</f>
        <v>58</v>
      </c>
      <c r="LJ9" s="198">
        <f t="shared" ref="LJ9:LJ15" si="184">(LI9/LI$17)*100</f>
        <v>0.22914032869785084</v>
      </c>
      <c r="LK9" s="204">
        <v>31</v>
      </c>
      <c r="LL9" s="206">
        <f t="shared" ref="LL9:LL15" si="185">(LK9/LK$17)*100</f>
        <v>0.24913606043558628</v>
      </c>
      <c r="LM9" s="202">
        <v>23</v>
      </c>
      <c r="LN9" s="206">
        <f t="shared" ref="LN9:LN15" si="186">(LM9/LM$17)*100</f>
        <v>0.18306271887933778</v>
      </c>
      <c r="LO9" s="204">
        <v>0</v>
      </c>
      <c r="LP9" s="202">
        <f t="shared" ref="LP9:LP15" si="187">LK9+LM9+LO9</f>
        <v>54</v>
      </c>
      <c r="LQ9" s="198">
        <f t="shared" ref="LQ9:LQ15" si="188">(LP9/LP$17)*100</f>
        <v>0.2159395369296597</v>
      </c>
      <c r="LR9" s="204">
        <v>28</v>
      </c>
      <c r="LS9" s="206">
        <f t="shared" ref="LS9:LS15" si="189">(LR9/LR$17)*100</f>
        <v>0.22823606129768503</v>
      </c>
      <c r="LT9" s="202">
        <v>23</v>
      </c>
      <c r="LU9" s="206">
        <f t="shared" ref="LU9:LU15" si="190">(LT9/LT$17)*100</f>
        <v>0.1847241185446952</v>
      </c>
      <c r="LV9" s="204">
        <v>0</v>
      </c>
      <c r="LW9" s="202">
        <f t="shared" ref="LW9:LW15" si="191">LR9+LT9+LV9</f>
        <v>51</v>
      </c>
      <c r="LX9" s="198">
        <f t="shared" ref="LX9:LX15" si="192">(LW9/LW$17)*100</f>
        <v>0.20631902585056031</v>
      </c>
      <c r="LY9" s="204">
        <v>27</v>
      </c>
      <c r="LZ9" s="206">
        <f t="shared" ref="LZ9:LZ15" si="193">(LY9/LY$17)*100</f>
        <v>0.22365805168986083</v>
      </c>
      <c r="MA9" s="202">
        <v>21</v>
      </c>
      <c r="MB9" s="206">
        <f t="shared" ref="MB9:MB15" si="194">(MA9/MA$17)*100</f>
        <v>0.17031630170316303</v>
      </c>
      <c r="MC9" s="204">
        <v>0</v>
      </c>
      <c r="MD9" s="202">
        <f t="shared" ref="MD9:MD15" si="195">LY9+MA9+MC9</f>
        <v>48</v>
      </c>
      <c r="ME9" s="198">
        <f t="shared" ref="ME9:ME15" si="196">(MD9/MD$17)*100</f>
        <v>0.19670518809933613</v>
      </c>
      <c r="MF9" s="204">
        <v>24</v>
      </c>
      <c r="MG9" s="206">
        <f t="shared" ref="MG9:MG15" si="197">(MF9/MF$17)*100</f>
        <v>0.20256583389601621</v>
      </c>
      <c r="MH9" s="202">
        <v>20</v>
      </c>
      <c r="MI9" s="206">
        <f t="shared" ref="MI9:MI15" si="198">(MH9/MH$17)*100</f>
        <v>0.16419013217305639</v>
      </c>
      <c r="MJ9" s="204">
        <v>0</v>
      </c>
      <c r="MK9" s="202">
        <f t="shared" ref="MK9:MK17" si="199">MF9+MH9+MJ9</f>
        <v>44</v>
      </c>
      <c r="ML9" s="198">
        <f t="shared" ref="ML9:ML15" si="200">(MK9/MK$17)*100</f>
        <v>0.18311207291189813</v>
      </c>
      <c r="MM9" s="204">
        <v>25</v>
      </c>
      <c r="MN9" s="206">
        <f t="shared" ref="MN9:MN15" si="201">(MM9/MM$17)*100</f>
        <v>0.21363869424030082</v>
      </c>
      <c r="MO9" s="202">
        <v>19</v>
      </c>
      <c r="MP9" s="206">
        <f t="shared" ref="MP9:MP15" si="202">(MO9/MO$17)*100</f>
        <v>0.15745421397198972</v>
      </c>
      <c r="MQ9" s="204">
        <v>0</v>
      </c>
      <c r="MR9" s="202">
        <f t="shared" ref="MR9:MR17" si="203">MM9+MO9+MQ9</f>
        <v>44</v>
      </c>
      <c r="MS9" s="198">
        <f t="shared" ref="MS9:MS15" si="204">(MR9/MR$17)*100</f>
        <v>0.18511506584206319</v>
      </c>
      <c r="MT9" s="204">
        <v>25</v>
      </c>
      <c r="MU9" s="206">
        <f t="shared" ref="MU9:MU15" si="205">(MT9/MT$17)*100</f>
        <v>0.21731571627260082</v>
      </c>
      <c r="MV9" s="202">
        <v>19</v>
      </c>
      <c r="MW9" s="206">
        <f t="shared" ref="MW9:MW15" si="206">(MV9/MV$17)*100</f>
        <v>0.15924901517056406</v>
      </c>
      <c r="MX9" s="204">
        <v>0</v>
      </c>
      <c r="MY9" s="202">
        <f t="shared" ref="MY9:MY17" si="207">MT9+MV9+MX9</f>
        <v>44</v>
      </c>
      <c r="MZ9" s="198">
        <f t="shared" ref="MZ9:MZ15" si="208">(MY9/MY$17)*100</f>
        <v>0.18775336035843823</v>
      </c>
      <c r="NA9" s="204">
        <v>22</v>
      </c>
      <c r="NB9" s="206">
        <f t="shared" ref="NB9:NB15" si="209">(NA9/NA$17)*100</f>
        <v>0.19400352733686066</v>
      </c>
      <c r="NC9" s="202">
        <v>16</v>
      </c>
      <c r="ND9" s="206">
        <f t="shared" ref="ND9:ND15" si="210">(NC9/NC$17)*100</f>
        <v>0.13561620613663333</v>
      </c>
      <c r="NE9" s="204">
        <v>0</v>
      </c>
      <c r="NF9" s="202">
        <f t="shared" ref="NF9:NF17" si="211">NA9+NC9+NE9</f>
        <v>38</v>
      </c>
      <c r="NG9" s="198">
        <f t="shared" ref="NG9:NG15" si="212">(NF9/NF$17)*100</f>
        <v>0.16423199930849683</v>
      </c>
      <c r="NH9" s="204">
        <v>22</v>
      </c>
      <c r="NI9" s="206">
        <f t="shared" ref="NI9:NI15" si="213">(NH9/NH$17)*100</f>
        <v>0.19891500904159135</v>
      </c>
      <c r="NJ9" s="204">
        <v>16</v>
      </c>
      <c r="NK9" s="206">
        <f t="shared" ref="NK9:NK15" si="214">(NJ9/NJ$17)*100</f>
        <v>0.1379905131522208</v>
      </c>
      <c r="NL9" s="202">
        <v>0</v>
      </c>
      <c r="NM9" s="202">
        <f t="shared" ref="NM9:NM17" si="215">NH9+NJ9+NL9</f>
        <v>38</v>
      </c>
      <c r="NN9" s="198">
        <f t="shared" ref="NN9:NN15" si="216">(NM9/NM$17)*100</f>
        <v>0.16773339218715516</v>
      </c>
      <c r="NO9" s="202">
        <v>19</v>
      </c>
      <c r="NP9" s="206">
        <f t="shared" ref="NP9:NP15" si="217">(NO9/NO$17)*100</f>
        <v>0.17476085356880061</v>
      </c>
      <c r="NQ9" s="202">
        <v>16</v>
      </c>
      <c r="NR9" s="206">
        <f t="shared" si="4"/>
        <v>0.14012961989840603</v>
      </c>
      <c r="NS9" s="202">
        <v>0</v>
      </c>
      <c r="NT9" s="202">
        <f t="shared" ref="NT9:NT17" si="218">NO9+NQ9+NS9</f>
        <v>35</v>
      </c>
      <c r="NU9" s="198">
        <f t="shared" ref="NU9:NU15" si="219">(NT9/NT$17)*100</f>
        <v>0.15702108568864961</v>
      </c>
      <c r="NV9" s="202">
        <v>20</v>
      </c>
      <c r="NW9" s="206">
        <f t="shared" ref="NW9:NW15" si="220">(NV9/NV$17)*100</f>
        <v>0.18601190476190474</v>
      </c>
      <c r="NX9" s="202">
        <v>15</v>
      </c>
      <c r="NY9" s="206">
        <f t="shared" ref="NY9:NY15" si="221">(NX9/NX$17)*100</f>
        <v>0.13250883392226148</v>
      </c>
      <c r="NZ9" s="202">
        <v>0</v>
      </c>
      <c r="OA9" s="202">
        <f t="shared" ref="OA9:OA17" si="222">NV9+NX9+NZ9</f>
        <v>35</v>
      </c>
      <c r="OB9" s="198">
        <f t="shared" ref="OB9:OB15" si="223">(OA9/OA$17)*100</f>
        <v>0.15857194635737587</v>
      </c>
      <c r="OC9" s="202">
        <v>19</v>
      </c>
      <c r="OD9" s="206">
        <f t="shared" ref="OD9:OD15" si="224">(OC9/OC$17)*100</f>
        <v>0.17919456757521454</v>
      </c>
      <c r="OE9" s="202">
        <v>14</v>
      </c>
      <c r="OF9" s="206">
        <f t="shared" ref="OF9:OF15" si="225">(OE9/OE$17)*100</f>
        <v>0.1250446588067167</v>
      </c>
      <c r="OG9" s="202">
        <v>0</v>
      </c>
      <c r="OH9" s="202">
        <f t="shared" ref="OH9:OH17" si="226">OC9+OE9+OG9</f>
        <v>33</v>
      </c>
      <c r="OI9" s="198">
        <f t="shared" ref="OI9:OI15" si="227">(OH9/OH$17)*100</f>
        <v>0.15138309096747557</v>
      </c>
      <c r="OJ9" s="202">
        <v>19</v>
      </c>
      <c r="OK9" s="206">
        <f t="shared" ref="OK9:OK15" si="228">(OJ9/OJ$17)*100</f>
        <v>0.18453768453768454</v>
      </c>
      <c r="OL9" s="202">
        <v>14</v>
      </c>
      <c r="OM9" s="206">
        <f t="shared" ref="OM9:OM15" si="229">(OL9/OL$17)*100</f>
        <v>0.12799414883891022</v>
      </c>
      <c r="ON9" s="202">
        <v>0</v>
      </c>
      <c r="OO9" s="202">
        <f t="shared" ref="OO9:OO17" si="230">OJ9+OL9+ON9</f>
        <v>33</v>
      </c>
      <c r="OP9" s="198">
        <f t="shared" ref="OP9:OP15" si="231">(OO9/OO$17)*100</f>
        <v>0.15541113308844307</v>
      </c>
      <c r="OQ9" s="202">
        <v>16</v>
      </c>
      <c r="OR9" s="206">
        <f t="shared" ref="OR9:OR15" si="232">(OQ9/OQ$17)*100</f>
        <v>0.16181229773462785</v>
      </c>
      <c r="OS9" s="202">
        <v>14</v>
      </c>
      <c r="OT9" s="206">
        <f t="shared" ref="OT9:OT15" si="233">(OS9/OS$17)*100</f>
        <v>0.13296609364612022</v>
      </c>
      <c r="OU9" s="202">
        <v>0</v>
      </c>
      <c r="OV9" s="202">
        <f t="shared" ref="OV9:OV17" si="234">OQ9+OS9+OU9</f>
        <v>30</v>
      </c>
      <c r="OW9" s="198">
        <f t="shared" ref="OW9:OW15" si="235">(OV9/OV$17)*100</f>
        <v>0.14693637654895431</v>
      </c>
      <c r="OX9" s="202">
        <v>14</v>
      </c>
      <c r="OY9" s="206">
        <f t="shared" ref="OY9:OY15" si="236">(OX9/OX$17)*100</f>
        <v>0.14919011082693948</v>
      </c>
      <c r="OZ9" s="202">
        <v>12</v>
      </c>
      <c r="PA9" s="206">
        <f t="shared" ref="PA9:PA15" si="237">(OZ9/OZ$17)*100</f>
        <v>0.11943863839952225</v>
      </c>
      <c r="PB9" s="202">
        <v>0</v>
      </c>
      <c r="PC9" s="202">
        <f t="shared" ref="PC9:PC17" si="238">OX9+OZ9+PB9</f>
        <v>26</v>
      </c>
      <c r="PD9" s="198">
        <f t="shared" ref="PD9:PD15" si="239">(PC9/PC$17)*100</f>
        <v>0.13380680356131952</v>
      </c>
      <c r="PE9" s="202">
        <v>12</v>
      </c>
      <c r="PF9" s="206">
        <f t="shared" ref="PF9:PF15" si="240">(PE9/PE$17)*100</f>
        <v>0.13763046220896893</v>
      </c>
      <c r="PG9" s="202">
        <v>11</v>
      </c>
      <c r="PH9" s="206">
        <f t="shared" ref="PH9:PH15" si="241">(PG9/PG$17)*100</f>
        <v>0.11812714776632302</v>
      </c>
      <c r="PI9" s="202">
        <v>0</v>
      </c>
      <c r="PJ9" s="202">
        <f t="shared" ref="PJ9:PJ17" si="242">PE9+PG9+PI9</f>
        <v>23</v>
      </c>
      <c r="PK9" s="198">
        <f t="shared" ref="PK9:PK15" si="243">(PJ9/PJ$17)*100</f>
        <v>0.12755809439298985</v>
      </c>
      <c r="PL9" s="202">
        <v>12</v>
      </c>
      <c r="PM9" s="206">
        <f t="shared" ref="PM9:PM15" si="244">(PL9/PL$17)*100</f>
        <v>0.14367816091954022</v>
      </c>
      <c r="PN9" s="202">
        <v>11</v>
      </c>
      <c r="PO9" s="206">
        <f t="shared" ref="PO9:PO15" si="245">(PN9/PN$17)*100</f>
        <v>0.12272676559187772</v>
      </c>
      <c r="PP9" s="202">
        <v>0</v>
      </c>
      <c r="PQ9" s="202">
        <f t="shared" ref="PQ9:PQ17" si="246">PL9+PN9+PP9</f>
        <v>23</v>
      </c>
      <c r="PR9" s="198">
        <f t="shared" ref="PR9:PR15" si="247">(PQ9/PQ$17)*100</f>
        <v>0.13283280392723074</v>
      </c>
      <c r="PS9" s="202">
        <v>13</v>
      </c>
      <c r="PT9" s="206">
        <f t="shared" ref="PT9:PT15" si="248">(PS9/PS$17)*100</f>
        <v>0.16449449576110339</v>
      </c>
      <c r="PU9" s="202">
        <v>11</v>
      </c>
      <c r="PV9" s="206">
        <f t="shared" ref="PV9:PV15" si="249">(PU9/PU$17)*100</f>
        <v>0.12892639474917955</v>
      </c>
      <c r="PW9" s="202">
        <v>0</v>
      </c>
      <c r="PX9" s="202">
        <f t="shared" ref="PX9:PX17" si="250">PS9+PU9+PW9</f>
        <v>24</v>
      </c>
      <c r="PY9" s="198">
        <f t="shared" ref="PY9:PY15" si="251">(PX9/PX$17)*100</f>
        <v>0.14602981442044416</v>
      </c>
      <c r="PZ9" s="202">
        <v>11</v>
      </c>
      <c r="QA9" s="206">
        <f t="shared" ref="QA9:QA15" si="252">(PZ9/PZ$17)*100</f>
        <v>0.17006802721088435</v>
      </c>
      <c r="QB9" s="202">
        <v>7</v>
      </c>
      <c r="QC9" s="206">
        <f t="shared" ref="QC9:QC15" si="253">(QB9/QB$17)*100</f>
        <v>9.843903810997047E-2</v>
      </c>
      <c r="QD9" s="202">
        <v>0</v>
      </c>
      <c r="QE9" s="202">
        <f t="shared" ref="QE9:QE17" si="254">PZ9+QB9+QD9</f>
        <v>18</v>
      </c>
      <c r="QF9" s="198">
        <f t="shared" ref="QF9:QF15" si="255">(QE9/QE$17)*100</f>
        <v>0.13255762574563665</v>
      </c>
      <c r="QG9" s="202">
        <v>10</v>
      </c>
      <c r="QH9" s="206">
        <f t="shared" ref="QH9:QH15" si="256">(QG9/QG$17)*100</f>
        <v>0.1570598397989634</v>
      </c>
      <c r="QI9" s="202">
        <v>7</v>
      </c>
      <c r="QJ9" s="206">
        <f t="shared" ref="QJ9:QJ15" si="257">(QI9/QI$17)*100</f>
        <v>9.9573257467994294E-2</v>
      </c>
      <c r="QK9" s="202">
        <v>0</v>
      </c>
      <c r="QL9" s="202">
        <f t="shared" ref="QL9:QL17" si="258">QG9+QI9+QK9</f>
        <v>17</v>
      </c>
      <c r="QM9" s="198">
        <f t="shared" ref="QM9:QM15" si="259">(QL9/QL$17)*100</f>
        <v>0.12689408076435024</v>
      </c>
      <c r="QN9" s="202">
        <v>10</v>
      </c>
      <c r="QO9" s="212">
        <f t="shared" ref="QO9:QO15" si="260">(QN9/QN$17)*100</f>
        <v>0.15842839036755385</v>
      </c>
      <c r="QP9" s="202">
        <v>5</v>
      </c>
      <c r="QQ9" s="212">
        <f t="shared" ref="QQ9:QQ15" si="261">(QP9/QP$17)*100</f>
        <v>7.1756601607347884E-2</v>
      </c>
      <c r="QR9" s="202">
        <v>0</v>
      </c>
      <c r="QS9" s="202">
        <f t="shared" ref="QS9:QS15" si="262">QN9+QP9+QR9</f>
        <v>15</v>
      </c>
      <c r="QT9" s="203">
        <f t="shared" ref="QT9:QT15" si="263">(QS9/QS$17)*100</f>
        <v>0.11295180722891565</v>
      </c>
      <c r="QU9" s="202">
        <v>10</v>
      </c>
      <c r="QV9" s="212">
        <f t="shared" ref="QV9:QV15" si="264">(QU9/QU$17)*100</f>
        <v>0.16170763260025875</v>
      </c>
      <c r="QW9" s="202">
        <v>5</v>
      </c>
      <c r="QX9" s="212">
        <f t="shared" ref="QX9:QX15" si="265">(QW9/QW$17)*100</f>
        <v>7.2653298459750076E-2</v>
      </c>
      <c r="QY9" s="202">
        <v>0</v>
      </c>
      <c r="QZ9" s="202">
        <f t="shared" ref="QZ9:QZ15" si="266">QU9+QW9+QY9</f>
        <v>15</v>
      </c>
      <c r="RA9" s="203">
        <f t="shared" ref="RA9:RA15" si="267">(QZ9/QZ$17)*100</f>
        <v>0.11480177560079596</v>
      </c>
      <c r="RB9" s="202">
        <v>10</v>
      </c>
      <c r="RC9" s="212">
        <f t="shared" ref="RC9:RC15" si="268">(RB9/RB$17)*100</f>
        <v>0.16244314489928524</v>
      </c>
      <c r="RD9" s="202">
        <v>5</v>
      </c>
      <c r="RE9" s="212">
        <f t="shared" ref="RE9:RE15" si="269">(RD9/RD$17)*100</f>
        <v>7.2982046416581528E-2</v>
      </c>
      <c r="RF9" s="202">
        <v>0</v>
      </c>
      <c r="RG9" s="202">
        <f t="shared" ref="RG9:RG15" si="270">RB9+RD9+RF9</f>
        <v>15</v>
      </c>
      <c r="RH9" s="203">
        <f t="shared" ref="RH9:RH15" si="271">(RG9/RG$17)*100</f>
        <v>0.11532251864380717</v>
      </c>
      <c r="RI9" s="202">
        <v>9</v>
      </c>
      <c r="RJ9" s="212">
        <f t="shared" ref="RJ9:RJ15" si="272">(RI9/RI$17)*100</f>
        <v>0.14920424403183022</v>
      </c>
      <c r="RK9" s="202">
        <v>5</v>
      </c>
      <c r="RL9" s="212">
        <f t="shared" ref="RL9:RL15" si="273">(RK9/RK$17)*100</f>
        <v>7.4426912771658235E-2</v>
      </c>
      <c r="RM9" s="202">
        <v>0</v>
      </c>
      <c r="RN9" s="202">
        <f t="shared" ref="RN9:RN17" si="274">RI9+RK9+RM9</f>
        <v>14</v>
      </c>
      <c r="RO9" s="203">
        <f t="shared" ref="RO9:RO15" si="275">(RN9/RN$17)*100</f>
        <v>0.10980392156862745</v>
      </c>
      <c r="RP9" s="202">
        <v>8</v>
      </c>
      <c r="RQ9" s="206">
        <f t="shared" ref="RQ9:RQ15" si="276">(RP9/RP$17)*100</f>
        <v>0.13990905911157747</v>
      </c>
      <c r="RR9" s="202">
        <v>4</v>
      </c>
      <c r="RS9" s="206">
        <f t="shared" ref="RS9:RS15" si="277">(RR9/RR$17)*100</f>
        <v>6.228589224540642E-2</v>
      </c>
      <c r="RT9" s="202">
        <v>0</v>
      </c>
      <c r="RU9" s="202">
        <f t="shared" ref="RU9:RU17" si="278">RP9+RR9+RT9</f>
        <v>12</v>
      </c>
      <c r="RV9" s="198">
        <f t="shared" ref="RV9:RV15" si="279">(RU9/RU$17)*100</f>
        <v>9.8846787479406922E-2</v>
      </c>
      <c r="RW9" s="202">
        <v>9</v>
      </c>
      <c r="RX9" s="212">
        <f t="shared" ref="RX9:RX15" si="280">(RW9/RW$17)*100</f>
        <v>0.16728624535315986</v>
      </c>
      <c r="RY9" s="202">
        <v>3</v>
      </c>
      <c r="RZ9" s="212">
        <f t="shared" ref="RZ9:RZ15" si="281">(RY9/RY$17)*100</f>
        <v>4.8867893793777484E-2</v>
      </c>
      <c r="SA9" s="202">
        <v>0</v>
      </c>
      <c r="SB9" s="202">
        <f t="shared" ref="SB9:SB17" si="282">RW9+RY9+SA9</f>
        <v>12</v>
      </c>
      <c r="SC9" s="203">
        <f t="shared" ref="SC9:SC15" si="283">(SB9/SB$17)*100</f>
        <v>0.10417570969702231</v>
      </c>
    </row>
    <row r="10" spans="1:497" s="196" customFormat="1" x14ac:dyDescent="0.25">
      <c r="A10" s="211" t="s">
        <v>72</v>
      </c>
      <c r="B10" s="38">
        <v>2666426</v>
      </c>
      <c r="C10" s="290">
        <f t="shared" si="0"/>
        <v>14.118699702887508</v>
      </c>
      <c r="D10" s="40">
        <v>2623649</v>
      </c>
      <c r="E10" s="290">
        <f t="shared" si="1"/>
        <v>13.721016097679092</v>
      </c>
      <c r="F10" s="40">
        <f t="shared" si="2"/>
        <v>5290075</v>
      </c>
      <c r="G10" s="291">
        <f t="shared" si="3"/>
        <v>13.918625240303367</v>
      </c>
      <c r="H10" s="199">
        <v>169</v>
      </c>
      <c r="I10" s="200">
        <f t="shared" si="5"/>
        <v>0.8526740665993946</v>
      </c>
      <c r="J10" s="201">
        <v>108</v>
      </c>
      <c r="K10" s="200">
        <f t="shared" si="6"/>
        <v>0.6030824212642395</v>
      </c>
      <c r="L10" s="199">
        <v>0</v>
      </c>
      <c r="M10" s="202">
        <f t="shared" si="7"/>
        <v>277</v>
      </c>
      <c r="N10" s="203">
        <f t="shared" si="8"/>
        <v>0.73420271416454619</v>
      </c>
      <c r="O10" s="199">
        <v>167</v>
      </c>
      <c r="P10" s="200">
        <f t="shared" si="9"/>
        <v>0.85030549898167007</v>
      </c>
      <c r="Q10" s="201">
        <v>104</v>
      </c>
      <c r="R10" s="200">
        <f t="shared" si="10"/>
        <v>0.58545372663814454</v>
      </c>
      <c r="S10" s="199">
        <v>0</v>
      </c>
      <c r="T10" s="202">
        <f t="shared" si="11"/>
        <v>271</v>
      </c>
      <c r="U10" s="203">
        <f t="shared" si="12"/>
        <v>0.72452144155705278</v>
      </c>
      <c r="V10" s="199">
        <v>167</v>
      </c>
      <c r="W10" s="200">
        <f t="shared" si="13"/>
        <v>0.86042557576382095</v>
      </c>
      <c r="X10" s="201">
        <v>100</v>
      </c>
      <c r="Y10" s="200">
        <f t="shared" si="14"/>
        <v>0.56873116078029917</v>
      </c>
      <c r="Z10" s="199">
        <v>0</v>
      </c>
      <c r="AA10" s="202">
        <f t="shared" si="15"/>
        <v>267</v>
      </c>
      <c r="AB10" s="203">
        <f t="shared" si="16"/>
        <v>0.72177768166089973</v>
      </c>
      <c r="AC10" s="199">
        <v>167</v>
      </c>
      <c r="AD10" s="200">
        <f t="shared" si="17"/>
        <v>0.86479208741131997</v>
      </c>
      <c r="AE10" s="201">
        <v>99</v>
      </c>
      <c r="AF10" s="200">
        <f t="shared" si="18"/>
        <v>0.56455291970802923</v>
      </c>
      <c r="AG10" s="199">
        <v>0</v>
      </c>
      <c r="AH10" s="202">
        <f t="shared" si="19"/>
        <v>266</v>
      </c>
      <c r="AI10" s="203">
        <f t="shared" si="20"/>
        <v>0.72190408988520094</v>
      </c>
      <c r="AJ10" s="199">
        <v>166</v>
      </c>
      <c r="AK10" s="200">
        <f t="shared" si="21"/>
        <v>0.86616227498043308</v>
      </c>
      <c r="AL10" s="201">
        <v>99</v>
      </c>
      <c r="AM10" s="200">
        <f t="shared" si="22"/>
        <v>0.5680188192093637</v>
      </c>
      <c r="AN10" s="199">
        <v>0</v>
      </c>
      <c r="AO10" s="202">
        <f t="shared" si="23"/>
        <v>265</v>
      </c>
      <c r="AP10" s="203">
        <f t="shared" si="24"/>
        <v>0.72416243099961741</v>
      </c>
      <c r="AQ10" s="199">
        <v>162</v>
      </c>
      <c r="AR10" s="200">
        <f t="shared" si="25"/>
        <v>0.85646312450436168</v>
      </c>
      <c r="AS10" s="201">
        <v>97</v>
      </c>
      <c r="AT10" s="200">
        <f t="shared" si="26"/>
        <v>0.56124515419776655</v>
      </c>
      <c r="AU10" s="199">
        <v>0</v>
      </c>
      <c r="AV10" s="202">
        <f t="shared" si="27"/>
        <v>259</v>
      </c>
      <c r="AW10" s="203">
        <f t="shared" si="28"/>
        <v>0.7155091441516106</v>
      </c>
      <c r="AX10" s="204">
        <v>162</v>
      </c>
      <c r="AY10" s="205">
        <f t="shared" si="29"/>
        <v>0.85582967932801512</v>
      </c>
      <c r="AZ10" s="201">
        <v>98</v>
      </c>
      <c r="BA10" s="205">
        <f t="shared" si="30"/>
        <v>0.56598325151602658</v>
      </c>
      <c r="BB10" s="204">
        <v>0</v>
      </c>
      <c r="BC10" s="202">
        <f t="shared" si="31"/>
        <v>260</v>
      </c>
      <c r="BD10" s="198">
        <f t="shared" si="32"/>
        <v>0.71736011477761841</v>
      </c>
      <c r="BE10" s="204">
        <v>159</v>
      </c>
      <c r="BF10" s="205">
        <f t="shared" si="33"/>
        <v>0.85282128298648352</v>
      </c>
      <c r="BG10" s="201">
        <v>97</v>
      </c>
      <c r="BH10" s="205">
        <f t="shared" si="34"/>
        <v>0.56804872335441559</v>
      </c>
      <c r="BI10" s="204">
        <v>0</v>
      </c>
      <c r="BJ10" s="202">
        <f t="shared" si="35"/>
        <v>256</v>
      </c>
      <c r="BK10" s="198">
        <f t="shared" si="36"/>
        <v>0.71668533034714454</v>
      </c>
      <c r="BL10" s="199">
        <v>159</v>
      </c>
      <c r="BM10" s="200">
        <f t="shared" si="37"/>
        <v>0.86328591595178616</v>
      </c>
      <c r="BN10" s="201">
        <v>96</v>
      </c>
      <c r="BO10" s="200">
        <f t="shared" si="38"/>
        <v>0.56774498787627892</v>
      </c>
      <c r="BP10" s="199">
        <v>0</v>
      </c>
      <c r="BQ10" s="202">
        <f t="shared" si="39"/>
        <v>255</v>
      </c>
      <c r="BR10" s="203">
        <f t="shared" si="40"/>
        <v>0.72182749738160612</v>
      </c>
      <c r="BS10" s="204">
        <v>157</v>
      </c>
      <c r="BT10" s="205">
        <f t="shared" si="41"/>
        <v>0.87135087135087141</v>
      </c>
      <c r="BU10" s="201">
        <v>93</v>
      </c>
      <c r="BV10" s="205">
        <f t="shared" si="42"/>
        <v>0.5604435338074002</v>
      </c>
      <c r="BW10" s="204">
        <v>0</v>
      </c>
      <c r="BX10" s="202">
        <f t="shared" si="43"/>
        <v>250</v>
      </c>
      <c r="BY10" s="198">
        <f t="shared" si="44"/>
        <v>0.72229284641164915</v>
      </c>
      <c r="BZ10" s="204">
        <v>151</v>
      </c>
      <c r="CA10" s="205">
        <f t="shared" si="45"/>
        <v>0.86123310329093705</v>
      </c>
      <c r="CB10" s="201">
        <v>92</v>
      </c>
      <c r="CC10" s="205">
        <f t="shared" si="46"/>
        <v>0.56846267918932281</v>
      </c>
      <c r="CD10" s="204">
        <v>0</v>
      </c>
      <c r="CE10" s="202">
        <f t="shared" si="47"/>
        <v>243</v>
      </c>
      <c r="CF10" s="198">
        <f t="shared" si="48"/>
        <v>0.72070468902927309</v>
      </c>
      <c r="CG10" s="204">
        <v>148</v>
      </c>
      <c r="CH10" s="206">
        <f t="shared" si="49"/>
        <v>0.87074189562864035</v>
      </c>
      <c r="CI10" s="202">
        <v>91</v>
      </c>
      <c r="CJ10" s="206">
        <f t="shared" si="50"/>
        <v>0.57675244010647742</v>
      </c>
      <c r="CK10" s="204">
        <v>0</v>
      </c>
      <c r="CL10" s="202">
        <f t="shared" si="51"/>
        <v>239</v>
      </c>
      <c r="CM10" s="198">
        <f t="shared" si="52"/>
        <v>0.72921434019832199</v>
      </c>
      <c r="CN10" s="204">
        <v>145</v>
      </c>
      <c r="CO10" s="205">
        <f t="shared" si="53"/>
        <v>0.87958750379132544</v>
      </c>
      <c r="CP10" s="201">
        <v>90</v>
      </c>
      <c r="CQ10" s="205">
        <f t="shared" si="54"/>
        <v>0.58609012763740553</v>
      </c>
      <c r="CR10" s="204">
        <v>0</v>
      </c>
      <c r="CS10" s="202">
        <f t="shared" si="55"/>
        <v>235</v>
      </c>
      <c r="CT10" s="198">
        <f t="shared" si="56"/>
        <v>0.73804214691749637</v>
      </c>
      <c r="CU10" s="204">
        <v>144</v>
      </c>
      <c r="CV10" s="205">
        <f t="shared" si="57"/>
        <v>0.90605927137733588</v>
      </c>
      <c r="CW10" s="201">
        <v>90</v>
      </c>
      <c r="CX10" s="205">
        <f t="shared" si="58"/>
        <v>0.6044731009470079</v>
      </c>
      <c r="CY10" s="204">
        <v>0</v>
      </c>
      <c r="CZ10" s="202">
        <f t="shared" si="59"/>
        <v>234</v>
      </c>
      <c r="DA10" s="198">
        <f t="shared" si="60"/>
        <v>0.76018452342277953</v>
      </c>
      <c r="DB10" s="204">
        <v>141</v>
      </c>
      <c r="DC10" s="205">
        <f t="shared" si="61"/>
        <v>0.90611143242722192</v>
      </c>
      <c r="DD10" s="201">
        <v>88</v>
      </c>
      <c r="DE10" s="205">
        <f t="shared" si="62"/>
        <v>0.60138044146791492</v>
      </c>
      <c r="DF10" s="204">
        <v>0</v>
      </c>
      <c r="DG10" s="202">
        <f t="shared" si="63"/>
        <v>229</v>
      </c>
      <c r="DH10" s="198">
        <f t="shared" si="64"/>
        <v>0.75842882691925551</v>
      </c>
      <c r="DI10" s="204">
        <v>140</v>
      </c>
      <c r="DJ10" s="205">
        <f t="shared" si="65"/>
        <v>0.90515290618736666</v>
      </c>
      <c r="DK10" s="201">
        <v>86</v>
      </c>
      <c r="DL10" s="205">
        <f t="shared" si="66"/>
        <v>0.59005145797598624</v>
      </c>
      <c r="DM10" s="204">
        <v>0</v>
      </c>
      <c r="DN10" s="202">
        <f t="shared" si="67"/>
        <v>226</v>
      </c>
      <c r="DO10" s="198">
        <f t="shared" si="68"/>
        <v>0.75228014113574337</v>
      </c>
      <c r="DP10" s="204">
        <v>137</v>
      </c>
      <c r="DQ10" s="205">
        <f t="shared" si="69"/>
        <v>0.89007276507276512</v>
      </c>
      <c r="DR10" s="201">
        <v>86</v>
      </c>
      <c r="DS10" s="205">
        <f t="shared" si="70"/>
        <v>0.59224571310515806</v>
      </c>
      <c r="DT10" s="204">
        <v>0</v>
      </c>
      <c r="DU10" s="202">
        <f t="shared" si="71"/>
        <v>223</v>
      </c>
      <c r="DV10" s="198">
        <f t="shared" si="72"/>
        <v>0.7454952696152175</v>
      </c>
      <c r="DW10" s="204">
        <v>137</v>
      </c>
      <c r="DX10" s="205">
        <f t="shared" si="73"/>
        <v>0.89466466401097111</v>
      </c>
      <c r="DY10" s="201">
        <v>86</v>
      </c>
      <c r="DZ10" s="205">
        <f t="shared" si="74"/>
        <v>0.59384062974727247</v>
      </c>
      <c r="EA10" s="204">
        <v>0</v>
      </c>
      <c r="EB10" s="202">
        <f t="shared" si="75"/>
        <v>223</v>
      </c>
      <c r="EC10" s="198">
        <f t="shared" si="76"/>
        <v>0.74844772612854504</v>
      </c>
      <c r="ED10" s="204">
        <v>133</v>
      </c>
      <c r="EE10" s="205">
        <f t="shared" si="77"/>
        <v>0.87287523790772459</v>
      </c>
      <c r="EF10" s="201">
        <v>84</v>
      </c>
      <c r="EG10" s="205">
        <f t="shared" si="78"/>
        <v>0.58167716917111001</v>
      </c>
      <c r="EH10" s="204">
        <v>0</v>
      </c>
      <c r="EI10" s="202">
        <f t="shared" si="79"/>
        <v>217</v>
      </c>
      <c r="EJ10" s="198">
        <f t="shared" si="80"/>
        <v>0.73118134645191724</v>
      </c>
      <c r="EK10" s="204">
        <v>132</v>
      </c>
      <c r="EL10" s="205">
        <f t="shared" si="81"/>
        <v>0.87180503269268883</v>
      </c>
      <c r="EM10" s="201">
        <v>84</v>
      </c>
      <c r="EN10" s="205">
        <f t="shared" si="82"/>
        <v>0.58390101487557344</v>
      </c>
      <c r="EO10" s="204">
        <v>0</v>
      </c>
      <c r="EP10" s="202">
        <f t="shared" si="83"/>
        <v>216</v>
      </c>
      <c r="EQ10" s="198">
        <f t="shared" si="84"/>
        <v>0.73153385037423369</v>
      </c>
      <c r="ER10" s="204">
        <v>129</v>
      </c>
      <c r="ES10" s="205">
        <f t="shared" si="85"/>
        <v>0.85623257666268426</v>
      </c>
      <c r="ET10" s="201">
        <v>82</v>
      </c>
      <c r="EU10" s="205">
        <f t="shared" si="86"/>
        <v>0.57246579167830214</v>
      </c>
      <c r="EV10" s="204">
        <v>0</v>
      </c>
      <c r="EW10" s="202">
        <f t="shared" si="87"/>
        <v>211</v>
      </c>
      <c r="EX10" s="198">
        <f t="shared" si="88"/>
        <v>0.71793126913916294</v>
      </c>
      <c r="EY10" s="204">
        <v>125</v>
      </c>
      <c r="EZ10" s="206">
        <f t="shared" si="89"/>
        <v>0.83461307337918145</v>
      </c>
      <c r="FA10" s="202">
        <v>80</v>
      </c>
      <c r="FB10" s="206">
        <f t="shared" si="90"/>
        <v>0.5608524957936063</v>
      </c>
      <c r="FC10" s="204">
        <v>0</v>
      </c>
      <c r="FD10" s="202">
        <f t="shared" si="91"/>
        <v>205</v>
      </c>
      <c r="FE10" s="198">
        <f t="shared" si="92"/>
        <v>0.70107041482849419</v>
      </c>
      <c r="FF10" s="204">
        <v>123</v>
      </c>
      <c r="FG10" s="206">
        <f t="shared" si="93"/>
        <v>0.8275026910656621</v>
      </c>
      <c r="FH10" s="202">
        <v>80</v>
      </c>
      <c r="FI10" s="206">
        <f t="shared" si="94"/>
        <v>0.56369785794813976</v>
      </c>
      <c r="FJ10" s="204">
        <v>0</v>
      </c>
      <c r="FK10" s="202">
        <f t="shared" si="95"/>
        <v>203</v>
      </c>
      <c r="FL10" s="198">
        <f t="shared" si="96"/>
        <v>0.69865088105726869</v>
      </c>
      <c r="FM10" s="204">
        <v>123</v>
      </c>
      <c r="FN10" s="206">
        <f t="shared" si="97"/>
        <v>0.83310755892711996</v>
      </c>
      <c r="FO10" s="202">
        <v>78</v>
      </c>
      <c r="FP10" s="206">
        <f t="shared" si="98"/>
        <v>0.55178268251273344</v>
      </c>
      <c r="FQ10" s="204">
        <v>0</v>
      </c>
      <c r="FR10" s="202">
        <f t="shared" si="99"/>
        <v>201</v>
      </c>
      <c r="FS10" s="198">
        <f t="shared" si="100"/>
        <v>0.69550173010380623</v>
      </c>
      <c r="FT10" s="204">
        <v>123</v>
      </c>
      <c r="FU10" s="206">
        <f t="shared" si="101"/>
        <v>0.84004917361016251</v>
      </c>
      <c r="FV10" s="202">
        <v>78</v>
      </c>
      <c r="FW10" s="206">
        <f t="shared" si="102"/>
        <v>0.55417406749555953</v>
      </c>
      <c r="FX10" s="204">
        <v>0</v>
      </c>
      <c r="FY10" s="202">
        <f t="shared" si="103"/>
        <v>201</v>
      </c>
      <c r="FZ10" s="198">
        <f t="shared" si="104"/>
        <v>0.69993383709997559</v>
      </c>
      <c r="GA10" s="204">
        <v>116</v>
      </c>
      <c r="GB10" s="206">
        <f t="shared" si="105"/>
        <v>0.80049686012007448</v>
      </c>
      <c r="GC10" s="202">
        <v>73</v>
      </c>
      <c r="GD10" s="206">
        <f t="shared" si="106"/>
        <v>0.52269798081053986</v>
      </c>
      <c r="GE10" s="204">
        <v>0</v>
      </c>
      <c r="GF10" s="202">
        <f t="shared" si="107"/>
        <v>189</v>
      </c>
      <c r="GG10" s="198">
        <f t="shared" si="108"/>
        <v>0.6641599606423727</v>
      </c>
      <c r="GH10" s="204">
        <v>114</v>
      </c>
      <c r="GI10" s="206">
        <f t="shared" si="109"/>
        <v>0.79470198675496684</v>
      </c>
      <c r="GJ10" s="202">
        <v>69</v>
      </c>
      <c r="GK10" s="206">
        <f t="shared" si="110"/>
        <v>0.49833887043189368</v>
      </c>
      <c r="GL10" s="204">
        <v>0</v>
      </c>
      <c r="GM10" s="202">
        <f t="shared" si="111"/>
        <v>183</v>
      </c>
      <c r="GN10" s="198">
        <f t="shared" si="112"/>
        <v>0.64914334362030435</v>
      </c>
      <c r="GO10" s="204">
        <v>111</v>
      </c>
      <c r="GP10" s="206">
        <f t="shared" si="113"/>
        <v>0.78191039729501277</v>
      </c>
      <c r="GQ10" s="202">
        <v>67</v>
      </c>
      <c r="GR10" s="206">
        <f t="shared" si="114"/>
        <v>0.48752091974095907</v>
      </c>
      <c r="GS10" s="204">
        <v>0</v>
      </c>
      <c r="GT10" s="202">
        <f t="shared" si="115"/>
        <v>178</v>
      </c>
      <c r="GU10" s="198">
        <f t="shared" si="116"/>
        <v>0.63710225849171409</v>
      </c>
      <c r="GV10" s="204">
        <v>108</v>
      </c>
      <c r="GW10" s="206">
        <f t="shared" si="117"/>
        <v>0.77027316168604243</v>
      </c>
      <c r="GX10" s="202">
        <v>65</v>
      </c>
      <c r="GY10" s="206">
        <f t="shared" si="118"/>
        <v>0.47657452892440794</v>
      </c>
      <c r="GZ10" s="204">
        <v>0</v>
      </c>
      <c r="HA10" s="202">
        <f t="shared" si="119"/>
        <v>173</v>
      </c>
      <c r="HB10" s="198">
        <f t="shared" si="120"/>
        <v>0.62545191612436735</v>
      </c>
      <c r="HC10" s="204">
        <v>103</v>
      </c>
      <c r="HD10" s="206">
        <f t="shared" si="121"/>
        <v>0.74309212899502197</v>
      </c>
      <c r="HE10" s="202">
        <v>61</v>
      </c>
      <c r="HF10" s="206">
        <f t="shared" si="122"/>
        <v>0.4505502622054805</v>
      </c>
      <c r="HG10" s="204">
        <v>0</v>
      </c>
      <c r="HH10" s="202">
        <f t="shared" si="123"/>
        <v>164</v>
      </c>
      <c r="HI10" s="198">
        <f t="shared" si="124"/>
        <v>0.59854014598540151</v>
      </c>
      <c r="HJ10" s="204">
        <v>100</v>
      </c>
      <c r="HK10" s="206">
        <f t="shared" si="125"/>
        <v>0.72801397786837507</v>
      </c>
      <c r="HL10" s="202">
        <v>60</v>
      </c>
      <c r="HM10" s="206">
        <f t="shared" si="126"/>
        <v>0.44629574531389465</v>
      </c>
      <c r="HN10" s="204">
        <v>0</v>
      </c>
      <c r="HO10" s="202">
        <f t="shared" si="127"/>
        <v>160</v>
      </c>
      <c r="HP10" s="198">
        <f t="shared" si="128"/>
        <v>0.58866813833701248</v>
      </c>
      <c r="HQ10" s="204">
        <v>97</v>
      </c>
      <c r="HR10" s="206">
        <f t="shared" si="129"/>
        <v>0.71083101275098926</v>
      </c>
      <c r="HS10" s="202">
        <v>57</v>
      </c>
      <c r="HT10" s="206">
        <f t="shared" si="130"/>
        <v>0.42680643953575437</v>
      </c>
      <c r="HU10" s="204">
        <v>0</v>
      </c>
      <c r="HV10" s="202">
        <f t="shared" si="131"/>
        <v>154</v>
      </c>
      <c r="HW10" s="198">
        <f t="shared" si="132"/>
        <v>0.57034924632421014</v>
      </c>
      <c r="HX10" s="204">
        <v>97</v>
      </c>
      <c r="HY10" s="206">
        <f t="shared" si="133"/>
        <v>0.71460144393693825</v>
      </c>
      <c r="HZ10" s="202">
        <v>55</v>
      </c>
      <c r="IA10" s="206">
        <f t="shared" si="134"/>
        <v>0.41356492969396197</v>
      </c>
      <c r="IB10" s="204">
        <v>0</v>
      </c>
      <c r="IC10" s="202">
        <f t="shared" si="135"/>
        <v>152</v>
      </c>
      <c r="ID10" s="198">
        <f t="shared" si="136"/>
        <v>0.56562348825959141</v>
      </c>
      <c r="IE10" s="204">
        <v>97</v>
      </c>
      <c r="IF10" s="206">
        <f t="shared" si="137"/>
        <v>0.71851851851851856</v>
      </c>
      <c r="IG10" s="202">
        <v>55</v>
      </c>
      <c r="IH10" s="206">
        <f t="shared" si="138"/>
        <v>0.41493775933609961</v>
      </c>
      <c r="II10" s="204">
        <v>0</v>
      </c>
      <c r="IJ10" s="202">
        <f t="shared" si="139"/>
        <v>152</v>
      </c>
      <c r="IK10" s="198">
        <f t="shared" si="140"/>
        <v>0.56811810876471691</v>
      </c>
      <c r="IL10" s="204">
        <v>97</v>
      </c>
      <c r="IM10" s="206">
        <f t="shared" si="141"/>
        <v>0.72060025258153182</v>
      </c>
      <c r="IN10" s="202">
        <v>55</v>
      </c>
      <c r="IO10" s="206">
        <f t="shared" si="142"/>
        <v>0.41622521568033904</v>
      </c>
      <c r="IP10" s="204">
        <v>0</v>
      </c>
      <c r="IQ10" s="202">
        <f t="shared" si="143"/>
        <v>152</v>
      </c>
      <c r="IR10" s="198">
        <f t="shared" si="144"/>
        <v>0.56982193064667286</v>
      </c>
      <c r="IS10" s="204">
        <v>96</v>
      </c>
      <c r="IT10" s="206">
        <f t="shared" si="145"/>
        <v>0.71465793195860938</v>
      </c>
      <c r="IU10" s="202">
        <v>53</v>
      </c>
      <c r="IV10" s="206">
        <f t="shared" si="146"/>
        <v>0.40154557163421473</v>
      </c>
      <c r="IW10" s="204">
        <v>0</v>
      </c>
      <c r="IX10" s="202">
        <f t="shared" si="147"/>
        <v>149</v>
      </c>
      <c r="IY10" s="198">
        <f t="shared" si="148"/>
        <v>0.55947732051667165</v>
      </c>
      <c r="IZ10" s="204">
        <v>94</v>
      </c>
      <c r="JA10" s="206">
        <f t="shared" si="149"/>
        <v>0.70575869059238683</v>
      </c>
      <c r="JB10" s="202">
        <v>50</v>
      </c>
      <c r="JC10" s="206">
        <f t="shared" si="150"/>
        <v>0.3808363165511463</v>
      </c>
      <c r="JD10" s="204">
        <v>0</v>
      </c>
      <c r="JE10" s="202">
        <f t="shared" si="151"/>
        <v>144</v>
      </c>
      <c r="JF10" s="198">
        <f t="shared" si="152"/>
        <v>0.54446460980036293</v>
      </c>
      <c r="JG10" s="204">
        <v>92</v>
      </c>
      <c r="JH10" s="206">
        <f t="shared" si="153"/>
        <v>0.69245822670480206</v>
      </c>
      <c r="JI10" s="202">
        <v>50</v>
      </c>
      <c r="JJ10" s="206">
        <f t="shared" si="154"/>
        <v>0.38138825324180015</v>
      </c>
      <c r="JK10" s="204">
        <v>0</v>
      </c>
      <c r="JL10" s="202">
        <f t="shared" si="155"/>
        <v>142</v>
      </c>
      <c r="JM10" s="198">
        <f t="shared" si="156"/>
        <v>0.53796029701469916</v>
      </c>
      <c r="JN10" s="204">
        <v>90</v>
      </c>
      <c r="JO10" s="206">
        <f t="shared" si="157"/>
        <v>0.67909152644684223</v>
      </c>
      <c r="JP10" s="202">
        <v>50</v>
      </c>
      <c r="JQ10" s="206">
        <f t="shared" si="158"/>
        <v>0.38200015280006111</v>
      </c>
      <c r="JR10" s="204">
        <v>0</v>
      </c>
      <c r="JS10" s="202">
        <f t="shared" si="159"/>
        <v>140</v>
      </c>
      <c r="JT10" s="198">
        <f t="shared" si="160"/>
        <v>0.53147065522739356</v>
      </c>
      <c r="JU10" s="204">
        <v>89</v>
      </c>
      <c r="JV10" s="206">
        <f t="shared" si="161"/>
        <v>0.67490710548267241</v>
      </c>
      <c r="JW10" s="202">
        <v>50</v>
      </c>
      <c r="JX10" s="206">
        <f t="shared" si="162"/>
        <v>0.3834355828220859</v>
      </c>
      <c r="JY10" s="204">
        <v>0</v>
      </c>
      <c r="JZ10" s="202">
        <f t="shared" si="163"/>
        <v>139</v>
      </c>
      <c r="KA10" s="198">
        <f t="shared" si="164"/>
        <v>0.52998818011972393</v>
      </c>
      <c r="KB10" s="204">
        <v>87</v>
      </c>
      <c r="KC10" s="206">
        <f t="shared" si="165"/>
        <v>0.66321085531330992</v>
      </c>
      <c r="KD10" s="202">
        <v>50</v>
      </c>
      <c r="KE10" s="206">
        <f t="shared" si="166"/>
        <v>0.38464497269020692</v>
      </c>
      <c r="KF10" s="204">
        <v>0</v>
      </c>
      <c r="KG10" s="202">
        <f t="shared" si="167"/>
        <v>137</v>
      </c>
      <c r="KH10" s="198">
        <f t="shared" si="168"/>
        <v>0.52456254546846881</v>
      </c>
      <c r="KI10" s="204">
        <v>83</v>
      </c>
      <c r="KJ10" s="206">
        <f t="shared" si="169"/>
        <v>0.63782371474679167</v>
      </c>
      <c r="KK10" s="202">
        <v>49</v>
      </c>
      <c r="KL10" s="206">
        <f t="shared" si="170"/>
        <v>0.3789929615592853</v>
      </c>
      <c r="KM10" s="204">
        <v>0</v>
      </c>
      <c r="KN10" s="202">
        <f t="shared" si="171"/>
        <v>132</v>
      </c>
      <c r="KO10" s="198">
        <f t="shared" si="172"/>
        <v>0.5088273841646751</v>
      </c>
      <c r="KP10" s="204">
        <v>80</v>
      </c>
      <c r="KQ10" s="206">
        <f t="shared" si="173"/>
        <v>0.6195786864931847</v>
      </c>
      <c r="KR10" s="202">
        <v>48</v>
      </c>
      <c r="KS10" s="206">
        <f t="shared" si="174"/>
        <v>0.3729313961619144</v>
      </c>
      <c r="KT10" s="204">
        <v>0</v>
      </c>
      <c r="KU10" s="202">
        <f t="shared" si="175"/>
        <v>128</v>
      </c>
      <c r="KV10" s="198">
        <f t="shared" si="176"/>
        <v>0.49645114998254664</v>
      </c>
      <c r="KW10" s="204">
        <v>79</v>
      </c>
      <c r="KX10" s="206">
        <f t="shared" si="177"/>
        <v>0.61825011738926272</v>
      </c>
      <c r="KY10" s="202">
        <v>46</v>
      </c>
      <c r="KZ10" s="206">
        <f t="shared" si="178"/>
        <v>0.36005009392611148</v>
      </c>
      <c r="LA10" s="204">
        <v>0</v>
      </c>
      <c r="LB10" s="202">
        <f t="shared" si="179"/>
        <v>125</v>
      </c>
      <c r="LC10" s="198">
        <f t="shared" si="180"/>
        <v>0.48916020975189789</v>
      </c>
      <c r="LD10" s="204">
        <v>77</v>
      </c>
      <c r="LE10" s="206">
        <f t="shared" si="181"/>
        <v>0.60951476292250462</v>
      </c>
      <c r="LF10" s="202">
        <v>44</v>
      </c>
      <c r="LG10" s="206">
        <f t="shared" si="182"/>
        <v>0.34703052291190156</v>
      </c>
      <c r="LH10" s="204">
        <v>0</v>
      </c>
      <c r="LI10" s="202">
        <f t="shared" si="183"/>
        <v>121</v>
      </c>
      <c r="LJ10" s="198">
        <f t="shared" si="184"/>
        <v>0.47803413400758532</v>
      </c>
      <c r="LK10" s="204">
        <v>76</v>
      </c>
      <c r="LL10" s="206">
        <f t="shared" si="185"/>
        <v>0.61078518042272756</v>
      </c>
      <c r="LM10" s="202">
        <v>41</v>
      </c>
      <c r="LN10" s="206">
        <f t="shared" si="186"/>
        <v>0.32632919452403691</v>
      </c>
      <c r="LO10" s="204">
        <v>0</v>
      </c>
      <c r="LP10" s="202">
        <f t="shared" si="187"/>
        <v>117</v>
      </c>
      <c r="LQ10" s="198">
        <f t="shared" si="188"/>
        <v>0.46786899668092929</v>
      </c>
      <c r="LR10" s="204">
        <v>72</v>
      </c>
      <c r="LS10" s="206">
        <f t="shared" si="189"/>
        <v>0.58689272905119005</v>
      </c>
      <c r="LT10" s="202">
        <v>41</v>
      </c>
      <c r="LU10" s="206">
        <f t="shared" si="190"/>
        <v>0.32929082001445664</v>
      </c>
      <c r="LV10" s="204">
        <v>0</v>
      </c>
      <c r="LW10" s="202">
        <f t="shared" si="191"/>
        <v>113</v>
      </c>
      <c r="LX10" s="198">
        <f t="shared" si="192"/>
        <v>0.45713823374731982</v>
      </c>
      <c r="LY10" s="204">
        <v>68</v>
      </c>
      <c r="LZ10" s="206">
        <f t="shared" si="193"/>
        <v>0.56328694499668652</v>
      </c>
      <c r="MA10" s="202">
        <v>39</v>
      </c>
      <c r="MB10" s="206">
        <f t="shared" si="194"/>
        <v>0.31630170316301703</v>
      </c>
      <c r="MC10" s="204">
        <v>0</v>
      </c>
      <c r="MD10" s="202">
        <f t="shared" si="195"/>
        <v>107</v>
      </c>
      <c r="ME10" s="198">
        <f t="shared" si="196"/>
        <v>0.43848864847143676</v>
      </c>
      <c r="MF10" s="204">
        <v>63</v>
      </c>
      <c r="MG10" s="206">
        <f t="shared" si="197"/>
        <v>0.53173531397704255</v>
      </c>
      <c r="MH10" s="202">
        <v>35</v>
      </c>
      <c r="MI10" s="206">
        <f t="shared" si="198"/>
        <v>0.2873327313028487</v>
      </c>
      <c r="MJ10" s="204">
        <v>0</v>
      </c>
      <c r="MK10" s="202">
        <f t="shared" si="199"/>
        <v>98</v>
      </c>
      <c r="ML10" s="198">
        <f t="shared" si="200"/>
        <v>0.40784052603104581</v>
      </c>
      <c r="MM10" s="204">
        <v>60</v>
      </c>
      <c r="MN10" s="206">
        <f t="shared" si="201"/>
        <v>0.51273286617672198</v>
      </c>
      <c r="MO10" s="202">
        <v>33</v>
      </c>
      <c r="MP10" s="206">
        <f t="shared" si="202"/>
        <v>0.27347310847766637</v>
      </c>
      <c r="MQ10" s="204">
        <v>0</v>
      </c>
      <c r="MR10" s="202">
        <f t="shared" si="203"/>
        <v>93</v>
      </c>
      <c r="MS10" s="198">
        <f t="shared" si="204"/>
        <v>0.39126593462072451</v>
      </c>
      <c r="MT10" s="204">
        <v>56</v>
      </c>
      <c r="MU10" s="206">
        <f t="shared" si="205"/>
        <v>0.48678720445062584</v>
      </c>
      <c r="MV10" s="202">
        <v>33</v>
      </c>
      <c r="MW10" s="206">
        <f t="shared" si="206"/>
        <v>0.27659039476992708</v>
      </c>
      <c r="MX10" s="204">
        <v>0</v>
      </c>
      <c r="MY10" s="202">
        <f t="shared" si="207"/>
        <v>89</v>
      </c>
      <c r="MZ10" s="198">
        <f t="shared" si="208"/>
        <v>0.37977384254320462</v>
      </c>
      <c r="NA10" s="204">
        <v>55</v>
      </c>
      <c r="NB10" s="206">
        <f t="shared" si="209"/>
        <v>0.48500881834215165</v>
      </c>
      <c r="NC10" s="202">
        <v>30</v>
      </c>
      <c r="ND10" s="206">
        <f t="shared" si="210"/>
        <v>0.25428038650618745</v>
      </c>
      <c r="NE10" s="204">
        <v>0</v>
      </c>
      <c r="NF10" s="202">
        <f t="shared" si="211"/>
        <v>85</v>
      </c>
      <c r="NG10" s="198">
        <f t="shared" si="212"/>
        <v>0.36736105108479561</v>
      </c>
      <c r="NH10" s="204">
        <v>53</v>
      </c>
      <c r="NI10" s="206">
        <f t="shared" si="213"/>
        <v>0.47920433996383366</v>
      </c>
      <c r="NJ10" s="204">
        <v>28</v>
      </c>
      <c r="NK10" s="206">
        <f t="shared" si="214"/>
        <v>0.24148339801638635</v>
      </c>
      <c r="NL10" s="202">
        <v>0</v>
      </c>
      <c r="NM10" s="202">
        <f t="shared" si="215"/>
        <v>81</v>
      </c>
      <c r="NN10" s="198">
        <f t="shared" si="216"/>
        <v>0.35753696755683073</v>
      </c>
      <c r="NO10" s="202">
        <v>51</v>
      </c>
      <c r="NP10" s="206">
        <f t="shared" si="217"/>
        <v>0.4690949227373068</v>
      </c>
      <c r="NQ10" s="202">
        <v>25</v>
      </c>
      <c r="NR10" s="206">
        <f t="shared" si="4"/>
        <v>0.21895253109125942</v>
      </c>
      <c r="NS10" s="202">
        <v>0</v>
      </c>
      <c r="NT10" s="202">
        <f t="shared" si="218"/>
        <v>76</v>
      </c>
      <c r="NU10" s="198">
        <f t="shared" si="219"/>
        <v>0.34096007178106774</v>
      </c>
      <c r="NV10" s="202">
        <v>51</v>
      </c>
      <c r="NW10" s="206">
        <f t="shared" si="220"/>
        <v>0.4743303571428571</v>
      </c>
      <c r="NX10" s="202">
        <v>25</v>
      </c>
      <c r="NY10" s="206">
        <f t="shared" si="221"/>
        <v>0.22084805653710249</v>
      </c>
      <c r="NZ10" s="202">
        <v>0</v>
      </c>
      <c r="OA10" s="202">
        <f t="shared" si="222"/>
        <v>76</v>
      </c>
      <c r="OB10" s="198">
        <f t="shared" si="223"/>
        <v>0.34432765494744472</v>
      </c>
      <c r="OC10" s="202">
        <v>48</v>
      </c>
      <c r="OD10" s="206">
        <f t="shared" si="224"/>
        <v>0.45270206545317365</v>
      </c>
      <c r="OE10" s="202">
        <v>25</v>
      </c>
      <c r="OF10" s="206">
        <f t="shared" si="225"/>
        <v>0.22329403358342265</v>
      </c>
      <c r="OG10" s="202">
        <v>0</v>
      </c>
      <c r="OH10" s="202">
        <f t="shared" si="226"/>
        <v>73</v>
      </c>
      <c r="OI10" s="198">
        <f t="shared" si="227"/>
        <v>0.33487774668562781</v>
      </c>
      <c r="OJ10" s="202">
        <v>48</v>
      </c>
      <c r="OK10" s="206">
        <f t="shared" si="228"/>
        <v>0.46620046620046618</v>
      </c>
      <c r="OL10" s="202">
        <v>22</v>
      </c>
      <c r="OM10" s="206">
        <f t="shared" si="229"/>
        <v>0.20113366246114461</v>
      </c>
      <c r="ON10" s="202">
        <v>0</v>
      </c>
      <c r="OO10" s="202">
        <f t="shared" si="230"/>
        <v>70</v>
      </c>
      <c r="OP10" s="198">
        <f t="shared" si="231"/>
        <v>0.32965997927851559</v>
      </c>
      <c r="OQ10" s="202">
        <v>40</v>
      </c>
      <c r="OR10" s="206">
        <f t="shared" si="232"/>
        <v>0.40453074433656955</v>
      </c>
      <c r="OS10" s="202">
        <v>20</v>
      </c>
      <c r="OT10" s="206">
        <f t="shared" si="233"/>
        <v>0.18995156235160035</v>
      </c>
      <c r="OU10" s="202">
        <v>0</v>
      </c>
      <c r="OV10" s="202">
        <f t="shared" si="234"/>
        <v>60</v>
      </c>
      <c r="OW10" s="198">
        <f t="shared" si="235"/>
        <v>0.29387275309790861</v>
      </c>
      <c r="OX10" s="202">
        <v>37</v>
      </c>
      <c r="OY10" s="206">
        <f t="shared" si="236"/>
        <v>0.39428815004262574</v>
      </c>
      <c r="OZ10" s="202">
        <v>18</v>
      </c>
      <c r="PA10" s="206">
        <f t="shared" si="237"/>
        <v>0.17915795759928338</v>
      </c>
      <c r="PB10" s="202">
        <v>0</v>
      </c>
      <c r="PC10" s="202">
        <f t="shared" si="238"/>
        <v>55</v>
      </c>
      <c r="PD10" s="198">
        <f t="shared" si="239"/>
        <v>0.28305285368740668</v>
      </c>
      <c r="PE10" s="202">
        <v>35</v>
      </c>
      <c r="PF10" s="206">
        <f t="shared" si="240"/>
        <v>0.40142218144282604</v>
      </c>
      <c r="PG10" s="202">
        <v>17</v>
      </c>
      <c r="PH10" s="206">
        <f t="shared" si="241"/>
        <v>0.18256013745704466</v>
      </c>
      <c r="PI10" s="202">
        <v>0</v>
      </c>
      <c r="PJ10" s="202">
        <f t="shared" si="242"/>
        <v>52</v>
      </c>
      <c r="PK10" s="198">
        <f t="shared" si="243"/>
        <v>0.28839221341023791</v>
      </c>
      <c r="PL10" s="202">
        <v>35</v>
      </c>
      <c r="PM10" s="206">
        <f t="shared" si="244"/>
        <v>0.41906130268199232</v>
      </c>
      <c r="PN10" s="202">
        <v>16</v>
      </c>
      <c r="PO10" s="206">
        <f t="shared" si="245"/>
        <v>0.17851165904273122</v>
      </c>
      <c r="PP10" s="202">
        <v>0</v>
      </c>
      <c r="PQ10" s="202">
        <f t="shared" si="246"/>
        <v>51</v>
      </c>
      <c r="PR10" s="198">
        <f t="shared" si="247"/>
        <v>0.2945423043603812</v>
      </c>
      <c r="PS10" s="202">
        <v>31</v>
      </c>
      <c r="PT10" s="206">
        <f t="shared" si="248"/>
        <v>0.39225610527647731</v>
      </c>
      <c r="PU10" s="202">
        <v>16</v>
      </c>
      <c r="PV10" s="206">
        <f t="shared" si="249"/>
        <v>0.18752930145335209</v>
      </c>
      <c r="PW10" s="202">
        <v>0</v>
      </c>
      <c r="PX10" s="202">
        <f t="shared" si="250"/>
        <v>47</v>
      </c>
      <c r="PY10" s="198">
        <f t="shared" si="251"/>
        <v>0.28597505324003653</v>
      </c>
      <c r="PZ10" s="202">
        <v>23</v>
      </c>
      <c r="QA10" s="206">
        <f t="shared" si="252"/>
        <v>0.35559678416821272</v>
      </c>
      <c r="QB10" s="202">
        <v>10</v>
      </c>
      <c r="QC10" s="206">
        <f t="shared" si="253"/>
        <v>0.14062719729995782</v>
      </c>
      <c r="QD10" s="202">
        <v>0</v>
      </c>
      <c r="QE10" s="202">
        <f t="shared" si="254"/>
        <v>33</v>
      </c>
      <c r="QF10" s="198">
        <f t="shared" si="255"/>
        <v>0.24302231386700052</v>
      </c>
      <c r="QG10" s="202">
        <v>23</v>
      </c>
      <c r="QH10" s="206">
        <f t="shared" si="256"/>
        <v>0.36123763153761584</v>
      </c>
      <c r="QI10" s="202">
        <v>8</v>
      </c>
      <c r="QJ10" s="206">
        <f t="shared" si="257"/>
        <v>0.11379800853485066</v>
      </c>
      <c r="QK10" s="202">
        <v>0</v>
      </c>
      <c r="QL10" s="202">
        <f t="shared" si="258"/>
        <v>31</v>
      </c>
      <c r="QM10" s="198">
        <f t="shared" si="259"/>
        <v>0.23139508845263865</v>
      </c>
      <c r="QN10" s="202">
        <v>22</v>
      </c>
      <c r="QO10" s="212">
        <f t="shared" si="260"/>
        <v>0.3485424588086185</v>
      </c>
      <c r="QP10" s="202">
        <v>8</v>
      </c>
      <c r="QQ10" s="212">
        <f t="shared" si="261"/>
        <v>0.11481056257175661</v>
      </c>
      <c r="QR10" s="202">
        <v>0</v>
      </c>
      <c r="QS10" s="202">
        <f t="shared" si="262"/>
        <v>30</v>
      </c>
      <c r="QT10" s="203">
        <f t="shared" si="263"/>
        <v>0.2259036144578313</v>
      </c>
      <c r="QU10" s="202">
        <v>21</v>
      </c>
      <c r="QV10" s="212">
        <f t="shared" si="264"/>
        <v>0.33958602846054337</v>
      </c>
      <c r="QW10" s="202">
        <v>8</v>
      </c>
      <c r="QX10" s="212">
        <f t="shared" si="265"/>
        <v>0.11624527753560013</v>
      </c>
      <c r="QY10" s="202">
        <v>0</v>
      </c>
      <c r="QZ10" s="202">
        <f t="shared" si="266"/>
        <v>29</v>
      </c>
      <c r="RA10" s="203">
        <f t="shared" si="267"/>
        <v>0.22195009949487221</v>
      </c>
      <c r="RB10" s="202">
        <v>21</v>
      </c>
      <c r="RC10" s="212">
        <f t="shared" si="268"/>
        <v>0.34113060428849901</v>
      </c>
      <c r="RD10" s="202">
        <v>8</v>
      </c>
      <c r="RE10" s="212">
        <f t="shared" si="269"/>
        <v>0.11677127426653043</v>
      </c>
      <c r="RF10" s="202">
        <v>0</v>
      </c>
      <c r="RG10" s="202">
        <f t="shared" si="270"/>
        <v>29</v>
      </c>
      <c r="RH10" s="203">
        <f t="shared" si="271"/>
        <v>0.22295686937802722</v>
      </c>
      <c r="RI10" s="202">
        <v>21</v>
      </c>
      <c r="RJ10" s="212">
        <f t="shared" si="272"/>
        <v>0.34814323607427056</v>
      </c>
      <c r="RK10" s="202">
        <v>7</v>
      </c>
      <c r="RL10" s="212">
        <f t="shared" si="273"/>
        <v>0.10419767788032153</v>
      </c>
      <c r="RM10" s="202">
        <v>0</v>
      </c>
      <c r="RN10" s="202">
        <f t="shared" si="274"/>
        <v>28</v>
      </c>
      <c r="RO10" s="203">
        <f t="shared" si="275"/>
        <v>0.2196078431372549</v>
      </c>
      <c r="RP10" s="202">
        <v>18</v>
      </c>
      <c r="RQ10" s="206">
        <f t="shared" si="276"/>
        <v>0.31479538300104931</v>
      </c>
      <c r="RR10" s="202">
        <v>7</v>
      </c>
      <c r="RS10" s="206">
        <f t="shared" si="277"/>
        <v>0.10900031142946122</v>
      </c>
      <c r="RT10" s="202">
        <v>0</v>
      </c>
      <c r="RU10" s="202">
        <f t="shared" si="278"/>
        <v>25</v>
      </c>
      <c r="RV10" s="198">
        <f t="shared" si="279"/>
        <v>0.20593080724876442</v>
      </c>
      <c r="RW10" s="202">
        <v>16</v>
      </c>
      <c r="RX10" s="212">
        <f t="shared" si="280"/>
        <v>0.29739776951672864</v>
      </c>
      <c r="RY10" s="202">
        <v>7</v>
      </c>
      <c r="RZ10" s="212">
        <f t="shared" si="281"/>
        <v>0.11402508551881414</v>
      </c>
      <c r="SA10" s="202">
        <v>0</v>
      </c>
      <c r="SB10" s="202">
        <f t="shared" si="282"/>
        <v>23</v>
      </c>
      <c r="SC10" s="203">
        <f t="shared" si="283"/>
        <v>0.1996701102526261</v>
      </c>
    </row>
    <row r="11" spans="1:497" s="196" customFormat="1" x14ac:dyDescent="0.25">
      <c r="A11" s="211" t="s">
        <v>73</v>
      </c>
      <c r="B11" s="38">
        <v>2404618</v>
      </c>
      <c r="C11" s="290">
        <f t="shared" si="0"/>
        <v>12.732428892516781</v>
      </c>
      <c r="D11" s="40">
        <v>2448771</v>
      </c>
      <c r="E11" s="290">
        <f t="shared" si="1"/>
        <v>12.80644869436793</v>
      </c>
      <c r="F11" s="40">
        <f t="shared" si="2"/>
        <v>4853389</v>
      </c>
      <c r="G11" s="291">
        <f t="shared" si="3"/>
        <v>12.769668225197323</v>
      </c>
      <c r="H11" s="199">
        <v>373</v>
      </c>
      <c r="I11" s="200">
        <f t="shared" si="5"/>
        <v>1.8819374369323916</v>
      </c>
      <c r="J11" s="201">
        <v>223</v>
      </c>
      <c r="K11" s="200">
        <f t="shared" si="6"/>
        <v>1.2452535179807906</v>
      </c>
      <c r="L11" s="199">
        <v>0</v>
      </c>
      <c r="M11" s="202">
        <f t="shared" si="7"/>
        <v>596</v>
      </c>
      <c r="N11" s="203">
        <f t="shared" si="8"/>
        <v>1.5797285835453774</v>
      </c>
      <c r="O11" s="199">
        <v>371</v>
      </c>
      <c r="P11" s="200">
        <f t="shared" si="9"/>
        <v>1.8890020366598779</v>
      </c>
      <c r="Q11" s="201">
        <v>222</v>
      </c>
      <c r="R11" s="200">
        <f t="shared" si="10"/>
        <v>1.2497185318621933</v>
      </c>
      <c r="S11" s="199">
        <v>0</v>
      </c>
      <c r="T11" s="202">
        <f t="shared" si="11"/>
        <v>593</v>
      </c>
      <c r="U11" s="203">
        <f t="shared" si="12"/>
        <v>1.585391936691263</v>
      </c>
      <c r="V11" s="199">
        <v>366</v>
      </c>
      <c r="W11" s="200">
        <f t="shared" si="13"/>
        <v>1.8857231181410687</v>
      </c>
      <c r="X11" s="201">
        <v>221</v>
      </c>
      <c r="Y11" s="200">
        <f t="shared" si="14"/>
        <v>1.2568958653244611</v>
      </c>
      <c r="Z11" s="199">
        <v>0</v>
      </c>
      <c r="AA11" s="202">
        <f t="shared" si="15"/>
        <v>587</v>
      </c>
      <c r="AB11" s="203">
        <f t="shared" si="16"/>
        <v>1.5868295847750864</v>
      </c>
      <c r="AC11" s="199">
        <v>364</v>
      </c>
      <c r="AD11" s="200">
        <f t="shared" si="17"/>
        <v>1.8849360468126974</v>
      </c>
      <c r="AE11" s="201">
        <v>221</v>
      </c>
      <c r="AF11" s="200">
        <f t="shared" si="18"/>
        <v>1.2602645985401459</v>
      </c>
      <c r="AG11" s="199">
        <v>0</v>
      </c>
      <c r="AH11" s="202">
        <f t="shared" si="19"/>
        <v>585</v>
      </c>
      <c r="AI11" s="203">
        <f t="shared" si="20"/>
        <v>1.5876462127174533</v>
      </c>
      <c r="AJ11" s="199">
        <v>363</v>
      </c>
      <c r="AK11" s="200">
        <f t="shared" si="21"/>
        <v>1.8940777458909472</v>
      </c>
      <c r="AL11" s="201">
        <v>219</v>
      </c>
      <c r="AM11" s="200">
        <f t="shared" si="22"/>
        <v>1.2565264788570774</v>
      </c>
      <c r="AN11" s="199">
        <v>0</v>
      </c>
      <c r="AO11" s="202">
        <f t="shared" si="23"/>
        <v>582</v>
      </c>
      <c r="AP11" s="203">
        <f t="shared" si="24"/>
        <v>1.5904246597802918</v>
      </c>
      <c r="AQ11" s="199">
        <v>361</v>
      </c>
      <c r="AR11" s="200">
        <f t="shared" si="25"/>
        <v>1.9085381971979911</v>
      </c>
      <c r="AS11" s="201">
        <v>214</v>
      </c>
      <c r="AT11" s="200">
        <f t="shared" si="26"/>
        <v>1.2382109587455881</v>
      </c>
      <c r="AU11" s="199">
        <v>0</v>
      </c>
      <c r="AV11" s="202">
        <f t="shared" si="27"/>
        <v>575</v>
      </c>
      <c r="AW11" s="203">
        <f t="shared" si="28"/>
        <v>1.5884855516879386</v>
      </c>
      <c r="AX11" s="204">
        <v>370</v>
      </c>
      <c r="AY11" s="205">
        <f t="shared" si="29"/>
        <v>1.9546727243911461</v>
      </c>
      <c r="AZ11" s="201">
        <v>215</v>
      </c>
      <c r="BA11" s="205">
        <f t="shared" si="30"/>
        <v>1.2416979497545479</v>
      </c>
      <c r="BB11" s="204">
        <v>0</v>
      </c>
      <c r="BC11" s="202">
        <f t="shared" si="31"/>
        <v>585</v>
      </c>
      <c r="BD11" s="198">
        <f t="shared" si="32"/>
        <v>1.6140602582496413</v>
      </c>
      <c r="BE11" s="204">
        <v>366</v>
      </c>
      <c r="BF11" s="205">
        <f t="shared" si="33"/>
        <v>1.9630980476292641</v>
      </c>
      <c r="BG11" s="201">
        <v>211</v>
      </c>
      <c r="BH11" s="205">
        <f t="shared" si="34"/>
        <v>1.2356523776059967</v>
      </c>
      <c r="BI11" s="204">
        <v>0</v>
      </c>
      <c r="BJ11" s="202">
        <f t="shared" si="35"/>
        <v>577</v>
      </c>
      <c r="BK11" s="198">
        <f t="shared" si="36"/>
        <v>1.6153415453527435</v>
      </c>
      <c r="BL11" s="199">
        <v>361</v>
      </c>
      <c r="BM11" s="200">
        <f t="shared" si="37"/>
        <v>1.9600390921924207</v>
      </c>
      <c r="BN11" s="201">
        <v>208</v>
      </c>
      <c r="BO11" s="200">
        <f t="shared" si="38"/>
        <v>1.2301141403986042</v>
      </c>
      <c r="BP11" s="199">
        <v>0</v>
      </c>
      <c r="BQ11" s="202">
        <f t="shared" si="39"/>
        <v>569</v>
      </c>
      <c r="BR11" s="203">
        <f t="shared" si="40"/>
        <v>1.6106660627848386</v>
      </c>
      <c r="BS11" s="204">
        <v>353</v>
      </c>
      <c r="BT11" s="205">
        <f t="shared" si="41"/>
        <v>1.9591519591519593</v>
      </c>
      <c r="BU11" s="201">
        <v>205</v>
      </c>
      <c r="BV11" s="205">
        <f t="shared" si="42"/>
        <v>1.2353862841991081</v>
      </c>
      <c r="BW11" s="204">
        <v>0</v>
      </c>
      <c r="BX11" s="202">
        <f t="shared" si="43"/>
        <v>558</v>
      </c>
      <c r="BY11" s="198">
        <f t="shared" si="44"/>
        <v>1.612157633190801</v>
      </c>
      <c r="BZ11" s="204">
        <v>348</v>
      </c>
      <c r="CA11" s="205">
        <f t="shared" si="45"/>
        <v>1.9848286089089147</v>
      </c>
      <c r="CB11" s="201">
        <v>201</v>
      </c>
      <c r="CC11" s="205">
        <f t="shared" si="46"/>
        <v>1.2419673751853684</v>
      </c>
      <c r="CD11" s="204">
        <v>0</v>
      </c>
      <c r="CE11" s="202">
        <f t="shared" si="47"/>
        <v>549</v>
      </c>
      <c r="CF11" s="198">
        <f t="shared" si="48"/>
        <v>1.6282587418809502</v>
      </c>
      <c r="CG11" s="204">
        <v>344</v>
      </c>
      <c r="CH11" s="206">
        <f t="shared" si="49"/>
        <v>2.0238865682179208</v>
      </c>
      <c r="CI11" s="202">
        <v>189</v>
      </c>
      <c r="CJ11" s="206">
        <f t="shared" si="50"/>
        <v>1.1978704525288377</v>
      </c>
      <c r="CK11" s="204">
        <v>0</v>
      </c>
      <c r="CL11" s="202">
        <f t="shared" si="51"/>
        <v>533</v>
      </c>
      <c r="CM11" s="198">
        <f t="shared" si="52"/>
        <v>1.6262395118230359</v>
      </c>
      <c r="CN11" s="204">
        <v>337</v>
      </c>
      <c r="CO11" s="205">
        <f t="shared" si="53"/>
        <v>2.0442826812253565</v>
      </c>
      <c r="CP11" s="201">
        <v>181</v>
      </c>
      <c r="CQ11" s="205">
        <f t="shared" si="54"/>
        <v>1.1786923678041155</v>
      </c>
      <c r="CR11" s="204">
        <v>0</v>
      </c>
      <c r="CS11" s="202">
        <f t="shared" si="55"/>
        <v>518</v>
      </c>
      <c r="CT11" s="198">
        <f t="shared" si="56"/>
        <v>1.6268333280989917</v>
      </c>
      <c r="CU11" s="204">
        <v>325</v>
      </c>
      <c r="CV11" s="205">
        <f t="shared" si="57"/>
        <v>2.0449254388724594</v>
      </c>
      <c r="CW11" s="201">
        <v>174</v>
      </c>
      <c r="CX11" s="205">
        <f t="shared" si="58"/>
        <v>1.1686479951642152</v>
      </c>
      <c r="CY11" s="204">
        <v>0</v>
      </c>
      <c r="CZ11" s="202">
        <f t="shared" si="59"/>
        <v>499</v>
      </c>
      <c r="DA11" s="198">
        <f t="shared" si="60"/>
        <v>1.6210772529400299</v>
      </c>
      <c r="DB11" s="204">
        <v>322</v>
      </c>
      <c r="DC11" s="205">
        <f t="shared" si="61"/>
        <v>2.0692757534862798</v>
      </c>
      <c r="DD11" s="201">
        <v>170</v>
      </c>
      <c r="DE11" s="205">
        <f t="shared" si="62"/>
        <v>1.161757671017563</v>
      </c>
      <c r="DF11" s="204">
        <v>0</v>
      </c>
      <c r="DG11" s="202">
        <f t="shared" si="63"/>
        <v>492</v>
      </c>
      <c r="DH11" s="198">
        <f t="shared" si="64"/>
        <v>1.6294628071802344</v>
      </c>
      <c r="DI11" s="204">
        <v>319</v>
      </c>
      <c r="DJ11" s="205">
        <f t="shared" si="65"/>
        <v>2.0624555505269284</v>
      </c>
      <c r="DK11" s="201">
        <v>167</v>
      </c>
      <c r="DL11" s="205">
        <f t="shared" si="66"/>
        <v>1.1457975986277873</v>
      </c>
      <c r="DM11" s="204">
        <v>0</v>
      </c>
      <c r="DN11" s="202">
        <f t="shared" si="67"/>
        <v>486</v>
      </c>
      <c r="DO11" s="198">
        <f t="shared" si="68"/>
        <v>1.6177351707609346</v>
      </c>
      <c r="DP11" s="204">
        <v>315</v>
      </c>
      <c r="DQ11" s="205">
        <f t="shared" si="69"/>
        <v>2.0465176715176714</v>
      </c>
      <c r="DR11" s="201">
        <v>164</v>
      </c>
      <c r="DS11" s="205">
        <f t="shared" si="70"/>
        <v>1.1293988017354177</v>
      </c>
      <c r="DT11" s="204">
        <v>0</v>
      </c>
      <c r="DU11" s="202">
        <f t="shared" si="71"/>
        <v>479</v>
      </c>
      <c r="DV11" s="198">
        <f t="shared" si="72"/>
        <v>1.6013104670210276</v>
      </c>
      <c r="DW11" s="204">
        <v>312</v>
      </c>
      <c r="DX11" s="205">
        <f t="shared" si="73"/>
        <v>2.0374844903023575</v>
      </c>
      <c r="DY11" s="201">
        <v>164</v>
      </c>
      <c r="DZ11" s="205">
        <f t="shared" si="74"/>
        <v>1.1324402706808452</v>
      </c>
      <c r="EA11" s="204">
        <v>0</v>
      </c>
      <c r="EB11" s="202">
        <f t="shared" si="75"/>
        <v>476</v>
      </c>
      <c r="EC11" s="198">
        <f t="shared" si="76"/>
        <v>1.5975834871622754</v>
      </c>
      <c r="ED11" s="204">
        <v>308</v>
      </c>
      <c r="EE11" s="205">
        <f t="shared" si="77"/>
        <v>2.0213952877863095</v>
      </c>
      <c r="EF11" s="201">
        <v>164</v>
      </c>
      <c r="EG11" s="205">
        <f t="shared" si="78"/>
        <v>1.1356554255245483</v>
      </c>
      <c r="EH11" s="204">
        <v>0</v>
      </c>
      <c r="EI11" s="202">
        <f t="shared" si="79"/>
        <v>472</v>
      </c>
      <c r="EJ11" s="198">
        <f t="shared" si="80"/>
        <v>1.5904036660152301</v>
      </c>
      <c r="EK11" s="204">
        <v>304</v>
      </c>
      <c r="EL11" s="205">
        <f t="shared" si="81"/>
        <v>2.0077934086255862</v>
      </c>
      <c r="EM11" s="201">
        <v>163</v>
      </c>
      <c r="EN11" s="205">
        <f t="shared" si="82"/>
        <v>1.1330460169609342</v>
      </c>
      <c r="EO11" s="204">
        <v>0</v>
      </c>
      <c r="EP11" s="202">
        <f t="shared" si="83"/>
        <v>467</v>
      </c>
      <c r="EQ11" s="198">
        <f t="shared" si="84"/>
        <v>1.5816032783554035</v>
      </c>
      <c r="ER11" s="204">
        <v>298</v>
      </c>
      <c r="ES11" s="205">
        <f t="shared" si="85"/>
        <v>1.9779636267091463</v>
      </c>
      <c r="ET11" s="201">
        <v>160</v>
      </c>
      <c r="EU11" s="205">
        <f t="shared" si="86"/>
        <v>1.117006422786931</v>
      </c>
      <c r="EV11" s="204">
        <v>0</v>
      </c>
      <c r="EW11" s="202">
        <f t="shared" si="87"/>
        <v>458</v>
      </c>
      <c r="EX11" s="198">
        <f t="shared" si="88"/>
        <v>1.5583531813542022</v>
      </c>
      <c r="EY11" s="204">
        <v>295</v>
      </c>
      <c r="EZ11" s="206">
        <f t="shared" si="89"/>
        <v>1.9696868531748684</v>
      </c>
      <c r="FA11" s="202">
        <v>159</v>
      </c>
      <c r="FB11" s="206">
        <f t="shared" si="90"/>
        <v>1.1146943353897925</v>
      </c>
      <c r="FC11" s="204">
        <v>0</v>
      </c>
      <c r="FD11" s="202">
        <f t="shared" si="91"/>
        <v>454</v>
      </c>
      <c r="FE11" s="198">
        <f t="shared" si="92"/>
        <v>1.5526144796689578</v>
      </c>
      <c r="FF11" s="204">
        <v>286</v>
      </c>
      <c r="FG11" s="206">
        <f t="shared" si="93"/>
        <v>1.9241119483315392</v>
      </c>
      <c r="FH11" s="202">
        <v>155</v>
      </c>
      <c r="FI11" s="206">
        <f t="shared" si="94"/>
        <v>1.0921645997745209</v>
      </c>
      <c r="FJ11" s="204">
        <v>0</v>
      </c>
      <c r="FK11" s="202">
        <f t="shared" si="95"/>
        <v>441</v>
      </c>
      <c r="FL11" s="198">
        <f t="shared" si="96"/>
        <v>1.5177588105726871</v>
      </c>
      <c r="FM11" s="204">
        <v>283</v>
      </c>
      <c r="FN11" s="206">
        <f t="shared" si="97"/>
        <v>1.9168247087510157</v>
      </c>
      <c r="FO11" s="202">
        <v>151</v>
      </c>
      <c r="FP11" s="206">
        <f t="shared" si="98"/>
        <v>1.0681946802490097</v>
      </c>
      <c r="FQ11" s="204">
        <v>0</v>
      </c>
      <c r="FR11" s="202">
        <f t="shared" si="99"/>
        <v>434</v>
      </c>
      <c r="FS11" s="198">
        <f t="shared" si="100"/>
        <v>1.5017301038062285</v>
      </c>
      <c r="FT11" s="204">
        <v>278</v>
      </c>
      <c r="FU11" s="206">
        <f t="shared" si="101"/>
        <v>1.8986477257205301</v>
      </c>
      <c r="FV11" s="202">
        <v>148</v>
      </c>
      <c r="FW11" s="206">
        <f t="shared" si="102"/>
        <v>1.0515097690941384</v>
      </c>
      <c r="FX11" s="204">
        <v>0</v>
      </c>
      <c r="FY11" s="202">
        <f t="shared" si="103"/>
        <v>426</v>
      </c>
      <c r="FZ11" s="198">
        <f t="shared" si="104"/>
        <v>1.483441863704426</v>
      </c>
      <c r="GA11" s="204">
        <v>273</v>
      </c>
      <c r="GB11" s="206">
        <f t="shared" si="105"/>
        <v>1.8839279552825894</v>
      </c>
      <c r="GC11" s="202">
        <v>144</v>
      </c>
      <c r="GD11" s="206">
        <f t="shared" si="106"/>
        <v>1.0310754689961334</v>
      </c>
      <c r="GE11" s="204">
        <v>0</v>
      </c>
      <c r="GF11" s="202">
        <f t="shared" si="107"/>
        <v>417</v>
      </c>
      <c r="GG11" s="198">
        <f t="shared" si="108"/>
        <v>1.4653688020522191</v>
      </c>
      <c r="GH11" s="204">
        <v>265</v>
      </c>
      <c r="GI11" s="206">
        <f t="shared" si="109"/>
        <v>1.8473335657023353</v>
      </c>
      <c r="GJ11" s="202">
        <v>139</v>
      </c>
      <c r="GK11" s="206">
        <f t="shared" si="110"/>
        <v>1.0039000433338148</v>
      </c>
      <c r="GL11" s="204">
        <v>0</v>
      </c>
      <c r="GM11" s="202">
        <f t="shared" si="111"/>
        <v>404</v>
      </c>
      <c r="GN11" s="198">
        <f t="shared" si="112"/>
        <v>1.4330814799049341</v>
      </c>
      <c r="GO11" s="204">
        <v>261</v>
      </c>
      <c r="GP11" s="206">
        <f t="shared" si="113"/>
        <v>1.8385460693153</v>
      </c>
      <c r="GQ11" s="202">
        <v>136</v>
      </c>
      <c r="GR11" s="206">
        <f t="shared" si="114"/>
        <v>0.98959470275776762</v>
      </c>
      <c r="GS11" s="204">
        <v>0</v>
      </c>
      <c r="GT11" s="202">
        <f t="shared" si="115"/>
        <v>397</v>
      </c>
      <c r="GU11" s="198">
        <f t="shared" si="116"/>
        <v>1.4209527900068006</v>
      </c>
      <c r="GV11" s="204">
        <v>254</v>
      </c>
      <c r="GW11" s="206">
        <f t="shared" si="117"/>
        <v>1.8115683617430995</v>
      </c>
      <c r="GX11" s="202">
        <v>136</v>
      </c>
      <c r="GY11" s="206">
        <f t="shared" si="118"/>
        <v>0.99714055282645353</v>
      </c>
      <c r="GZ11" s="204">
        <v>0</v>
      </c>
      <c r="HA11" s="202">
        <f t="shared" si="119"/>
        <v>390</v>
      </c>
      <c r="HB11" s="198">
        <f t="shared" si="120"/>
        <v>1.4099783080260302</v>
      </c>
      <c r="HC11" s="204">
        <v>246</v>
      </c>
      <c r="HD11" s="206">
        <f t="shared" si="121"/>
        <v>1.7747637255609263</v>
      </c>
      <c r="HE11" s="202">
        <v>133</v>
      </c>
      <c r="HF11" s="206">
        <f t="shared" si="122"/>
        <v>0.98234729300539192</v>
      </c>
      <c r="HG11" s="204">
        <v>0</v>
      </c>
      <c r="HH11" s="202">
        <f t="shared" si="123"/>
        <v>379</v>
      </c>
      <c r="HI11" s="198">
        <f t="shared" si="124"/>
        <v>1.3832116788321167</v>
      </c>
      <c r="HJ11" s="204">
        <v>237</v>
      </c>
      <c r="HK11" s="206">
        <f t="shared" si="125"/>
        <v>1.725393127548049</v>
      </c>
      <c r="HL11" s="202">
        <v>130</v>
      </c>
      <c r="HM11" s="206">
        <f t="shared" si="126"/>
        <v>0.96697411484677176</v>
      </c>
      <c r="HN11" s="204">
        <v>0</v>
      </c>
      <c r="HO11" s="202">
        <f t="shared" si="127"/>
        <v>367</v>
      </c>
      <c r="HP11" s="198">
        <f t="shared" si="128"/>
        <v>1.3502575423105223</v>
      </c>
      <c r="HQ11" s="204">
        <v>232</v>
      </c>
      <c r="HR11" s="206">
        <f t="shared" si="129"/>
        <v>1.7001319067858713</v>
      </c>
      <c r="HS11" s="202">
        <v>128</v>
      </c>
      <c r="HT11" s="206">
        <f t="shared" si="130"/>
        <v>0.95844253088730802</v>
      </c>
      <c r="HU11" s="204">
        <v>0</v>
      </c>
      <c r="HV11" s="202">
        <f t="shared" si="131"/>
        <v>360</v>
      </c>
      <c r="HW11" s="198">
        <f t="shared" si="132"/>
        <v>1.3332839524462057</v>
      </c>
      <c r="HX11" s="204">
        <v>227</v>
      </c>
      <c r="HY11" s="206">
        <f t="shared" si="133"/>
        <v>1.6723147193163399</v>
      </c>
      <c r="HZ11" s="202">
        <v>127</v>
      </c>
      <c r="IA11" s="206">
        <f t="shared" si="134"/>
        <v>0.95495901947514861</v>
      </c>
      <c r="IB11" s="204">
        <v>0</v>
      </c>
      <c r="IC11" s="202">
        <f t="shared" si="135"/>
        <v>354</v>
      </c>
      <c r="ID11" s="198">
        <f t="shared" si="136"/>
        <v>1.3173073344993116</v>
      </c>
      <c r="IE11" s="204">
        <v>227</v>
      </c>
      <c r="IF11" s="206">
        <f t="shared" si="137"/>
        <v>1.6814814814814814</v>
      </c>
      <c r="IG11" s="202">
        <v>122</v>
      </c>
      <c r="IH11" s="206">
        <f t="shared" si="138"/>
        <v>0.92040739343643918</v>
      </c>
      <c r="II11" s="204">
        <v>0</v>
      </c>
      <c r="IJ11" s="202">
        <f t="shared" si="139"/>
        <v>349</v>
      </c>
      <c r="IK11" s="198">
        <f t="shared" si="140"/>
        <v>1.3044290786768828</v>
      </c>
      <c r="IL11" s="204">
        <v>226</v>
      </c>
      <c r="IM11" s="206">
        <f t="shared" si="141"/>
        <v>1.6789242998291358</v>
      </c>
      <c r="IN11" s="202">
        <v>121</v>
      </c>
      <c r="IO11" s="206">
        <f t="shared" si="142"/>
        <v>0.91569547449674593</v>
      </c>
      <c r="IP11" s="204">
        <v>0</v>
      </c>
      <c r="IQ11" s="202">
        <f t="shared" si="143"/>
        <v>347</v>
      </c>
      <c r="IR11" s="198">
        <f t="shared" si="144"/>
        <v>1.3008434864104967</v>
      </c>
      <c r="IS11" s="204">
        <v>223</v>
      </c>
      <c r="IT11" s="206">
        <f t="shared" si="145"/>
        <v>1.6600908211121863</v>
      </c>
      <c r="IU11" s="202">
        <v>121</v>
      </c>
      <c r="IV11" s="206">
        <f t="shared" si="146"/>
        <v>0.91673611637245245</v>
      </c>
      <c r="IW11" s="204">
        <v>0</v>
      </c>
      <c r="IX11" s="202">
        <f t="shared" si="147"/>
        <v>344</v>
      </c>
      <c r="IY11" s="198">
        <f t="shared" si="148"/>
        <v>1.2916791829378191</v>
      </c>
      <c r="IZ11" s="204">
        <v>222</v>
      </c>
      <c r="JA11" s="206">
        <f t="shared" si="149"/>
        <v>1.6667918011862755</v>
      </c>
      <c r="JB11" s="202">
        <v>116</v>
      </c>
      <c r="JC11" s="206">
        <f t="shared" si="150"/>
        <v>0.88354025439865946</v>
      </c>
      <c r="JD11" s="204">
        <v>0</v>
      </c>
      <c r="JE11" s="202">
        <f t="shared" si="151"/>
        <v>338</v>
      </c>
      <c r="JF11" s="198">
        <f t="shared" si="152"/>
        <v>1.277979431336963</v>
      </c>
      <c r="JG11" s="204">
        <v>221</v>
      </c>
      <c r="JH11" s="206">
        <f t="shared" si="153"/>
        <v>1.6634050880626221</v>
      </c>
      <c r="JI11" s="202">
        <v>115</v>
      </c>
      <c r="JJ11" s="206">
        <f t="shared" si="154"/>
        <v>0.8771929824561403</v>
      </c>
      <c r="JK11" s="204">
        <v>0</v>
      </c>
      <c r="JL11" s="202">
        <f t="shared" si="155"/>
        <v>336</v>
      </c>
      <c r="JM11" s="198">
        <f t="shared" si="156"/>
        <v>1.2729201394150629</v>
      </c>
      <c r="JN11" s="204">
        <v>218</v>
      </c>
      <c r="JO11" s="206">
        <f t="shared" si="157"/>
        <v>1.6449105862823512</v>
      </c>
      <c r="JP11" s="202">
        <v>114</v>
      </c>
      <c r="JQ11" s="206">
        <f t="shared" si="158"/>
        <v>0.87096034838413938</v>
      </c>
      <c r="JR11" s="204">
        <v>0</v>
      </c>
      <c r="JS11" s="202">
        <f t="shared" si="159"/>
        <v>332</v>
      </c>
      <c r="JT11" s="198">
        <f t="shared" si="160"/>
        <v>1.2603446966821046</v>
      </c>
      <c r="JU11" s="204">
        <v>206</v>
      </c>
      <c r="JV11" s="206">
        <f t="shared" si="161"/>
        <v>1.562144536285736</v>
      </c>
      <c r="JW11" s="202">
        <v>113</v>
      </c>
      <c r="JX11" s="206">
        <f t="shared" si="162"/>
        <v>0.8665644171779141</v>
      </c>
      <c r="JY11" s="204">
        <v>0</v>
      </c>
      <c r="JZ11" s="202">
        <f t="shared" si="163"/>
        <v>319</v>
      </c>
      <c r="KA11" s="198">
        <f t="shared" si="164"/>
        <v>1.2163038090517406</v>
      </c>
      <c r="KB11" s="204">
        <v>200</v>
      </c>
      <c r="KC11" s="206">
        <f t="shared" si="165"/>
        <v>1.5246226558926665</v>
      </c>
      <c r="KD11" s="202">
        <v>110</v>
      </c>
      <c r="KE11" s="206">
        <f t="shared" si="166"/>
        <v>0.8462189399184552</v>
      </c>
      <c r="KF11" s="204">
        <v>0</v>
      </c>
      <c r="KG11" s="202">
        <f t="shared" si="167"/>
        <v>310</v>
      </c>
      <c r="KH11" s="198">
        <f t="shared" si="168"/>
        <v>1.1869663437607689</v>
      </c>
      <c r="KI11" s="204">
        <v>197</v>
      </c>
      <c r="KJ11" s="206">
        <f t="shared" si="169"/>
        <v>1.5138707446399753</v>
      </c>
      <c r="KK11" s="202">
        <v>107</v>
      </c>
      <c r="KL11" s="206">
        <f t="shared" si="170"/>
        <v>0.82759687524170467</v>
      </c>
      <c r="KM11" s="204">
        <v>0</v>
      </c>
      <c r="KN11" s="202">
        <f t="shared" si="171"/>
        <v>304</v>
      </c>
      <c r="KO11" s="198">
        <f t="shared" si="172"/>
        <v>1.1718448847428879</v>
      </c>
      <c r="KP11" s="204">
        <v>194</v>
      </c>
      <c r="KQ11" s="206">
        <f t="shared" si="173"/>
        <v>1.5024783147459726</v>
      </c>
      <c r="KR11" s="202">
        <v>105</v>
      </c>
      <c r="KS11" s="206">
        <f t="shared" si="174"/>
        <v>0.81578742910418767</v>
      </c>
      <c r="KT11" s="204">
        <v>0</v>
      </c>
      <c r="KU11" s="202">
        <f t="shared" si="175"/>
        <v>299</v>
      </c>
      <c r="KV11" s="198">
        <f t="shared" si="176"/>
        <v>1.1596788581623549</v>
      </c>
      <c r="KW11" s="204">
        <v>189</v>
      </c>
      <c r="KX11" s="206">
        <f t="shared" si="177"/>
        <v>1.4791047112224134</v>
      </c>
      <c r="KY11" s="202">
        <v>104</v>
      </c>
      <c r="KZ11" s="206">
        <f t="shared" si="178"/>
        <v>0.8140262993112084</v>
      </c>
      <c r="LA11" s="204">
        <v>0</v>
      </c>
      <c r="LB11" s="202">
        <f t="shared" si="179"/>
        <v>293</v>
      </c>
      <c r="LC11" s="198">
        <f t="shared" si="180"/>
        <v>1.1465915316584487</v>
      </c>
      <c r="LD11" s="204">
        <v>178</v>
      </c>
      <c r="LE11" s="206">
        <f t="shared" si="181"/>
        <v>1.4090081532494261</v>
      </c>
      <c r="LF11" s="202">
        <v>100</v>
      </c>
      <c r="LG11" s="206">
        <f t="shared" si="182"/>
        <v>0.78870573389068532</v>
      </c>
      <c r="LH11" s="204">
        <v>0</v>
      </c>
      <c r="LI11" s="202">
        <f t="shared" si="183"/>
        <v>278</v>
      </c>
      <c r="LJ11" s="198">
        <f t="shared" si="184"/>
        <v>1.0982932996207333</v>
      </c>
      <c r="LK11" s="204">
        <v>168</v>
      </c>
      <c r="LL11" s="206">
        <f t="shared" si="185"/>
        <v>1.350156714618661</v>
      </c>
      <c r="LM11" s="202">
        <v>96</v>
      </c>
      <c r="LN11" s="206">
        <f t="shared" si="186"/>
        <v>0.76408787010506207</v>
      </c>
      <c r="LO11" s="204">
        <v>0</v>
      </c>
      <c r="LP11" s="202">
        <f t="shared" si="187"/>
        <v>264</v>
      </c>
      <c r="LQ11" s="198">
        <f t="shared" si="188"/>
        <v>1.0557044027672251</v>
      </c>
      <c r="LR11" s="204">
        <v>157</v>
      </c>
      <c r="LS11" s="206">
        <f t="shared" si="189"/>
        <v>1.279752200847734</v>
      </c>
      <c r="LT11" s="202">
        <v>91</v>
      </c>
      <c r="LU11" s="206">
        <f t="shared" si="190"/>
        <v>0.73086499076379408</v>
      </c>
      <c r="LV11" s="204">
        <v>0</v>
      </c>
      <c r="LW11" s="202">
        <f t="shared" si="191"/>
        <v>248</v>
      </c>
      <c r="LX11" s="198">
        <f t="shared" si="192"/>
        <v>1.0032768315870384</v>
      </c>
      <c r="LY11" s="204">
        <v>146</v>
      </c>
      <c r="LZ11" s="206">
        <f t="shared" si="193"/>
        <v>1.2094102054340623</v>
      </c>
      <c r="MA11" s="202">
        <v>88</v>
      </c>
      <c r="MB11" s="206">
        <f t="shared" si="194"/>
        <v>0.71370640713706401</v>
      </c>
      <c r="MC11" s="204">
        <v>0</v>
      </c>
      <c r="MD11" s="202">
        <f t="shared" si="195"/>
        <v>234</v>
      </c>
      <c r="ME11" s="198">
        <f t="shared" si="196"/>
        <v>0.95893779198426354</v>
      </c>
      <c r="MF11" s="204">
        <v>138</v>
      </c>
      <c r="MG11" s="206">
        <f t="shared" si="197"/>
        <v>1.1647535449020932</v>
      </c>
      <c r="MH11" s="202">
        <v>86</v>
      </c>
      <c r="MI11" s="206">
        <f t="shared" si="198"/>
        <v>0.70601756834414253</v>
      </c>
      <c r="MJ11" s="204">
        <v>0</v>
      </c>
      <c r="MK11" s="202">
        <f t="shared" si="199"/>
        <v>224</v>
      </c>
      <c r="ML11" s="198">
        <f t="shared" si="200"/>
        <v>0.93220691664239053</v>
      </c>
      <c r="MM11" s="204">
        <v>134</v>
      </c>
      <c r="MN11" s="206">
        <f t="shared" si="201"/>
        <v>1.1451034011280123</v>
      </c>
      <c r="MO11" s="202">
        <v>85</v>
      </c>
      <c r="MP11" s="206">
        <f t="shared" si="202"/>
        <v>0.70440043092732241</v>
      </c>
      <c r="MQ11" s="204">
        <v>0</v>
      </c>
      <c r="MR11" s="202">
        <f t="shared" si="203"/>
        <v>219</v>
      </c>
      <c r="MS11" s="198">
        <f t="shared" si="204"/>
        <v>0.92136816862299631</v>
      </c>
      <c r="MT11" s="204">
        <v>127</v>
      </c>
      <c r="MU11" s="206">
        <f t="shared" si="205"/>
        <v>1.1039638386648123</v>
      </c>
      <c r="MV11" s="202">
        <v>81</v>
      </c>
      <c r="MW11" s="206">
        <f t="shared" si="206"/>
        <v>0.67890369625345737</v>
      </c>
      <c r="MX11" s="204">
        <v>0</v>
      </c>
      <c r="MY11" s="202">
        <f t="shared" si="207"/>
        <v>208</v>
      </c>
      <c r="MZ11" s="198">
        <f t="shared" si="208"/>
        <v>0.88756133987625341</v>
      </c>
      <c r="NA11" s="204">
        <v>123</v>
      </c>
      <c r="NB11" s="206">
        <f t="shared" si="209"/>
        <v>1.0846560846560847</v>
      </c>
      <c r="NC11" s="202">
        <v>78</v>
      </c>
      <c r="ND11" s="206">
        <f t="shared" si="210"/>
        <v>0.6611290049160875</v>
      </c>
      <c r="NE11" s="204">
        <v>0</v>
      </c>
      <c r="NF11" s="202">
        <f t="shared" si="211"/>
        <v>201</v>
      </c>
      <c r="NG11" s="198">
        <f t="shared" si="212"/>
        <v>0.86870083844757551</v>
      </c>
      <c r="NH11" s="204">
        <v>118</v>
      </c>
      <c r="NI11" s="206">
        <f t="shared" si="213"/>
        <v>1.0669077757685352</v>
      </c>
      <c r="NJ11" s="204">
        <v>74</v>
      </c>
      <c r="NK11" s="206">
        <f t="shared" si="214"/>
        <v>0.63820612332902116</v>
      </c>
      <c r="NL11" s="202">
        <v>0</v>
      </c>
      <c r="NM11" s="202">
        <f t="shared" si="215"/>
        <v>192</v>
      </c>
      <c r="NN11" s="198">
        <f t="shared" si="216"/>
        <v>0.84749503420878392</v>
      </c>
      <c r="NO11" s="202">
        <v>111</v>
      </c>
      <c r="NP11" s="206">
        <f t="shared" si="217"/>
        <v>1.0209713024282561</v>
      </c>
      <c r="NQ11" s="202">
        <v>68</v>
      </c>
      <c r="NR11" s="206">
        <f t="shared" si="4"/>
        <v>0.59555088456822558</v>
      </c>
      <c r="NS11" s="202">
        <v>0</v>
      </c>
      <c r="NT11" s="202">
        <f t="shared" si="218"/>
        <v>179</v>
      </c>
      <c r="NU11" s="198">
        <f t="shared" si="219"/>
        <v>0.80305069537909379</v>
      </c>
      <c r="NV11" s="202">
        <v>108</v>
      </c>
      <c r="NW11" s="206">
        <f t="shared" si="220"/>
        <v>1.0044642857142858</v>
      </c>
      <c r="NX11" s="202">
        <v>66</v>
      </c>
      <c r="NY11" s="206">
        <f t="shared" si="221"/>
        <v>0.58303886925795056</v>
      </c>
      <c r="NZ11" s="202">
        <v>0</v>
      </c>
      <c r="OA11" s="202">
        <f t="shared" si="222"/>
        <v>174</v>
      </c>
      <c r="OB11" s="198">
        <f t="shared" si="223"/>
        <v>0.78832910474809714</v>
      </c>
      <c r="OC11" s="202">
        <v>104</v>
      </c>
      <c r="OD11" s="206">
        <f t="shared" si="224"/>
        <v>0.98085447514854285</v>
      </c>
      <c r="OE11" s="202">
        <v>65</v>
      </c>
      <c r="OF11" s="206">
        <f t="shared" si="225"/>
        <v>0.58056448731689891</v>
      </c>
      <c r="OG11" s="202">
        <v>0</v>
      </c>
      <c r="OH11" s="202">
        <f t="shared" si="226"/>
        <v>169</v>
      </c>
      <c r="OI11" s="198">
        <f t="shared" si="227"/>
        <v>0.77526492040919315</v>
      </c>
      <c r="OJ11" s="202">
        <v>101</v>
      </c>
      <c r="OK11" s="206">
        <f t="shared" si="228"/>
        <v>0.98096348096348096</v>
      </c>
      <c r="OL11" s="202">
        <v>61</v>
      </c>
      <c r="OM11" s="206">
        <f t="shared" si="229"/>
        <v>0.55768879136953742</v>
      </c>
      <c r="ON11" s="202">
        <v>0</v>
      </c>
      <c r="OO11" s="202">
        <f t="shared" si="230"/>
        <v>162</v>
      </c>
      <c r="OP11" s="198">
        <f t="shared" si="231"/>
        <v>0.76292738061599319</v>
      </c>
      <c r="OQ11" s="202">
        <v>95</v>
      </c>
      <c r="OR11" s="206">
        <f t="shared" si="232"/>
        <v>0.96076051779935279</v>
      </c>
      <c r="OS11" s="202">
        <v>56</v>
      </c>
      <c r="OT11" s="206">
        <f t="shared" si="233"/>
        <v>0.53186437458448088</v>
      </c>
      <c r="OU11" s="202">
        <v>0</v>
      </c>
      <c r="OV11" s="202">
        <f t="shared" si="234"/>
        <v>151</v>
      </c>
      <c r="OW11" s="198">
        <f t="shared" si="235"/>
        <v>0.73957976196306996</v>
      </c>
      <c r="OX11" s="202">
        <v>85</v>
      </c>
      <c r="OY11" s="206">
        <f t="shared" si="236"/>
        <v>0.90579710144927539</v>
      </c>
      <c r="OZ11" s="202">
        <v>47</v>
      </c>
      <c r="PA11" s="206">
        <f t="shared" si="237"/>
        <v>0.46780133373146215</v>
      </c>
      <c r="PB11" s="202">
        <v>0</v>
      </c>
      <c r="PC11" s="202">
        <f t="shared" si="238"/>
        <v>132</v>
      </c>
      <c r="PD11" s="198">
        <f t="shared" si="239"/>
        <v>0.67932684884977612</v>
      </c>
      <c r="PE11" s="202">
        <v>81</v>
      </c>
      <c r="PF11" s="206">
        <f t="shared" si="240"/>
        <v>0.9290056199105402</v>
      </c>
      <c r="PG11" s="202">
        <v>46</v>
      </c>
      <c r="PH11" s="206">
        <f t="shared" si="241"/>
        <v>0.49398625429553261</v>
      </c>
      <c r="PI11" s="202">
        <v>0</v>
      </c>
      <c r="PJ11" s="202">
        <f t="shared" si="242"/>
        <v>127</v>
      </c>
      <c r="PK11" s="198">
        <f t="shared" si="243"/>
        <v>0.70434252121346574</v>
      </c>
      <c r="PL11" s="202">
        <v>80</v>
      </c>
      <c r="PM11" s="206">
        <f t="shared" si="244"/>
        <v>0.95785440613026818</v>
      </c>
      <c r="PN11" s="202">
        <v>43</v>
      </c>
      <c r="PO11" s="206">
        <f t="shared" si="245"/>
        <v>0.47975008367734018</v>
      </c>
      <c r="PP11" s="202">
        <v>0</v>
      </c>
      <c r="PQ11" s="202">
        <f t="shared" si="246"/>
        <v>123</v>
      </c>
      <c r="PR11" s="198">
        <f t="shared" si="247"/>
        <v>0.71036673404562523</v>
      </c>
      <c r="PS11" s="202">
        <v>76</v>
      </c>
      <c r="PT11" s="206">
        <f t="shared" si="248"/>
        <v>0.96166012906491205</v>
      </c>
      <c r="PU11" s="202">
        <v>42</v>
      </c>
      <c r="PV11" s="206">
        <f t="shared" si="249"/>
        <v>0.49226441631504925</v>
      </c>
      <c r="PW11" s="202">
        <v>0</v>
      </c>
      <c r="PX11" s="202">
        <f t="shared" si="250"/>
        <v>118</v>
      </c>
      <c r="PY11" s="198">
        <f t="shared" si="251"/>
        <v>0.71797992090051721</v>
      </c>
      <c r="PZ11" s="202">
        <v>59</v>
      </c>
      <c r="QA11" s="206">
        <f t="shared" si="252"/>
        <v>0.91218305504019781</v>
      </c>
      <c r="QB11" s="202">
        <v>31</v>
      </c>
      <c r="QC11" s="206">
        <f t="shared" si="253"/>
        <v>0.43594431162986924</v>
      </c>
      <c r="QD11" s="202">
        <v>0</v>
      </c>
      <c r="QE11" s="202">
        <f t="shared" si="254"/>
        <v>90</v>
      </c>
      <c r="QF11" s="198">
        <f t="shared" si="255"/>
        <v>0.66278812872818327</v>
      </c>
      <c r="QG11" s="202">
        <v>58</v>
      </c>
      <c r="QH11" s="206">
        <f t="shared" si="256"/>
        <v>0.91094707083398774</v>
      </c>
      <c r="QI11" s="202">
        <v>31</v>
      </c>
      <c r="QJ11" s="206">
        <f t="shared" si="257"/>
        <v>0.44096728307254623</v>
      </c>
      <c r="QK11" s="202">
        <v>0</v>
      </c>
      <c r="QL11" s="202">
        <f t="shared" si="258"/>
        <v>89</v>
      </c>
      <c r="QM11" s="198">
        <f t="shared" si="259"/>
        <v>0.66432783458983358</v>
      </c>
      <c r="QN11" s="202">
        <v>57</v>
      </c>
      <c r="QO11" s="212">
        <f t="shared" si="260"/>
        <v>0.90304182509505693</v>
      </c>
      <c r="QP11" s="202">
        <v>29</v>
      </c>
      <c r="QQ11" s="212">
        <f t="shared" si="261"/>
        <v>0.41618828932261764</v>
      </c>
      <c r="QR11" s="202">
        <v>0</v>
      </c>
      <c r="QS11" s="202">
        <f t="shared" si="262"/>
        <v>86</v>
      </c>
      <c r="QT11" s="203">
        <f t="shared" si="263"/>
        <v>0.64759036144578319</v>
      </c>
      <c r="QU11" s="202">
        <v>53</v>
      </c>
      <c r="QV11" s="212">
        <f t="shared" si="264"/>
        <v>0.85705045278137126</v>
      </c>
      <c r="QW11" s="202">
        <v>29</v>
      </c>
      <c r="QX11" s="212">
        <f t="shared" si="265"/>
        <v>0.42138913106655046</v>
      </c>
      <c r="QY11" s="202">
        <v>0</v>
      </c>
      <c r="QZ11" s="202">
        <f t="shared" si="266"/>
        <v>82</v>
      </c>
      <c r="RA11" s="203">
        <f t="shared" si="267"/>
        <v>0.62758303995101794</v>
      </c>
      <c r="RB11" s="202">
        <v>52</v>
      </c>
      <c r="RC11" s="212">
        <f t="shared" si="268"/>
        <v>0.84470435347628325</v>
      </c>
      <c r="RD11" s="202">
        <v>28</v>
      </c>
      <c r="RE11" s="212">
        <f t="shared" si="269"/>
        <v>0.4086994599328565</v>
      </c>
      <c r="RF11" s="202">
        <v>0</v>
      </c>
      <c r="RG11" s="202">
        <f t="shared" si="270"/>
        <v>80</v>
      </c>
      <c r="RH11" s="203">
        <f t="shared" si="271"/>
        <v>0.61505343276697155</v>
      </c>
      <c r="RI11" s="202">
        <v>51</v>
      </c>
      <c r="RJ11" s="212">
        <f t="shared" si="272"/>
        <v>0.84549071618037142</v>
      </c>
      <c r="RK11" s="202">
        <v>28</v>
      </c>
      <c r="RL11" s="212">
        <f t="shared" si="273"/>
        <v>0.41679071152128611</v>
      </c>
      <c r="RM11" s="202">
        <v>0</v>
      </c>
      <c r="RN11" s="202">
        <f t="shared" si="274"/>
        <v>79</v>
      </c>
      <c r="RO11" s="203">
        <f t="shared" si="275"/>
        <v>0.61960784313725481</v>
      </c>
      <c r="RP11" s="202">
        <v>48</v>
      </c>
      <c r="RQ11" s="206">
        <f t="shared" si="276"/>
        <v>0.83945435466946483</v>
      </c>
      <c r="RR11" s="202">
        <v>25</v>
      </c>
      <c r="RS11" s="206">
        <f t="shared" si="277"/>
        <v>0.3892868265337901</v>
      </c>
      <c r="RT11" s="202">
        <v>0</v>
      </c>
      <c r="RU11" s="202">
        <f t="shared" si="278"/>
        <v>73</v>
      </c>
      <c r="RV11" s="198">
        <f t="shared" si="279"/>
        <v>0.60131795716639203</v>
      </c>
      <c r="RW11" s="202">
        <v>46</v>
      </c>
      <c r="RX11" s="212">
        <f t="shared" si="280"/>
        <v>0.85501858736059477</v>
      </c>
      <c r="RY11" s="202">
        <v>24</v>
      </c>
      <c r="RZ11" s="212">
        <f t="shared" si="281"/>
        <v>0.39094315035021987</v>
      </c>
      <c r="SA11" s="202">
        <v>0</v>
      </c>
      <c r="SB11" s="202">
        <f t="shared" si="282"/>
        <v>70</v>
      </c>
      <c r="SC11" s="203">
        <f t="shared" si="283"/>
        <v>0.60769163989929675</v>
      </c>
    </row>
    <row r="12" spans="1:497" s="196" customFormat="1" x14ac:dyDescent="0.25">
      <c r="A12" s="211" t="s">
        <v>74</v>
      </c>
      <c r="B12" s="38">
        <v>2583100</v>
      </c>
      <c r="C12" s="290">
        <f t="shared" si="0"/>
        <v>13.677489344361598</v>
      </c>
      <c r="D12" s="40">
        <v>2612520</v>
      </c>
      <c r="E12" s="290">
        <f t="shared" si="1"/>
        <v>13.662814261933887</v>
      </c>
      <c r="F12" s="40">
        <f t="shared" si="2"/>
        <v>5195620</v>
      </c>
      <c r="G12" s="291">
        <f t="shared" si="3"/>
        <v>13.67010631626678</v>
      </c>
      <c r="H12" s="199">
        <v>1051</v>
      </c>
      <c r="I12" s="212">
        <f t="shared" si="5"/>
        <v>5.3027245206861755</v>
      </c>
      <c r="J12" s="202">
        <v>660</v>
      </c>
      <c r="K12" s="212">
        <f t="shared" si="6"/>
        <v>3.6855036855036856</v>
      </c>
      <c r="L12" s="199">
        <v>0</v>
      </c>
      <c r="M12" s="202">
        <f t="shared" si="7"/>
        <v>1711</v>
      </c>
      <c r="N12" s="203">
        <f t="shared" si="8"/>
        <v>4.5350932994062765</v>
      </c>
      <c r="O12" s="199">
        <v>1042</v>
      </c>
      <c r="P12" s="212">
        <f t="shared" si="9"/>
        <v>5.3054989816700617</v>
      </c>
      <c r="Q12" s="202">
        <v>656</v>
      </c>
      <c r="R12" s="212">
        <f t="shared" si="10"/>
        <v>3.6928619680252197</v>
      </c>
      <c r="S12" s="199">
        <v>0</v>
      </c>
      <c r="T12" s="202">
        <f t="shared" si="11"/>
        <v>1698</v>
      </c>
      <c r="U12" s="203">
        <f t="shared" si="12"/>
        <v>4.5396214308630087</v>
      </c>
      <c r="V12" s="199">
        <v>1032</v>
      </c>
      <c r="W12" s="212">
        <f t="shared" si="13"/>
        <v>5.3171209232830128</v>
      </c>
      <c r="X12" s="202">
        <v>646</v>
      </c>
      <c r="Y12" s="212">
        <f t="shared" si="14"/>
        <v>3.6740032986407325</v>
      </c>
      <c r="Z12" s="199">
        <v>0</v>
      </c>
      <c r="AA12" s="202">
        <f t="shared" si="15"/>
        <v>1678</v>
      </c>
      <c r="AB12" s="203">
        <f t="shared" si="16"/>
        <v>4.5361159169550174</v>
      </c>
      <c r="AC12" s="199">
        <v>1029</v>
      </c>
      <c r="AD12" s="212">
        <f t="shared" si="17"/>
        <v>5.3285692092589718</v>
      </c>
      <c r="AE12" s="202">
        <v>645</v>
      </c>
      <c r="AF12" s="212">
        <f t="shared" si="18"/>
        <v>3.6781478102189782</v>
      </c>
      <c r="AG12" s="199">
        <v>0</v>
      </c>
      <c r="AH12" s="202">
        <f t="shared" si="19"/>
        <v>1674</v>
      </c>
      <c r="AI12" s="203">
        <f t="shared" si="20"/>
        <v>4.5431107010068663</v>
      </c>
      <c r="AJ12" s="199">
        <v>1019</v>
      </c>
      <c r="AK12" s="212">
        <f t="shared" si="21"/>
        <v>5.316984085572658</v>
      </c>
      <c r="AL12" s="202">
        <v>637</v>
      </c>
      <c r="AM12" s="212">
        <f t="shared" si="22"/>
        <v>3.6548281599632797</v>
      </c>
      <c r="AN12" s="199">
        <v>0</v>
      </c>
      <c r="AO12" s="202">
        <f t="shared" si="23"/>
        <v>1656</v>
      </c>
      <c r="AP12" s="203">
        <f t="shared" si="24"/>
        <v>4.5253320216428925</v>
      </c>
      <c r="AQ12" s="199">
        <v>1002</v>
      </c>
      <c r="AR12" s="212">
        <f t="shared" si="25"/>
        <v>5.2973830293417921</v>
      </c>
      <c r="AS12" s="202">
        <v>625</v>
      </c>
      <c r="AT12" s="212">
        <f t="shared" si="26"/>
        <v>3.6162703234392177</v>
      </c>
      <c r="AU12" s="199">
        <v>0</v>
      </c>
      <c r="AV12" s="202">
        <f t="shared" si="27"/>
        <v>1627</v>
      </c>
      <c r="AW12" s="203">
        <f t="shared" si="28"/>
        <v>4.494723465384828</v>
      </c>
      <c r="AX12" s="204">
        <v>1003</v>
      </c>
      <c r="AY12" s="206">
        <f t="shared" si="29"/>
        <v>5.2987479528765391</v>
      </c>
      <c r="AZ12" s="202">
        <v>628</v>
      </c>
      <c r="BA12" s="206">
        <f t="shared" si="30"/>
        <v>3.6269130811435173</v>
      </c>
      <c r="BB12" s="204">
        <v>0</v>
      </c>
      <c r="BC12" s="202">
        <f t="shared" si="31"/>
        <v>1631</v>
      </c>
      <c r="BD12" s="198">
        <f t="shared" si="32"/>
        <v>4.5000551815472907</v>
      </c>
      <c r="BE12" s="204">
        <v>986</v>
      </c>
      <c r="BF12" s="206">
        <f t="shared" si="33"/>
        <v>5.2885646856897655</v>
      </c>
      <c r="BG12" s="202">
        <v>613</v>
      </c>
      <c r="BH12" s="206">
        <f t="shared" si="34"/>
        <v>3.5898336847036778</v>
      </c>
      <c r="BI12" s="204">
        <v>0</v>
      </c>
      <c r="BJ12" s="202">
        <f t="shared" si="35"/>
        <v>1599</v>
      </c>
      <c r="BK12" s="198">
        <f t="shared" si="36"/>
        <v>4.4764837625979848</v>
      </c>
      <c r="BL12" s="199">
        <v>975</v>
      </c>
      <c r="BM12" s="212">
        <f t="shared" si="37"/>
        <v>5.2937343902703873</v>
      </c>
      <c r="BN12" s="202">
        <v>604</v>
      </c>
      <c r="BO12" s="212">
        <f t="shared" si="38"/>
        <v>3.5720622153882546</v>
      </c>
      <c r="BP12" s="199">
        <v>0</v>
      </c>
      <c r="BQ12" s="202">
        <f t="shared" si="39"/>
        <v>1579</v>
      </c>
      <c r="BR12" s="203">
        <f t="shared" si="40"/>
        <v>4.4696690916296316</v>
      </c>
      <c r="BS12" s="204">
        <v>952</v>
      </c>
      <c r="BT12" s="206">
        <f t="shared" si="41"/>
        <v>5.2836052836052838</v>
      </c>
      <c r="BU12" s="202">
        <v>592</v>
      </c>
      <c r="BV12" s="206">
        <f t="shared" si="42"/>
        <v>3.5675545377847415</v>
      </c>
      <c r="BW12" s="204">
        <v>0</v>
      </c>
      <c r="BX12" s="202">
        <f t="shared" si="43"/>
        <v>1544</v>
      </c>
      <c r="BY12" s="198">
        <f t="shared" si="44"/>
        <v>4.4608806194383446</v>
      </c>
      <c r="BZ12" s="204">
        <v>930</v>
      </c>
      <c r="CA12" s="206">
        <f t="shared" si="45"/>
        <v>5.3042833513945133</v>
      </c>
      <c r="CB12" s="202">
        <v>577</v>
      </c>
      <c r="CC12" s="206">
        <f t="shared" si="46"/>
        <v>3.5652496292634699</v>
      </c>
      <c r="CD12" s="204">
        <v>0</v>
      </c>
      <c r="CE12" s="202">
        <f t="shared" si="47"/>
        <v>1507</v>
      </c>
      <c r="CF12" s="198">
        <f t="shared" si="48"/>
        <v>4.4695554171486194</v>
      </c>
      <c r="CG12" s="204">
        <v>899</v>
      </c>
      <c r="CH12" s="206">
        <f t="shared" si="49"/>
        <v>5.2891686768253221</v>
      </c>
      <c r="CI12" s="202">
        <v>562</v>
      </c>
      <c r="CJ12" s="206">
        <f t="shared" si="50"/>
        <v>3.561921663075168</v>
      </c>
      <c r="CK12" s="204">
        <v>0</v>
      </c>
      <c r="CL12" s="202">
        <f t="shared" si="51"/>
        <v>1461</v>
      </c>
      <c r="CM12" s="198">
        <f t="shared" si="52"/>
        <v>4.4576659038901605</v>
      </c>
      <c r="CN12" s="204">
        <v>871</v>
      </c>
      <c r="CO12" s="206">
        <f t="shared" si="53"/>
        <v>5.283591143463755</v>
      </c>
      <c r="CP12" s="202">
        <v>542</v>
      </c>
      <c r="CQ12" s="206">
        <f t="shared" si="54"/>
        <v>3.5295649908830424</v>
      </c>
      <c r="CR12" s="204">
        <v>0</v>
      </c>
      <c r="CS12" s="202">
        <f t="shared" si="55"/>
        <v>1413</v>
      </c>
      <c r="CT12" s="198">
        <f t="shared" si="56"/>
        <v>4.4376746961464777</v>
      </c>
      <c r="CU12" s="204">
        <v>850</v>
      </c>
      <c r="CV12" s="206">
        <f t="shared" si="57"/>
        <v>5.3482665324356642</v>
      </c>
      <c r="CW12" s="202">
        <v>529</v>
      </c>
      <c r="CX12" s="206">
        <f t="shared" si="58"/>
        <v>3.5529585600107461</v>
      </c>
      <c r="CY12" s="204">
        <v>0</v>
      </c>
      <c r="CZ12" s="202">
        <f t="shared" si="59"/>
        <v>1379</v>
      </c>
      <c r="DA12" s="198">
        <f t="shared" si="60"/>
        <v>4.4798908452992015</v>
      </c>
      <c r="DB12" s="204">
        <v>831</v>
      </c>
      <c r="DC12" s="206">
        <f t="shared" si="61"/>
        <v>5.3402737613263929</v>
      </c>
      <c r="DD12" s="202">
        <v>517</v>
      </c>
      <c r="DE12" s="206">
        <f t="shared" si="62"/>
        <v>3.5331100936240007</v>
      </c>
      <c r="DF12" s="204">
        <v>0</v>
      </c>
      <c r="DG12" s="202">
        <f t="shared" si="63"/>
        <v>1348</v>
      </c>
      <c r="DH12" s="198">
        <f t="shared" si="64"/>
        <v>4.4644631383718618</v>
      </c>
      <c r="DI12" s="204">
        <v>821</v>
      </c>
      <c r="DJ12" s="206">
        <f t="shared" si="65"/>
        <v>5.3080752569987721</v>
      </c>
      <c r="DK12" s="202">
        <v>513</v>
      </c>
      <c r="DL12" s="206">
        <f t="shared" si="66"/>
        <v>3.519725557461407</v>
      </c>
      <c r="DM12" s="204">
        <v>0</v>
      </c>
      <c r="DN12" s="202">
        <f t="shared" si="67"/>
        <v>1334</v>
      </c>
      <c r="DO12" s="198">
        <f t="shared" si="68"/>
        <v>4.4404500366154052</v>
      </c>
      <c r="DP12" s="204">
        <v>813</v>
      </c>
      <c r="DQ12" s="206">
        <f t="shared" si="69"/>
        <v>5.2819646569646572</v>
      </c>
      <c r="DR12" s="202">
        <v>507</v>
      </c>
      <c r="DS12" s="206">
        <f t="shared" si="70"/>
        <v>3.4914950760966872</v>
      </c>
      <c r="DT12" s="204">
        <v>0</v>
      </c>
      <c r="DU12" s="202">
        <f t="shared" si="71"/>
        <v>1320</v>
      </c>
      <c r="DV12" s="198">
        <f t="shared" si="72"/>
        <v>4.4127971116237088</v>
      </c>
      <c r="DW12" s="204">
        <v>804</v>
      </c>
      <c r="DX12" s="206">
        <f t="shared" si="73"/>
        <v>5.2504408019329984</v>
      </c>
      <c r="DY12" s="202">
        <v>503</v>
      </c>
      <c r="DZ12" s="206">
        <f t="shared" si="74"/>
        <v>3.4732771716613731</v>
      </c>
      <c r="EA12" s="204">
        <v>0</v>
      </c>
      <c r="EB12" s="202">
        <f t="shared" si="75"/>
        <v>1307</v>
      </c>
      <c r="EC12" s="198">
        <f t="shared" si="76"/>
        <v>4.3866420540359119</v>
      </c>
      <c r="ED12" s="204">
        <v>794</v>
      </c>
      <c r="EE12" s="206">
        <f t="shared" si="77"/>
        <v>5.2109995405919802</v>
      </c>
      <c r="EF12" s="202">
        <v>498</v>
      </c>
      <c r="EG12" s="206">
        <f t="shared" si="78"/>
        <v>3.4485146458001528</v>
      </c>
      <c r="EH12" s="204">
        <v>0</v>
      </c>
      <c r="EI12" s="202">
        <f t="shared" si="79"/>
        <v>1292</v>
      </c>
      <c r="EJ12" s="198">
        <f t="shared" si="80"/>
        <v>4.3533930857874523</v>
      </c>
      <c r="EK12" s="204">
        <v>780</v>
      </c>
      <c r="EL12" s="206">
        <f t="shared" si="81"/>
        <v>5.1515751931840699</v>
      </c>
      <c r="EM12" s="202">
        <v>487</v>
      </c>
      <c r="EN12" s="206">
        <f t="shared" si="82"/>
        <v>3.3852356457667176</v>
      </c>
      <c r="EO12" s="204">
        <v>0</v>
      </c>
      <c r="EP12" s="202">
        <f t="shared" si="83"/>
        <v>1267</v>
      </c>
      <c r="EQ12" s="198">
        <f t="shared" si="84"/>
        <v>4.2909879093710845</v>
      </c>
      <c r="ER12" s="204">
        <v>773</v>
      </c>
      <c r="ES12" s="206">
        <f t="shared" si="85"/>
        <v>5.1307579981415108</v>
      </c>
      <c r="ET12" s="202">
        <v>479</v>
      </c>
      <c r="EU12" s="206">
        <f t="shared" si="86"/>
        <v>3.3440379782183749</v>
      </c>
      <c r="EV12" s="204">
        <v>0</v>
      </c>
      <c r="EW12" s="202">
        <f t="shared" si="87"/>
        <v>1252</v>
      </c>
      <c r="EX12" s="198">
        <f t="shared" si="88"/>
        <v>4.2599523647499149</v>
      </c>
      <c r="EY12" s="204">
        <v>767</v>
      </c>
      <c r="EZ12" s="206">
        <f t="shared" si="89"/>
        <v>5.1211858182546575</v>
      </c>
      <c r="FA12" s="202">
        <v>475</v>
      </c>
      <c r="FB12" s="206">
        <f t="shared" si="90"/>
        <v>3.3300616937745371</v>
      </c>
      <c r="FC12" s="204">
        <v>0</v>
      </c>
      <c r="FD12" s="202">
        <f t="shared" si="91"/>
        <v>1242</v>
      </c>
      <c r="FE12" s="198">
        <f t="shared" si="92"/>
        <v>4.2474607571560474</v>
      </c>
      <c r="FF12" s="204">
        <v>763</v>
      </c>
      <c r="FG12" s="206">
        <f t="shared" si="93"/>
        <v>5.1332077502691069</v>
      </c>
      <c r="FH12" s="202">
        <v>470</v>
      </c>
      <c r="FI12" s="206">
        <f t="shared" si="94"/>
        <v>3.3117249154453217</v>
      </c>
      <c r="FJ12" s="204">
        <v>0</v>
      </c>
      <c r="FK12" s="202">
        <f t="shared" si="95"/>
        <v>1233</v>
      </c>
      <c r="FL12" s="198">
        <f t="shared" si="96"/>
        <v>4.2435297356828192</v>
      </c>
      <c r="FM12" s="204">
        <v>755</v>
      </c>
      <c r="FN12" s="206">
        <f t="shared" si="97"/>
        <v>5.1137903007315089</v>
      </c>
      <c r="FO12" s="202">
        <v>464</v>
      </c>
      <c r="FP12" s="206">
        <f t="shared" si="98"/>
        <v>3.2823995472552348</v>
      </c>
      <c r="FQ12" s="204">
        <v>0</v>
      </c>
      <c r="FR12" s="202">
        <f t="shared" si="99"/>
        <v>1219</v>
      </c>
      <c r="FS12" s="198">
        <f t="shared" si="100"/>
        <v>4.2179930795847751</v>
      </c>
      <c r="FT12" s="204">
        <v>733</v>
      </c>
      <c r="FU12" s="206">
        <f t="shared" si="101"/>
        <v>5.0061467012703185</v>
      </c>
      <c r="FV12" s="202">
        <v>457</v>
      </c>
      <c r="FW12" s="206">
        <f t="shared" si="102"/>
        <v>3.2468916518650088</v>
      </c>
      <c r="FX12" s="204">
        <v>0</v>
      </c>
      <c r="FY12" s="202">
        <f t="shared" si="103"/>
        <v>1190</v>
      </c>
      <c r="FZ12" s="198">
        <f t="shared" si="104"/>
        <v>4.1438868962635373</v>
      </c>
      <c r="GA12" s="204">
        <v>720</v>
      </c>
      <c r="GB12" s="206">
        <f t="shared" si="105"/>
        <v>4.9686012007452902</v>
      </c>
      <c r="GC12" s="202">
        <v>449</v>
      </c>
      <c r="GD12" s="206">
        <f t="shared" si="106"/>
        <v>3.2149505943004439</v>
      </c>
      <c r="GE12" s="204">
        <v>0</v>
      </c>
      <c r="GF12" s="202">
        <f t="shared" si="107"/>
        <v>1169</v>
      </c>
      <c r="GG12" s="198">
        <f t="shared" si="108"/>
        <v>4.1079523491583796</v>
      </c>
      <c r="GH12" s="204">
        <v>708</v>
      </c>
      <c r="GI12" s="206">
        <f t="shared" si="109"/>
        <v>4.9355176019518998</v>
      </c>
      <c r="GJ12" s="202">
        <v>440</v>
      </c>
      <c r="GK12" s="206">
        <f t="shared" si="110"/>
        <v>3.1778130868120757</v>
      </c>
      <c r="GL12" s="204">
        <v>0</v>
      </c>
      <c r="GM12" s="202">
        <f t="shared" si="111"/>
        <v>1148</v>
      </c>
      <c r="GN12" s="198">
        <f t="shared" si="112"/>
        <v>4.0722216310169905</v>
      </c>
      <c r="GO12" s="204">
        <v>694</v>
      </c>
      <c r="GP12" s="206">
        <f t="shared" si="113"/>
        <v>4.8887010425471962</v>
      </c>
      <c r="GQ12" s="202">
        <v>429</v>
      </c>
      <c r="GR12" s="206">
        <f t="shared" si="114"/>
        <v>3.1215891726697231</v>
      </c>
      <c r="GS12" s="204">
        <v>0</v>
      </c>
      <c r="GT12" s="202">
        <f t="shared" si="115"/>
        <v>1123</v>
      </c>
      <c r="GU12" s="198">
        <f t="shared" si="116"/>
        <v>4.0194709903718815</v>
      </c>
      <c r="GV12" s="204">
        <v>680</v>
      </c>
      <c r="GW12" s="206">
        <f t="shared" si="117"/>
        <v>4.8498680550602673</v>
      </c>
      <c r="GX12" s="202">
        <v>417</v>
      </c>
      <c r="GY12" s="206">
        <f t="shared" si="118"/>
        <v>3.0574089009458172</v>
      </c>
      <c r="GZ12" s="204">
        <v>0</v>
      </c>
      <c r="HA12" s="202">
        <f t="shared" si="119"/>
        <v>1097</v>
      </c>
      <c r="HB12" s="198">
        <f t="shared" si="120"/>
        <v>3.966015907447578</v>
      </c>
      <c r="HC12" s="204">
        <v>661</v>
      </c>
      <c r="HD12" s="206">
        <f t="shared" si="121"/>
        <v>4.7687757016088312</v>
      </c>
      <c r="HE12" s="202">
        <v>406</v>
      </c>
      <c r="HF12" s="206">
        <f t="shared" si="122"/>
        <v>2.9987443681217223</v>
      </c>
      <c r="HG12" s="204">
        <v>0</v>
      </c>
      <c r="HH12" s="202">
        <f t="shared" si="123"/>
        <v>1067</v>
      </c>
      <c r="HI12" s="198">
        <f t="shared" si="124"/>
        <v>3.894160583941606</v>
      </c>
      <c r="HJ12" s="204">
        <v>651</v>
      </c>
      <c r="HK12" s="206">
        <f t="shared" si="125"/>
        <v>4.7393709959231218</v>
      </c>
      <c r="HL12" s="202">
        <v>401</v>
      </c>
      <c r="HM12" s="206">
        <f t="shared" si="126"/>
        <v>2.9827432311811961</v>
      </c>
      <c r="HN12" s="204">
        <v>0</v>
      </c>
      <c r="HO12" s="202">
        <f t="shared" si="127"/>
        <v>1052</v>
      </c>
      <c r="HP12" s="198">
        <f t="shared" si="128"/>
        <v>3.8704930095658572</v>
      </c>
      <c r="HQ12" s="204">
        <v>646</v>
      </c>
      <c r="HR12" s="206">
        <f t="shared" si="129"/>
        <v>4.7339879818261759</v>
      </c>
      <c r="HS12" s="202">
        <v>396</v>
      </c>
      <c r="HT12" s="206">
        <f t="shared" si="130"/>
        <v>2.9651815799326098</v>
      </c>
      <c r="HU12" s="204">
        <v>0</v>
      </c>
      <c r="HV12" s="202">
        <f t="shared" si="131"/>
        <v>1042</v>
      </c>
      <c r="HW12" s="198">
        <f t="shared" si="132"/>
        <v>3.8591163290248511</v>
      </c>
      <c r="HX12" s="204">
        <v>640</v>
      </c>
      <c r="HY12" s="206">
        <f t="shared" si="133"/>
        <v>4.7148961249447474</v>
      </c>
      <c r="HZ12" s="202">
        <v>393</v>
      </c>
      <c r="IA12" s="206">
        <f t="shared" si="134"/>
        <v>2.9551094067223098</v>
      </c>
      <c r="IB12" s="204">
        <v>0</v>
      </c>
      <c r="IC12" s="202">
        <f t="shared" si="135"/>
        <v>1033</v>
      </c>
      <c r="ID12" s="198">
        <f t="shared" si="136"/>
        <v>3.8440069958694605</v>
      </c>
      <c r="IE12" s="204">
        <v>633</v>
      </c>
      <c r="IF12" s="206">
        <f t="shared" si="137"/>
        <v>4.6888888888888891</v>
      </c>
      <c r="IG12" s="202">
        <v>387</v>
      </c>
      <c r="IH12" s="206">
        <f t="shared" si="138"/>
        <v>2.919652961146737</v>
      </c>
      <c r="II12" s="204">
        <v>0</v>
      </c>
      <c r="IJ12" s="202">
        <f t="shared" si="139"/>
        <v>1020</v>
      </c>
      <c r="IK12" s="198">
        <f t="shared" si="140"/>
        <v>3.8123715193421788</v>
      </c>
      <c r="IL12" s="204">
        <v>627</v>
      </c>
      <c r="IM12" s="206">
        <f t="shared" si="141"/>
        <v>4.6579006017383549</v>
      </c>
      <c r="IN12" s="202">
        <v>383</v>
      </c>
      <c r="IO12" s="206">
        <f t="shared" si="142"/>
        <v>2.8984410473739972</v>
      </c>
      <c r="IP12" s="204">
        <v>0</v>
      </c>
      <c r="IQ12" s="202">
        <f t="shared" si="143"/>
        <v>1010</v>
      </c>
      <c r="IR12" s="198">
        <f t="shared" si="144"/>
        <v>3.7863167760074976</v>
      </c>
      <c r="IS12" s="204">
        <v>626</v>
      </c>
      <c r="IT12" s="206">
        <f t="shared" si="145"/>
        <v>4.6601652646467659</v>
      </c>
      <c r="IU12" s="202">
        <v>381</v>
      </c>
      <c r="IV12" s="206">
        <f t="shared" si="146"/>
        <v>2.8865823168421851</v>
      </c>
      <c r="IW12" s="204">
        <v>0</v>
      </c>
      <c r="IX12" s="202">
        <f t="shared" si="147"/>
        <v>1007</v>
      </c>
      <c r="IY12" s="198">
        <f t="shared" si="148"/>
        <v>3.7811655151697203</v>
      </c>
      <c r="IZ12" s="204">
        <v>613</v>
      </c>
      <c r="JA12" s="206">
        <f t="shared" si="149"/>
        <v>4.6024476312035443</v>
      </c>
      <c r="JB12" s="202">
        <v>375</v>
      </c>
      <c r="JC12" s="206">
        <f t="shared" si="150"/>
        <v>2.8562723741335971</v>
      </c>
      <c r="JD12" s="204">
        <v>0</v>
      </c>
      <c r="JE12" s="202">
        <f t="shared" si="151"/>
        <v>988</v>
      </c>
      <c r="JF12" s="198">
        <f t="shared" si="152"/>
        <v>3.7356321839080464</v>
      </c>
      <c r="JG12" s="204">
        <v>607</v>
      </c>
      <c r="JH12" s="206">
        <f t="shared" si="153"/>
        <v>4.5687189522805962</v>
      </c>
      <c r="JI12" s="202">
        <v>373</v>
      </c>
      <c r="JJ12" s="206">
        <f t="shared" si="154"/>
        <v>2.8451563691838291</v>
      </c>
      <c r="JK12" s="204">
        <v>0</v>
      </c>
      <c r="JL12" s="202">
        <f t="shared" si="155"/>
        <v>980</v>
      </c>
      <c r="JM12" s="198">
        <f t="shared" si="156"/>
        <v>3.7126837399606005</v>
      </c>
      <c r="JN12" s="204">
        <v>601</v>
      </c>
      <c r="JO12" s="206">
        <f t="shared" si="157"/>
        <v>4.5348223043839138</v>
      </c>
      <c r="JP12" s="202">
        <v>371</v>
      </c>
      <c r="JQ12" s="206">
        <f t="shared" si="158"/>
        <v>2.8344411337764535</v>
      </c>
      <c r="JR12" s="204">
        <v>0</v>
      </c>
      <c r="JS12" s="202">
        <f t="shared" si="159"/>
        <v>972</v>
      </c>
      <c r="JT12" s="198">
        <f t="shared" si="160"/>
        <v>3.6899248348644749</v>
      </c>
      <c r="JU12" s="204">
        <v>596</v>
      </c>
      <c r="JV12" s="206">
        <f t="shared" si="161"/>
        <v>4.5196026389626143</v>
      </c>
      <c r="JW12" s="202">
        <v>367</v>
      </c>
      <c r="JX12" s="206">
        <f t="shared" si="162"/>
        <v>2.8144171779141103</v>
      </c>
      <c r="JY12" s="204">
        <v>0</v>
      </c>
      <c r="JZ12" s="202">
        <f t="shared" si="163"/>
        <v>963</v>
      </c>
      <c r="KA12" s="198">
        <f t="shared" si="164"/>
        <v>3.6717886147862888</v>
      </c>
      <c r="KB12" s="204">
        <v>588</v>
      </c>
      <c r="KC12" s="206">
        <f t="shared" si="165"/>
        <v>4.4823906083244394</v>
      </c>
      <c r="KD12" s="202">
        <v>363</v>
      </c>
      <c r="KE12" s="206">
        <f t="shared" si="166"/>
        <v>2.7925225017309026</v>
      </c>
      <c r="KF12" s="204">
        <v>0</v>
      </c>
      <c r="KG12" s="202">
        <f t="shared" si="167"/>
        <v>951</v>
      </c>
      <c r="KH12" s="198">
        <f t="shared" si="168"/>
        <v>3.6413064287628751</v>
      </c>
      <c r="KI12" s="204">
        <v>573</v>
      </c>
      <c r="KJ12" s="206">
        <f t="shared" si="169"/>
        <v>4.4032890186736342</v>
      </c>
      <c r="KK12" s="202">
        <v>357</v>
      </c>
      <c r="KL12" s="206">
        <f t="shared" si="170"/>
        <v>2.7612344342176502</v>
      </c>
      <c r="KM12" s="204">
        <v>0</v>
      </c>
      <c r="KN12" s="202">
        <f t="shared" si="171"/>
        <v>930</v>
      </c>
      <c r="KO12" s="198">
        <f t="shared" si="172"/>
        <v>3.5849202066147563</v>
      </c>
      <c r="KP12" s="204">
        <v>564</v>
      </c>
      <c r="KQ12" s="206">
        <f t="shared" si="173"/>
        <v>4.3680297397769516</v>
      </c>
      <c r="KR12" s="202">
        <v>348</v>
      </c>
      <c r="KS12" s="206">
        <f t="shared" si="174"/>
        <v>2.7037526221738792</v>
      </c>
      <c r="KT12" s="204">
        <v>0</v>
      </c>
      <c r="KU12" s="202">
        <f t="shared" si="175"/>
        <v>912</v>
      </c>
      <c r="KV12" s="198">
        <f t="shared" si="176"/>
        <v>3.5372144436256447</v>
      </c>
      <c r="KW12" s="204">
        <v>554</v>
      </c>
      <c r="KX12" s="206">
        <f t="shared" si="177"/>
        <v>4.335576772577868</v>
      </c>
      <c r="KY12" s="202">
        <v>337</v>
      </c>
      <c r="KZ12" s="206">
        <f t="shared" si="178"/>
        <v>2.6377582968065121</v>
      </c>
      <c r="LA12" s="204">
        <v>0</v>
      </c>
      <c r="LB12" s="202">
        <f t="shared" si="179"/>
        <v>891</v>
      </c>
      <c r="LC12" s="198">
        <f t="shared" si="180"/>
        <v>3.4867339751115285</v>
      </c>
      <c r="LD12" s="204">
        <v>540</v>
      </c>
      <c r="LE12" s="206">
        <f t="shared" si="181"/>
        <v>4.2745191165993823</v>
      </c>
      <c r="LF12" s="202">
        <v>328</v>
      </c>
      <c r="LG12" s="206">
        <f t="shared" si="182"/>
        <v>2.5869548071614479</v>
      </c>
      <c r="LH12" s="204">
        <v>0</v>
      </c>
      <c r="LI12" s="202">
        <f t="shared" si="183"/>
        <v>868</v>
      </c>
      <c r="LJ12" s="198">
        <f t="shared" si="184"/>
        <v>3.4292035398230087</v>
      </c>
      <c r="LK12" s="204">
        <v>511</v>
      </c>
      <c r="LL12" s="206">
        <f t="shared" si="185"/>
        <v>4.1067266736317611</v>
      </c>
      <c r="LM12" s="202">
        <v>312</v>
      </c>
      <c r="LN12" s="206">
        <f t="shared" si="186"/>
        <v>2.483285577841452</v>
      </c>
      <c r="LO12" s="204">
        <v>0</v>
      </c>
      <c r="LP12" s="202">
        <f t="shared" si="187"/>
        <v>823</v>
      </c>
      <c r="LQ12" s="198">
        <f t="shared" si="188"/>
        <v>3.2910784980205539</v>
      </c>
      <c r="LR12" s="204">
        <v>490</v>
      </c>
      <c r="LS12" s="206">
        <f t="shared" si="189"/>
        <v>3.9941310727094876</v>
      </c>
      <c r="LT12" s="202">
        <v>298</v>
      </c>
      <c r="LU12" s="206">
        <f t="shared" si="190"/>
        <v>2.3933820576660509</v>
      </c>
      <c r="LV12" s="204">
        <v>0</v>
      </c>
      <c r="LW12" s="202">
        <f t="shared" si="191"/>
        <v>788</v>
      </c>
      <c r="LX12" s="198">
        <f t="shared" si="192"/>
        <v>3.1878312229459116</v>
      </c>
      <c r="LY12" s="204">
        <v>463</v>
      </c>
      <c r="LZ12" s="206">
        <f t="shared" si="193"/>
        <v>3.8353214049039095</v>
      </c>
      <c r="MA12" s="202">
        <v>286</v>
      </c>
      <c r="MB12" s="206">
        <f t="shared" si="194"/>
        <v>2.3195458231954582</v>
      </c>
      <c r="MC12" s="204">
        <v>0</v>
      </c>
      <c r="MD12" s="202">
        <f t="shared" si="195"/>
        <v>749</v>
      </c>
      <c r="ME12" s="198">
        <f t="shared" si="196"/>
        <v>3.0694205393000575</v>
      </c>
      <c r="MF12" s="204">
        <v>436</v>
      </c>
      <c r="MG12" s="206">
        <f t="shared" si="197"/>
        <v>3.6799459824442944</v>
      </c>
      <c r="MH12" s="202">
        <v>276</v>
      </c>
      <c r="MI12" s="206">
        <f t="shared" si="198"/>
        <v>2.2658238239881783</v>
      </c>
      <c r="MJ12" s="204">
        <v>0</v>
      </c>
      <c r="MK12" s="202">
        <f t="shared" si="199"/>
        <v>712</v>
      </c>
      <c r="ML12" s="198">
        <f t="shared" si="200"/>
        <v>2.9630862707561696</v>
      </c>
      <c r="MM12" s="204">
        <v>422</v>
      </c>
      <c r="MN12" s="206">
        <f t="shared" si="201"/>
        <v>3.6062211587762771</v>
      </c>
      <c r="MO12" s="202">
        <v>268</v>
      </c>
      <c r="MP12" s="206">
        <f t="shared" si="202"/>
        <v>2.2209331233943814</v>
      </c>
      <c r="MQ12" s="204">
        <v>0</v>
      </c>
      <c r="MR12" s="202">
        <f t="shared" si="203"/>
        <v>690</v>
      </c>
      <c r="MS12" s="198">
        <f t="shared" si="204"/>
        <v>2.9029408052505365</v>
      </c>
      <c r="MT12" s="204">
        <v>402</v>
      </c>
      <c r="MU12" s="206">
        <f t="shared" si="205"/>
        <v>3.494436717663421</v>
      </c>
      <c r="MV12" s="202">
        <v>261</v>
      </c>
      <c r="MW12" s="206">
        <f t="shared" si="206"/>
        <v>2.187578576816696</v>
      </c>
      <c r="MX12" s="204">
        <v>0</v>
      </c>
      <c r="MY12" s="202">
        <f t="shared" si="207"/>
        <v>663</v>
      </c>
      <c r="MZ12" s="198">
        <f t="shared" si="208"/>
        <v>2.8291017708555581</v>
      </c>
      <c r="NA12" s="204">
        <v>389</v>
      </c>
      <c r="NB12" s="206">
        <f t="shared" si="209"/>
        <v>3.4303350970017639</v>
      </c>
      <c r="NC12" s="202">
        <v>254</v>
      </c>
      <c r="ND12" s="206">
        <f t="shared" si="210"/>
        <v>2.1529072724190539</v>
      </c>
      <c r="NE12" s="204">
        <v>0</v>
      </c>
      <c r="NF12" s="202">
        <f t="shared" si="211"/>
        <v>643</v>
      </c>
      <c r="NG12" s="198">
        <f t="shared" si="212"/>
        <v>2.7789783040885125</v>
      </c>
      <c r="NH12" s="204">
        <v>378</v>
      </c>
      <c r="NI12" s="206">
        <f t="shared" si="213"/>
        <v>3.4177215189873418</v>
      </c>
      <c r="NJ12" s="204">
        <v>246</v>
      </c>
      <c r="NK12" s="206">
        <f t="shared" si="214"/>
        <v>2.1216041397153949</v>
      </c>
      <c r="NL12" s="202">
        <v>0</v>
      </c>
      <c r="NM12" s="202">
        <f t="shared" si="215"/>
        <v>624</v>
      </c>
      <c r="NN12" s="198">
        <f t="shared" si="216"/>
        <v>2.7543588611785479</v>
      </c>
      <c r="NO12" s="202">
        <v>366</v>
      </c>
      <c r="NP12" s="206">
        <f t="shared" si="217"/>
        <v>3.3664459161147899</v>
      </c>
      <c r="NQ12" s="202">
        <v>239</v>
      </c>
      <c r="NR12" s="206">
        <f t="shared" si="4"/>
        <v>2.0931861972324399</v>
      </c>
      <c r="NS12" s="202">
        <v>0</v>
      </c>
      <c r="NT12" s="202">
        <f t="shared" si="218"/>
        <v>605</v>
      </c>
      <c r="NU12" s="198">
        <f t="shared" si="219"/>
        <v>2.7142216240466577</v>
      </c>
      <c r="NV12" s="202">
        <v>356</v>
      </c>
      <c r="NW12" s="206">
        <f t="shared" si="220"/>
        <v>3.3110119047619047</v>
      </c>
      <c r="NX12" s="202">
        <v>234</v>
      </c>
      <c r="NY12" s="206">
        <f t="shared" si="221"/>
        <v>2.0671378091872792</v>
      </c>
      <c r="NZ12" s="202">
        <v>0</v>
      </c>
      <c r="OA12" s="202">
        <f t="shared" si="222"/>
        <v>590</v>
      </c>
      <c r="OB12" s="198">
        <f t="shared" si="223"/>
        <v>2.6730699528814785</v>
      </c>
      <c r="OC12" s="202">
        <v>344</v>
      </c>
      <c r="OD12" s="206">
        <f t="shared" si="224"/>
        <v>3.2443648024144109</v>
      </c>
      <c r="OE12" s="202">
        <v>230</v>
      </c>
      <c r="OF12" s="206">
        <f t="shared" si="225"/>
        <v>2.0543051089674886</v>
      </c>
      <c r="OG12" s="202">
        <v>0</v>
      </c>
      <c r="OH12" s="202">
        <f t="shared" si="226"/>
        <v>574</v>
      </c>
      <c r="OI12" s="198">
        <f t="shared" si="227"/>
        <v>2.6331483095554842</v>
      </c>
      <c r="OJ12" s="202">
        <v>329</v>
      </c>
      <c r="OK12" s="206">
        <f t="shared" si="228"/>
        <v>3.1954156954156954</v>
      </c>
      <c r="OL12" s="202">
        <v>226</v>
      </c>
      <c r="OM12" s="206">
        <f t="shared" si="229"/>
        <v>2.066191259828122</v>
      </c>
      <c r="ON12" s="202">
        <v>0</v>
      </c>
      <c r="OO12" s="202">
        <f t="shared" si="230"/>
        <v>555</v>
      </c>
      <c r="OP12" s="198">
        <f t="shared" si="231"/>
        <v>2.6137326928510878</v>
      </c>
      <c r="OQ12" s="202">
        <v>304</v>
      </c>
      <c r="OR12" s="206">
        <f t="shared" si="232"/>
        <v>3.0744336569579289</v>
      </c>
      <c r="OS12" s="202">
        <v>208</v>
      </c>
      <c r="OT12" s="206">
        <f t="shared" si="233"/>
        <v>1.9754962484566436</v>
      </c>
      <c r="OU12" s="202">
        <v>0</v>
      </c>
      <c r="OV12" s="202">
        <f t="shared" si="234"/>
        <v>512</v>
      </c>
      <c r="OW12" s="198">
        <f t="shared" si="235"/>
        <v>2.5077141597688204</v>
      </c>
      <c r="OX12" s="202">
        <v>282</v>
      </c>
      <c r="OY12" s="206">
        <f t="shared" si="236"/>
        <v>3.0051150895140664</v>
      </c>
      <c r="OZ12" s="202">
        <v>194</v>
      </c>
      <c r="PA12" s="206">
        <f t="shared" si="237"/>
        <v>1.9309246541256098</v>
      </c>
      <c r="PB12" s="202">
        <v>0</v>
      </c>
      <c r="PC12" s="202">
        <f t="shared" si="238"/>
        <v>476</v>
      </c>
      <c r="PD12" s="198">
        <f t="shared" si="239"/>
        <v>2.4496937882764653</v>
      </c>
      <c r="PE12" s="202">
        <v>259</v>
      </c>
      <c r="PF12" s="206">
        <f t="shared" si="240"/>
        <v>2.9705241426769122</v>
      </c>
      <c r="PG12" s="202">
        <v>182</v>
      </c>
      <c r="PH12" s="206">
        <f t="shared" si="241"/>
        <v>1.95446735395189</v>
      </c>
      <c r="PI12" s="202">
        <v>0</v>
      </c>
      <c r="PJ12" s="202">
        <f t="shared" si="242"/>
        <v>441</v>
      </c>
      <c r="PK12" s="198">
        <f t="shared" si="243"/>
        <v>2.4457878098829795</v>
      </c>
      <c r="PL12" s="202">
        <v>244</v>
      </c>
      <c r="PM12" s="206">
        <f t="shared" si="244"/>
        <v>2.921455938697318</v>
      </c>
      <c r="PN12" s="202">
        <v>176</v>
      </c>
      <c r="PO12" s="206">
        <f t="shared" si="245"/>
        <v>1.9636282494700434</v>
      </c>
      <c r="PP12" s="202">
        <v>0</v>
      </c>
      <c r="PQ12" s="202">
        <f t="shared" si="246"/>
        <v>420</v>
      </c>
      <c r="PR12" s="198">
        <f t="shared" si="247"/>
        <v>2.4256425064972569</v>
      </c>
      <c r="PS12" s="202">
        <v>226</v>
      </c>
      <c r="PT12" s="206">
        <f t="shared" si="248"/>
        <v>2.8596735416930281</v>
      </c>
      <c r="PU12" s="202">
        <v>166</v>
      </c>
      <c r="PV12" s="206">
        <f t="shared" si="249"/>
        <v>1.9456165025785277</v>
      </c>
      <c r="PW12" s="202">
        <v>0</v>
      </c>
      <c r="PX12" s="202">
        <f t="shared" si="250"/>
        <v>392</v>
      </c>
      <c r="PY12" s="198">
        <f t="shared" si="251"/>
        <v>2.3851536355339218</v>
      </c>
      <c r="PZ12" s="202">
        <v>197</v>
      </c>
      <c r="QA12" s="206">
        <f t="shared" si="252"/>
        <v>3.0457637600494745</v>
      </c>
      <c r="QB12" s="202">
        <v>144</v>
      </c>
      <c r="QC12" s="206">
        <f t="shared" si="253"/>
        <v>2.0250316411193925</v>
      </c>
      <c r="QD12" s="202">
        <v>0</v>
      </c>
      <c r="QE12" s="202">
        <f t="shared" si="254"/>
        <v>341</v>
      </c>
      <c r="QF12" s="198">
        <f t="shared" si="255"/>
        <v>2.511230576625672</v>
      </c>
      <c r="QG12" s="202">
        <v>192</v>
      </c>
      <c r="QH12" s="206">
        <f t="shared" si="256"/>
        <v>3.0155489241400972</v>
      </c>
      <c r="QI12" s="202">
        <v>138</v>
      </c>
      <c r="QJ12" s="206">
        <f t="shared" si="257"/>
        <v>1.9630156472261735</v>
      </c>
      <c r="QK12" s="202">
        <v>0</v>
      </c>
      <c r="QL12" s="202">
        <f t="shared" si="258"/>
        <v>330</v>
      </c>
      <c r="QM12" s="198">
        <f t="shared" si="259"/>
        <v>2.4632380383667987</v>
      </c>
      <c r="QN12" s="202">
        <v>188</v>
      </c>
      <c r="QO12" s="212">
        <f t="shared" si="260"/>
        <v>2.9784537389100127</v>
      </c>
      <c r="QP12" s="202">
        <v>137</v>
      </c>
      <c r="QQ12" s="212">
        <f t="shared" si="261"/>
        <v>1.9661308840413318</v>
      </c>
      <c r="QR12" s="202">
        <v>0</v>
      </c>
      <c r="QS12" s="202">
        <f t="shared" si="262"/>
        <v>325</v>
      </c>
      <c r="QT12" s="203">
        <f t="shared" si="263"/>
        <v>2.447289156626506</v>
      </c>
      <c r="QU12" s="202">
        <v>185</v>
      </c>
      <c r="QV12" s="212">
        <f t="shared" si="264"/>
        <v>2.9915912031047864</v>
      </c>
      <c r="QW12" s="202">
        <v>137</v>
      </c>
      <c r="QX12" s="212">
        <f t="shared" si="265"/>
        <v>1.9907003777971519</v>
      </c>
      <c r="QY12" s="202">
        <v>0</v>
      </c>
      <c r="QZ12" s="202">
        <f t="shared" si="266"/>
        <v>322</v>
      </c>
      <c r="RA12" s="203">
        <f t="shared" si="267"/>
        <v>2.4644114495637535</v>
      </c>
      <c r="RB12" s="202">
        <v>184</v>
      </c>
      <c r="RC12" s="212">
        <f t="shared" si="268"/>
        <v>2.9889538661468484</v>
      </c>
      <c r="RD12" s="202">
        <v>137</v>
      </c>
      <c r="RE12" s="212">
        <f t="shared" si="269"/>
        <v>1.9997080718143336</v>
      </c>
      <c r="RF12" s="202">
        <v>0</v>
      </c>
      <c r="RG12" s="202">
        <f t="shared" si="270"/>
        <v>321</v>
      </c>
      <c r="RH12" s="203">
        <f t="shared" si="271"/>
        <v>2.4679018989774737</v>
      </c>
      <c r="RI12" s="202">
        <v>177</v>
      </c>
      <c r="RJ12" s="212">
        <f t="shared" si="272"/>
        <v>2.9343501326259949</v>
      </c>
      <c r="RK12" s="202">
        <v>134</v>
      </c>
      <c r="RL12" s="212">
        <f t="shared" si="273"/>
        <v>1.9946412622804406</v>
      </c>
      <c r="RM12" s="202">
        <v>0</v>
      </c>
      <c r="RN12" s="202">
        <f t="shared" si="274"/>
        <v>311</v>
      </c>
      <c r="RO12" s="203">
        <f t="shared" si="275"/>
        <v>2.43921568627451</v>
      </c>
      <c r="RP12" s="202">
        <v>167</v>
      </c>
      <c r="RQ12" s="206">
        <f t="shared" si="276"/>
        <v>2.92060160895418</v>
      </c>
      <c r="RR12" s="202">
        <v>127</v>
      </c>
      <c r="RS12" s="206">
        <f t="shared" si="277"/>
        <v>1.9775770787916536</v>
      </c>
      <c r="RT12" s="202">
        <v>0</v>
      </c>
      <c r="RU12" s="202">
        <f t="shared" si="278"/>
        <v>294</v>
      </c>
      <c r="RV12" s="198">
        <f t="shared" si="279"/>
        <v>2.4217462932454694</v>
      </c>
      <c r="RW12" s="202">
        <v>157</v>
      </c>
      <c r="RX12" s="212">
        <f t="shared" si="280"/>
        <v>2.9182156133828996</v>
      </c>
      <c r="RY12" s="202">
        <v>122</v>
      </c>
      <c r="RZ12" s="212">
        <f t="shared" si="281"/>
        <v>1.987294347613618</v>
      </c>
      <c r="SA12" s="202">
        <v>0</v>
      </c>
      <c r="SB12" s="202">
        <f t="shared" si="282"/>
        <v>279</v>
      </c>
      <c r="SC12" s="203">
        <f t="shared" si="283"/>
        <v>2.4220852504557691</v>
      </c>
    </row>
    <row r="13" spans="1:497" s="196" customFormat="1" x14ac:dyDescent="0.25">
      <c r="A13" s="211" t="s">
        <v>75</v>
      </c>
      <c r="B13" s="38">
        <v>2310603</v>
      </c>
      <c r="C13" s="290">
        <f t="shared" si="0"/>
        <v>12.23462038308619</v>
      </c>
      <c r="D13" s="40">
        <v>2416827</v>
      </c>
      <c r="E13" s="290">
        <f t="shared" si="1"/>
        <v>12.639389709639309</v>
      </c>
      <c r="F13" s="40">
        <f t="shared" si="2"/>
        <v>4727430</v>
      </c>
      <c r="G13" s="291">
        <f t="shared" si="3"/>
        <v>12.438259669242374</v>
      </c>
      <c r="H13" s="199">
        <v>2572</v>
      </c>
      <c r="I13" s="212">
        <f t="shared" si="5"/>
        <v>12.976791120080728</v>
      </c>
      <c r="J13" s="202">
        <v>1470</v>
      </c>
      <c r="K13" s="212">
        <f t="shared" si="6"/>
        <v>8.2086218449854815</v>
      </c>
      <c r="L13" s="199">
        <v>0</v>
      </c>
      <c r="M13" s="202">
        <f t="shared" si="7"/>
        <v>4042</v>
      </c>
      <c r="N13" s="203">
        <f t="shared" si="8"/>
        <v>10.713528413910094</v>
      </c>
      <c r="O13" s="199">
        <v>2556</v>
      </c>
      <c r="P13" s="212">
        <f t="shared" si="9"/>
        <v>13.014256619144604</v>
      </c>
      <c r="Q13" s="202">
        <v>1459</v>
      </c>
      <c r="R13" s="212">
        <f t="shared" si="10"/>
        <v>8.2132402612024311</v>
      </c>
      <c r="S13" s="199">
        <v>0</v>
      </c>
      <c r="T13" s="202">
        <f t="shared" si="11"/>
        <v>4015</v>
      </c>
      <c r="U13" s="203">
        <f t="shared" si="12"/>
        <v>10.734146080633087</v>
      </c>
      <c r="V13" s="199">
        <v>2518</v>
      </c>
      <c r="W13" s="212">
        <f t="shared" si="13"/>
        <v>12.973362872894018</v>
      </c>
      <c r="X13" s="202">
        <v>1443</v>
      </c>
      <c r="Y13" s="212">
        <f t="shared" si="14"/>
        <v>8.2067906500597179</v>
      </c>
      <c r="Z13" s="199">
        <v>0</v>
      </c>
      <c r="AA13" s="202">
        <f t="shared" si="15"/>
        <v>3961</v>
      </c>
      <c r="AB13" s="203">
        <f t="shared" si="16"/>
        <v>10.707720588235293</v>
      </c>
      <c r="AC13" s="199">
        <v>2502</v>
      </c>
      <c r="AD13" s="212">
        <f t="shared" si="17"/>
        <v>12.956346123970794</v>
      </c>
      <c r="AE13" s="202">
        <v>1440</v>
      </c>
      <c r="AF13" s="212">
        <f t="shared" si="18"/>
        <v>8.2116788321167888</v>
      </c>
      <c r="AG13" s="199">
        <v>0</v>
      </c>
      <c r="AH13" s="202">
        <f t="shared" si="19"/>
        <v>3942</v>
      </c>
      <c r="AI13" s="203">
        <f t="shared" si="20"/>
        <v>10.698292941080686</v>
      </c>
      <c r="AJ13" s="199">
        <v>2489</v>
      </c>
      <c r="AK13" s="212">
        <f t="shared" si="21"/>
        <v>12.987216279676495</v>
      </c>
      <c r="AL13" s="202">
        <v>1432</v>
      </c>
      <c r="AM13" s="212">
        <f t="shared" si="22"/>
        <v>8.2161914051293827</v>
      </c>
      <c r="AN13" s="199">
        <v>0</v>
      </c>
      <c r="AO13" s="202">
        <f t="shared" si="23"/>
        <v>3921</v>
      </c>
      <c r="AP13" s="203">
        <f t="shared" si="24"/>
        <v>10.714871290375472</v>
      </c>
      <c r="AQ13" s="199">
        <v>2451</v>
      </c>
      <c r="AR13" s="212">
        <f t="shared" si="25"/>
        <v>12.957969865186362</v>
      </c>
      <c r="AS13" s="202">
        <v>1416</v>
      </c>
      <c r="AT13" s="212">
        <f t="shared" si="26"/>
        <v>8.1930220447838913</v>
      </c>
      <c r="AU13" s="199">
        <v>0</v>
      </c>
      <c r="AV13" s="202">
        <f t="shared" si="27"/>
        <v>3867</v>
      </c>
      <c r="AW13" s="203">
        <f t="shared" si="28"/>
        <v>10.682910658047406</v>
      </c>
      <c r="AX13" s="204">
        <v>2469</v>
      </c>
      <c r="AY13" s="206">
        <f t="shared" si="29"/>
        <v>13.043478260869565</v>
      </c>
      <c r="AZ13" s="202">
        <v>1411</v>
      </c>
      <c r="BA13" s="206">
        <f t="shared" si="30"/>
        <v>8.1490037539705469</v>
      </c>
      <c r="BB13" s="204">
        <v>0</v>
      </c>
      <c r="BC13" s="202">
        <f t="shared" si="31"/>
        <v>3880</v>
      </c>
      <c r="BD13" s="198">
        <f t="shared" si="32"/>
        <v>10.705220174373689</v>
      </c>
      <c r="BE13" s="204">
        <v>2430</v>
      </c>
      <c r="BF13" s="206">
        <f t="shared" si="33"/>
        <v>13.033683758850032</v>
      </c>
      <c r="BG13" s="202">
        <v>1375</v>
      </c>
      <c r="BH13" s="206">
        <f t="shared" si="34"/>
        <v>8.0522370578589832</v>
      </c>
      <c r="BI13" s="204">
        <v>0</v>
      </c>
      <c r="BJ13" s="202">
        <f t="shared" si="35"/>
        <v>3805</v>
      </c>
      <c r="BK13" s="198">
        <f t="shared" si="36"/>
        <v>10.652295632698769</v>
      </c>
      <c r="BL13" s="199">
        <v>2397</v>
      </c>
      <c r="BM13" s="212">
        <f t="shared" si="37"/>
        <v>13.01444239331089</v>
      </c>
      <c r="BN13" s="202">
        <v>1351</v>
      </c>
      <c r="BO13" s="212">
        <f t="shared" si="38"/>
        <v>7.9898279023005507</v>
      </c>
      <c r="BP13" s="199">
        <v>0</v>
      </c>
      <c r="BQ13" s="202">
        <f t="shared" si="39"/>
        <v>3748</v>
      </c>
      <c r="BR13" s="203">
        <f t="shared" si="40"/>
        <v>10.60944886347553</v>
      </c>
      <c r="BS13" s="204">
        <v>2354</v>
      </c>
      <c r="BT13" s="206">
        <f t="shared" si="41"/>
        <v>13.064713064713066</v>
      </c>
      <c r="BU13" s="202">
        <v>1324</v>
      </c>
      <c r="BV13" s="206">
        <f t="shared" si="42"/>
        <v>7.9787875135591175</v>
      </c>
      <c r="BW13" s="204">
        <v>0</v>
      </c>
      <c r="BX13" s="202">
        <f t="shared" si="43"/>
        <v>3678</v>
      </c>
      <c r="BY13" s="198">
        <f t="shared" si="44"/>
        <v>10.626372356408183</v>
      </c>
      <c r="BZ13" s="204">
        <v>2282</v>
      </c>
      <c r="CA13" s="206">
        <f t="shared" si="45"/>
        <v>13.015456567615354</v>
      </c>
      <c r="CB13" s="202">
        <v>1288</v>
      </c>
      <c r="CC13" s="206">
        <f t="shared" si="46"/>
        <v>7.9584775086505193</v>
      </c>
      <c r="CD13" s="204">
        <v>0</v>
      </c>
      <c r="CE13" s="202">
        <f t="shared" si="47"/>
        <v>3570</v>
      </c>
      <c r="CF13" s="198">
        <f t="shared" si="48"/>
        <v>10.5881306166029</v>
      </c>
      <c r="CG13" s="204">
        <v>2215</v>
      </c>
      <c r="CH13" s="206">
        <f t="shared" si="49"/>
        <v>13.031711478496206</v>
      </c>
      <c r="CI13" s="202">
        <v>1258</v>
      </c>
      <c r="CJ13" s="206">
        <f t="shared" si="50"/>
        <v>7.9731271390543794</v>
      </c>
      <c r="CK13" s="204">
        <v>0</v>
      </c>
      <c r="CL13" s="202">
        <f t="shared" si="51"/>
        <v>3473</v>
      </c>
      <c r="CM13" s="198">
        <f t="shared" si="52"/>
        <v>10.596491228070175</v>
      </c>
      <c r="CN13" s="204">
        <v>2155</v>
      </c>
      <c r="CO13" s="206">
        <f t="shared" si="53"/>
        <v>13.072490142553836</v>
      </c>
      <c r="CP13" s="202">
        <v>1219</v>
      </c>
      <c r="CQ13" s="206">
        <f t="shared" si="54"/>
        <v>7.9382651732221934</v>
      </c>
      <c r="CR13" s="204">
        <v>0</v>
      </c>
      <c r="CS13" s="202">
        <f t="shared" si="55"/>
        <v>3374</v>
      </c>
      <c r="CT13" s="198">
        <f t="shared" si="56"/>
        <v>10.596400866806947</v>
      </c>
      <c r="CU13" s="204">
        <v>2093</v>
      </c>
      <c r="CV13" s="206">
        <f t="shared" si="57"/>
        <v>13.16931982633864</v>
      </c>
      <c r="CW13" s="202">
        <v>1172</v>
      </c>
      <c r="CX13" s="206">
        <f t="shared" si="58"/>
        <v>7.871583047887702</v>
      </c>
      <c r="CY13" s="204">
        <v>0</v>
      </c>
      <c r="CZ13" s="202">
        <f t="shared" si="59"/>
        <v>3265</v>
      </c>
      <c r="DA13" s="198">
        <f t="shared" si="60"/>
        <v>10.606848158014424</v>
      </c>
      <c r="DB13" s="204">
        <v>2044</v>
      </c>
      <c r="DC13" s="206">
        <f t="shared" si="61"/>
        <v>13.135402609086819</v>
      </c>
      <c r="DD13" s="202">
        <v>1152</v>
      </c>
      <c r="DE13" s="206">
        <f t="shared" si="62"/>
        <v>7.8726166883072501</v>
      </c>
      <c r="DF13" s="204">
        <v>0</v>
      </c>
      <c r="DG13" s="202">
        <f t="shared" si="63"/>
        <v>3196</v>
      </c>
      <c r="DH13" s="198">
        <f t="shared" si="64"/>
        <v>10.584884414122012</v>
      </c>
      <c r="DI13" s="204">
        <v>2025</v>
      </c>
      <c r="DJ13" s="206">
        <f t="shared" si="65"/>
        <v>13.092390250210126</v>
      </c>
      <c r="DK13" s="202">
        <v>1142</v>
      </c>
      <c r="DL13" s="206">
        <f t="shared" si="66"/>
        <v>7.8353344768439106</v>
      </c>
      <c r="DM13" s="204">
        <v>0</v>
      </c>
      <c r="DN13" s="202">
        <f t="shared" si="67"/>
        <v>3167</v>
      </c>
      <c r="DO13" s="198">
        <f t="shared" si="68"/>
        <v>10.541907995473004</v>
      </c>
      <c r="DP13" s="204">
        <v>2009</v>
      </c>
      <c r="DQ13" s="206">
        <f t="shared" si="69"/>
        <v>13.052234927234926</v>
      </c>
      <c r="DR13" s="202">
        <v>1136</v>
      </c>
      <c r="DS13" s="206">
        <f t="shared" si="70"/>
        <v>7.8231526754355754</v>
      </c>
      <c r="DT13" s="204">
        <v>0</v>
      </c>
      <c r="DU13" s="202">
        <f t="shared" si="71"/>
        <v>3145</v>
      </c>
      <c r="DV13" s="198">
        <f t="shared" si="72"/>
        <v>10.513823421254973</v>
      </c>
      <c r="DW13" s="204">
        <v>1994</v>
      </c>
      <c r="DX13" s="206">
        <f t="shared" si="73"/>
        <v>13.021615620714424</v>
      </c>
      <c r="DY13" s="202">
        <v>1127</v>
      </c>
      <c r="DZ13" s="206">
        <f t="shared" si="74"/>
        <v>7.7820742991299543</v>
      </c>
      <c r="EA13" s="204">
        <v>0</v>
      </c>
      <c r="EB13" s="202">
        <f t="shared" si="75"/>
        <v>3121</v>
      </c>
      <c r="EC13" s="198">
        <f t="shared" si="76"/>
        <v>10.474911897969458</v>
      </c>
      <c r="ED13" s="204">
        <v>1980</v>
      </c>
      <c r="EE13" s="206">
        <f t="shared" si="77"/>
        <v>12.994683992911989</v>
      </c>
      <c r="EF13" s="202">
        <v>1121</v>
      </c>
      <c r="EG13" s="206">
        <f t="shared" si="78"/>
        <v>7.7626203171525523</v>
      </c>
      <c r="EH13" s="204">
        <v>0</v>
      </c>
      <c r="EI13" s="202">
        <f t="shared" si="79"/>
        <v>3101</v>
      </c>
      <c r="EJ13" s="198">
        <f t="shared" si="80"/>
        <v>10.448817305748365</v>
      </c>
      <c r="EK13" s="204">
        <v>1961</v>
      </c>
      <c r="EL13" s="206">
        <f t="shared" si="81"/>
        <v>12.951588402351232</v>
      </c>
      <c r="EM13" s="202">
        <v>1117</v>
      </c>
      <c r="EN13" s="206">
        <f t="shared" si="82"/>
        <v>7.7644932573335188</v>
      </c>
      <c r="EO13" s="204">
        <v>0</v>
      </c>
      <c r="EP13" s="202">
        <f t="shared" si="83"/>
        <v>3078</v>
      </c>
      <c r="EQ13" s="198">
        <f t="shared" si="84"/>
        <v>10.424357367832831</v>
      </c>
      <c r="ER13" s="204">
        <v>1936</v>
      </c>
      <c r="ES13" s="206">
        <f t="shared" si="85"/>
        <v>12.850126111774857</v>
      </c>
      <c r="ET13" s="202">
        <v>1104</v>
      </c>
      <c r="EU13" s="206">
        <f t="shared" si="86"/>
        <v>7.7073443172298237</v>
      </c>
      <c r="EV13" s="204">
        <v>0</v>
      </c>
      <c r="EW13" s="202">
        <f t="shared" si="87"/>
        <v>3040</v>
      </c>
      <c r="EX13" s="198">
        <f t="shared" si="88"/>
        <v>10.343654304185097</v>
      </c>
      <c r="EY13" s="204">
        <v>1913</v>
      </c>
      <c r="EZ13" s="206">
        <f t="shared" si="89"/>
        <v>12.772918474994993</v>
      </c>
      <c r="FA13" s="202">
        <v>1098</v>
      </c>
      <c r="FB13" s="206">
        <f t="shared" si="90"/>
        <v>7.697700504767246</v>
      </c>
      <c r="FC13" s="204">
        <v>0</v>
      </c>
      <c r="FD13" s="202">
        <f t="shared" si="91"/>
        <v>3011</v>
      </c>
      <c r="FE13" s="198">
        <f t="shared" si="92"/>
        <v>10.29718545877364</v>
      </c>
      <c r="FF13" s="204">
        <v>1892</v>
      </c>
      <c r="FG13" s="206">
        <f t="shared" si="93"/>
        <v>12.728740581270184</v>
      </c>
      <c r="FH13" s="202">
        <v>1079</v>
      </c>
      <c r="FI13" s="206">
        <f t="shared" si="94"/>
        <v>7.6028748590755351</v>
      </c>
      <c r="FJ13" s="204">
        <v>0</v>
      </c>
      <c r="FK13" s="202">
        <f t="shared" si="95"/>
        <v>2971</v>
      </c>
      <c r="FL13" s="198">
        <f t="shared" si="96"/>
        <v>10.225082599118943</v>
      </c>
      <c r="FM13" s="204">
        <v>1874</v>
      </c>
      <c r="FN13" s="206">
        <f t="shared" si="97"/>
        <v>12.693037117312381</v>
      </c>
      <c r="FO13" s="202">
        <v>1075</v>
      </c>
      <c r="FP13" s="206">
        <f t="shared" si="98"/>
        <v>7.6046972269383133</v>
      </c>
      <c r="FQ13" s="204">
        <v>0</v>
      </c>
      <c r="FR13" s="202">
        <f t="shared" si="99"/>
        <v>2949</v>
      </c>
      <c r="FS13" s="198">
        <f t="shared" si="100"/>
        <v>10.204152249134948</v>
      </c>
      <c r="FT13" s="204">
        <v>1860</v>
      </c>
      <c r="FU13" s="206">
        <f t="shared" si="101"/>
        <v>12.703182625324407</v>
      </c>
      <c r="FV13" s="202">
        <v>1062</v>
      </c>
      <c r="FW13" s="206">
        <f t="shared" si="102"/>
        <v>7.5452930728241565</v>
      </c>
      <c r="FX13" s="204">
        <v>0</v>
      </c>
      <c r="FY13" s="202">
        <f t="shared" si="103"/>
        <v>2922</v>
      </c>
      <c r="FZ13" s="198">
        <f t="shared" si="104"/>
        <v>10.175157572169795</v>
      </c>
      <c r="GA13" s="204">
        <v>1831</v>
      </c>
      <c r="GB13" s="206">
        <f t="shared" si="105"/>
        <v>12.635428886895314</v>
      </c>
      <c r="GC13" s="202">
        <v>1041</v>
      </c>
      <c r="GD13" s="206">
        <f t="shared" si="106"/>
        <v>7.4538164112845484</v>
      </c>
      <c r="GE13" s="204">
        <v>0</v>
      </c>
      <c r="GF13" s="202">
        <f t="shared" si="107"/>
        <v>2872</v>
      </c>
      <c r="GG13" s="198">
        <f t="shared" si="108"/>
        <v>10.092420142671399</v>
      </c>
      <c r="GH13" s="204">
        <v>1808</v>
      </c>
      <c r="GI13" s="206">
        <f t="shared" si="109"/>
        <v>12.603694667131403</v>
      </c>
      <c r="GJ13" s="202">
        <v>1026</v>
      </c>
      <c r="GK13" s="206">
        <f t="shared" si="110"/>
        <v>7.4100823342481581</v>
      </c>
      <c r="GL13" s="204">
        <v>0</v>
      </c>
      <c r="GM13" s="202">
        <f t="shared" si="111"/>
        <v>2834</v>
      </c>
      <c r="GN13" s="198">
        <f t="shared" si="112"/>
        <v>10.052853747649959</v>
      </c>
      <c r="GO13" s="204">
        <v>1778</v>
      </c>
      <c r="GP13" s="206">
        <f t="shared" si="113"/>
        <v>12.52465483234714</v>
      </c>
      <c r="GQ13" s="202">
        <v>1004</v>
      </c>
      <c r="GR13" s="206">
        <f t="shared" si="114"/>
        <v>7.3055373644764607</v>
      </c>
      <c r="GS13" s="204">
        <v>0</v>
      </c>
      <c r="GT13" s="202">
        <f t="shared" si="115"/>
        <v>2782</v>
      </c>
      <c r="GU13" s="198">
        <f t="shared" si="116"/>
        <v>9.9574072085615093</v>
      </c>
      <c r="GV13" s="204">
        <v>1753</v>
      </c>
      <c r="GW13" s="206">
        <f t="shared" si="117"/>
        <v>12.502674559589188</v>
      </c>
      <c r="GX13" s="202">
        <v>996</v>
      </c>
      <c r="GY13" s="206">
        <f t="shared" si="118"/>
        <v>7.302588166287852</v>
      </c>
      <c r="GZ13" s="204">
        <v>0</v>
      </c>
      <c r="HA13" s="202">
        <f t="shared" si="119"/>
        <v>2749</v>
      </c>
      <c r="HB13" s="198">
        <f t="shared" si="120"/>
        <v>9.9385394070860436</v>
      </c>
      <c r="HC13" s="204">
        <v>1724</v>
      </c>
      <c r="HD13" s="206">
        <f t="shared" si="121"/>
        <v>12.437775052305028</v>
      </c>
      <c r="HE13" s="202">
        <v>984</v>
      </c>
      <c r="HF13" s="206">
        <f t="shared" si="122"/>
        <v>7.2678927542654552</v>
      </c>
      <c r="HG13" s="204">
        <v>0</v>
      </c>
      <c r="HH13" s="202">
        <f t="shared" si="123"/>
        <v>2708</v>
      </c>
      <c r="HI13" s="198">
        <f t="shared" si="124"/>
        <v>9.8832116788321169</v>
      </c>
      <c r="HJ13" s="204">
        <v>1700</v>
      </c>
      <c r="HK13" s="206">
        <f t="shared" si="125"/>
        <v>12.376237623762377</v>
      </c>
      <c r="HL13" s="202">
        <v>972</v>
      </c>
      <c r="HM13" s="206">
        <f t="shared" si="126"/>
        <v>7.2299910740850928</v>
      </c>
      <c r="HN13" s="204">
        <v>0</v>
      </c>
      <c r="HO13" s="202">
        <f t="shared" si="127"/>
        <v>2672</v>
      </c>
      <c r="HP13" s="198">
        <f t="shared" si="128"/>
        <v>9.83075791022811</v>
      </c>
      <c r="HQ13" s="204">
        <v>1681</v>
      </c>
      <c r="HR13" s="206">
        <f t="shared" si="129"/>
        <v>12.318628169426939</v>
      </c>
      <c r="HS13" s="202">
        <v>955</v>
      </c>
      <c r="HT13" s="206">
        <f t="shared" si="130"/>
        <v>7.1508798202920252</v>
      </c>
      <c r="HU13" s="204">
        <v>0</v>
      </c>
      <c r="HV13" s="202">
        <f t="shared" si="131"/>
        <v>2636</v>
      </c>
      <c r="HW13" s="198">
        <f t="shared" si="132"/>
        <v>9.762601385133884</v>
      </c>
      <c r="HX13" s="204">
        <v>1675</v>
      </c>
      <c r="HY13" s="206">
        <f t="shared" si="133"/>
        <v>12.339767202003831</v>
      </c>
      <c r="HZ13" s="202">
        <v>945</v>
      </c>
      <c r="IA13" s="206">
        <f t="shared" si="134"/>
        <v>7.1057974283780734</v>
      </c>
      <c r="IB13" s="204">
        <v>0</v>
      </c>
      <c r="IC13" s="202">
        <f t="shared" si="135"/>
        <v>2620</v>
      </c>
      <c r="ID13" s="198">
        <f t="shared" si="136"/>
        <v>9.7495627581587456</v>
      </c>
      <c r="IE13" s="204">
        <v>1666</v>
      </c>
      <c r="IF13" s="206">
        <f t="shared" si="137"/>
        <v>12.340740740740742</v>
      </c>
      <c r="IG13" s="202">
        <v>940</v>
      </c>
      <c r="IH13" s="206">
        <f t="shared" si="138"/>
        <v>7.0916635231987932</v>
      </c>
      <c r="II13" s="204">
        <v>0</v>
      </c>
      <c r="IJ13" s="202">
        <f t="shared" si="139"/>
        <v>2606</v>
      </c>
      <c r="IK13" s="198">
        <f t="shared" si="140"/>
        <v>9.7402354700056062</v>
      </c>
      <c r="IL13" s="204">
        <v>1656</v>
      </c>
      <c r="IM13" s="206">
        <f t="shared" si="141"/>
        <v>12.302206373969245</v>
      </c>
      <c r="IN13" s="202">
        <v>933</v>
      </c>
      <c r="IO13" s="206">
        <f t="shared" si="142"/>
        <v>7.0606932041773875</v>
      </c>
      <c r="IP13" s="204">
        <v>0</v>
      </c>
      <c r="IQ13" s="202">
        <f t="shared" si="143"/>
        <v>2589</v>
      </c>
      <c r="IR13" s="198">
        <f t="shared" si="144"/>
        <v>9.7057169634489231</v>
      </c>
      <c r="IS13" s="204">
        <v>1651</v>
      </c>
      <c r="IT13" s="206">
        <f t="shared" si="145"/>
        <v>12.290627558996501</v>
      </c>
      <c r="IU13" s="202">
        <v>932</v>
      </c>
      <c r="IV13" s="206">
        <f t="shared" si="146"/>
        <v>7.0611409955299642</v>
      </c>
      <c r="IW13" s="204">
        <v>0</v>
      </c>
      <c r="IX13" s="202">
        <f t="shared" si="147"/>
        <v>2583</v>
      </c>
      <c r="IY13" s="198">
        <f t="shared" si="148"/>
        <v>9.6988585160708922</v>
      </c>
      <c r="IZ13" s="204">
        <v>1627</v>
      </c>
      <c r="JA13" s="206">
        <f t="shared" si="149"/>
        <v>12.215631804189504</v>
      </c>
      <c r="JB13" s="202">
        <v>913</v>
      </c>
      <c r="JC13" s="206">
        <f t="shared" si="150"/>
        <v>6.9540711402239319</v>
      </c>
      <c r="JD13" s="204">
        <v>0</v>
      </c>
      <c r="JE13" s="202">
        <f t="shared" si="151"/>
        <v>2540</v>
      </c>
      <c r="JF13" s="198">
        <f t="shared" si="152"/>
        <v>9.6037507562008475</v>
      </c>
      <c r="JG13" s="204">
        <v>1618</v>
      </c>
      <c r="JH13" s="206">
        <f t="shared" si="153"/>
        <v>12.178232726177932</v>
      </c>
      <c r="JI13" s="202">
        <v>905</v>
      </c>
      <c r="JJ13" s="206">
        <f t="shared" si="154"/>
        <v>6.9031273836765825</v>
      </c>
      <c r="JK13" s="204">
        <v>0</v>
      </c>
      <c r="JL13" s="202">
        <f t="shared" si="155"/>
        <v>2523</v>
      </c>
      <c r="JM13" s="198">
        <f t="shared" si="156"/>
        <v>9.5582664040006069</v>
      </c>
      <c r="JN13" s="204">
        <v>1612</v>
      </c>
      <c r="JO13" s="206">
        <f t="shared" si="157"/>
        <v>12.163283784803442</v>
      </c>
      <c r="JP13" s="202">
        <v>902</v>
      </c>
      <c r="JQ13" s="206">
        <f t="shared" si="158"/>
        <v>6.8912827565131023</v>
      </c>
      <c r="JR13" s="204">
        <v>0</v>
      </c>
      <c r="JS13" s="202">
        <f t="shared" si="159"/>
        <v>2514</v>
      </c>
      <c r="JT13" s="198">
        <f t="shared" si="160"/>
        <v>9.5436944802976242</v>
      </c>
      <c r="JU13" s="204">
        <v>1595</v>
      </c>
      <c r="JV13" s="206">
        <f t="shared" si="161"/>
        <v>12.095245317358003</v>
      </c>
      <c r="JW13" s="202">
        <v>892</v>
      </c>
      <c r="JX13" s="206">
        <f t="shared" si="162"/>
        <v>6.8404907975460114</v>
      </c>
      <c r="JY13" s="204">
        <v>0</v>
      </c>
      <c r="JZ13" s="202">
        <f t="shared" si="163"/>
        <v>2487</v>
      </c>
      <c r="KA13" s="198">
        <f t="shared" si="164"/>
        <v>9.482594273077364</v>
      </c>
      <c r="KB13" s="204">
        <v>1580</v>
      </c>
      <c r="KC13" s="206">
        <f t="shared" si="165"/>
        <v>12.044518981552066</v>
      </c>
      <c r="KD13" s="202">
        <v>884</v>
      </c>
      <c r="KE13" s="206">
        <f t="shared" si="166"/>
        <v>6.8005231171628582</v>
      </c>
      <c r="KF13" s="204">
        <v>0</v>
      </c>
      <c r="KG13" s="202">
        <f t="shared" si="167"/>
        <v>2464</v>
      </c>
      <c r="KH13" s="198">
        <f t="shared" si="168"/>
        <v>9.434467971053337</v>
      </c>
      <c r="KI13" s="204">
        <v>1546</v>
      </c>
      <c r="KJ13" s="206">
        <f t="shared" si="169"/>
        <v>11.88042726504265</v>
      </c>
      <c r="KK13" s="202">
        <v>865</v>
      </c>
      <c r="KL13" s="206">
        <f t="shared" si="170"/>
        <v>6.6903859540567714</v>
      </c>
      <c r="KM13" s="204">
        <v>0</v>
      </c>
      <c r="KN13" s="202">
        <f t="shared" si="171"/>
        <v>2411</v>
      </c>
      <c r="KO13" s="198">
        <f t="shared" si="172"/>
        <v>9.2938092668259955</v>
      </c>
      <c r="KP13" s="204">
        <v>1519</v>
      </c>
      <c r="KQ13" s="206">
        <f t="shared" si="173"/>
        <v>11.764250309789343</v>
      </c>
      <c r="KR13" s="202">
        <v>852</v>
      </c>
      <c r="KS13" s="206">
        <f t="shared" si="174"/>
        <v>6.6195322818739797</v>
      </c>
      <c r="KT13" s="204">
        <v>0</v>
      </c>
      <c r="KU13" s="202">
        <f t="shared" si="175"/>
        <v>2371</v>
      </c>
      <c r="KV13" s="198">
        <f t="shared" si="176"/>
        <v>9.1959818485048288</v>
      </c>
      <c r="KW13" s="204">
        <v>1478</v>
      </c>
      <c r="KX13" s="206">
        <f t="shared" si="177"/>
        <v>11.566755360776334</v>
      </c>
      <c r="KY13" s="202">
        <v>839</v>
      </c>
      <c r="KZ13" s="206">
        <f t="shared" si="178"/>
        <v>6.5670006261740754</v>
      </c>
      <c r="LA13" s="204">
        <v>0</v>
      </c>
      <c r="LB13" s="202">
        <f t="shared" si="179"/>
        <v>2317</v>
      </c>
      <c r="LC13" s="198">
        <f t="shared" si="180"/>
        <v>9.0670736479611804</v>
      </c>
      <c r="LD13" s="204">
        <v>1438</v>
      </c>
      <c r="LE13" s="206">
        <f t="shared" si="181"/>
        <v>11.38288609198132</v>
      </c>
      <c r="LF13" s="202">
        <v>826</v>
      </c>
      <c r="LG13" s="206">
        <f t="shared" si="182"/>
        <v>6.5147093619370615</v>
      </c>
      <c r="LH13" s="204">
        <v>0</v>
      </c>
      <c r="LI13" s="202">
        <f t="shared" si="183"/>
        <v>2264</v>
      </c>
      <c r="LJ13" s="198">
        <f t="shared" si="184"/>
        <v>8.9443742098609356</v>
      </c>
      <c r="LK13" s="204">
        <v>1400</v>
      </c>
      <c r="LL13" s="206">
        <f t="shared" si="185"/>
        <v>11.251305955155509</v>
      </c>
      <c r="LM13" s="202">
        <v>807</v>
      </c>
      <c r="LN13" s="206">
        <f t="shared" si="186"/>
        <v>6.4231136580706778</v>
      </c>
      <c r="LO13" s="204">
        <v>0</v>
      </c>
      <c r="LP13" s="202">
        <f t="shared" si="187"/>
        <v>2207</v>
      </c>
      <c r="LQ13" s="198">
        <f t="shared" si="188"/>
        <v>8.8255288519214616</v>
      </c>
      <c r="LR13" s="204">
        <v>1364</v>
      </c>
      <c r="LS13" s="206">
        <f t="shared" si="189"/>
        <v>11.118356700358657</v>
      </c>
      <c r="LT13" s="202">
        <v>788</v>
      </c>
      <c r="LU13" s="206">
        <f t="shared" si="190"/>
        <v>6.3288089310095579</v>
      </c>
      <c r="LV13" s="204">
        <v>0</v>
      </c>
      <c r="LW13" s="202">
        <f t="shared" si="191"/>
        <v>2152</v>
      </c>
      <c r="LX13" s="198">
        <f t="shared" si="192"/>
        <v>8.7058537966746226</v>
      </c>
      <c r="LY13" s="204">
        <v>1318</v>
      </c>
      <c r="LZ13" s="206">
        <f t="shared" si="193"/>
        <v>10.917826375082837</v>
      </c>
      <c r="MA13" s="202">
        <v>774</v>
      </c>
      <c r="MB13" s="206">
        <f t="shared" si="194"/>
        <v>6.2773722627737225</v>
      </c>
      <c r="MC13" s="204">
        <v>0</v>
      </c>
      <c r="MD13" s="202">
        <f t="shared" si="195"/>
        <v>2092</v>
      </c>
      <c r="ME13" s="198">
        <f t="shared" si="196"/>
        <v>8.5730677813293994</v>
      </c>
      <c r="MF13" s="204">
        <v>1261</v>
      </c>
      <c r="MG13" s="206">
        <f t="shared" si="197"/>
        <v>10.643146522619853</v>
      </c>
      <c r="MH13" s="202">
        <v>745</v>
      </c>
      <c r="MI13" s="206">
        <f t="shared" si="198"/>
        <v>6.1160824234463504</v>
      </c>
      <c r="MJ13" s="204">
        <v>0</v>
      </c>
      <c r="MK13" s="202">
        <f t="shared" si="199"/>
        <v>2006</v>
      </c>
      <c r="ML13" s="198">
        <f t="shared" si="200"/>
        <v>8.3482458695742636</v>
      </c>
      <c r="MM13" s="204">
        <v>1239</v>
      </c>
      <c r="MN13" s="206">
        <f t="shared" si="201"/>
        <v>10.587933686549308</v>
      </c>
      <c r="MO13" s="202">
        <v>728</v>
      </c>
      <c r="MP13" s="206">
        <f t="shared" si="202"/>
        <v>6.0329825142951856</v>
      </c>
      <c r="MQ13" s="204">
        <v>0</v>
      </c>
      <c r="MR13" s="202">
        <f t="shared" si="203"/>
        <v>1967</v>
      </c>
      <c r="MS13" s="198">
        <f t="shared" si="204"/>
        <v>8.2754848752576891</v>
      </c>
      <c r="MT13" s="204">
        <v>1194</v>
      </c>
      <c r="MU13" s="206">
        <f t="shared" si="205"/>
        <v>10.378998609179416</v>
      </c>
      <c r="MV13" s="202">
        <v>705</v>
      </c>
      <c r="MW13" s="206">
        <f t="shared" si="206"/>
        <v>5.9089766155393511</v>
      </c>
      <c r="MX13" s="204">
        <v>0</v>
      </c>
      <c r="MY13" s="202">
        <f t="shared" si="207"/>
        <v>1899</v>
      </c>
      <c r="MZ13" s="198">
        <f t="shared" si="208"/>
        <v>8.1032643481971416</v>
      </c>
      <c r="NA13" s="204">
        <v>1172</v>
      </c>
      <c r="NB13" s="206">
        <f t="shared" si="209"/>
        <v>10.335097001763668</v>
      </c>
      <c r="NC13" s="202">
        <v>685</v>
      </c>
      <c r="ND13" s="206">
        <f t="shared" si="210"/>
        <v>5.8060688252246146</v>
      </c>
      <c r="NE13" s="204">
        <v>0</v>
      </c>
      <c r="NF13" s="202">
        <f t="shared" si="211"/>
        <v>1857</v>
      </c>
      <c r="NG13" s="198">
        <f t="shared" si="212"/>
        <v>8.0257584925231225</v>
      </c>
      <c r="NH13" s="204">
        <v>1113</v>
      </c>
      <c r="NI13" s="206">
        <f t="shared" si="213"/>
        <v>10.063291139240507</v>
      </c>
      <c r="NJ13" s="204">
        <v>659</v>
      </c>
      <c r="NK13" s="206">
        <f t="shared" si="214"/>
        <v>5.6834842604570941</v>
      </c>
      <c r="NL13" s="202">
        <v>0</v>
      </c>
      <c r="NM13" s="202">
        <f t="shared" si="215"/>
        <v>1772</v>
      </c>
      <c r="NN13" s="198">
        <f t="shared" si="216"/>
        <v>7.8216729198852351</v>
      </c>
      <c r="NO13" s="202">
        <v>1085</v>
      </c>
      <c r="NP13" s="206">
        <f t="shared" si="217"/>
        <v>9.9797645327446656</v>
      </c>
      <c r="NQ13" s="202">
        <v>639</v>
      </c>
      <c r="NR13" s="206">
        <f t="shared" si="4"/>
        <v>5.5964266946925907</v>
      </c>
      <c r="NS13" s="202">
        <v>0</v>
      </c>
      <c r="NT13" s="202">
        <f t="shared" si="218"/>
        <v>1724</v>
      </c>
      <c r="NU13" s="198">
        <f t="shared" si="219"/>
        <v>7.7344100493494841</v>
      </c>
      <c r="NV13" s="202">
        <v>1068</v>
      </c>
      <c r="NW13" s="206">
        <f t="shared" si="220"/>
        <v>9.9330357142857135</v>
      </c>
      <c r="NX13" s="202">
        <v>632</v>
      </c>
      <c r="NY13" s="206">
        <f t="shared" si="221"/>
        <v>5.5830388692579502</v>
      </c>
      <c r="NZ13" s="202">
        <v>0</v>
      </c>
      <c r="OA13" s="202">
        <f t="shared" si="222"/>
        <v>1700</v>
      </c>
      <c r="OB13" s="198">
        <f t="shared" si="223"/>
        <v>7.7020659659296848</v>
      </c>
      <c r="OC13" s="202">
        <v>1044</v>
      </c>
      <c r="OD13" s="206">
        <f t="shared" si="224"/>
        <v>9.8462699236065259</v>
      </c>
      <c r="OE13" s="202">
        <v>621</v>
      </c>
      <c r="OF13" s="206">
        <f t="shared" si="225"/>
        <v>5.546623794212219</v>
      </c>
      <c r="OG13" s="202">
        <v>0</v>
      </c>
      <c r="OH13" s="202">
        <f t="shared" si="226"/>
        <v>1665</v>
      </c>
      <c r="OI13" s="198">
        <f t="shared" si="227"/>
        <v>7.6379650442680855</v>
      </c>
      <c r="OJ13" s="202">
        <v>1006</v>
      </c>
      <c r="OK13" s="206">
        <f t="shared" si="228"/>
        <v>9.7707847707847719</v>
      </c>
      <c r="OL13" s="202">
        <v>604</v>
      </c>
      <c r="OM13" s="206">
        <f t="shared" si="229"/>
        <v>5.5220332784786983</v>
      </c>
      <c r="ON13" s="202">
        <v>0</v>
      </c>
      <c r="OO13" s="202">
        <f t="shared" si="230"/>
        <v>1610</v>
      </c>
      <c r="OP13" s="198">
        <f t="shared" si="231"/>
        <v>7.5821795234058591</v>
      </c>
      <c r="OQ13" s="202">
        <v>961</v>
      </c>
      <c r="OR13" s="206">
        <f t="shared" si="232"/>
        <v>9.7188511326860834</v>
      </c>
      <c r="OS13" s="202">
        <v>585</v>
      </c>
      <c r="OT13" s="206">
        <f t="shared" si="233"/>
        <v>5.55608319878431</v>
      </c>
      <c r="OU13" s="202">
        <v>0</v>
      </c>
      <c r="OV13" s="202">
        <f t="shared" si="234"/>
        <v>1546</v>
      </c>
      <c r="OW13" s="198">
        <f t="shared" si="235"/>
        <v>7.5721212714894444</v>
      </c>
      <c r="OX13" s="202">
        <v>904</v>
      </c>
      <c r="OY13" s="206">
        <f t="shared" si="236"/>
        <v>9.6334185848252343</v>
      </c>
      <c r="OZ13" s="202">
        <v>538</v>
      </c>
      <c r="PA13" s="206">
        <f t="shared" si="237"/>
        <v>5.3548322882452473</v>
      </c>
      <c r="PB13" s="202">
        <v>0</v>
      </c>
      <c r="PC13" s="202">
        <f t="shared" si="238"/>
        <v>1442</v>
      </c>
      <c r="PD13" s="198">
        <f t="shared" si="239"/>
        <v>7.4211311821316448</v>
      </c>
      <c r="PE13" s="202">
        <v>836</v>
      </c>
      <c r="PF13" s="206">
        <f t="shared" si="240"/>
        <v>9.5882555338915019</v>
      </c>
      <c r="PG13" s="202">
        <v>499</v>
      </c>
      <c r="PH13" s="206">
        <f t="shared" si="241"/>
        <v>5.3586769759450172</v>
      </c>
      <c r="PI13" s="202">
        <v>0</v>
      </c>
      <c r="PJ13" s="202">
        <f t="shared" si="242"/>
        <v>1335</v>
      </c>
      <c r="PK13" s="198">
        <f t="shared" si="243"/>
        <v>7.4039154788974546</v>
      </c>
      <c r="PL13" s="202">
        <v>792</v>
      </c>
      <c r="PM13" s="206">
        <f t="shared" si="244"/>
        <v>9.4827586206896548</v>
      </c>
      <c r="PN13" s="202">
        <v>471</v>
      </c>
      <c r="PO13" s="206">
        <f t="shared" si="245"/>
        <v>5.254936963070401</v>
      </c>
      <c r="PP13" s="202">
        <v>0</v>
      </c>
      <c r="PQ13" s="202">
        <f t="shared" si="246"/>
        <v>1263</v>
      </c>
      <c r="PR13" s="198">
        <f t="shared" si="247"/>
        <v>7.2942535373953215</v>
      </c>
      <c r="PS13" s="202">
        <v>741</v>
      </c>
      <c r="PT13" s="206">
        <f t="shared" si="248"/>
        <v>9.3761862583828925</v>
      </c>
      <c r="PU13" s="202">
        <v>446</v>
      </c>
      <c r="PV13" s="206">
        <f t="shared" si="249"/>
        <v>5.2273792780121902</v>
      </c>
      <c r="PW13" s="202">
        <v>0</v>
      </c>
      <c r="PX13" s="202">
        <f t="shared" si="250"/>
        <v>1187</v>
      </c>
      <c r="PY13" s="198">
        <f t="shared" si="251"/>
        <v>7.2223912382111344</v>
      </c>
      <c r="PZ13" s="202">
        <v>626</v>
      </c>
      <c r="QA13" s="206">
        <f t="shared" si="252"/>
        <v>9.678416821273963</v>
      </c>
      <c r="QB13" s="202">
        <v>369</v>
      </c>
      <c r="QC13" s="206">
        <f t="shared" si="253"/>
        <v>5.1891435803684427</v>
      </c>
      <c r="QD13" s="202">
        <v>0</v>
      </c>
      <c r="QE13" s="202">
        <f t="shared" si="254"/>
        <v>995</v>
      </c>
      <c r="QF13" s="198">
        <f t="shared" si="255"/>
        <v>7.3274909787171367</v>
      </c>
      <c r="QG13" s="202">
        <v>617</v>
      </c>
      <c r="QH13" s="206">
        <f t="shared" si="256"/>
        <v>9.6905921155960417</v>
      </c>
      <c r="QI13" s="202">
        <v>365</v>
      </c>
      <c r="QJ13" s="206">
        <f t="shared" si="257"/>
        <v>5.1920341394025602</v>
      </c>
      <c r="QK13" s="202">
        <v>0</v>
      </c>
      <c r="QL13" s="202">
        <f t="shared" si="258"/>
        <v>982</v>
      </c>
      <c r="QM13" s="198">
        <f t="shared" si="259"/>
        <v>7.32999925356423</v>
      </c>
      <c r="QN13" s="202">
        <v>615</v>
      </c>
      <c r="QO13" s="212">
        <f t="shared" si="260"/>
        <v>9.743346007604563</v>
      </c>
      <c r="QP13" s="202">
        <v>362</v>
      </c>
      <c r="QQ13" s="212">
        <f t="shared" si="261"/>
        <v>5.1951779563719862</v>
      </c>
      <c r="QR13" s="202">
        <v>0</v>
      </c>
      <c r="QS13" s="202">
        <f t="shared" si="262"/>
        <v>977</v>
      </c>
      <c r="QT13" s="203">
        <f t="shared" si="263"/>
        <v>7.3569277108433733</v>
      </c>
      <c r="QU13" s="202">
        <v>599</v>
      </c>
      <c r="QV13" s="212">
        <f t="shared" si="264"/>
        <v>9.6862871927554988</v>
      </c>
      <c r="QW13" s="202">
        <v>355</v>
      </c>
      <c r="QX13" s="212">
        <f t="shared" si="265"/>
        <v>5.1583841906422556</v>
      </c>
      <c r="QY13" s="202">
        <v>0</v>
      </c>
      <c r="QZ13" s="202">
        <f t="shared" si="266"/>
        <v>954</v>
      </c>
      <c r="RA13" s="203">
        <f t="shared" si="267"/>
        <v>7.3013929282106229</v>
      </c>
      <c r="RB13" s="202">
        <v>594</v>
      </c>
      <c r="RC13" s="212">
        <f t="shared" si="268"/>
        <v>9.6491228070175428</v>
      </c>
      <c r="RD13" s="202">
        <v>351</v>
      </c>
      <c r="RE13" s="212">
        <f t="shared" si="269"/>
        <v>5.1233396584440225</v>
      </c>
      <c r="RF13" s="202">
        <v>0</v>
      </c>
      <c r="RG13" s="202">
        <f t="shared" si="270"/>
        <v>945</v>
      </c>
      <c r="RH13" s="203">
        <f t="shared" si="271"/>
        <v>7.2653186745598521</v>
      </c>
      <c r="RI13" s="202">
        <v>583</v>
      </c>
      <c r="RJ13" s="212">
        <f t="shared" si="272"/>
        <v>9.6651193633952239</v>
      </c>
      <c r="RK13" s="202">
        <v>345</v>
      </c>
      <c r="RL13" s="212">
        <f t="shared" si="273"/>
        <v>5.1354569812444177</v>
      </c>
      <c r="RM13" s="202">
        <v>0</v>
      </c>
      <c r="RN13" s="202">
        <f t="shared" si="274"/>
        <v>928</v>
      </c>
      <c r="RO13" s="203">
        <f t="shared" si="275"/>
        <v>7.2784313725490195</v>
      </c>
      <c r="RP13" s="202">
        <v>556</v>
      </c>
      <c r="RQ13" s="206">
        <f t="shared" si="276"/>
        <v>9.7236796082546348</v>
      </c>
      <c r="RR13" s="202">
        <v>335</v>
      </c>
      <c r="RS13" s="206">
        <f t="shared" si="277"/>
        <v>5.2164434755527873</v>
      </c>
      <c r="RT13" s="202">
        <v>0</v>
      </c>
      <c r="RU13" s="202">
        <f t="shared" si="278"/>
        <v>891</v>
      </c>
      <c r="RV13" s="198">
        <f t="shared" si="279"/>
        <v>7.3393739703459637</v>
      </c>
      <c r="RW13" s="202">
        <v>516</v>
      </c>
      <c r="RX13" s="212">
        <f t="shared" si="280"/>
        <v>9.5910780669144984</v>
      </c>
      <c r="RY13" s="202">
        <v>321</v>
      </c>
      <c r="RZ13" s="212">
        <f t="shared" si="281"/>
        <v>5.2288646359341913</v>
      </c>
      <c r="SA13" s="202">
        <v>0</v>
      </c>
      <c r="SB13" s="202">
        <f t="shared" si="282"/>
        <v>837</v>
      </c>
      <c r="SC13" s="203">
        <f t="shared" si="283"/>
        <v>7.2662557513673063</v>
      </c>
    </row>
    <row r="14" spans="1:497" s="196" customFormat="1" x14ac:dyDescent="0.25">
      <c r="A14" s="211" t="s">
        <v>76</v>
      </c>
      <c r="B14" s="38">
        <v>1425541</v>
      </c>
      <c r="C14" s="290">
        <f t="shared" si="0"/>
        <v>7.548225712303271</v>
      </c>
      <c r="D14" s="40">
        <v>1581926</v>
      </c>
      <c r="E14" s="290">
        <f t="shared" si="1"/>
        <v>8.2730701063050329</v>
      </c>
      <c r="F14" s="40">
        <f t="shared" si="2"/>
        <v>3007467</v>
      </c>
      <c r="G14" s="291">
        <f t="shared" si="3"/>
        <v>7.9128946367640243</v>
      </c>
      <c r="H14" s="199">
        <v>4915</v>
      </c>
      <c r="I14" s="212">
        <f t="shared" si="5"/>
        <v>24.798183652875881</v>
      </c>
      <c r="J14" s="202">
        <v>3170</v>
      </c>
      <c r="K14" s="212">
        <f t="shared" si="6"/>
        <v>17.701585883404064</v>
      </c>
      <c r="L14" s="199">
        <v>0</v>
      </c>
      <c r="M14" s="202">
        <f t="shared" si="7"/>
        <v>8085</v>
      </c>
      <c r="N14" s="203">
        <f t="shared" si="8"/>
        <v>21.429707379134861</v>
      </c>
      <c r="O14" s="199">
        <v>4869</v>
      </c>
      <c r="P14" s="212">
        <f t="shared" si="9"/>
        <v>24.791242362525459</v>
      </c>
      <c r="Q14" s="202">
        <v>3148</v>
      </c>
      <c r="R14" s="212">
        <f t="shared" si="10"/>
        <v>17.721233956316144</v>
      </c>
      <c r="S14" s="199">
        <v>0</v>
      </c>
      <c r="T14" s="202">
        <f t="shared" si="11"/>
        <v>8017</v>
      </c>
      <c r="U14" s="203">
        <f t="shared" si="12"/>
        <v>21.433536520158274</v>
      </c>
      <c r="V14" s="199">
        <v>4809</v>
      </c>
      <c r="W14" s="212">
        <f t="shared" si="13"/>
        <v>24.777165232624039</v>
      </c>
      <c r="X14" s="202">
        <v>3110</v>
      </c>
      <c r="Y14" s="212">
        <f t="shared" si="14"/>
        <v>17.687539100267305</v>
      </c>
      <c r="Z14" s="199">
        <v>0</v>
      </c>
      <c r="AA14" s="202">
        <f t="shared" si="15"/>
        <v>7919</v>
      </c>
      <c r="AB14" s="203">
        <f t="shared" si="16"/>
        <v>21.407331314878896</v>
      </c>
      <c r="AC14" s="199">
        <v>4784</v>
      </c>
      <c r="AD14" s="212">
        <f t="shared" si="17"/>
        <v>24.773445186681169</v>
      </c>
      <c r="AE14" s="202">
        <v>3097</v>
      </c>
      <c r="AF14" s="212">
        <f t="shared" si="18"/>
        <v>17.66081204379562</v>
      </c>
      <c r="AG14" s="199">
        <v>0</v>
      </c>
      <c r="AH14" s="202">
        <f t="shared" si="19"/>
        <v>7881</v>
      </c>
      <c r="AI14" s="203">
        <f t="shared" si="20"/>
        <v>21.388444106711539</v>
      </c>
      <c r="AJ14" s="199">
        <v>4733</v>
      </c>
      <c r="AK14" s="212">
        <f t="shared" si="21"/>
        <v>24.696060527002349</v>
      </c>
      <c r="AL14" s="202">
        <v>3071</v>
      </c>
      <c r="AM14" s="212">
        <f t="shared" si="22"/>
        <v>17.620058523151069</v>
      </c>
      <c r="AN14" s="199">
        <v>0</v>
      </c>
      <c r="AO14" s="202">
        <f t="shared" si="23"/>
        <v>7804</v>
      </c>
      <c r="AP14" s="203">
        <f t="shared" si="24"/>
        <v>21.325900420834014</v>
      </c>
      <c r="AQ14" s="199">
        <v>4660</v>
      </c>
      <c r="AR14" s="212">
        <f t="shared" si="25"/>
        <v>24.6365318530267</v>
      </c>
      <c r="AS14" s="202">
        <v>3048</v>
      </c>
      <c r="AT14" s="212">
        <f t="shared" si="26"/>
        <v>17.635827113348377</v>
      </c>
      <c r="AU14" s="199">
        <v>0</v>
      </c>
      <c r="AV14" s="202">
        <f t="shared" si="27"/>
        <v>7708</v>
      </c>
      <c r="AW14" s="203">
        <f t="shared" si="28"/>
        <v>21.293994143322838</v>
      </c>
      <c r="AX14" s="204">
        <v>4645</v>
      </c>
      <c r="AY14" s="206">
        <f t="shared" si="29"/>
        <v>24.539067039991547</v>
      </c>
      <c r="AZ14" s="202">
        <v>3049</v>
      </c>
      <c r="BA14" s="206">
        <f t="shared" si="30"/>
        <v>17.609009529309848</v>
      </c>
      <c r="BB14" s="204">
        <v>0</v>
      </c>
      <c r="BC14" s="202">
        <f t="shared" si="31"/>
        <v>7694</v>
      </c>
      <c r="BD14" s="198">
        <f t="shared" si="32"/>
        <v>21.228341242688444</v>
      </c>
      <c r="BE14" s="204">
        <v>4571</v>
      </c>
      <c r="BF14" s="206">
        <f t="shared" si="33"/>
        <v>24.51727097189444</v>
      </c>
      <c r="BG14" s="202">
        <v>3005</v>
      </c>
      <c r="BH14" s="206">
        <f t="shared" si="34"/>
        <v>17.597798079175451</v>
      </c>
      <c r="BI14" s="204">
        <v>0</v>
      </c>
      <c r="BJ14" s="202">
        <f t="shared" si="35"/>
        <v>7576</v>
      </c>
      <c r="BK14" s="198">
        <f t="shared" si="36"/>
        <v>21.209406494960806</v>
      </c>
      <c r="BL14" s="199">
        <v>4517</v>
      </c>
      <c r="BM14" s="212">
        <f t="shared" si="37"/>
        <v>24.524921272668042</v>
      </c>
      <c r="BN14" s="202">
        <v>2977</v>
      </c>
      <c r="BO14" s="212">
        <f t="shared" si="38"/>
        <v>17.606008634455023</v>
      </c>
      <c r="BP14" s="199">
        <v>0</v>
      </c>
      <c r="BQ14" s="202">
        <f t="shared" si="39"/>
        <v>7494</v>
      </c>
      <c r="BR14" s="203">
        <f t="shared" si="40"/>
        <v>21.213236334814731</v>
      </c>
      <c r="BS14" s="204">
        <v>4413</v>
      </c>
      <c r="BT14" s="206">
        <f t="shared" si="41"/>
        <v>24.492174492174492</v>
      </c>
      <c r="BU14" s="202">
        <v>2919</v>
      </c>
      <c r="BV14" s="206">
        <f t="shared" si="42"/>
        <v>17.590695432083887</v>
      </c>
      <c r="BW14" s="204">
        <v>0</v>
      </c>
      <c r="BX14" s="202">
        <f t="shared" si="43"/>
        <v>7332</v>
      </c>
      <c r="BY14" s="198">
        <f t="shared" si="44"/>
        <v>21.183404599560845</v>
      </c>
      <c r="BZ14" s="204">
        <v>4294</v>
      </c>
      <c r="CA14" s="206">
        <f t="shared" si="45"/>
        <v>24.490959904180688</v>
      </c>
      <c r="CB14" s="202">
        <v>2842</v>
      </c>
      <c r="CC14" s="206">
        <f t="shared" si="46"/>
        <v>17.560553633217992</v>
      </c>
      <c r="CD14" s="204">
        <v>0</v>
      </c>
      <c r="CE14" s="202">
        <f t="shared" si="47"/>
        <v>7136</v>
      </c>
      <c r="CF14" s="198">
        <f t="shared" si="48"/>
        <v>21.164397781534539</v>
      </c>
      <c r="CG14" s="204">
        <v>4164</v>
      </c>
      <c r="CH14" s="206">
        <f t="shared" si="49"/>
        <v>24.498440901335531</v>
      </c>
      <c r="CI14" s="202">
        <v>2763</v>
      </c>
      <c r="CJ14" s="206">
        <f t="shared" si="50"/>
        <v>17.511725186969198</v>
      </c>
      <c r="CK14" s="204">
        <v>0</v>
      </c>
      <c r="CL14" s="202">
        <f t="shared" si="51"/>
        <v>6927</v>
      </c>
      <c r="CM14" s="198">
        <f t="shared" si="52"/>
        <v>21.135011441647595</v>
      </c>
      <c r="CN14" s="204">
        <v>4036</v>
      </c>
      <c r="CO14" s="206">
        <f t="shared" si="53"/>
        <v>24.482863208977861</v>
      </c>
      <c r="CP14" s="202">
        <v>2675</v>
      </c>
      <c r="CQ14" s="206">
        <f t="shared" si="54"/>
        <v>17.419901015889554</v>
      </c>
      <c r="CR14" s="204">
        <v>0</v>
      </c>
      <c r="CS14" s="202">
        <f t="shared" si="55"/>
        <v>6711</v>
      </c>
      <c r="CT14" s="198">
        <f t="shared" si="56"/>
        <v>21.076599353035395</v>
      </c>
      <c r="CU14" s="204">
        <v>3901</v>
      </c>
      <c r="CV14" s="206">
        <f t="shared" si="57"/>
        <v>24.54539734474297</v>
      </c>
      <c r="CW14" s="202">
        <v>2585</v>
      </c>
      <c r="CX14" s="206">
        <f t="shared" si="58"/>
        <v>17.361810732755725</v>
      </c>
      <c r="CY14" s="204">
        <v>0</v>
      </c>
      <c r="CZ14" s="202">
        <f t="shared" si="59"/>
        <v>6486</v>
      </c>
      <c r="DA14" s="198">
        <f t="shared" si="60"/>
        <v>21.07075563641089</v>
      </c>
      <c r="DB14" s="204">
        <v>3813</v>
      </c>
      <c r="DC14" s="206">
        <f t="shared" si="61"/>
        <v>24.503566608829765</v>
      </c>
      <c r="DD14" s="202">
        <v>2528</v>
      </c>
      <c r="DE14" s="206">
        <f t="shared" si="62"/>
        <v>17.276019954896469</v>
      </c>
      <c r="DF14" s="204">
        <v>0</v>
      </c>
      <c r="DG14" s="202">
        <f t="shared" si="63"/>
        <v>6341</v>
      </c>
      <c r="DH14" s="198">
        <f t="shared" si="64"/>
        <v>21.000861098231439</v>
      </c>
      <c r="DI14" s="204">
        <v>3783</v>
      </c>
      <c r="DJ14" s="206">
        <f t="shared" si="65"/>
        <v>24.458524600762914</v>
      </c>
      <c r="DK14" s="202">
        <v>2515</v>
      </c>
      <c r="DL14" s="206">
        <f t="shared" si="66"/>
        <v>17.255574614065182</v>
      </c>
      <c r="DM14" s="204">
        <v>0</v>
      </c>
      <c r="DN14" s="202">
        <f t="shared" si="67"/>
        <v>6298</v>
      </c>
      <c r="DO14" s="198">
        <f t="shared" si="68"/>
        <v>20.963983756074828</v>
      </c>
      <c r="DP14" s="204">
        <v>3769</v>
      </c>
      <c r="DQ14" s="206">
        <f t="shared" si="69"/>
        <v>24.486746361746363</v>
      </c>
      <c r="DR14" s="202">
        <v>2503</v>
      </c>
      <c r="DS14" s="206">
        <f t="shared" si="70"/>
        <v>17.237104882583846</v>
      </c>
      <c r="DT14" s="204">
        <v>0</v>
      </c>
      <c r="DU14" s="202">
        <f t="shared" si="71"/>
        <v>6272</v>
      </c>
      <c r="DV14" s="198">
        <f t="shared" si="72"/>
        <v>20.967472336442349</v>
      </c>
      <c r="DW14" s="204">
        <v>3740</v>
      </c>
      <c r="DX14" s="206">
        <f t="shared" si="73"/>
        <v>24.423692287598772</v>
      </c>
      <c r="DY14" s="202">
        <v>2494</v>
      </c>
      <c r="DZ14" s="206">
        <f t="shared" si="74"/>
        <v>17.221378262670903</v>
      </c>
      <c r="EA14" s="204">
        <v>0</v>
      </c>
      <c r="EB14" s="202">
        <f t="shared" si="75"/>
        <v>6234</v>
      </c>
      <c r="EC14" s="198">
        <f t="shared" si="76"/>
        <v>20.922973653297532</v>
      </c>
      <c r="ED14" s="204">
        <v>3718</v>
      </c>
      <c r="EE14" s="206">
        <f t="shared" si="77"/>
        <v>24.401128831134738</v>
      </c>
      <c r="EF14" s="202">
        <v>2485</v>
      </c>
      <c r="EG14" s="206">
        <f t="shared" si="78"/>
        <v>17.207949587978671</v>
      </c>
      <c r="EH14" s="204">
        <v>0</v>
      </c>
      <c r="EI14" s="202">
        <f t="shared" si="79"/>
        <v>6203</v>
      </c>
      <c r="EJ14" s="198">
        <f t="shared" si="80"/>
        <v>20.901004110789138</v>
      </c>
      <c r="EK14" s="204">
        <v>3693</v>
      </c>
      <c r="EL14" s="206">
        <f t="shared" si="81"/>
        <v>24.390727164652269</v>
      </c>
      <c r="EM14" s="202">
        <v>2467</v>
      </c>
      <c r="EN14" s="206">
        <f t="shared" si="82"/>
        <v>17.148616710690952</v>
      </c>
      <c r="EO14" s="204">
        <v>0</v>
      </c>
      <c r="EP14" s="202">
        <f t="shared" si="83"/>
        <v>6160</v>
      </c>
      <c r="EQ14" s="198">
        <f t="shared" si="84"/>
        <v>20.862261658820742</v>
      </c>
      <c r="ER14" s="204">
        <v>3679</v>
      </c>
      <c r="ES14" s="206">
        <f t="shared" si="85"/>
        <v>24.419222089472985</v>
      </c>
      <c r="ET14" s="202">
        <v>2448</v>
      </c>
      <c r="EU14" s="206">
        <f t="shared" si="86"/>
        <v>17.090198268640044</v>
      </c>
      <c r="EV14" s="204">
        <v>0</v>
      </c>
      <c r="EW14" s="202">
        <f t="shared" si="87"/>
        <v>6127</v>
      </c>
      <c r="EX14" s="198">
        <f t="shared" si="88"/>
        <v>20.847226947941479</v>
      </c>
      <c r="EY14" s="204">
        <v>3653</v>
      </c>
      <c r="EZ14" s="206">
        <f t="shared" si="89"/>
        <v>24.390732456433199</v>
      </c>
      <c r="FA14" s="202">
        <v>2433</v>
      </c>
      <c r="FB14" s="206">
        <f t="shared" si="90"/>
        <v>17.056926528323054</v>
      </c>
      <c r="FC14" s="204">
        <v>0</v>
      </c>
      <c r="FD14" s="202">
        <f t="shared" si="91"/>
        <v>6086</v>
      </c>
      <c r="FE14" s="198">
        <f t="shared" si="92"/>
        <v>20.813241681201053</v>
      </c>
      <c r="FF14" s="204">
        <v>3611</v>
      </c>
      <c r="FG14" s="206">
        <f t="shared" si="93"/>
        <v>24.293595263724434</v>
      </c>
      <c r="FH14" s="202">
        <v>2420</v>
      </c>
      <c r="FI14" s="206">
        <f t="shared" si="94"/>
        <v>17.051860202931231</v>
      </c>
      <c r="FJ14" s="204">
        <v>0</v>
      </c>
      <c r="FK14" s="202">
        <f t="shared" si="95"/>
        <v>6031</v>
      </c>
      <c r="FL14" s="198">
        <f t="shared" si="96"/>
        <v>20.75647026431718</v>
      </c>
      <c r="FM14" s="204">
        <v>3580</v>
      </c>
      <c r="FN14" s="206">
        <f t="shared" si="97"/>
        <v>24.248171227309673</v>
      </c>
      <c r="FO14" s="202">
        <v>2405</v>
      </c>
      <c r="FP14" s="206">
        <f t="shared" si="98"/>
        <v>17.013299377475949</v>
      </c>
      <c r="FQ14" s="204">
        <v>0</v>
      </c>
      <c r="FR14" s="202">
        <f t="shared" si="99"/>
        <v>5985</v>
      </c>
      <c r="FS14" s="198">
        <f t="shared" si="100"/>
        <v>20.709342560553633</v>
      </c>
      <c r="FT14" s="204">
        <v>3542</v>
      </c>
      <c r="FU14" s="206">
        <f t="shared" si="101"/>
        <v>24.19068433274143</v>
      </c>
      <c r="FV14" s="202">
        <v>2393</v>
      </c>
      <c r="FW14" s="206">
        <f t="shared" si="102"/>
        <v>17.00177619893428</v>
      </c>
      <c r="FX14" s="204">
        <v>0</v>
      </c>
      <c r="FY14" s="202">
        <f t="shared" si="103"/>
        <v>5935</v>
      </c>
      <c r="FZ14" s="198">
        <f t="shared" si="104"/>
        <v>20.667200612877391</v>
      </c>
      <c r="GA14" s="204">
        <v>3504</v>
      </c>
      <c r="GB14" s="206">
        <f t="shared" si="105"/>
        <v>24.18052584362708</v>
      </c>
      <c r="GC14" s="202">
        <v>2364</v>
      </c>
      <c r="GD14" s="206">
        <f t="shared" si="106"/>
        <v>16.926822282686523</v>
      </c>
      <c r="GE14" s="204">
        <v>0</v>
      </c>
      <c r="GF14" s="202">
        <f t="shared" si="107"/>
        <v>5868</v>
      </c>
      <c r="GG14" s="198">
        <f t="shared" si="108"/>
        <v>20.620585444706048</v>
      </c>
      <c r="GH14" s="204">
        <v>3466</v>
      </c>
      <c r="GI14" s="206">
        <f t="shared" si="109"/>
        <v>24.161728825374695</v>
      </c>
      <c r="GJ14" s="202">
        <v>2334</v>
      </c>
      <c r="GK14" s="206">
        <f t="shared" si="110"/>
        <v>16.856853965044056</v>
      </c>
      <c r="GL14" s="204">
        <v>0</v>
      </c>
      <c r="GM14" s="202">
        <f t="shared" si="111"/>
        <v>5800</v>
      </c>
      <c r="GN14" s="198">
        <f t="shared" si="112"/>
        <v>20.573942038239153</v>
      </c>
      <c r="GO14" s="204">
        <v>3429</v>
      </c>
      <c r="GP14" s="206">
        <f t="shared" si="113"/>
        <v>24.15469146238377</v>
      </c>
      <c r="GQ14" s="202">
        <v>2313</v>
      </c>
      <c r="GR14" s="206">
        <f t="shared" si="114"/>
        <v>16.830386378519975</v>
      </c>
      <c r="GS14" s="204">
        <v>0</v>
      </c>
      <c r="GT14" s="202">
        <f t="shared" si="115"/>
        <v>5742</v>
      </c>
      <c r="GU14" s="198">
        <f t="shared" si="116"/>
        <v>20.551916675614731</v>
      </c>
      <c r="GV14" s="204">
        <v>3371</v>
      </c>
      <c r="GW14" s="206">
        <f t="shared" si="117"/>
        <v>24.042507667070822</v>
      </c>
      <c r="GX14" s="202">
        <v>2288</v>
      </c>
      <c r="GY14" s="206">
        <f t="shared" si="118"/>
        <v>16.775423418139159</v>
      </c>
      <c r="GZ14" s="204">
        <v>0</v>
      </c>
      <c r="HA14" s="202">
        <f t="shared" si="119"/>
        <v>5659</v>
      </c>
      <c r="HB14" s="198">
        <f t="shared" si="120"/>
        <v>20.459146782357195</v>
      </c>
      <c r="HC14" s="204">
        <v>3336</v>
      </c>
      <c r="HD14" s="206">
        <f t="shared" si="121"/>
        <v>24.067527595411587</v>
      </c>
      <c r="HE14" s="202">
        <v>2267</v>
      </c>
      <c r="HF14" s="206">
        <f t="shared" si="122"/>
        <v>16.744220400324988</v>
      </c>
      <c r="HG14" s="204">
        <v>0</v>
      </c>
      <c r="HH14" s="202">
        <f t="shared" si="123"/>
        <v>5603</v>
      </c>
      <c r="HI14" s="198">
        <f t="shared" si="124"/>
        <v>20.448905109489051</v>
      </c>
      <c r="HJ14" s="204">
        <v>3301</v>
      </c>
      <c r="HK14" s="206">
        <f t="shared" si="125"/>
        <v>24.03174140943506</v>
      </c>
      <c r="HL14" s="202">
        <v>2240</v>
      </c>
      <c r="HM14" s="206">
        <f t="shared" si="126"/>
        <v>16.661707825052069</v>
      </c>
      <c r="HN14" s="204">
        <v>0</v>
      </c>
      <c r="HO14" s="202">
        <f t="shared" si="127"/>
        <v>5541</v>
      </c>
      <c r="HP14" s="198">
        <f t="shared" si="128"/>
        <v>20.386313465783665</v>
      </c>
      <c r="HQ14" s="204">
        <v>3283</v>
      </c>
      <c r="HR14" s="206">
        <f t="shared" si="129"/>
        <v>24.058332111974202</v>
      </c>
      <c r="HS14" s="202">
        <v>2221</v>
      </c>
      <c r="HT14" s="206">
        <f t="shared" si="130"/>
        <v>16.630475477349307</v>
      </c>
      <c r="HU14" s="204">
        <v>0</v>
      </c>
      <c r="HV14" s="202">
        <f t="shared" si="131"/>
        <v>5504</v>
      </c>
      <c r="HW14" s="198">
        <f t="shared" si="132"/>
        <v>20.384430206288656</v>
      </c>
      <c r="HX14" s="204">
        <v>3268</v>
      </c>
      <c r="HY14" s="206">
        <f t="shared" si="133"/>
        <v>24.075438337999117</v>
      </c>
      <c r="HZ14" s="202">
        <v>2206</v>
      </c>
      <c r="IA14" s="206">
        <f t="shared" si="134"/>
        <v>16.587713361906911</v>
      </c>
      <c r="IB14" s="204">
        <v>0</v>
      </c>
      <c r="IC14" s="202">
        <f t="shared" si="135"/>
        <v>5474</v>
      </c>
      <c r="ID14" s="198">
        <f t="shared" si="136"/>
        <v>20.369887991664495</v>
      </c>
      <c r="IE14" s="204">
        <v>3240</v>
      </c>
      <c r="IF14" s="206">
        <f t="shared" si="137"/>
        <v>24</v>
      </c>
      <c r="IG14" s="202">
        <v>2195</v>
      </c>
      <c r="IH14" s="206">
        <f t="shared" si="138"/>
        <v>16.559788758958881</v>
      </c>
      <c r="II14" s="204">
        <v>0</v>
      </c>
      <c r="IJ14" s="202">
        <f t="shared" si="139"/>
        <v>5435</v>
      </c>
      <c r="IK14" s="198">
        <f t="shared" si="140"/>
        <v>20.313960007475238</v>
      </c>
      <c r="IL14" s="204">
        <v>3237</v>
      </c>
      <c r="IM14" s="206">
        <f t="shared" si="141"/>
        <v>24.047247604189881</v>
      </c>
      <c r="IN14" s="202">
        <v>2181</v>
      </c>
      <c r="IO14" s="206">
        <f t="shared" si="142"/>
        <v>16.505221734523989</v>
      </c>
      <c r="IP14" s="204">
        <v>0</v>
      </c>
      <c r="IQ14" s="202">
        <f t="shared" si="143"/>
        <v>5418</v>
      </c>
      <c r="IR14" s="198">
        <f t="shared" si="144"/>
        <v>20.311152764761012</v>
      </c>
      <c r="IS14" s="204">
        <v>3234</v>
      </c>
      <c r="IT14" s="206">
        <f t="shared" si="145"/>
        <v>24.075039082855653</v>
      </c>
      <c r="IU14" s="202">
        <v>2173</v>
      </c>
      <c r="IV14" s="206">
        <f t="shared" si="146"/>
        <v>16.463368437002803</v>
      </c>
      <c r="IW14" s="204">
        <v>0</v>
      </c>
      <c r="IX14" s="202">
        <f t="shared" si="147"/>
        <v>5407</v>
      </c>
      <c r="IY14" s="198">
        <f t="shared" si="148"/>
        <v>20.302643436467406</v>
      </c>
      <c r="IZ14" s="204">
        <v>3203</v>
      </c>
      <c r="JA14" s="206">
        <f t="shared" si="149"/>
        <v>24.048351978376754</v>
      </c>
      <c r="JB14" s="202">
        <v>2156</v>
      </c>
      <c r="JC14" s="206">
        <f t="shared" si="150"/>
        <v>16.421661969685431</v>
      </c>
      <c r="JD14" s="204">
        <v>0</v>
      </c>
      <c r="JE14" s="202">
        <f t="shared" si="151"/>
        <v>5359</v>
      </c>
      <c r="JF14" s="198">
        <f t="shared" si="152"/>
        <v>20.262401693889899</v>
      </c>
      <c r="JG14" s="204">
        <v>3195</v>
      </c>
      <c r="JH14" s="206">
        <f t="shared" si="153"/>
        <v>24.047869938280897</v>
      </c>
      <c r="JI14" s="202">
        <v>2155</v>
      </c>
      <c r="JJ14" s="206">
        <f t="shared" si="154"/>
        <v>16.437833714721588</v>
      </c>
      <c r="JK14" s="204">
        <v>0</v>
      </c>
      <c r="JL14" s="202">
        <f t="shared" si="155"/>
        <v>5350</v>
      </c>
      <c r="JM14" s="198">
        <f t="shared" si="156"/>
        <v>20.268222457948173</v>
      </c>
      <c r="JN14" s="204">
        <v>3185</v>
      </c>
      <c r="JO14" s="206">
        <f t="shared" si="157"/>
        <v>24.03229457481325</v>
      </c>
      <c r="JP14" s="202">
        <v>2148</v>
      </c>
      <c r="JQ14" s="206">
        <f t="shared" si="158"/>
        <v>16.410726564290627</v>
      </c>
      <c r="JR14" s="204">
        <v>0</v>
      </c>
      <c r="JS14" s="202">
        <f t="shared" si="159"/>
        <v>5333</v>
      </c>
      <c r="JT14" s="198">
        <f t="shared" si="160"/>
        <v>20.245235745197785</v>
      </c>
      <c r="JU14" s="204">
        <v>3169</v>
      </c>
      <c r="JV14" s="206">
        <f t="shared" si="161"/>
        <v>24.031242890725714</v>
      </c>
      <c r="JW14" s="202">
        <v>2135</v>
      </c>
      <c r="JX14" s="206">
        <f t="shared" si="162"/>
        <v>16.372699386503069</v>
      </c>
      <c r="JY14" s="204">
        <v>0</v>
      </c>
      <c r="JZ14" s="202">
        <f t="shared" si="163"/>
        <v>5304</v>
      </c>
      <c r="KA14" s="198">
        <f t="shared" si="164"/>
        <v>20.223433865863424</v>
      </c>
      <c r="KB14" s="204">
        <v>3148</v>
      </c>
      <c r="KC14" s="206">
        <f t="shared" si="165"/>
        <v>23.997560603750571</v>
      </c>
      <c r="KD14" s="202">
        <v>2125</v>
      </c>
      <c r="KE14" s="206">
        <f t="shared" si="166"/>
        <v>16.347411339333796</v>
      </c>
      <c r="KF14" s="204">
        <v>0</v>
      </c>
      <c r="KG14" s="202">
        <f t="shared" si="167"/>
        <v>5273</v>
      </c>
      <c r="KH14" s="198">
        <f t="shared" si="168"/>
        <v>20.189914615001722</v>
      </c>
      <c r="KI14" s="204">
        <v>3126</v>
      </c>
      <c r="KJ14" s="206">
        <f t="shared" si="169"/>
        <v>24.022131714439407</v>
      </c>
      <c r="KK14" s="202">
        <v>2107</v>
      </c>
      <c r="KL14" s="206">
        <f t="shared" si="170"/>
        <v>16.296697347049268</v>
      </c>
      <c r="KM14" s="204">
        <v>0</v>
      </c>
      <c r="KN14" s="202">
        <f t="shared" si="171"/>
        <v>5233</v>
      </c>
      <c r="KO14" s="198">
        <f t="shared" si="172"/>
        <v>20.171921979801095</v>
      </c>
      <c r="KP14" s="204">
        <v>3097</v>
      </c>
      <c r="KQ14" s="206">
        <f t="shared" si="173"/>
        <v>23.985439900867412</v>
      </c>
      <c r="KR14" s="202">
        <v>2098</v>
      </c>
      <c r="KS14" s="206">
        <f t="shared" si="174"/>
        <v>16.300209773910339</v>
      </c>
      <c r="KT14" s="204">
        <v>0</v>
      </c>
      <c r="KU14" s="202">
        <f t="shared" si="175"/>
        <v>5195</v>
      </c>
      <c r="KV14" s="198">
        <f t="shared" si="176"/>
        <v>20.148935344994765</v>
      </c>
      <c r="KW14" s="204">
        <v>3066</v>
      </c>
      <c r="KX14" s="206">
        <f t="shared" si="177"/>
        <v>23.994365315385817</v>
      </c>
      <c r="KY14" s="202">
        <v>2072</v>
      </c>
      <c r="KZ14" s="206">
        <f t="shared" si="178"/>
        <v>16.217908578584847</v>
      </c>
      <c r="LA14" s="204">
        <v>0</v>
      </c>
      <c r="LB14" s="202">
        <f t="shared" si="179"/>
        <v>5138</v>
      </c>
      <c r="LC14" s="198">
        <f t="shared" si="180"/>
        <v>20.106441261642015</v>
      </c>
      <c r="LD14" s="204">
        <v>3026</v>
      </c>
      <c r="LE14" s="206">
        <f t="shared" si="181"/>
        <v>23.953138605240241</v>
      </c>
      <c r="LF14" s="202">
        <v>2044</v>
      </c>
      <c r="LG14" s="206">
        <f t="shared" si="182"/>
        <v>16.121145200725611</v>
      </c>
      <c r="LH14" s="204">
        <v>0</v>
      </c>
      <c r="LI14" s="202">
        <f t="shared" si="183"/>
        <v>5070</v>
      </c>
      <c r="LJ14" s="198">
        <f t="shared" si="184"/>
        <v>20.030025284450062</v>
      </c>
      <c r="LK14" s="204">
        <v>2970</v>
      </c>
      <c r="LL14" s="206">
        <f t="shared" si="185"/>
        <v>23.868841919151329</v>
      </c>
      <c r="LM14" s="202">
        <v>2014</v>
      </c>
      <c r="LN14" s="206">
        <f t="shared" si="186"/>
        <v>16.029926774912447</v>
      </c>
      <c r="LO14" s="204">
        <v>0</v>
      </c>
      <c r="LP14" s="202">
        <f t="shared" si="187"/>
        <v>4984</v>
      </c>
      <c r="LQ14" s="198">
        <f t="shared" si="188"/>
        <v>19.930419482544888</v>
      </c>
      <c r="LR14" s="204">
        <v>2926</v>
      </c>
      <c r="LS14" s="206">
        <f t="shared" si="189"/>
        <v>23.850668405608086</v>
      </c>
      <c r="LT14" s="202">
        <v>1987</v>
      </c>
      <c r="LU14" s="206">
        <f t="shared" si="190"/>
        <v>15.958557545578669</v>
      </c>
      <c r="LV14" s="204">
        <v>0</v>
      </c>
      <c r="LW14" s="202">
        <f t="shared" si="191"/>
        <v>4913</v>
      </c>
      <c r="LX14" s="198">
        <f t="shared" si="192"/>
        <v>19.875399490270642</v>
      </c>
      <c r="LY14" s="204">
        <v>2874</v>
      </c>
      <c r="LZ14" s="206">
        <f t="shared" si="193"/>
        <v>23.807157057654074</v>
      </c>
      <c r="MA14" s="202">
        <v>1958</v>
      </c>
      <c r="MB14" s="206">
        <f t="shared" si="194"/>
        <v>15.879967558799676</v>
      </c>
      <c r="MC14" s="204">
        <v>0</v>
      </c>
      <c r="MD14" s="202">
        <f t="shared" si="195"/>
        <v>4832</v>
      </c>
      <c r="ME14" s="198">
        <f t="shared" si="196"/>
        <v>19.801655601999837</v>
      </c>
      <c r="MF14" s="204">
        <v>2817</v>
      </c>
      <c r="MG14" s="206">
        <f t="shared" si="197"/>
        <v>23.776164753544901</v>
      </c>
      <c r="MH14" s="202">
        <v>1924</v>
      </c>
      <c r="MI14" s="206">
        <f t="shared" si="198"/>
        <v>15.795090715048026</v>
      </c>
      <c r="MJ14" s="204">
        <v>0</v>
      </c>
      <c r="MK14" s="202">
        <f t="shared" si="199"/>
        <v>4741</v>
      </c>
      <c r="ML14" s="198">
        <f t="shared" si="200"/>
        <v>19.730325856257021</v>
      </c>
      <c r="MM14" s="204">
        <v>2777</v>
      </c>
      <c r="MN14" s="206">
        <f t="shared" si="201"/>
        <v>23.730986156212612</v>
      </c>
      <c r="MO14" s="202">
        <v>1893</v>
      </c>
      <c r="MP14" s="206">
        <f t="shared" si="202"/>
        <v>15.687411949946133</v>
      </c>
      <c r="MQ14" s="204">
        <v>0</v>
      </c>
      <c r="MR14" s="202">
        <f t="shared" si="203"/>
        <v>4670</v>
      </c>
      <c r="MS14" s="198">
        <f t="shared" si="204"/>
        <v>19.647439942782615</v>
      </c>
      <c r="MT14" s="204">
        <v>2722</v>
      </c>
      <c r="MU14" s="206">
        <f t="shared" si="205"/>
        <v>23.66133518776078</v>
      </c>
      <c r="MV14" s="202">
        <v>1858</v>
      </c>
      <c r="MW14" s="206">
        <f t="shared" si="206"/>
        <v>15.572877378258317</v>
      </c>
      <c r="MX14" s="204">
        <v>0</v>
      </c>
      <c r="MY14" s="202">
        <f t="shared" si="207"/>
        <v>4580</v>
      </c>
      <c r="MZ14" s="198">
        <f t="shared" si="208"/>
        <v>19.543417964582886</v>
      </c>
      <c r="NA14" s="204">
        <v>2676</v>
      </c>
      <c r="NB14" s="206">
        <f t="shared" si="209"/>
        <v>23.597883597883598</v>
      </c>
      <c r="NC14" s="202">
        <v>1819</v>
      </c>
      <c r="ND14" s="206">
        <f t="shared" si="210"/>
        <v>15.417867435158502</v>
      </c>
      <c r="NE14" s="204">
        <v>0</v>
      </c>
      <c r="NF14" s="202">
        <f t="shared" si="211"/>
        <v>4495</v>
      </c>
      <c r="NG14" s="198">
        <f t="shared" si="212"/>
        <v>19.426916760307719</v>
      </c>
      <c r="NH14" s="204">
        <v>2598</v>
      </c>
      <c r="NI14" s="206">
        <f t="shared" si="213"/>
        <v>23.490054249547921</v>
      </c>
      <c r="NJ14" s="204">
        <v>1764</v>
      </c>
      <c r="NK14" s="206">
        <f t="shared" si="214"/>
        <v>15.213454075032343</v>
      </c>
      <c r="NL14" s="202">
        <v>0</v>
      </c>
      <c r="NM14" s="202">
        <f t="shared" si="215"/>
        <v>4362</v>
      </c>
      <c r="NN14" s="198">
        <f t="shared" si="216"/>
        <v>19.254027808430809</v>
      </c>
      <c r="NO14" s="202">
        <v>2538</v>
      </c>
      <c r="NP14" s="206">
        <f t="shared" si="217"/>
        <v>23.344370860927153</v>
      </c>
      <c r="NQ14" s="202">
        <v>1727</v>
      </c>
      <c r="NR14" s="206">
        <f t="shared" si="4"/>
        <v>15.1252408477842</v>
      </c>
      <c r="NS14" s="202">
        <v>0</v>
      </c>
      <c r="NT14" s="202">
        <f t="shared" si="218"/>
        <v>4265</v>
      </c>
      <c r="NU14" s="198">
        <f t="shared" si="219"/>
        <v>19.134140870345444</v>
      </c>
      <c r="NV14" s="202">
        <v>2500</v>
      </c>
      <c r="NW14" s="206">
        <f t="shared" si="220"/>
        <v>23.251488095238095</v>
      </c>
      <c r="NX14" s="202">
        <v>1706</v>
      </c>
      <c r="NY14" s="206">
        <f t="shared" si="221"/>
        <v>15.070671378091873</v>
      </c>
      <c r="NZ14" s="202">
        <v>0</v>
      </c>
      <c r="OA14" s="202">
        <f t="shared" si="222"/>
        <v>4206</v>
      </c>
      <c r="OB14" s="198">
        <f t="shared" si="223"/>
        <v>19.055817325117797</v>
      </c>
      <c r="OC14" s="202">
        <v>2464</v>
      </c>
      <c r="OD14" s="206">
        <f t="shared" si="224"/>
        <v>23.238706026596244</v>
      </c>
      <c r="OE14" s="202">
        <v>1682</v>
      </c>
      <c r="OF14" s="206">
        <f t="shared" si="225"/>
        <v>15.023222579492677</v>
      </c>
      <c r="OG14" s="202">
        <v>0</v>
      </c>
      <c r="OH14" s="202">
        <f t="shared" si="226"/>
        <v>4146</v>
      </c>
      <c r="OI14" s="198">
        <f t="shared" si="227"/>
        <v>19.019221065186475</v>
      </c>
      <c r="OJ14" s="202">
        <v>2379</v>
      </c>
      <c r="OK14" s="206">
        <f t="shared" si="228"/>
        <v>23.106060606060606</v>
      </c>
      <c r="OL14" s="202">
        <v>1644</v>
      </c>
      <c r="OM14" s="206">
        <f t="shared" si="229"/>
        <v>15.03017004936917</v>
      </c>
      <c r="ON14" s="202">
        <v>0</v>
      </c>
      <c r="OO14" s="202">
        <f t="shared" si="230"/>
        <v>4023</v>
      </c>
      <c r="OP14" s="198">
        <f t="shared" si="231"/>
        <v>18.94602995196383</v>
      </c>
      <c r="OQ14" s="202">
        <v>2274</v>
      </c>
      <c r="OR14" s="206">
        <f t="shared" si="232"/>
        <v>22.997572815533982</v>
      </c>
      <c r="OS14" s="202">
        <v>1561</v>
      </c>
      <c r="OT14" s="206">
        <f t="shared" si="233"/>
        <v>14.825719441542407</v>
      </c>
      <c r="OU14" s="202">
        <v>0</v>
      </c>
      <c r="OV14" s="202">
        <f t="shared" si="234"/>
        <v>3835</v>
      </c>
      <c r="OW14" s="198">
        <f t="shared" si="235"/>
        <v>18.783366802174658</v>
      </c>
      <c r="OX14" s="202">
        <v>2143</v>
      </c>
      <c r="OY14" s="206">
        <f t="shared" si="236"/>
        <v>22.836743393009378</v>
      </c>
      <c r="OZ14" s="202">
        <v>1486</v>
      </c>
      <c r="PA14" s="206">
        <f t="shared" si="237"/>
        <v>14.790484721807504</v>
      </c>
      <c r="PB14" s="202">
        <v>0</v>
      </c>
      <c r="PC14" s="202">
        <f t="shared" si="238"/>
        <v>3629</v>
      </c>
      <c r="PD14" s="198">
        <f t="shared" si="239"/>
        <v>18.676341927847254</v>
      </c>
      <c r="PE14" s="202">
        <v>2009</v>
      </c>
      <c r="PF14" s="206">
        <f t="shared" si="240"/>
        <v>23.041633214818212</v>
      </c>
      <c r="PG14" s="202">
        <v>1365</v>
      </c>
      <c r="PH14" s="206">
        <f t="shared" si="241"/>
        <v>14.658505154639176</v>
      </c>
      <c r="PI14" s="202">
        <v>0</v>
      </c>
      <c r="PJ14" s="202">
        <f t="shared" si="242"/>
        <v>3374</v>
      </c>
      <c r="PK14" s="198">
        <f t="shared" si="243"/>
        <v>18.712217847041206</v>
      </c>
      <c r="PL14" s="202">
        <v>1918</v>
      </c>
      <c r="PM14" s="206">
        <f t="shared" si="244"/>
        <v>22.964559386973178</v>
      </c>
      <c r="PN14" s="202">
        <v>1319</v>
      </c>
      <c r="PO14" s="206">
        <f t="shared" si="245"/>
        <v>14.716054892335157</v>
      </c>
      <c r="PP14" s="202">
        <v>0</v>
      </c>
      <c r="PQ14" s="202">
        <f t="shared" si="246"/>
        <v>3237</v>
      </c>
      <c r="PR14" s="198">
        <f t="shared" si="247"/>
        <v>18.694773317932427</v>
      </c>
      <c r="PS14" s="202">
        <v>1810</v>
      </c>
      <c r="PT14" s="206">
        <f t="shared" si="248"/>
        <v>22.902695179045931</v>
      </c>
      <c r="PU14" s="202">
        <v>1253</v>
      </c>
      <c r="PV14" s="206">
        <f t="shared" si="249"/>
        <v>14.685888420065634</v>
      </c>
      <c r="PW14" s="202">
        <v>0</v>
      </c>
      <c r="PX14" s="202">
        <f t="shared" si="250"/>
        <v>3063</v>
      </c>
      <c r="PY14" s="198">
        <f t="shared" si="251"/>
        <v>18.637055065409189</v>
      </c>
      <c r="PZ14" s="202">
        <v>1477</v>
      </c>
      <c r="QA14" s="206">
        <f t="shared" si="252"/>
        <v>22.835497835497836</v>
      </c>
      <c r="QB14" s="202">
        <v>1041</v>
      </c>
      <c r="QC14" s="206">
        <f t="shared" si="253"/>
        <v>14.639291238925608</v>
      </c>
      <c r="QD14" s="202">
        <v>0</v>
      </c>
      <c r="QE14" s="202">
        <f t="shared" si="254"/>
        <v>2518</v>
      </c>
      <c r="QF14" s="198">
        <f t="shared" si="255"/>
        <v>18.543338979306281</v>
      </c>
      <c r="QG14" s="202">
        <v>1451</v>
      </c>
      <c r="QH14" s="206">
        <f t="shared" si="256"/>
        <v>22.789382754829589</v>
      </c>
      <c r="QI14" s="202">
        <v>1027</v>
      </c>
      <c r="QJ14" s="206">
        <f t="shared" si="257"/>
        <v>14.60881934566145</v>
      </c>
      <c r="QK14" s="202">
        <v>0</v>
      </c>
      <c r="QL14" s="202">
        <f t="shared" si="258"/>
        <v>2478</v>
      </c>
      <c r="QM14" s="198">
        <f t="shared" si="259"/>
        <v>18.496678360827051</v>
      </c>
      <c r="QN14" s="202">
        <v>1439</v>
      </c>
      <c r="QO14" s="212">
        <f t="shared" si="260"/>
        <v>22.797845373891001</v>
      </c>
      <c r="QP14" s="202">
        <v>1017</v>
      </c>
      <c r="QQ14" s="212">
        <f t="shared" si="261"/>
        <v>14.595292766934559</v>
      </c>
      <c r="QR14" s="202">
        <v>0</v>
      </c>
      <c r="QS14" s="202">
        <f t="shared" si="262"/>
        <v>2456</v>
      </c>
      <c r="QT14" s="203">
        <f t="shared" si="263"/>
        <v>18.493975903614455</v>
      </c>
      <c r="QU14" s="202">
        <v>1407</v>
      </c>
      <c r="QV14" s="212">
        <f t="shared" si="264"/>
        <v>22.752263906856403</v>
      </c>
      <c r="QW14" s="202">
        <v>1004</v>
      </c>
      <c r="QX14" s="212">
        <f t="shared" si="265"/>
        <v>14.588782330717814</v>
      </c>
      <c r="QY14" s="202">
        <v>0</v>
      </c>
      <c r="QZ14" s="202">
        <f t="shared" si="266"/>
        <v>2411</v>
      </c>
      <c r="RA14" s="203">
        <f t="shared" si="267"/>
        <v>18.452472064901272</v>
      </c>
      <c r="RB14" s="202">
        <v>1402</v>
      </c>
      <c r="RC14" s="212">
        <f t="shared" si="268"/>
        <v>22.774528914879792</v>
      </c>
      <c r="RD14" s="202">
        <v>996</v>
      </c>
      <c r="RE14" s="212">
        <f t="shared" si="269"/>
        <v>14.53802364618304</v>
      </c>
      <c r="RF14" s="202">
        <v>0</v>
      </c>
      <c r="RG14" s="202">
        <f t="shared" si="270"/>
        <v>2398</v>
      </c>
      <c r="RH14" s="203">
        <f t="shared" si="271"/>
        <v>18.436226647189972</v>
      </c>
      <c r="RI14" s="202">
        <v>1380</v>
      </c>
      <c r="RJ14" s="212">
        <f t="shared" si="272"/>
        <v>22.877984084880637</v>
      </c>
      <c r="RK14" s="202">
        <v>978</v>
      </c>
      <c r="RL14" s="212">
        <f t="shared" si="273"/>
        <v>14.557904138136349</v>
      </c>
      <c r="RM14" s="202">
        <v>0</v>
      </c>
      <c r="RN14" s="202">
        <f t="shared" si="274"/>
        <v>2358</v>
      </c>
      <c r="RO14" s="203">
        <f t="shared" si="275"/>
        <v>18.494117647058825</v>
      </c>
      <c r="RP14" s="202">
        <v>1308</v>
      </c>
      <c r="RQ14" s="206">
        <f t="shared" si="276"/>
        <v>22.875131164742918</v>
      </c>
      <c r="RR14" s="202">
        <v>931</v>
      </c>
      <c r="RS14" s="206">
        <f t="shared" si="277"/>
        <v>14.497041420118343</v>
      </c>
      <c r="RT14" s="202">
        <v>0</v>
      </c>
      <c r="RU14" s="202">
        <f t="shared" si="278"/>
        <v>2239</v>
      </c>
      <c r="RV14" s="198">
        <f t="shared" si="279"/>
        <v>18.443163097199342</v>
      </c>
      <c r="RW14" s="202">
        <v>1239</v>
      </c>
      <c r="RX14" s="212">
        <f t="shared" si="280"/>
        <v>23.029739776951672</v>
      </c>
      <c r="RY14" s="202">
        <v>888</v>
      </c>
      <c r="RZ14" s="212">
        <f t="shared" si="281"/>
        <v>14.464896562958138</v>
      </c>
      <c r="SA14" s="202">
        <v>0</v>
      </c>
      <c r="SB14" s="202">
        <f t="shared" si="282"/>
        <v>2127</v>
      </c>
      <c r="SC14" s="203">
        <f t="shared" si="283"/>
        <v>18.465144543797205</v>
      </c>
    </row>
    <row r="15" spans="1:497" s="196" customFormat="1" x14ac:dyDescent="0.25">
      <c r="A15" s="211" t="s">
        <v>77</v>
      </c>
      <c r="B15" s="38">
        <v>676233</v>
      </c>
      <c r="C15" s="290">
        <f t="shared" si="0"/>
        <v>3.5806471494737626</v>
      </c>
      <c r="D15" s="40">
        <v>993485</v>
      </c>
      <c r="E15" s="290">
        <f t="shared" si="1"/>
        <v>5.1956735362858035</v>
      </c>
      <c r="F15" s="40">
        <f t="shared" si="2"/>
        <v>1669718</v>
      </c>
      <c r="G15" s="291">
        <f t="shared" si="3"/>
        <v>4.3931662781697538</v>
      </c>
      <c r="H15" s="199">
        <v>10658</v>
      </c>
      <c r="I15" s="212">
        <f t="shared" si="5"/>
        <v>53.773965691220994</v>
      </c>
      <c r="J15" s="202">
        <v>12214</v>
      </c>
      <c r="K15" s="212">
        <f t="shared" si="6"/>
        <v>68.204154567790937</v>
      </c>
      <c r="L15" s="199">
        <v>0</v>
      </c>
      <c r="M15" s="202">
        <f t="shared" si="7"/>
        <v>22872</v>
      </c>
      <c r="N15" s="203">
        <f t="shared" si="8"/>
        <v>60.623409669211192</v>
      </c>
      <c r="O15" s="199">
        <v>10555</v>
      </c>
      <c r="P15" s="212">
        <f t="shared" si="9"/>
        <v>53.742362525458255</v>
      </c>
      <c r="Q15" s="202">
        <v>12113</v>
      </c>
      <c r="R15" s="212">
        <f t="shared" si="10"/>
        <v>68.188471065075433</v>
      </c>
      <c r="S15" s="199">
        <v>0</v>
      </c>
      <c r="T15" s="202">
        <f t="shared" si="11"/>
        <v>22668</v>
      </c>
      <c r="U15" s="203">
        <f t="shared" si="12"/>
        <v>60.603144048764833</v>
      </c>
      <c r="V15" s="199">
        <v>10439</v>
      </c>
      <c r="W15" s="212">
        <f t="shared" si="13"/>
        <v>53.784326858673815</v>
      </c>
      <c r="X15" s="202">
        <v>12003</v>
      </c>
      <c r="Y15" s="212">
        <f t="shared" si="14"/>
        <v>68.264801228459305</v>
      </c>
      <c r="Z15" s="199">
        <v>0</v>
      </c>
      <c r="AA15" s="202">
        <f t="shared" si="15"/>
        <v>22442</v>
      </c>
      <c r="AB15" s="203">
        <f t="shared" si="16"/>
        <v>60.667171280276818</v>
      </c>
      <c r="AC15" s="199">
        <v>10388</v>
      </c>
      <c r="AD15" s="212">
        <f t="shared" si="17"/>
        <v>53.793174874423897</v>
      </c>
      <c r="AE15" s="202">
        <v>11975</v>
      </c>
      <c r="AF15" s="212">
        <f t="shared" si="18"/>
        <v>68.288093065693431</v>
      </c>
      <c r="AG15" s="199">
        <v>0</v>
      </c>
      <c r="AH15" s="202">
        <f t="shared" si="19"/>
        <v>22363</v>
      </c>
      <c r="AI15" s="203">
        <f t="shared" si="20"/>
        <v>60.691508128205825</v>
      </c>
      <c r="AJ15" s="199">
        <v>10318</v>
      </c>
      <c r="AK15" s="212">
        <f t="shared" si="21"/>
        <v>53.837725019566918</v>
      </c>
      <c r="AL15" s="202">
        <v>11913</v>
      </c>
      <c r="AM15" s="212">
        <f t="shared" si="22"/>
        <v>68.351597911526767</v>
      </c>
      <c r="AN15" s="199">
        <v>0</v>
      </c>
      <c r="AO15" s="202">
        <f t="shared" si="23"/>
        <v>22231</v>
      </c>
      <c r="AP15" s="203">
        <f t="shared" si="24"/>
        <v>60.750396239820738</v>
      </c>
      <c r="AQ15" s="199">
        <v>10204</v>
      </c>
      <c r="AR15" s="212">
        <f t="shared" si="25"/>
        <v>53.946603224953741</v>
      </c>
      <c r="AS15" s="202">
        <v>11825</v>
      </c>
      <c r="AT15" s="212">
        <f t="shared" si="26"/>
        <v>68.419834519470001</v>
      </c>
      <c r="AU15" s="199">
        <v>0</v>
      </c>
      <c r="AV15" s="202">
        <f t="shared" si="27"/>
        <v>22029</v>
      </c>
      <c r="AW15" s="203">
        <f t="shared" si="28"/>
        <v>60.856953422841045</v>
      </c>
      <c r="AX15" s="204">
        <v>10197</v>
      </c>
      <c r="AY15" s="206">
        <f t="shared" si="29"/>
        <v>53.869723704368951</v>
      </c>
      <c r="AZ15" s="202">
        <v>11856</v>
      </c>
      <c r="BA15" s="206">
        <f t="shared" si="30"/>
        <v>68.472422754836842</v>
      </c>
      <c r="BB15" s="204">
        <v>0</v>
      </c>
      <c r="BC15" s="202">
        <f t="shared" si="31"/>
        <v>22053</v>
      </c>
      <c r="BD15" s="198">
        <f t="shared" si="32"/>
        <v>60.845933119964677</v>
      </c>
      <c r="BE15" s="204">
        <v>10052</v>
      </c>
      <c r="BF15" s="206">
        <f t="shared" si="33"/>
        <v>53.915468783522847</v>
      </c>
      <c r="BG15" s="202">
        <v>11716</v>
      </c>
      <c r="BH15" s="206">
        <f t="shared" si="34"/>
        <v>68.610915905364251</v>
      </c>
      <c r="BI15" s="204">
        <v>0</v>
      </c>
      <c r="BJ15" s="202">
        <f t="shared" si="35"/>
        <v>21768</v>
      </c>
      <c r="BK15" s="198">
        <f t="shared" si="36"/>
        <v>60.940649496080624</v>
      </c>
      <c r="BL15" s="199">
        <v>9930</v>
      </c>
      <c r="BM15" s="212">
        <f t="shared" si="37"/>
        <v>53.914648713215328</v>
      </c>
      <c r="BN15" s="202">
        <v>11615</v>
      </c>
      <c r="BO15" s="212">
        <f t="shared" si="38"/>
        <v>68.691229522739377</v>
      </c>
      <c r="BP15" s="199">
        <v>0</v>
      </c>
      <c r="BQ15" s="202">
        <f t="shared" si="39"/>
        <v>21545</v>
      </c>
      <c r="BR15" s="203">
        <f t="shared" si="40"/>
        <v>60.987346788575316</v>
      </c>
      <c r="BS15" s="204">
        <v>9714</v>
      </c>
      <c r="BT15" s="206">
        <f t="shared" si="41"/>
        <v>53.912753912753907</v>
      </c>
      <c r="BU15" s="202">
        <v>11406</v>
      </c>
      <c r="BV15" s="206">
        <f t="shared" si="42"/>
        <v>68.735687597926969</v>
      </c>
      <c r="BW15" s="204">
        <v>0</v>
      </c>
      <c r="BX15" s="202">
        <f t="shared" si="43"/>
        <v>21120</v>
      </c>
      <c r="BY15" s="198">
        <f t="shared" si="44"/>
        <v>61.019299664856121</v>
      </c>
      <c r="BZ15" s="204">
        <v>9455</v>
      </c>
      <c r="CA15" s="206">
        <f t="shared" si="45"/>
        <v>53.926880739177548</v>
      </c>
      <c r="CB15" s="202">
        <v>11129</v>
      </c>
      <c r="CC15" s="206">
        <f t="shared" si="46"/>
        <v>68.765447355412761</v>
      </c>
      <c r="CD15" s="204">
        <v>0</v>
      </c>
      <c r="CE15" s="202">
        <f t="shared" si="47"/>
        <v>20584</v>
      </c>
      <c r="CF15" s="198">
        <f t="shared" si="48"/>
        <v>61.049322300323283</v>
      </c>
      <c r="CG15" s="204">
        <v>9156</v>
      </c>
      <c r="CH15" s="206">
        <f t="shared" si="49"/>
        <v>53.868329705242104</v>
      </c>
      <c r="CI15" s="202">
        <v>10862</v>
      </c>
      <c r="CJ15" s="206">
        <f t="shared" si="50"/>
        <v>68.842692356445696</v>
      </c>
      <c r="CK15" s="204">
        <v>0</v>
      </c>
      <c r="CL15" s="202">
        <f t="shared" si="51"/>
        <v>20018</v>
      </c>
      <c r="CM15" s="198">
        <f t="shared" si="52"/>
        <v>61.077040427154841</v>
      </c>
      <c r="CN15" s="204">
        <v>8871</v>
      </c>
      <c r="CO15" s="206">
        <f t="shared" si="53"/>
        <v>53.81255686988171</v>
      </c>
      <c r="CP15" s="202">
        <v>10597</v>
      </c>
      <c r="CQ15" s="206">
        <f t="shared" si="54"/>
        <v>69.008856473039856</v>
      </c>
      <c r="CR15" s="204">
        <v>0</v>
      </c>
      <c r="CS15" s="202">
        <f t="shared" si="55"/>
        <v>19468</v>
      </c>
      <c r="CT15" s="198">
        <f t="shared" si="56"/>
        <v>61.141295813573691</v>
      </c>
      <c r="CU15" s="204">
        <v>8512</v>
      </c>
      <c r="CV15" s="206">
        <f t="shared" si="57"/>
        <v>53.558170263638083</v>
      </c>
      <c r="CW15" s="202">
        <v>10289</v>
      </c>
      <c r="CX15" s="206">
        <f t="shared" si="58"/>
        <v>69.104708173819603</v>
      </c>
      <c r="CY15" s="204">
        <v>0</v>
      </c>
      <c r="CZ15" s="202">
        <f t="shared" si="59"/>
        <v>18801</v>
      </c>
      <c r="DA15" s="198">
        <f t="shared" si="60"/>
        <v>61.077902670391794</v>
      </c>
      <c r="DB15" s="204">
        <v>8344</v>
      </c>
      <c r="DC15" s="206">
        <f t="shared" si="61"/>
        <v>53.621232568600988</v>
      </c>
      <c r="DD15" s="202">
        <v>10131</v>
      </c>
      <c r="DE15" s="206">
        <f t="shared" si="62"/>
        <v>69.233923323993722</v>
      </c>
      <c r="DF15" s="204">
        <v>0</v>
      </c>
      <c r="DG15" s="202">
        <f t="shared" si="63"/>
        <v>18475</v>
      </c>
      <c r="DH15" s="198">
        <f t="shared" si="64"/>
        <v>61.187653176127711</v>
      </c>
      <c r="DI15" s="204">
        <v>8316</v>
      </c>
      <c r="DJ15" s="206">
        <f t="shared" si="65"/>
        <v>53.766082627529578</v>
      </c>
      <c r="DK15" s="202">
        <v>10106</v>
      </c>
      <c r="DL15" s="206">
        <f t="shared" si="66"/>
        <v>69.337907375643226</v>
      </c>
      <c r="DM15" s="204">
        <v>0</v>
      </c>
      <c r="DN15" s="202">
        <f t="shared" si="67"/>
        <v>18422</v>
      </c>
      <c r="DO15" s="198">
        <f t="shared" si="68"/>
        <v>61.32081752213567</v>
      </c>
      <c r="DP15" s="204">
        <v>8287</v>
      </c>
      <c r="DQ15" s="206">
        <f t="shared" si="69"/>
        <v>53.839656964656967</v>
      </c>
      <c r="DR15" s="202">
        <v>10080</v>
      </c>
      <c r="DS15" s="206">
        <f t="shared" si="70"/>
        <v>69.416706838372008</v>
      </c>
      <c r="DT15" s="204">
        <v>0</v>
      </c>
      <c r="DU15" s="202">
        <f t="shared" si="71"/>
        <v>18367</v>
      </c>
      <c r="DV15" s="198">
        <f t="shared" si="72"/>
        <v>61.401397385752013</v>
      </c>
      <c r="DW15" s="204">
        <v>8265</v>
      </c>
      <c r="DX15" s="206">
        <f t="shared" si="73"/>
        <v>53.973747795990334</v>
      </c>
      <c r="DY15" s="202">
        <v>10063</v>
      </c>
      <c r="DZ15" s="206">
        <f t="shared" si="74"/>
        <v>69.486258804032602</v>
      </c>
      <c r="EA15" s="204">
        <v>0</v>
      </c>
      <c r="EB15" s="202">
        <f t="shared" si="75"/>
        <v>18328</v>
      </c>
      <c r="EC15" s="198">
        <f t="shared" si="76"/>
        <v>61.51367679140796</v>
      </c>
      <c r="ED15" s="204">
        <v>8243</v>
      </c>
      <c r="EE15" s="206">
        <f t="shared" si="77"/>
        <v>54.098575835138149</v>
      </c>
      <c r="EF15" s="202">
        <v>10045</v>
      </c>
      <c r="EG15" s="206">
        <f t="shared" si="78"/>
        <v>69.558894813378586</v>
      </c>
      <c r="EH15" s="204">
        <v>0</v>
      </c>
      <c r="EI15" s="202">
        <f t="shared" si="79"/>
        <v>18288</v>
      </c>
      <c r="EJ15" s="198">
        <f t="shared" si="80"/>
        <v>61.621403059505354</v>
      </c>
      <c r="EK15" s="204">
        <v>8213</v>
      </c>
      <c r="EL15" s="206">
        <f t="shared" si="81"/>
        <v>54.243444950795848</v>
      </c>
      <c r="EM15" s="202">
        <v>10026</v>
      </c>
      <c r="EN15" s="206">
        <f t="shared" si="82"/>
        <v>69.692756846934529</v>
      </c>
      <c r="EO15" s="204">
        <v>0</v>
      </c>
      <c r="EP15" s="202">
        <f t="shared" si="83"/>
        <v>18239</v>
      </c>
      <c r="EQ15" s="198">
        <f t="shared" si="84"/>
        <v>61.770582856368748</v>
      </c>
      <c r="ER15" s="204">
        <v>8192</v>
      </c>
      <c r="ES15" s="206">
        <f t="shared" si="85"/>
        <v>54.374087348997747</v>
      </c>
      <c r="ET15" s="202">
        <v>10007</v>
      </c>
      <c r="EU15" s="206">
        <f t="shared" si="86"/>
        <v>69.861770455180121</v>
      </c>
      <c r="EV15" s="204">
        <v>0</v>
      </c>
      <c r="EW15" s="202">
        <f t="shared" si="87"/>
        <v>18199</v>
      </c>
      <c r="EX15" s="198">
        <f t="shared" si="88"/>
        <v>61.922422592718604</v>
      </c>
      <c r="EY15" s="204">
        <v>8165</v>
      </c>
      <c r="EZ15" s="206">
        <f t="shared" si="89"/>
        <v>54.516925953128123</v>
      </c>
      <c r="FA15" s="202">
        <v>9976</v>
      </c>
      <c r="FB15" s="206">
        <f t="shared" si="90"/>
        <v>69.938306225462696</v>
      </c>
      <c r="FC15" s="204">
        <v>0</v>
      </c>
      <c r="FD15" s="202">
        <f t="shared" si="91"/>
        <v>18141</v>
      </c>
      <c r="FE15" s="198">
        <f t="shared" si="92"/>
        <v>62.039601928798604</v>
      </c>
      <c r="FF15" s="204">
        <v>8132</v>
      </c>
      <c r="FG15" s="206">
        <f t="shared" si="93"/>
        <v>54.709364908503765</v>
      </c>
      <c r="FH15" s="202">
        <v>9947</v>
      </c>
      <c r="FI15" s="206">
        <f t="shared" si="94"/>
        <v>70.088782412626827</v>
      </c>
      <c r="FJ15" s="204">
        <v>0</v>
      </c>
      <c r="FK15" s="202">
        <f t="shared" si="95"/>
        <v>18079</v>
      </c>
      <c r="FL15" s="198">
        <f t="shared" si="96"/>
        <v>62.221227973568283</v>
      </c>
      <c r="FM15" s="204">
        <v>8094</v>
      </c>
      <c r="FN15" s="206">
        <f t="shared" si="97"/>
        <v>54.822541316716332</v>
      </c>
      <c r="FO15" s="202">
        <v>9922</v>
      </c>
      <c r="FP15" s="206">
        <f t="shared" si="98"/>
        <v>70.189586870401811</v>
      </c>
      <c r="FQ15" s="204">
        <v>0</v>
      </c>
      <c r="FR15" s="202">
        <f t="shared" si="99"/>
        <v>18016</v>
      </c>
      <c r="FS15" s="198">
        <f t="shared" si="100"/>
        <v>62.339100346020757</v>
      </c>
      <c r="FT15" s="204">
        <v>8051</v>
      </c>
      <c r="FU15" s="206">
        <f t="shared" si="101"/>
        <v>54.985657697035926</v>
      </c>
      <c r="FV15" s="202">
        <v>9897</v>
      </c>
      <c r="FW15" s="206">
        <f t="shared" si="102"/>
        <v>70.316163410301954</v>
      </c>
      <c r="FX15" s="204">
        <v>0</v>
      </c>
      <c r="FY15" s="202">
        <f t="shared" si="103"/>
        <v>17948</v>
      </c>
      <c r="FZ15" s="198">
        <f t="shared" si="104"/>
        <v>62.499564717763</v>
      </c>
      <c r="GA15" s="204">
        <v>7992</v>
      </c>
      <c r="GB15" s="206">
        <f t="shared" si="105"/>
        <v>55.151473328272729</v>
      </c>
      <c r="GC15" s="202">
        <v>9857</v>
      </c>
      <c r="GD15" s="206">
        <f t="shared" si="106"/>
        <v>70.578547902047831</v>
      </c>
      <c r="GE15" s="204">
        <v>0</v>
      </c>
      <c r="GF15" s="202">
        <f t="shared" si="107"/>
        <v>17849</v>
      </c>
      <c r="GG15" s="198">
        <f t="shared" si="108"/>
        <v>62.722704431247145</v>
      </c>
      <c r="GH15" s="204">
        <v>7928</v>
      </c>
      <c r="GI15" s="206">
        <f t="shared" si="109"/>
        <v>55.266643429766468</v>
      </c>
      <c r="GJ15" s="202">
        <v>9801</v>
      </c>
      <c r="GK15" s="206">
        <f t="shared" si="110"/>
        <v>70.785786508738994</v>
      </c>
      <c r="GL15" s="204">
        <v>0</v>
      </c>
      <c r="GM15" s="202">
        <f t="shared" si="111"/>
        <v>17729</v>
      </c>
      <c r="GN15" s="198">
        <f t="shared" si="112"/>
        <v>62.88886524067965</v>
      </c>
      <c r="GO15" s="204">
        <v>7869</v>
      </c>
      <c r="GP15" s="206">
        <f t="shared" si="113"/>
        <v>55.43110735418427</v>
      </c>
      <c r="GQ15" s="202">
        <v>9757</v>
      </c>
      <c r="GR15" s="206">
        <f t="shared" si="114"/>
        <v>70.996143491231905</v>
      </c>
      <c r="GS15" s="204">
        <v>0</v>
      </c>
      <c r="GT15" s="202">
        <f t="shared" si="115"/>
        <v>17626</v>
      </c>
      <c r="GU15" s="198">
        <f t="shared" si="116"/>
        <v>63.087440495364902</v>
      </c>
      <c r="GV15" s="204">
        <v>7802</v>
      </c>
      <c r="GW15" s="206">
        <f t="shared" si="117"/>
        <v>55.645103772912066</v>
      </c>
      <c r="GX15" s="202">
        <v>9700</v>
      </c>
      <c r="GY15" s="206">
        <f t="shared" si="118"/>
        <v>71.119583547180881</v>
      </c>
      <c r="GZ15" s="204">
        <v>0</v>
      </c>
      <c r="HA15" s="202">
        <f t="shared" si="119"/>
        <v>17502</v>
      </c>
      <c r="HB15" s="198">
        <f t="shared" si="120"/>
        <v>63.275488069414322</v>
      </c>
      <c r="HC15" s="204">
        <v>7741</v>
      </c>
      <c r="HD15" s="206">
        <f t="shared" si="121"/>
        <v>55.847341461654999</v>
      </c>
      <c r="HE15" s="202">
        <v>9652</v>
      </c>
      <c r="HF15" s="206">
        <f t="shared" si="122"/>
        <v>71.290346406677003</v>
      </c>
      <c r="HG15" s="204">
        <v>0</v>
      </c>
      <c r="HH15" s="202">
        <f t="shared" si="123"/>
        <v>17393</v>
      </c>
      <c r="HI15" s="198">
        <f t="shared" si="124"/>
        <v>63.478102189781026</v>
      </c>
      <c r="HJ15" s="204">
        <v>7697</v>
      </c>
      <c r="HK15" s="206">
        <f t="shared" si="125"/>
        <v>56.03523587652883</v>
      </c>
      <c r="HL15" s="202">
        <v>9607</v>
      </c>
      <c r="HM15" s="206">
        <f t="shared" si="126"/>
        <v>71.459387087176438</v>
      </c>
      <c r="HN15" s="204">
        <v>0</v>
      </c>
      <c r="HO15" s="202">
        <f t="shared" si="127"/>
        <v>17304</v>
      </c>
      <c r="HP15" s="198">
        <f t="shared" si="128"/>
        <v>63.664459161147903</v>
      </c>
      <c r="HQ15" s="204">
        <v>7657</v>
      </c>
      <c r="HR15" s="206">
        <f t="shared" si="129"/>
        <v>56.111681078704379</v>
      </c>
      <c r="HS15" s="202">
        <v>9565</v>
      </c>
      <c r="HT15" s="206">
        <f t="shared" si="130"/>
        <v>71.621115687008611</v>
      </c>
      <c r="HU15" s="204">
        <v>0</v>
      </c>
      <c r="HV15" s="202">
        <f t="shared" si="131"/>
        <v>17222</v>
      </c>
      <c r="HW15" s="198">
        <f t="shared" si="132"/>
        <v>63.782822858412644</v>
      </c>
      <c r="HX15" s="204">
        <v>7618</v>
      </c>
      <c r="HY15" s="206">
        <f t="shared" si="133"/>
        <v>56.121997937232948</v>
      </c>
      <c r="HZ15" s="202">
        <v>9542</v>
      </c>
      <c r="IA15" s="206">
        <f t="shared" si="134"/>
        <v>71.749755620723363</v>
      </c>
      <c r="IB15" s="204">
        <v>0</v>
      </c>
      <c r="IC15" s="202">
        <f t="shared" si="135"/>
        <v>17160</v>
      </c>
      <c r="ID15" s="198">
        <f t="shared" si="136"/>
        <v>63.855914858780181</v>
      </c>
      <c r="IE15" s="204">
        <v>7587</v>
      </c>
      <c r="IF15" s="206">
        <f t="shared" si="137"/>
        <v>56.2</v>
      </c>
      <c r="IG15" s="202">
        <v>9522</v>
      </c>
      <c r="IH15" s="206">
        <f t="shared" si="138"/>
        <v>71.83704262542436</v>
      </c>
      <c r="II15" s="204">
        <v>0</v>
      </c>
      <c r="IJ15" s="202">
        <f t="shared" si="139"/>
        <v>17109</v>
      </c>
      <c r="IK15" s="198">
        <f t="shared" si="140"/>
        <v>63.946925808260133</v>
      </c>
      <c r="IL15" s="204">
        <v>7569</v>
      </c>
      <c r="IM15" s="206">
        <f t="shared" si="141"/>
        <v>56.229106307109419</v>
      </c>
      <c r="IN15" s="202">
        <v>9508</v>
      </c>
      <c r="IO15" s="206">
        <f t="shared" si="142"/>
        <v>71.953988194339331</v>
      </c>
      <c r="IP15" s="204">
        <v>0</v>
      </c>
      <c r="IQ15" s="202">
        <f t="shared" si="143"/>
        <v>17077</v>
      </c>
      <c r="IR15" s="198">
        <f t="shared" si="144"/>
        <v>64.018744142455489</v>
      </c>
      <c r="IS15" s="204">
        <v>7555</v>
      </c>
      <c r="IT15" s="206">
        <f t="shared" si="145"/>
        <v>56.242090374450981</v>
      </c>
      <c r="IU15" s="202">
        <v>9506</v>
      </c>
      <c r="IV15" s="206">
        <f t="shared" si="146"/>
        <v>72.020607621789537</v>
      </c>
      <c r="IW15" s="204">
        <v>0</v>
      </c>
      <c r="IX15" s="202">
        <f t="shared" si="147"/>
        <v>17061</v>
      </c>
      <c r="IY15" s="198">
        <f t="shared" si="148"/>
        <v>64.062030639831775</v>
      </c>
      <c r="IZ15" s="204">
        <v>7512</v>
      </c>
      <c r="JA15" s="206">
        <f t="shared" si="149"/>
        <v>56.400630677978825</v>
      </c>
      <c r="JB15" s="202">
        <v>9487</v>
      </c>
      <c r="JC15" s="206">
        <f t="shared" si="150"/>
        <v>72.259882702414501</v>
      </c>
      <c r="JD15" s="204">
        <v>0</v>
      </c>
      <c r="JE15" s="202">
        <f t="shared" si="151"/>
        <v>16999</v>
      </c>
      <c r="JF15" s="198">
        <f t="shared" si="152"/>
        <v>64.273290986085911</v>
      </c>
      <c r="JG15" s="204">
        <v>7506</v>
      </c>
      <c r="JH15" s="206">
        <f t="shared" si="153"/>
        <v>56.495559235285263</v>
      </c>
      <c r="JI15" s="202">
        <v>9480</v>
      </c>
      <c r="JJ15" s="206">
        <f t="shared" si="154"/>
        <v>72.311212814645316</v>
      </c>
      <c r="JK15" s="204">
        <v>0</v>
      </c>
      <c r="JL15" s="202">
        <f t="shared" si="155"/>
        <v>16986</v>
      </c>
      <c r="JM15" s="198">
        <f t="shared" si="156"/>
        <v>64.350659190786487</v>
      </c>
      <c r="JN15" s="204">
        <v>7500</v>
      </c>
      <c r="JO15" s="206">
        <f t="shared" si="157"/>
        <v>56.590960537236853</v>
      </c>
      <c r="JP15" s="202">
        <v>9472</v>
      </c>
      <c r="JQ15" s="206">
        <f t="shared" si="158"/>
        <v>72.366108946443575</v>
      </c>
      <c r="JR15" s="204">
        <v>0</v>
      </c>
      <c r="JS15" s="202">
        <f t="shared" si="159"/>
        <v>16972</v>
      </c>
      <c r="JT15" s="198">
        <f t="shared" si="160"/>
        <v>64.429428289423726</v>
      </c>
      <c r="JU15" s="204">
        <v>7486</v>
      </c>
      <c r="JV15" s="206">
        <f t="shared" si="161"/>
        <v>56.768029119587467</v>
      </c>
      <c r="JW15" s="202">
        <v>9451</v>
      </c>
      <c r="JX15" s="206">
        <f t="shared" si="162"/>
        <v>72.476993865030664</v>
      </c>
      <c r="JY15" s="204">
        <v>0</v>
      </c>
      <c r="JZ15" s="202">
        <f t="shared" si="163"/>
        <v>16937</v>
      </c>
      <c r="KA15" s="198">
        <f t="shared" si="164"/>
        <v>64.578487817897596</v>
      </c>
      <c r="KB15" s="204">
        <v>7470</v>
      </c>
      <c r="KC15" s="206">
        <f t="shared" si="165"/>
        <v>56.944656197591094</v>
      </c>
      <c r="KD15" s="202">
        <v>9435</v>
      </c>
      <c r="KE15" s="206">
        <f t="shared" si="166"/>
        <v>72.582506346642049</v>
      </c>
      <c r="KF15" s="204">
        <v>0</v>
      </c>
      <c r="KG15" s="202">
        <f t="shared" si="167"/>
        <v>16905</v>
      </c>
      <c r="KH15" s="198">
        <f t="shared" si="168"/>
        <v>64.727954971857415</v>
      </c>
      <c r="KI15" s="204">
        <v>7444</v>
      </c>
      <c r="KJ15" s="206">
        <f t="shared" si="169"/>
        <v>57.204334127411052</v>
      </c>
      <c r="KK15" s="202">
        <v>9412</v>
      </c>
      <c r="KL15" s="206">
        <f t="shared" si="170"/>
        <v>72.797586820326401</v>
      </c>
      <c r="KM15" s="204">
        <v>0</v>
      </c>
      <c r="KN15" s="202">
        <f t="shared" si="171"/>
        <v>16856</v>
      </c>
      <c r="KO15" s="198">
        <f t="shared" si="172"/>
        <v>64.975715056664868</v>
      </c>
      <c r="KP15" s="204">
        <v>7414</v>
      </c>
      <c r="KQ15" s="206">
        <f t="shared" si="173"/>
        <v>57.419454770755884</v>
      </c>
      <c r="KR15" s="202">
        <v>9388</v>
      </c>
      <c r="KS15" s="206">
        <f t="shared" si="174"/>
        <v>72.93916556600108</v>
      </c>
      <c r="KT15" s="204">
        <v>0</v>
      </c>
      <c r="KU15" s="202">
        <f t="shared" si="175"/>
        <v>16802</v>
      </c>
      <c r="KV15" s="198">
        <f t="shared" si="176"/>
        <v>65.166970484427722</v>
      </c>
      <c r="KW15" s="204">
        <v>7372</v>
      </c>
      <c r="KX15" s="206">
        <f t="shared" si="177"/>
        <v>57.692909688527159</v>
      </c>
      <c r="KY15" s="202">
        <v>9347</v>
      </c>
      <c r="KZ15" s="206">
        <f t="shared" si="178"/>
        <v>73.160613650594868</v>
      </c>
      <c r="LA15" s="204">
        <v>0</v>
      </c>
      <c r="LB15" s="202">
        <f t="shared" si="179"/>
        <v>16719</v>
      </c>
      <c r="LC15" s="198">
        <f t="shared" si="180"/>
        <v>65.426156374735854</v>
      </c>
      <c r="LD15" s="204">
        <v>7336</v>
      </c>
      <c r="LE15" s="206">
        <f t="shared" si="181"/>
        <v>58.070133776616792</v>
      </c>
      <c r="LF15" s="202">
        <v>9306</v>
      </c>
      <c r="LG15" s="206">
        <f t="shared" si="182"/>
        <v>73.396955595867183</v>
      </c>
      <c r="LH15" s="204">
        <v>0</v>
      </c>
      <c r="LI15" s="202">
        <f t="shared" si="183"/>
        <v>16642</v>
      </c>
      <c r="LJ15" s="198">
        <f t="shared" si="184"/>
        <v>65.74747155499368</v>
      </c>
      <c r="LK15" s="204">
        <v>7282</v>
      </c>
      <c r="LL15" s="206">
        <f t="shared" si="185"/>
        <v>58.522864261030293</v>
      </c>
      <c r="LM15" s="202">
        <v>9265</v>
      </c>
      <c r="LN15" s="206">
        <f t="shared" si="186"/>
        <v>73.742438713785418</v>
      </c>
      <c r="LO15" s="204">
        <v>0</v>
      </c>
      <c r="LP15" s="202">
        <f t="shared" si="187"/>
        <v>16547</v>
      </c>
      <c r="LQ15" s="198">
        <f t="shared" si="188"/>
        <v>66.169472547686652</v>
      </c>
      <c r="LR15" s="204">
        <v>7225</v>
      </c>
      <c r="LS15" s="206">
        <f t="shared" si="189"/>
        <v>58.893055102706228</v>
      </c>
      <c r="LT15" s="202">
        <v>9217</v>
      </c>
      <c r="LU15" s="206">
        <f t="shared" si="190"/>
        <v>74.026182635932855</v>
      </c>
      <c r="LV15" s="204">
        <v>0</v>
      </c>
      <c r="LW15" s="202">
        <f t="shared" si="191"/>
        <v>16442</v>
      </c>
      <c r="LX15" s="198">
        <f t="shared" si="192"/>
        <v>66.515635745782603</v>
      </c>
      <c r="LY15" s="204">
        <v>7172</v>
      </c>
      <c r="LZ15" s="206">
        <f t="shared" si="193"/>
        <v>59.410205434062291</v>
      </c>
      <c r="MA15" s="202">
        <v>9157</v>
      </c>
      <c r="MB15" s="206">
        <f t="shared" si="194"/>
        <v>74.266017842660176</v>
      </c>
      <c r="MC15" s="204">
        <v>0</v>
      </c>
      <c r="MD15" s="202">
        <f t="shared" si="195"/>
        <v>16329</v>
      </c>
      <c r="ME15" s="198">
        <f t="shared" si="196"/>
        <v>66.916646176542898</v>
      </c>
      <c r="MF15" s="204">
        <v>7105</v>
      </c>
      <c r="MG15" s="206">
        <f t="shared" si="197"/>
        <v>59.967927076299802</v>
      </c>
      <c r="MH15" s="202">
        <v>9090</v>
      </c>
      <c r="MI15" s="206">
        <f t="shared" si="198"/>
        <v>74.624415072654131</v>
      </c>
      <c r="MJ15" s="204">
        <v>0</v>
      </c>
      <c r="MK15" s="202">
        <f t="shared" si="199"/>
        <v>16195</v>
      </c>
      <c r="ML15" s="198">
        <f t="shared" si="200"/>
        <v>67.39772774564068</v>
      </c>
      <c r="MM15" s="204">
        <v>7041</v>
      </c>
      <c r="MN15" s="206">
        <f t="shared" si="201"/>
        <v>60.169201845838316</v>
      </c>
      <c r="MO15" s="202">
        <v>9037</v>
      </c>
      <c r="MP15" s="206">
        <f t="shared" si="202"/>
        <v>74.890196403414265</v>
      </c>
      <c r="MQ15" s="204">
        <v>0</v>
      </c>
      <c r="MR15" s="202">
        <f t="shared" si="203"/>
        <v>16078</v>
      </c>
      <c r="MS15" s="198">
        <f t="shared" si="204"/>
        <v>67.64272792292482</v>
      </c>
      <c r="MT15" s="204">
        <v>6974</v>
      </c>
      <c r="MU15" s="206">
        <f t="shared" si="205"/>
        <v>60.62239221140473</v>
      </c>
      <c r="MV15" s="202">
        <v>8972</v>
      </c>
      <c r="MW15" s="206">
        <f t="shared" si="206"/>
        <v>75.199061268963206</v>
      </c>
      <c r="MX15" s="204">
        <v>0</v>
      </c>
      <c r="MY15" s="202">
        <f t="shared" si="207"/>
        <v>15946</v>
      </c>
      <c r="MZ15" s="198">
        <f t="shared" si="208"/>
        <v>68.043524642628554</v>
      </c>
      <c r="NA15" s="204">
        <v>6899</v>
      </c>
      <c r="NB15" s="206">
        <f t="shared" si="209"/>
        <v>60.837742504409178</v>
      </c>
      <c r="NC15" s="202">
        <v>8913</v>
      </c>
      <c r="ND15" s="206">
        <f t="shared" si="210"/>
        <v>75.546702830988295</v>
      </c>
      <c r="NE15" s="204">
        <v>0</v>
      </c>
      <c r="NF15" s="202">
        <f t="shared" si="211"/>
        <v>15812</v>
      </c>
      <c r="NG15" s="198">
        <f t="shared" si="212"/>
        <v>68.337799291209265</v>
      </c>
      <c r="NH15" s="204">
        <v>6774</v>
      </c>
      <c r="NI15" s="206">
        <f t="shared" si="213"/>
        <v>61.247739602169979</v>
      </c>
      <c r="NJ15" s="204">
        <v>8806</v>
      </c>
      <c r="NK15" s="206">
        <f t="shared" si="214"/>
        <v>75.94652867615352</v>
      </c>
      <c r="NL15" s="202">
        <v>0</v>
      </c>
      <c r="NM15" s="202">
        <f t="shared" si="215"/>
        <v>15580</v>
      </c>
      <c r="NN15" s="198">
        <f t="shared" si="216"/>
        <v>68.770690796733618</v>
      </c>
      <c r="NO15" s="202">
        <v>6698</v>
      </c>
      <c r="NP15" s="206">
        <f t="shared" si="217"/>
        <v>61.607799852832969</v>
      </c>
      <c r="NQ15" s="202">
        <v>8702</v>
      </c>
      <c r="NR15" s="206">
        <f t="shared" si="4"/>
        <v>76.212997022245574</v>
      </c>
      <c r="NS15" s="202">
        <v>0</v>
      </c>
      <c r="NT15" s="202">
        <f t="shared" si="218"/>
        <v>15400</v>
      </c>
      <c r="NU15" s="198">
        <f t="shared" si="219"/>
        <v>69.089277703005834</v>
      </c>
      <c r="NV15" s="202">
        <v>6646</v>
      </c>
      <c r="NW15" s="206">
        <f t="shared" si="220"/>
        <v>61.811755952380956</v>
      </c>
      <c r="NX15" s="202">
        <v>8641</v>
      </c>
      <c r="NY15" s="206">
        <f t="shared" si="221"/>
        <v>76.333922261484105</v>
      </c>
      <c r="NZ15" s="202">
        <v>0</v>
      </c>
      <c r="OA15" s="202">
        <f t="shared" si="222"/>
        <v>15287</v>
      </c>
      <c r="OB15" s="198">
        <f t="shared" si="223"/>
        <v>69.259695541862996</v>
      </c>
      <c r="OC15" s="202">
        <v>6577</v>
      </c>
      <c r="OD15" s="206">
        <f t="shared" si="224"/>
        <v>62.029614260115061</v>
      </c>
      <c r="OE15" s="202">
        <v>8558</v>
      </c>
      <c r="OF15" s="206">
        <f t="shared" si="225"/>
        <v>76.438013576277243</v>
      </c>
      <c r="OG15" s="202">
        <v>0</v>
      </c>
      <c r="OH15" s="202">
        <f t="shared" si="226"/>
        <v>15135</v>
      </c>
      <c r="OI15" s="198">
        <f t="shared" si="227"/>
        <v>69.429790357355841</v>
      </c>
      <c r="OJ15" s="202">
        <v>6411</v>
      </c>
      <c r="OK15" s="206">
        <f t="shared" si="228"/>
        <v>62.266899766899762</v>
      </c>
      <c r="OL15" s="202">
        <v>8366</v>
      </c>
      <c r="OM15" s="206">
        <f t="shared" si="229"/>
        <v>76.485646370451633</v>
      </c>
      <c r="ON15" s="202">
        <v>0</v>
      </c>
      <c r="OO15" s="202">
        <f t="shared" si="230"/>
        <v>14777</v>
      </c>
      <c r="OP15" s="198">
        <f t="shared" si="231"/>
        <v>69.591221625694644</v>
      </c>
      <c r="OQ15" s="202">
        <v>6195</v>
      </c>
      <c r="OR15" s="206">
        <f t="shared" si="232"/>
        <v>62.65169902912622</v>
      </c>
      <c r="OS15" s="202">
        <v>8083</v>
      </c>
      <c r="OT15" s="206">
        <f t="shared" si="233"/>
        <v>76.768923924399274</v>
      </c>
      <c r="OU15" s="202">
        <v>0</v>
      </c>
      <c r="OV15" s="202">
        <f t="shared" si="234"/>
        <v>14278</v>
      </c>
      <c r="OW15" s="198">
        <f t="shared" si="235"/>
        <v>69.931919478865652</v>
      </c>
      <c r="OX15" s="202">
        <v>5916</v>
      </c>
      <c r="OY15" s="206">
        <f t="shared" si="236"/>
        <v>63.04347826086957</v>
      </c>
      <c r="OZ15" s="202">
        <v>7751</v>
      </c>
      <c r="PA15" s="206">
        <f t="shared" si="237"/>
        <v>77.147407186224754</v>
      </c>
      <c r="PB15" s="202">
        <v>0</v>
      </c>
      <c r="PC15" s="202">
        <f t="shared" si="238"/>
        <v>13667</v>
      </c>
      <c r="PD15" s="198">
        <f t="shared" si="239"/>
        <v>70.336060933559779</v>
      </c>
      <c r="PE15" s="202">
        <v>5485</v>
      </c>
      <c r="PF15" s="206">
        <f t="shared" si="240"/>
        <v>62.908590434682878</v>
      </c>
      <c r="PG15" s="202">
        <v>7191</v>
      </c>
      <c r="PH15" s="206">
        <f t="shared" si="241"/>
        <v>77.222938144329902</v>
      </c>
      <c r="PI15" s="202">
        <v>0</v>
      </c>
      <c r="PJ15" s="202">
        <f t="shared" si="242"/>
        <v>12676</v>
      </c>
      <c r="PK15" s="198">
        <f t="shared" si="243"/>
        <v>70.301148022849532</v>
      </c>
      <c r="PL15" s="202">
        <v>5269</v>
      </c>
      <c r="PM15" s="206">
        <f t="shared" si="244"/>
        <v>63.086685823754785</v>
      </c>
      <c r="PN15" s="202">
        <v>6926</v>
      </c>
      <c r="PO15" s="206">
        <f t="shared" si="245"/>
        <v>77.273234408122278</v>
      </c>
      <c r="PP15" s="202">
        <v>0</v>
      </c>
      <c r="PQ15" s="202">
        <f t="shared" si="246"/>
        <v>12195</v>
      </c>
      <c r="PR15" s="198">
        <f t="shared" si="247"/>
        <v>70.430262777938196</v>
      </c>
      <c r="PS15" s="202">
        <v>5004</v>
      </c>
      <c r="PT15" s="206">
        <f t="shared" si="248"/>
        <v>63.317727445273938</v>
      </c>
      <c r="PU15" s="202">
        <v>6597</v>
      </c>
      <c r="PV15" s="206">
        <f t="shared" si="249"/>
        <v>77.320675105485236</v>
      </c>
      <c r="PW15" s="202">
        <v>0</v>
      </c>
      <c r="PX15" s="202">
        <f t="shared" si="250"/>
        <v>11601</v>
      </c>
      <c r="PY15" s="198">
        <f t="shared" si="251"/>
        <v>70.587161545482203</v>
      </c>
      <c r="PZ15" s="202">
        <v>4073</v>
      </c>
      <c r="QA15" s="206">
        <f t="shared" si="252"/>
        <v>62.971552257266538</v>
      </c>
      <c r="QB15" s="202">
        <v>5508</v>
      </c>
      <c r="QC15" s="206">
        <f t="shared" si="253"/>
        <v>77.45746027281676</v>
      </c>
      <c r="QD15" s="202">
        <v>0</v>
      </c>
      <c r="QE15" s="202">
        <f t="shared" si="254"/>
        <v>9581</v>
      </c>
      <c r="QF15" s="198">
        <f t="shared" si="255"/>
        <v>70.55747845938582</v>
      </c>
      <c r="QG15" s="202">
        <v>4014</v>
      </c>
      <c r="QH15" s="206">
        <f t="shared" si="256"/>
        <v>63.043819695303917</v>
      </c>
      <c r="QI15" s="202">
        <v>5453</v>
      </c>
      <c r="QJ15" s="206">
        <f t="shared" si="257"/>
        <v>77.567567567567565</v>
      </c>
      <c r="QK15" s="202">
        <v>0</v>
      </c>
      <c r="QL15" s="202">
        <f t="shared" si="258"/>
        <v>9467</v>
      </c>
      <c r="QM15" s="198">
        <f t="shared" si="259"/>
        <v>70.665074270359042</v>
      </c>
      <c r="QN15" s="202">
        <v>3979</v>
      </c>
      <c r="QO15" s="212">
        <f t="shared" si="260"/>
        <v>63.038656527249678</v>
      </c>
      <c r="QP15" s="202">
        <v>5409</v>
      </c>
      <c r="QQ15" s="212">
        <f t="shared" si="261"/>
        <v>77.62629161882893</v>
      </c>
      <c r="QR15" s="202">
        <v>0</v>
      </c>
      <c r="QS15" s="202">
        <f t="shared" si="262"/>
        <v>9388</v>
      </c>
      <c r="QT15" s="203">
        <f t="shared" si="263"/>
        <v>70.692771084337352</v>
      </c>
      <c r="QU15" s="202">
        <v>3907</v>
      </c>
      <c r="QV15" s="212">
        <f t="shared" si="264"/>
        <v>63.179172056921082</v>
      </c>
      <c r="QW15" s="202">
        <v>5343</v>
      </c>
      <c r="QX15" s="212">
        <f t="shared" si="265"/>
        <v>77.637314734088932</v>
      </c>
      <c r="QY15" s="202">
        <v>0</v>
      </c>
      <c r="QZ15" s="202">
        <f t="shared" si="266"/>
        <v>9250</v>
      </c>
      <c r="RA15" s="203">
        <f t="shared" si="267"/>
        <v>70.794428287157501</v>
      </c>
      <c r="RB15" s="202">
        <v>3891</v>
      </c>
      <c r="RC15" s="212">
        <f t="shared" si="268"/>
        <v>63.20662768031189</v>
      </c>
      <c r="RD15" s="202">
        <v>5325</v>
      </c>
      <c r="RE15" s="212">
        <f t="shared" si="269"/>
        <v>77.725879433659316</v>
      </c>
      <c r="RF15" s="202">
        <v>0</v>
      </c>
      <c r="RG15" s="202">
        <f t="shared" si="270"/>
        <v>9216</v>
      </c>
      <c r="RH15" s="203">
        <f t="shared" si="271"/>
        <v>70.85415545475513</v>
      </c>
      <c r="RI15" s="202">
        <v>3809</v>
      </c>
      <c r="RJ15" s="212">
        <f t="shared" si="272"/>
        <v>63.146551724137936</v>
      </c>
      <c r="RK15" s="202">
        <v>5220</v>
      </c>
      <c r="RL15" s="212">
        <f t="shared" si="273"/>
        <v>77.701696933611203</v>
      </c>
      <c r="RM15" s="202">
        <v>0</v>
      </c>
      <c r="RN15" s="202">
        <f t="shared" si="274"/>
        <v>9029</v>
      </c>
      <c r="RO15" s="203">
        <f t="shared" si="275"/>
        <v>70.815686274509801</v>
      </c>
      <c r="RP15" s="202">
        <v>3611</v>
      </c>
      <c r="RQ15" s="206">
        <f t="shared" si="276"/>
        <v>63.151451556488283</v>
      </c>
      <c r="RR15" s="202">
        <v>4992</v>
      </c>
      <c r="RS15" s="206">
        <f t="shared" si="277"/>
        <v>77.732793522267201</v>
      </c>
      <c r="RT15" s="202">
        <v>0</v>
      </c>
      <c r="RU15" s="202">
        <f t="shared" si="278"/>
        <v>8603</v>
      </c>
      <c r="RV15" s="198">
        <f t="shared" si="279"/>
        <v>70.864909390444808</v>
      </c>
      <c r="RW15" s="202">
        <v>3396</v>
      </c>
      <c r="RX15" s="212">
        <f t="shared" si="280"/>
        <v>63.122676579925653</v>
      </c>
      <c r="RY15" s="202">
        <v>4773</v>
      </c>
      <c r="RZ15" s="212">
        <f t="shared" si="281"/>
        <v>77.748819025899991</v>
      </c>
      <c r="SA15" s="202">
        <v>0</v>
      </c>
      <c r="SB15" s="202">
        <f t="shared" si="282"/>
        <v>8169</v>
      </c>
      <c r="SC15" s="203">
        <f t="shared" si="283"/>
        <v>70.91761437624794</v>
      </c>
    </row>
    <row r="16" spans="1:497" s="196" customFormat="1" ht="15" x14ac:dyDescent="0.25">
      <c r="A16" s="211"/>
      <c r="B16" s="204"/>
      <c r="C16" s="206"/>
      <c r="D16" s="204"/>
      <c r="E16" s="206"/>
      <c r="F16" s="204"/>
      <c r="G16" s="198"/>
      <c r="H16" s="199"/>
      <c r="I16" s="212"/>
      <c r="J16" s="199"/>
      <c r="K16" s="212"/>
      <c r="L16" s="199"/>
      <c r="M16" s="199"/>
      <c r="N16" s="203"/>
      <c r="O16" s="199"/>
      <c r="P16" s="212"/>
      <c r="Q16" s="199"/>
      <c r="R16" s="212"/>
      <c r="S16" s="199"/>
      <c r="T16" s="199"/>
      <c r="U16" s="203"/>
      <c r="V16" s="199"/>
      <c r="W16" s="212"/>
      <c r="X16" s="199"/>
      <c r="Y16" s="212"/>
      <c r="Z16" s="199"/>
      <c r="AA16" s="199"/>
      <c r="AB16" s="203"/>
      <c r="AC16" s="199"/>
      <c r="AD16" s="212"/>
      <c r="AE16" s="199"/>
      <c r="AF16" s="212"/>
      <c r="AG16" s="199"/>
      <c r="AH16" s="199"/>
      <c r="AI16" s="203"/>
      <c r="AJ16" s="199"/>
      <c r="AK16" s="212"/>
      <c r="AL16" s="199"/>
      <c r="AM16" s="212"/>
      <c r="AN16" s="199"/>
      <c r="AO16" s="199"/>
      <c r="AP16" s="203"/>
      <c r="AQ16" s="199"/>
      <c r="AR16" s="212"/>
      <c r="AS16" s="199"/>
      <c r="AT16" s="212"/>
      <c r="AU16" s="199"/>
      <c r="AV16" s="199"/>
      <c r="AW16" s="203"/>
      <c r="AX16" s="204"/>
      <c r="AY16" s="206"/>
      <c r="AZ16" s="204"/>
      <c r="BA16" s="206"/>
      <c r="BB16" s="204"/>
      <c r="BC16" s="204"/>
      <c r="BD16" s="198"/>
      <c r="BE16" s="204"/>
      <c r="BF16" s="206"/>
      <c r="BG16" s="204"/>
      <c r="BH16" s="206"/>
      <c r="BI16" s="204"/>
      <c r="BJ16" s="204"/>
      <c r="BK16" s="198"/>
      <c r="BL16" s="199"/>
      <c r="BM16" s="212"/>
      <c r="BN16" s="199"/>
      <c r="BO16" s="212"/>
      <c r="BP16" s="199"/>
      <c r="BQ16" s="199"/>
      <c r="BR16" s="203"/>
      <c r="BS16" s="204"/>
      <c r="BT16" s="206"/>
      <c r="BU16" s="204"/>
      <c r="BV16" s="206"/>
      <c r="BW16" s="204"/>
      <c r="BX16" s="204"/>
      <c r="BY16" s="198"/>
      <c r="BZ16" s="204"/>
      <c r="CA16" s="206"/>
      <c r="CB16" s="204"/>
      <c r="CC16" s="206"/>
      <c r="CD16" s="204"/>
      <c r="CE16" s="204"/>
      <c r="CF16" s="198"/>
      <c r="CG16" s="204"/>
      <c r="CH16" s="206"/>
      <c r="CI16" s="204"/>
      <c r="CJ16" s="206"/>
      <c r="CK16" s="204"/>
      <c r="CL16" s="204"/>
      <c r="CM16" s="198"/>
      <c r="CN16" s="204"/>
      <c r="CO16" s="206"/>
      <c r="CP16" s="204"/>
      <c r="CQ16" s="206"/>
      <c r="CR16" s="204"/>
      <c r="CS16" s="204"/>
      <c r="CT16" s="198"/>
      <c r="CU16" s="204"/>
      <c r="CV16" s="206"/>
      <c r="CW16" s="204"/>
      <c r="CX16" s="206"/>
      <c r="CY16" s="204"/>
      <c r="CZ16" s="204"/>
      <c r="DA16" s="198"/>
      <c r="DB16" s="204"/>
      <c r="DC16" s="206"/>
      <c r="DD16" s="204"/>
      <c r="DE16" s="206"/>
      <c r="DF16" s="204"/>
      <c r="DG16" s="204"/>
      <c r="DH16" s="198"/>
      <c r="DI16" s="204"/>
      <c r="DJ16" s="206"/>
      <c r="DK16" s="204"/>
      <c r="DL16" s="206"/>
      <c r="DM16" s="204"/>
      <c r="DN16" s="204"/>
      <c r="DO16" s="198"/>
      <c r="DP16" s="204"/>
      <c r="DQ16" s="206"/>
      <c r="DR16" s="204"/>
      <c r="DS16" s="206"/>
      <c r="DT16" s="204"/>
      <c r="DU16" s="204"/>
      <c r="DV16" s="198"/>
      <c r="DW16" s="204"/>
      <c r="DX16" s="206"/>
      <c r="DY16" s="204"/>
      <c r="DZ16" s="206"/>
      <c r="EA16" s="204"/>
      <c r="EB16" s="204"/>
      <c r="EC16" s="198"/>
      <c r="ED16" s="204"/>
      <c r="EE16" s="206"/>
      <c r="EF16" s="204"/>
      <c r="EG16" s="206"/>
      <c r="EH16" s="204"/>
      <c r="EI16" s="204"/>
      <c r="EJ16" s="198"/>
      <c r="EK16" s="204"/>
      <c r="EL16" s="206"/>
      <c r="EM16" s="204"/>
      <c r="EN16" s="206"/>
      <c r="EO16" s="204"/>
      <c r="EP16" s="204"/>
      <c r="EQ16" s="198"/>
      <c r="ER16" s="204"/>
      <c r="ES16" s="206"/>
      <c r="ET16" s="204"/>
      <c r="EU16" s="206"/>
      <c r="EV16" s="204"/>
      <c r="EW16" s="204"/>
      <c r="EX16" s="198"/>
      <c r="EY16" s="204"/>
      <c r="EZ16" s="206"/>
      <c r="FA16" s="204"/>
      <c r="FB16" s="206"/>
      <c r="FC16" s="204"/>
      <c r="FD16" s="204"/>
      <c r="FE16" s="198"/>
      <c r="FF16" s="204"/>
      <c r="FG16" s="206"/>
      <c r="FH16" s="204"/>
      <c r="FI16" s="206"/>
      <c r="FJ16" s="204"/>
      <c r="FK16" s="204"/>
      <c r="FL16" s="198"/>
      <c r="FM16" s="204"/>
      <c r="FN16" s="206"/>
      <c r="FO16" s="204"/>
      <c r="FP16" s="206"/>
      <c r="FQ16" s="204"/>
      <c r="FR16" s="204"/>
      <c r="FS16" s="198"/>
      <c r="FT16" s="204"/>
      <c r="FU16" s="206"/>
      <c r="FV16" s="204"/>
      <c r="FW16" s="206"/>
      <c r="FX16" s="204"/>
      <c r="FY16" s="204"/>
      <c r="FZ16" s="198"/>
      <c r="GA16" s="204"/>
      <c r="GB16" s="206"/>
      <c r="GC16" s="204"/>
      <c r="GD16" s="206"/>
      <c r="GE16" s="204"/>
      <c r="GF16" s="204"/>
      <c r="GG16" s="198"/>
      <c r="GH16" s="204"/>
      <c r="GI16" s="206"/>
      <c r="GJ16" s="204"/>
      <c r="GK16" s="206"/>
      <c r="GL16" s="204"/>
      <c r="GM16" s="204"/>
      <c r="GN16" s="198"/>
      <c r="GO16" s="204"/>
      <c r="GP16" s="206"/>
      <c r="GQ16" s="204"/>
      <c r="GR16" s="206"/>
      <c r="GS16" s="204"/>
      <c r="GT16" s="204"/>
      <c r="GU16" s="198"/>
      <c r="GV16" s="204"/>
      <c r="GW16" s="206"/>
      <c r="GX16" s="204"/>
      <c r="GY16" s="206"/>
      <c r="GZ16" s="204"/>
      <c r="HA16" s="204"/>
      <c r="HB16" s="198"/>
      <c r="HC16" s="204"/>
      <c r="HD16" s="206"/>
      <c r="HE16" s="204"/>
      <c r="HF16" s="206"/>
      <c r="HG16" s="204"/>
      <c r="HH16" s="204"/>
      <c r="HI16" s="198"/>
      <c r="HJ16" s="204"/>
      <c r="HK16" s="206"/>
      <c r="HL16" s="204"/>
      <c r="HM16" s="206"/>
      <c r="HN16" s="204"/>
      <c r="HO16" s="204"/>
      <c r="HP16" s="198"/>
      <c r="HQ16" s="204"/>
      <c r="HR16" s="206"/>
      <c r="HS16" s="204"/>
      <c r="HT16" s="206"/>
      <c r="HU16" s="204"/>
      <c r="HV16" s="204"/>
      <c r="HW16" s="198"/>
      <c r="HX16" s="204"/>
      <c r="HY16" s="206"/>
      <c r="HZ16" s="204"/>
      <c r="IA16" s="206"/>
      <c r="IB16" s="204"/>
      <c r="IC16" s="204"/>
      <c r="ID16" s="198"/>
      <c r="IE16" s="204"/>
      <c r="IF16" s="206"/>
      <c r="IG16" s="204"/>
      <c r="IH16" s="206"/>
      <c r="II16" s="204"/>
      <c r="IJ16" s="204"/>
      <c r="IK16" s="198"/>
      <c r="IL16" s="204"/>
      <c r="IM16" s="206"/>
      <c r="IN16" s="204"/>
      <c r="IO16" s="206"/>
      <c r="IP16" s="204"/>
      <c r="IQ16" s="204"/>
      <c r="IR16" s="198"/>
      <c r="IS16" s="204"/>
      <c r="IT16" s="206"/>
      <c r="IU16" s="204"/>
      <c r="IV16" s="206"/>
      <c r="IW16" s="204"/>
      <c r="IX16" s="204"/>
      <c r="IY16" s="198"/>
      <c r="IZ16" s="204"/>
      <c r="JA16" s="206"/>
      <c r="JB16" s="204"/>
      <c r="JC16" s="206"/>
      <c r="JD16" s="204"/>
      <c r="JE16" s="204"/>
      <c r="JF16" s="198"/>
      <c r="JG16" s="204"/>
      <c r="JH16" s="206"/>
      <c r="JI16" s="204"/>
      <c r="JJ16" s="206"/>
      <c r="JK16" s="204"/>
      <c r="JL16" s="204"/>
      <c r="JM16" s="198"/>
      <c r="JN16" s="204"/>
      <c r="JO16" s="206"/>
      <c r="JP16" s="204"/>
      <c r="JQ16" s="206"/>
      <c r="JR16" s="204"/>
      <c r="JS16" s="204"/>
      <c r="JT16" s="198"/>
      <c r="JU16" s="204"/>
      <c r="JV16" s="206"/>
      <c r="JW16" s="204"/>
      <c r="JX16" s="206"/>
      <c r="JY16" s="204"/>
      <c r="JZ16" s="204"/>
      <c r="KA16" s="198"/>
      <c r="KB16" s="204"/>
      <c r="KC16" s="206"/>
      <c r="KD16" s="204"/>
      <c r="KE16" s="206"/>
      <c r="KF16" s="204"/>
      <c r="KG16" s="204"/>
      <c r="KH16" s="198"/>
      <c r="KI16" s="204"/>
      <c r="KJ16" s="206"/>
      <c r="KK16" s="204"/>
      <c r="KL16" s="206"/>
      <c r="KM16" s="204"/>
      <c r="KN16" s="204"/>
      <c r="KO16" s="198"/>
      <c r="KP16" s="204"/>
      <c r="KQ16" s="206"/>
      <c r="KR16" s="204"/>
      <c r="KS16" s="206"/>
      <c r="KT16" s="204"/>
      <c r="KU16" s="204"/>
      <c r="KV16" s="198"/>
      <c r="KW16" s="204"/>
      <c r="KX16" s="206"/>
      <c r="KY16" s="204"/>
      <c r="KZ16" s="206"/>
      <c r="LA16" s="204"/>
      <c r="LB16" s="204"/>
      <c r="LC16" s="198"/>
      <c r="LD16" s="204"/>
      <c r="LE16" s="206"/>
      <c r="LF16" s="204"/>
      <c r="LG16" s="206"/>
      <c r="LH16" s="204"/>
      <c r="LI16" s="204"/>
      <c r="LJ16" s="198"/>
      <c r="LK16" s="204"/>
      <c r="LL16" s="206"/>
      <c r="LM16" s="204"/>
      <c r="LN16" s="206"/>
      <c r="LO16" s="204"/>
      <c r="LP16" s="204"/>
      <c r="LQ16" s="198"/>
      <c r="LR16" s="204"/>
      <c r="LS16" s="206"/>
      <c r="LT16" s="204"/>
      <c r="LU16" s="206"/>
      <c r="LV16" s="204"/>
      <c r="LW16" s="204"/>
      <c r="LX16" s="198"/>
      <c r="LY16" s="204"/>
      <c r="LZ16" s="206"/>
      <c r="MA16" s="204"/>
      <c r="MB16" s="206"/>
      <c r="MC16" s="204"/>
      <c r="MD16" s="204"/>
      <c r="ME16" s="198"/>
      <c r="MF16" s="204"/>
      <c r="MG16" s="206"/>
      <c r="MH16" s="204"/>
      <c r="MI16" s="206"/>
      <c r="MJ16" s="204"/>
      <c r="MK16" s="204"/>
      <c r="ML16" s="198"/>
      <c r="MM16" s="204"/>
      <c r="MN16" s="206"/>
      <c r="MO16" s="204"/>
      <c r="MP16" s="206"/>
      <c r="MQ16" s="204"/>
      <c r="MR16" s="204"/>
      <c r="MS16" s="198"/>
      <c r="MT16" s="204"/>
      <c r="MU16" s="206"/>
      <c r="MV16" s="204"/>
      <c r="MW16" s="206"/>
      <c r="MX16" s="204"/>
      <c r="MY16" s="204"/>
      <c r="MZ16" s="198"/>
      <c r="NA16" s="204"/>
      <c r="NB16" s="206"/>
      <c r="NC16" s="204"/>
      <c r="ND16" s="206"/>
      <c r="NE16" s="204"/>
      <c r="NF16" s="204"/>
      <c r="NG16" s="198"/>
      <c r="NH16" s="213"/>
      <c r="NI16" s="206"/>
      <c r="NJ16" s="204"/>
      <c r="NK16" s="206"/>
      <c r="NL16" s="204"/>
      <c r="NM16" s="204"/>
      <c r="NN16" s="198"/>
      <c r="NO16" s="213"/>
      <c r="NP16" s="206"/>
      <c r="NQ16" s="204"/>
      <c r="NR16" s="206"/>
      <c r="NS16" s="204"/>
      <c r="NT16" s="204"/>
      <c r="NU16" s="198"/>
      <c r="NV16" s="213"/>
      <c r="NW16" s="206"/>
      <c r="NX16" s="204"/>
      <c r="NY16" s="206"/>
      <c r="NZ16" s="204"/>
      <c r="OA16" s="204"/>
      <c r="OB16" s="198"/>
      <c r="OC16" s="213"/>
      <c r="OD16" s="206"/>
      <c r="OE16" s="204"/>
      <c r="OF16" s="206"/>
      <c r="OG16" s="204"/>
      <c r="OH16" s="204"/>
      <c r="OI16" s="198"/>
      <c r="OJ16" s="213"/>
      <c r="OK16" s="206"/>
      <c r="OL16" s="204"/>
      <c r="OM16" s="206"/>
      <c r="ON16" s="204"/>
      <c r="OO16" s="204"/>
      <c r="OP16" s="198"/>
      <c r="OQ16" s="213"/>
      <c r="OR16" s="206"/>
      <c r="OS16" s="204"/>
      <c r="OT16" s="206"/>
      <c r="OU16" s="204"/>
      <c r="OV16" s="204"/>
      <c r="OW16" s="198"/>
      <c r="OX16" s="213"/>
      <c r="OY16" s="206"/>
      <c r="OZ16" s="204"/>
      <c r="PA16" s="206"/>
      <c r="PB16" s="204"/>
      <c r="PC16" s="204"/>
      <c r="PD16" s="198"/>
      <c r="PE16" s="213"/>
      <c r="PF16" s="206"/>
      <c r="PG16" s="204"/>
      <c r="PH16" s="206"/>
      <c r="PI16" s="204"/>
      <c r="PJ16" s="204"/>
      <c r="PK16" s="198"/>
      <c r="PL16" s="213"/>
      <c r="PM16" s="206"/>
      <c r="PN16" s="204"/>
      <c r="PO16" s="206"/>
      <c r="PP16" s="204"/>
      <c r="PQ16" s="204"/>
      <c r="PR16" s="198"/>
      <c r="PS16" s="213"/>
      <c r="PT16" s="206"/>
      <c r="PU16" s="204"/>
      <c r="PV16" s="206"/>
      <c r="PW16" s="204"/>
      <c r="PX16" s="204"/>
      <c r="PY16" s="198"/>
      <c r="PZ16" s="213"/>
      <c r="QA16" s="206"/>
      <c r="QB16" s="204"/>
      <c r="QC16" s="206"/>
      <c r="QD16" s="204"/>
      <c r="QE16" s="204"/>
      <c r="QF16" s="198"/>
      <c r="QG16" s="213"/>
      <c r="QH16" s="206"/>
      <c r="QI16" s="204"/>
      <c r="QJ16" s="206"/>
      <c r="QK16" s="204"/>
      <c r="QL16" s="204"/>
      <c r="QM16" s="198"/>
      <c r="QN16" s="214"/>
      <c r="QO16" s="212"/>
      <c r="QP16" s="199"/>
      <c r="QQ16" s="212"/>
      <c r="QR16" s="199"/>
      <c r="QS16" s="204"/>
      <c r="QT16" s="203"/>
      <c r="QU16" s="214"/>
      <c r="QV16" s="212"/>
      <c r="QW16" s="199"/>
      <c r="QX16" s="212"/>
      <c r="QY16" s="199"/>
      <c r="QZ16" s="204"/>
      <c r="RA16" s="203"/>
      <c r="RB16" s="214"/>
      <c r="RC16" s="212"/>
      <c r="RD16" s="199"/>
      <c r="RE16" s="212"/>
      <c r="RF16" s="199"/>
      <c r="RG16" s="204"/>
      <c r="RH16" s="203"/>
      <c r="RI16" s="214"/>
      <c r="RJ16" s="212"/>
      <c r="RK16" s="199"/>
      <c r="RL16" s="212"/>
      <c r="RM16" s="199"/>
      <c r="RN16" s="204"/>
      <c r="RO16" s="203"/>
      <c r="RP16" s="213"/>
      <c r="RQ16" s="206"/>
      <c r="RR16" s="204"/>
      <c r="RS16" s="206"/>
      <c r="RT16" s="204"/>
      <c r="RU16" s="204"/>
      <c r="RV16" s="198"/>
      <c r="RW16" s="214"/>
      <c r="RX16" s="212"/>
      <c r="RY16" s="199"/>
      <c r="RZ16" s="212"/>
      <c r="SA16" s="199"/>
      <c r="SB16" s="199"/>
      <c r="SC16" s="203"/>
    </row>
    <row r="17" spans="1:497" s="196" customFormat="1" x14ac:dyDescent="0.25">
      <c r="A17" s="215" t="s">
        <v>78</v>
      </c>
      <c r="B17" s="124">
        <f t="shared" ref="B17:G17" si="284">SUM(B8:B15)</f>
        <v>18885776</v>
      </c>
      <c r="C17" s="216">
        <f t="shared" si="284"/>
        <v>100.00000000000001</v>
      </c>
      <c r="D17" s="124">
        <f t="shared" si="284"/>
        <v>19121390</v>
      </c>
      <c r="E17" s="216">
        <f t="shared" si="284"/>
        <v>99.999999999999986</v>
      </c>
      <c r="F17" s="124">
        <f t="shared" si="284"/>
        <v>38007166</v>
      </c>
      <c r="G17" s="216">
        <f t="shared" si="284"/>
        <v>100</v>
      </c>
      <c r="H17" s="217">
        <f>SUM(H8:H15)</f>
        <v>19820</v>
      </c>
      <c r="I17" s="218">
        <f>SUM(I8:I15)</f>
        <v>100</v>
      </c>
      <c r="J17" s="219">
        <f>SUM(J8:J15)</f>
        <v>17908</v>
      </c>
      <c r="K17" s="218">
        <f t="shared" ref="K17:L17" si="285">SUM(K8:K15)</f>
        <v>100</v>
      </c>
      <c r="L17" s="220">
        <f t="shared" si="285"/>
        <v>0</v>
      </c>
      <c r="M17" s="202">
        <f>H17+J17+L17</f>
        <v>37728</v>
      </c>
      <c r="N17" s="221">
        <f t="shared" ref="N17" si="286">SUM(N8:N15)</f>
        <v>100</v>
      </c>
      <c r="O17" s="217">
        <f>SUM(O8:O15)</f>
        <v>19640</v>
      </c>
      <c r="P17" s="218">
        <f>SUM(P8:P15)</f>
        <v>100</v>
      </c>
      <c r="Q17" s="219">
        <f>SUM(Q8:Q15)</f>
        <v>17764</v>
      </c>
      <c r="R17" s="218">
        <f t="shared" ref="R17:S17" si="287">SUM(R8:R15)</f>
        <v>100</v>
      </c>
      <c r="S17" s="220">
        <f t="shared" si="287"/>
        <v>0</v>
      </c>
      <c r="T17" s="202">
        <f>O17+Q17+S17</f>
        <v>37404</v>
      </c>
      <c r="U17" s="221">
        <f t="shared" ref="U17" si="288">SUM(U8:U15)</f>
        <v>100</v>
      </c>
      <c r="V17" s="217">
        <f>SUM(V8:V15)</f>
        <v>19409</v>
      </c>
      <c r="W17" s="218">
        <f>SUM(W8:W15)</f>
        <v>100</v>
      </c>
      <c r="X17" s="219">
        <f>SUM(X8:X15)</f>
        <v>17583</v>
      </c>
      <c r="Y17" s="218">
        <f t="shared" ref="Y17:Z17" si="289">SUM(Y8:Y15)</f>
        <v>100</v>
      </c>
      <c r="Z17" s="220">
        <f t="shared" si="289"/>
        <v>0</v>
      </c>
      <c r="AA17" s="202">
        <f>V17+X17+Z17</f>
        <v>36992</v>
      </c>
      <c r="AB17" s="221">
        <f t="shared" ref="AB17" si="290">SUM(AB8:AB15)</f>
        <v>100</v>
      </c>
      <c r="AC17" s="217">
        <f>SUM(AC8:AC15)</f>
        <v>19311</v>
      </c>
      <c r="AD17" s="218">
        <f>SUM(AD8:AD15)</f>
        <v>100</v>
      </c>
      <c r="AE17" s="219">
        <f>SUM(AE8:AE15)</f>
        <v>17536</v>
      </c>
      <c r="AF17" s="218">
        <f t="shared" ref="AF17:AG17" si="291">SUM(AF8:AF15)</f>
        <v>100</v>
      </c>
      <c r="AG17" s="220">
        <f t="shared" si="291"/>
        <v>0</v>
      </c>
      <c r="AH17" s="202">
        <f>AC17+AE17+AG17</f>
        <v>36847</v>
      </c>
      <c r="AI17" s="221">
        <f t="shared" ref="AI17" si="292">SUM(AI8:AI15)</f>
        <v>100</v>
      </c>
      <c r="AJ17" s="217">
        <f>SUM(AJ8:AJ15)</f>
        <v>19165</v>
      </c>
      <c r="AK17" s="218">
        <f>SUM(AK8:AK15)</f>
        <v>100</v>
      </c>
      <c r="AL17" s="219">
        <f>SUM(AL8:AL15)</f>
        <v>17429</v>
      </c>
      <c r="AM17" s="218">
        <f t="shared" ref="AM17:AN17" si="293">SUM(AM8:AM15)</f>
        <v>100</v>
      </c>
      <c r="AN17" s="220">
        <f t="shared" si="293"/>
        <v>0</v>
      </c>
      <c r="AO17" s="202">
        <f>AJ17+AL17+AN17</f>
        <v>36594</v>
      </c>
      <c r="AP17" s="221">
        <f t="shared" ref="AP17" si="294">SUM(AP8:AP15)</f>
        <v>100</v>
      </c>
      <c r="AQ17" s="217">
        <f>SUM(AQ8:AQ15)</f>
        <v>18915</v>
      </c>
      <c r="AR17" s="218">
        <f>SUM(AR8:AR15)</f>
        <v>100</v>
      </c>
      <c r="AS17" s="219">
        <f>SUM(AS8:AS15)</f>
        <v>17283</v>
      </c>
      <c r="AT17" s="218">
        <f t="shared" ref="AT17:AU17" si="295">SUM(AT8:AT15)</f>
        <v>100</v>
      </c>
      <c r="AU17" s="220">
        <f t="shared" si="295"/>
        <v>0</v>
      </c>
      <c r="AV17" s="202">
        <f>AQ17+AS17+AU17</f>
        <v>36198</v>
      </c>
      <c r="AW17" s="221">
        <f t="shared" ref="AW17" si="296">SUM(AW8:AW15)</f>
        <v>100</v>
      </c>
      <c r="AX17" s="222">
        <f>SUM(AX8:AX15)</f>
        <v>18929</v>
      </c>
      <c r="AY17" s="223">
        <f>SUM(AY8:AY15)</f>
        <v>100</v>
      </c>
      <c r="AZ17" s="219">
        <f>SUM(AZ8:AZ15)</f>
        <v>17315</v>
      </c>
      <c r="BA17" s="223">
        <f t="shared" ref="BA17:BB17" si="297">SUM(BA8:BA15)</f>
        <v>100</v>
      </c>
      <c r="BB17" s="224">
        <f t="shared" si="297"/>
        <v>0</v>
      </c>
      <c r="BC17" s="202">
        <f>AX17+AZ17+BB17</f>
        <v>36244</v>
      </c>
      <c r="BD17" s="225">
        <f t="shared" ref="BD17" si="298">SUM(BD8:BD15)</f>
        <v>100</v>
      </c>
      <c r="BE17" s="222">
        <f>SUM(BE8:BE15)</f>
        <v>18644</v>
      </c>
      <c r="BF17" s="223">
        <f>SUM(BF8:BF15)</f>
        <v>100</v>
      </c>
      <c r="BG17" s="219">
        <f>SUM(BG8:BG15)</f>
        <v>17076</v>
      </c>
      <c r="BH17" s="223">
        <f t="shared" ref="BH17:BI17" si="299">SUM(BH8:BH15)</f>
        <v>100</v>
      </c>
      <c r="BI17" s="224">
        <f t="shared" si="299"/>
        <v>0</v>
      </c>
      <c r="BJ17" s="202">
        <f>BE17+BG17+BI17</f>
        <v>35720</v>
      </c>
      <c r="BK17" s="225">
        <f t="shared" ref="BK17" si="300">SUM(BK8:BK15)</f>
        <v>100</v>
      </c>
      <c r="BL17" s="217">
        <f>SUM(BL8:BL15)</f>
        <v>18418</v>
      </c>
      <c r="BM17" s="218">
        <f>SUM(BM8:BM15)</f>
        <v>100</v>
      </c>
      <c r="BN17" s="219">
        <f>SUM(BN8:BN15)</f>
        <v>16909</v>
      </c>
      <c r="BO17" s="218">
        <f t="shared" ref="BO17:BP17" si="301">SUM(BO8:BO15)</f>
        <v>100</v>
      </c>
      <c r="BP17" s="220">
        <f t="shared" si="301"/>
        <v>0</v>
      </c>
      <c r="BQ17" s="202">
        <f>BL17+BN17+BP17</f>
        <v>35327</v>
      </c>
      <c r="BR17" s="221">
        <f t="shared" ref="BR17" si="302">SUM(BR8:BR15)</f>
        <v>100</v>
      </c>
      <c r="BS17" s="222">
        <f>SUM(BS8:BS15)</f>
        <v>18018</v>
      </c>
      <c r="BT17" s="223">
        <f>SUM(BT8:BT15)</f>
        <v>100</v>
      </c>
      <c r="BU17" s="219">
        <f>SUM(BU8:BU15)</f>
        <v>16594</v>
      </c>
      <c r="BV17" s="223">
        <f t="shared" ref="BV17:BW17" si="303">SUM(BV8:BV15)</f>
        <v>100</v>
      </c>
      <c r="BW17" s="224">
        <f t="shared" si="303"/>
        <v>0</v>
      </c>
      <c r="BX17" s="202">
        <f>BS17+BU17+BW17</f>
        <v>34612</v>
      </c>
      <c r="BY17" s="225">
        <f t="shared" ref="BY17" si="304">SUM(BY8:BY15)</f>
        <v>100</v>
      </c>
      <c r="BZ17" s="222">
        <f>SUM(BZ8:BZ15)</f>
        <v>17533</v>
      </c>
      <c r="CA17" s="223">
        <f>SUM(CA8:CA15)</f>
        <v>100</v>
      </c>
      <c r="CB17" s="219">
        <f>SUM(CB8:CB15)</f>
        <v>16184</v>
      </c>
      <c r="CC17" s="223">
        <f t="shared" ref="CC17:CD17" si="305">SUM(CC8:CC15)</f>
        <v>100</v>
      </c>
      <c r="CD17" s="224">
        <f t="shared" si="305"/>
        <v>0</v>
      </c>
      <c r="CE17" s="202">
        <f>BZ17+CB17+CD17</f>
        <v>33717</v>
      </c>
      <c r="CF17" s="225">
        <f t="shared" ref="CF17" si="306">SUM(CF8:CF15)</f>
        <v>100</v>
      </c>
      <c r="CG17" s="222">
        <f>SUM(CG8:CG15)</f>
        <v>16997</v>
      </c>
      <c r="CH17" s="223">
        <f>SUM(CH8:CH15)</f>
        <v>100</v>
      </c>
      <c r="CI17" s="219">
        <f>SUM(CI8:CI15)</f>
        <v>15778</v>
      </c>
      <c r="CJ17" s="223">
        <f t="shared" ref="CJ17:CK17" si="307">SUM(CJ8:CJ15)</f>
        <v>100.00000000000001</v>
      </c>
      <c r="CK17" s="224">
        <f t="shared" si="307"/>
        <v>0</v>
      </c>
      <c r="CL17" s="202">
        <f>CG17+CI17+CK17</f>
        <v>32775</v>
      </c>
      <c r="CM17" s="225">
        <f t="shared" ref="CM17" si="308">SUM(CM8:CM15)</f>
        <v>100</v>
      </c>
      <c r="CN17" s="222">
        <f>SUM(CN8:CN15)</f>
        <v>16485</v>
      </c>
      <c r="CO17" s="223">
        <f>SUM(CO8:CO15)</f>
        <v>100</v>
      </c>
      <c r="CP17" s="219">
        <f>SUM(CP8:CP15)</f>
        <v>15356</v>
      </c>
      <c r="CQ17" s="223">
        <f t="shared" ref="CQ17:CR17" si="309">SUM(CQ8:CQ15)</f>
        <v>100</v>
      </c>
      <c r="CR17" s="224">
        <f t="shared" si="309"/>
        <v>0</v>
      </c>
      <c r="CS17" s="202">
        <f>CN17+CP17+CR17</f>
        <v>31841</v>
      </c>
      <c r="CT17" s="225">
        <f t="shared" ref="CT17" si="310">SUM(CT8:CT15)</f>
        <v>100</v>
      </c>
      <c r="CU17" s="222">
        <f>SUM(CU8:CU15)</f>
        <v>15893</v>
      </c>
      <c r="CV17" s="223">
        <f>SUM(CV8:CV15)</f>
        <v>100</v>
      </c>
      <c r="CW17" s="219">
        <f>SUM(CW8:CW15)</f>
        <v>14889</v>
      </c>
      <c r="CX17" s="223">
        <f t="shared" ref="CX17:CY17" si="311">SUM(CX8:CX15)</f>
        <v>100</v>
      </c>
      <c r="CY17" s="224">
        <f t="shared" si="311"/>
        <v>0</v>
      </c>
      <c r="CZ17" s="202">
        <f>CU17+CW17+CY17</f>
        <v>30782</v>
      </c>
      <c r="DA17" s="225">
        <f t="shared" ref="DA17" si="312">SUM(DA8:DA15)</f>
        <v>100</v>
      </c>
      <c r="DB17" s="222">
        <f>SUM(DB8:DB15)</f>
        <v>15561</v>
      </c>
      <c r="DC17" s="223">
        <f>SUM(DC8:DC15)</f>
        <v>100</v>
      </c>
      <c r="DD17" s="219">
        <f>SUM(DD8:DD15)</f>
        <v>14633</v>
      </c>
      <c r="DE17" s="223">
        <f t="shared" ref="DE17:DF17" si="313">SUM(DE8:DE15)</f>
        <v>100.00000000000001</v>
      </c>
      <c r="DF17" s="224">
        <f t="shared" si="313"/>
        <v>0</v>
      </c>
      <c r="DG17" s="202">
        <f>DB17+DD17+DF17</f>
        <v>30194</v>
      </c>
      <c r="DH17" s="225">
        <f t="shared" ref="DH17" si="314">SUM(DH8:DH15)</f>
        <v>100</v>
      </c>
      <c r="DI17" s="222">
        <f>SUM(DI8:DI15)</f>
        <v>15467</v>
      </c>
      <c r="DJ17" s="223">
        <f>SUM(DJ8:DJ15)</f>
        <v>100</v>
      </c>
      <c r="DK17" s="219">
        <f>SUM(DK8:DK15)</f>
        <v>14575</v>
      </c>
      <c r="DL17" s="223">
        <f t="shared" ref="DL17:DM17" si="315">SUM(DL8:DL15)</f>
        <v>100</v>
      </c>
      <c r="DM17" s="224">
        <f t="shared" si="315"/>
        <v>0</v>
      </c>
      <c r="DN17" s="202">
        <f>DI17+DK17+DM17</f>
        <v>30042</v>
      </c>
      <c r="DO17" s="225">
        <f t="shared" ref="DO17" si="316">SUM(DO8:DO15)</f>
        <v>100</v>
      </c>
      <c r="DP17" s="222">
        <f>SUM(DP8:DP15)</f>
        <v>15392</v>
      </c>
      <c r="DQ17" s="223">
        <f>SUM(DQ8:DQ15)</f>
        <v>100</v>
      </c>
      <c r="DR17" s="219">
        <f>SUM(DR8:DR15)</f>
        <v>14521</v>
      </c>
      <c r="DS17" s="223">
        <f t="shared" ref="DS17:DT17" si="317">SUM(DS8:DS15)</f>
        <v>100</v>
      </c>
      <c r="DT17" s="224">
        <f t="shared" si="317"/>
        <v>0</v>
      </c>
      <c r="DU17" s="202">
        <f>DP17+DR17+DT17</f>
        <v>29913</v>
      </c>
      <c r="DV17" s="225">
        <f t="shared" ref="DV17" si="318">SUM(DV8:DV15)</f>
        <v>100</v>
      </c>
      <c r="DW17" s="222">
        <f>SUM(DW8:DW15)</f>
        <v>15313</v>
      </c>
      <c r="DX17" s="223">
        <f>SUM(DX8:DX15)</f>
        <v>100</v>
      </c>
      <c r="DY17" s="219">
        <f>SUM(DY8:DY15)</f>
        <v>14482</v>
      </c>
      <c r="DZ17" s="223">
        <f t="shared" ref="DZ17:EA17" si="319">SUM(DZ8:DZ15)</f>
        <v>100.00000000000001</v>
      </c>
      <c r="EA17" s="224">
        <f t="shared" si="319"/>
        <v>0</v>
      </c>
      <c r="EB17" s="202">
        <f>DW17+DY17+EA17</f>
        <v>29795</v>
      </c>
      <c r="EC17" s="225">
        <f t="shared" ref="EC17" si="320">SUM(EC8:EC15)</f>
        <v>100</v>
      </c>
      <c r="ED17" s="222">
        <f>SUM(ED8:ED15)</f>
        <v>15237</v>
      </c>
      <c r="EE17" s="223">
        <f>SUM(EE8:EE15)</f>
        <v>100</v>
      </c>
      <c r="EF17" s="219">
        <f>SUM(EF8:EF15)</f>
        <v>14441</v>
      </c>
      <c r="EG17" s="223">
        <f t="shared" ref="EG17:EH17" si="321">SUM(EG8:EG15)</f>
        <v>100.00000000000001</v>
      </c>
      <c r="EH17" s="224">
        <f t="shared" si="321"/>
        <v>0</v>
      </c>
      <c r="EI17" s="202">
        <f>ED17+EF17+EH17</f>
        <v>29678</v>
      </c>
      <c r="EJ17" s="225">
        <f t="shared" ref="EJ17" si="322">SUM(EJ8:EJ15)</f>
        <v>100</v>
      </c>
      <c r="EK17" s="222">
        <f>SUM(EK8:EK15)</f>
        <v>15141</v>
      </c>
      <c r="EL17" s="223">
        <f>SUM(EL8:EL15)</f>
        <v>100</v>
      </c>
      <c r="EM17" s="219">
        <f>SUM(EM8:EM15)</f>
        <v>14386</v>
      </c>
      <c r="EN17" s="223">
        <f t="shared" ref="EN17:EO17" si="323">SUM(EN8:EN15)</f>
        <v>100.00000000000001</v>
      </c>
      <c r="EO17" s="224">
        <f t="shared" si="323"/>
        <v>0</v>
      </c>
      <c r="EP17" s="202">
        <f>EK17+EM17+EO17</f>
        <v>29527</v>
      </c>
      <c r="EQ17" s="225">
        <f t="shared" ref="EQ17" si="324">SUM(EQ8:EQ15)</f>
        <v>100</v>
      </c>
      <c r="ER17" s="222">
        <f>SUM(ER8:ER15)</f>
        <v>15066</v>
      </c>
      <c r="ES17" s="223">
        <f>SUM(ES8:ES15)</f>
        <v>100</v>
      </c>
      <c r="ET17" s="219">
        <f>SUM(ET8:ET15)</f>
        <v>14324</v>
      </c>
      <c r="EU17" s="223">
        <f t="shared" ref="EU17:EV17" si="325">SUM(EU8:EU15)</f>
        <v>100</v>
      </c>
      <c r="EV17" s="224">
        <f t="shared" si="325"/>
        <v>0</v>
      </c>
      <c r="EW17" s="202">
        <f>ER17+ET17+EV17</f>
        <v>29390</v>
      </c>
      <c r="EX17" s="225">
        <f t="shared" ref="EX17" si="326">SUM(EX8:EX15)</f>
        <v>100</v>
      </c>
      <c r="EY17" s="222">
        <f>SUM(EY8:EY15)</f>
        <v>14977</v>
      </c>
      <c r="EZ17" s="223">
        <f>SUM(EZ8:EZ15)</f>
        <v>100</v>
      </c>
      <c r="FA17" s="219">
        <f t="shared" ref="FA17:FC17" si="327">SUM(FA8:FA15)</f>
        <v>14264</v>
      </c>
      <c r="FB17" s="223">
        <f t="shared" si="327"/>
        <v>100</v>
      </c>
      <c r="FC17" s="224">
        <f t="shared" si="327"/>
        <v>0</v>
      </c>
      <c r="FD17" s="202">
        <f t="shared" ref="FD17" si="328">EY17+FA17+FC17</f>
        <v>29241</v>
      </c>
      <c r="FE17" s="225">
        <f t="shared" ref="FE17" si="329">SUM(FE8:FE15)</f>
        <v>100</v>
      </c>
      <c r="FF17" s="222">
        <f>SUM(FF8:FF15)</f>
        <v>14864</v>
      </c>
      <c r="FG17" s="223">
        <f>SUM(FG8:FG15)</f>
        <v>100</v>
      </c>
      <c r="FH17" s="219">
        <f t="shared" ref="FH17:FJ17" si="330">SUM(FH8:FH15)</f>
        <v>14192</v>
      </c>
      <c r="FI17" s="223">
        <f t="shared" si="330"/>
        <v>100</v>
      </c>
      <c r="FJ17" s="224">
        <f t="shared" si="330"/>
        <v>0</v>
      </c>
      <c r="FK17" s="202">
        <f t="shared" ref="FK17" si="331">FF17+FH17+FJ17</f>
        <v>29056</v>
      </c>
      <c r="FL17" s="225">
        <f t="shared" ref="FL17" si="332">SUM(FL8:FL15)</f>
        <v>100</v>
      </c>
      <c r="FM17" s="222">
        <f>SUM(FM8:FM15)</f>
        <v>14764</v>
      </c>
      <c r="FN17" s="223">
        <f>SUM(FN8:FN15)</f>
        <v>100</v>
      </c>
      <c r="FO17" s="219">
        <f t="shared" ref="FO17:FQ17" si="333">SUM(FO8:FO15)</f>
        <v>14136</v>
      </c>
      <c r="FP17" s="223">
        <f t="shared" si="333"/>
        <v>100</v>
      </c>
      <c r="FQ17" s="224">
        <f t="shared" si="333"/>
        <v>0</v>
      </c>
      <c r="FR17" s="202">
        <f t="shared" ref="FR17" si="334">FM17+FO17+FQ17</f>
        <v>28900</v>
      </c>
      <c r="FS17" s="225">
        <f t="shared" ref="FS17" si="335">SUM(FS8:FS15)</f>
        <v>100</v>
      </c>
      <c r="FT17" s="222">
        <f>SUM(FT8:FT15)</f>
        <v>14642</v>
      </c>
      <c r="FU17" s="223">
        <f>SUM(FU8:FU15)</f>
        <v>100</v>
      </c>
      <c r="FV17" s="219">
        <f t="shared" ref="FV17:FX17" si="336">SUM(FV8:FV15)</f>
        <v>14075</v>
      </c>
      <c r="FW17" s="223">
        <f t="shared" si="336"/>
        <v>100</v>
      </c>
      <c r="FX17" s="224">
        <f t="shared" si="336"/>
        <v>0</v>
      </c>
      <c r="FY17" s="202">
        <f t="shared" ref="FY17" si="337">FT17+FV17+FX17</f>
        <v>28717</v>
      </c>
      <c r="FZ17" s="225">
        <f t="shared" ref="FZ17" si="338">SUM(FZ8:FZ15)</f>
        <v>100</v>
      </c>
      <c r="GA17" s="222">
        <f>SUM(GA8:GA15)</f>
        <v>14491</v>
      </c>
      <c r="GB17" s="223">
        <f>SUM(GB8:GB15)</f>
        <v>100</v>
      </c>
      <c r="GC17" s="219">
        <f t="shared" ref="GC17:GE17" si="339">SUM(GC8:GC15)</f>
        <v>13966</v>
      </c>
      <c r="GD17" s="223">
        <f t="shared" si="339"/>
        <v>100</v>
      </c>
      <c r="GE17" s="224">
        <f t="shared" si="339"/>
        <v>0</v>
      </c>
      <c r="GF17" s="202">
        <f t="shared" ref="GF17" si="340">GA17+GC17+GE17</f>
        <v>28457</v>
      </c>
      <c r="GG17" s="225">
        <f t="shared" ref="GG17" si="341">SUM(GG8:GG15)</f>
        <v>100</v>
      </c>
      <c r="GH17" s="222">
        <f>SUM(GH8:GH15)</f>
        <v>14345</v>
      </c>
      <c r="GI17" s="223">
        <f>SUM(GI8:GI15)</f>
        <v>100</v>
      </c>
      <c r="GJ17" s="219">
        <f t="shared" ref="GJ17:GL17" si="342">SUM(GJ8:GJ15)</f>
        <v>13846</v>
      </c>
      <c r="GK17" s="223">
        <f t="shared" si="342"/>
        <v>100</v>
      </c>
      <c r="GL17" s="224">
        <f t="shared" si="342"/>
        <v>0</v>
      </c>
      <c r="GM17" s="202">
        <f t="shared" ref="GM17" si="343">GH17+GJ17+GL17</f>
        <v>28191</v>
      </c>
      <c r="GN17" s="225">
        <f t="shared" ref="GN17" si="344">SUM(GN8:GN15)</f>
        <v>100</v>
      </c>
      <c r="GO17" s="222">
        <f>SUM(GO8:GO15)</f>
        <v>14196</v>
      </c>
      <c r="GP17" s="223">
        <f>SUM(GP8:GP15)</f>
        <v>100</v>
      </c>
      <c r="GQ17" s="219">
        <f t="shared" ref="GQ17:GS17" si="345">SUM(GQ8:GQ15)</f>
        <v>13743</v>
      </c>
      <c r="GR17" s="223">
        <f t="shared" si="345"/>
        <v>100</v>
      </c>
      <c r="GS17" s="224">
        <f t="shared" si="345"/>
        <v>0</v>
      </c>
      <c r="GT17" s="202">
        <f t="shared" ref="GT17" si="346">GO17+GQ17+GS17</f>
        <v>27939</v>
      </c>
      <c r="GU17" s="225">
        <f t="shared" ref="GU17" si="347">SUM(GU8:GU15)</f>
        <v>100</v>
      </c>
      <c r="GV17" s="222">
        <f>SUM(GV8:GV15)</f>
        <v>14021</v>
      </c>
      <c r="GW17" s="223">
        <f>SUM(GW8:GW15)</f>
        <v>100</v>
      </c>
      <c r="GX17" s="219">
        <f t="shared" ref="GX17:GZ17" si="348">SUM(GX8:GX15)</f>
        <v>13639</v>
      </c>
      <c r="GY17" s="223">
        <f t="shared" si="348"/>
        <v>100</v>
      </c>
      <c r="GZ17" s="224">
        <f t="shared" si="348"/>
        <v>0</v>
      </c>
      <c r="HA17" s="202">
        <f t="shared" ref="HA17" si="349">GV17+GX17+GZ17</f>
        <v>27660</v>
      </c>
      <c r="HB17" s="225">
        <f t="shared" ref="HB17" si="350">SUM(HB8:HB15)</f>
        <v>100</v>
      </c>
      <c r="HC17" s="222">
        <f>SUM(HC8:HC15)</f>
        <v>13861</v>
      </c>
      <c r="HD17" s="223">
        <f>SUM(HD8:HD15)</f>
        <v>100</v>
      </c>
      <c r="HE17" s="219">
        <f t="shared" ref="HE17:HG17" si="351">SUM(HE8:HE15)</f>
        <v>13539</v>
      </c>
      <c r="HF17" s="223">
        <f t="shared" si="351"/>
        <v>100</v>
      </c>
      <c r="HG17" s="224">
        <f t="shared" si="351"/>
        <v>0</v>
      </c>
      <c r="HH17" s="202">
        <f t="shared" ref="HH17" si="352">HC17+HE17+HG17</f>
        <v>27400</v>
      </c>
      <c r="HI17" s="225">
        <f t="shared" ref="HI17" si="353">SUM(HI8:HI15)</f>
        <v>100</v>
      </c>
      <c r="HJ17" s="222">
        <f>SUM(HJ8:HJ15)</f>
        <v>13736</v>
      </c>
      <c r="HK17" s="223">
        <f>SUM(HK8:HK15)</f>
        <v>100</v>
      </c>
      <c r="HL17" s="219">
        <f t="shared" ref="HL17:HN17" si="354">SUM(HL8:HL15)</f>
        <v>13444</v>
      </c>
      <c r="HM17" s="223">
        <f t="shared" si="354"/>
        <v>100</v>
      </c>
      <c r="HN17" s="224">
        <f t="shared" si="354"/>
        <v>0</v>
      </c>
      <c r="HO17" s="202">
        <f t="shared" ref="HO17" si="355">HJ17+HL17+HN17</f>
        <v>27180</v>
      </c>
      <c r="HP17" s="225">
        <f t="shared" ref="HP17" si="356">SUM(HP8:HP15)</f>
        <v>100</v>
      </c>
      <c r="HQ17" s="222">
        <f>SUM(HQ8:HQ15)</f>
        <v>13646</v>
      </c>
      <c r="HR17" s="223">
        <f>SUM(HR8:HR15)</f>
        <v>100</v>
      </c>
      <c r="HS17" s="219">
        <f t="shared" ref="HS17:HU17" si="357">SUM(HS8:HS15)</f>
        <v>13355</v>
      </c>
      <c r="HT17" s="223">
        <f t="shared" si="357"/>
        <v>100</v>
      </c>
      <c r="HU17" s="224">
        <f t="shared" si="357"/>
        <v>0</v>
      </c>
      <c r="HV17" s="202">
        <f t="shared" ref="HV17" si="358">HQ17+HS17+HU17</f>
        <v>27001</v>
      </c>
      <c r="HW17" s="225">
        <f t="shared" ref="HW17" si="359">SUM(HW8:HW15)</f>
        <v>100</v>
      </c>
      <c r="HX17" s="222">
        <f>SUM(HX8:HX15)</f>
        <v>13574</v>
      </c>
      <c r="HY17" s="223">
        <f>SUM(HY8:HY15)</f>
        <v>100</v>
      </c>
      <c r="HZ17" s="219">
        <f t="shared" ref="HZ17:IB17" si="360">SUM(HZ8:HZ15)</f>
        <v>13299</v>
      </c>
      <c r="IA17" s="223">
        <f t="shared" si="360"/>
        <v>100</v>
      </c>
      <c r="IB17" s="224">
        <f t="shared" si="360"/>
        <v>0</v>
      </c>
      <c r="IC17" s="202">
        <f t="shared" ref="IC17" si="361">HX17+HZ17+IB17</f>
        <v>26873</v>
      </c>
      <c r="ID17" s="225">
        <f t="shared" ref="ID17" si="362">SUM(ID8:ID15)</f>
        <v>100</v>
      </c>
      <c r="IE17" s="222">
        <f>SUM(IE8:IE15)</f>
        <v>13500</v>
      </c>
      <c r="IF17" s="223">
        <f>SUM(IF8:IF15)</f>
        <v>100</v>
      </c>
      <c r="IG17" s="219">
        <f t="shared" ref="IG17:II17" si="363">SUM(IG8:IG15)</f>
        <v>13255</v>
      </c>
      <c r="IH17" s="223">
        <f t="shared" si="363"/>
        <v>99.999999999999986</v>
      </c>
      <c r="II17" s="224">
        <f t="shared" si="363"/>
        <v>0</v>
      </c>
      <c r="IJ17" s="202">
        <f t="shared" ref="IJ17" si="364">IE17+IG17+II17</f>
        <v>26755</v>
      </c>
      <c r="IK17" s="225">
        <f t="shared" ref="IK17" si="365">SUM(IK8:IK15)</f>
        <v>100</v>
      </c>
      <c r="IL17" s="222">
        <f>SUM(IL8:IL15)</f>
        <v>13461</v>
      </c>
      <c r="IM17" s="223">
        <f>SUM(IM8:IM15)</f>
        <v>99.999999999999986</v>
      </c>
      <c r="IN17" s="219">
        <f t="shared" ref="IN17:IP17" si="366">SUM(IN8:IN15)</f>
        <v>13214</v>
      </c>
      <c r="IO17" s="223">
        <f t="shared" si="366"/>
        <v>100</v>
      </c>
      <c r="IP17" s="224">
        <f t="shared" si="366"/>
        <v>0</v>
      </c>
      <c r="IQ17" s="202">
        <f t="shared" ref="IQ17" si="367">IL17+IN17+IP17</f>
        <v>26675</v>
      </c>
      <c r="IR17" s="225">
        <f t="shared" ref="IR17" si="368">SUM(IR8:IR15)</f>
        <v>100</v>
      </c>
      <c r="IS17" s="222">
        <f>SUM(IS8:IS15)</f>
        <v>13433</v>
      </c>
      <c r="IT17" s="223">
        <f>SUM(IT8:IT15)</f>
        <v>100</v>
      </c>
      <c r="IU17" s="219">
        <f t="shared" ref="IU17:IW17" si="369">SUM(IU8:IU15)</f>
        <v>13199</v>
      </c>
      <c r="IV17" s="223">
        <f t="shared" si="369"/>
        <v>100</v>
      </c>
      <c r="IW17" s="224">
        <f t="shared" si="369"/>
        <v>0</v>
      </c>
      <c r="IX17" s="202">
        <f t="shared" ref="IX17" si="370">IS17+IU17+IW17</f>
        <v>26632</v>
      </c>
      <c r="IY17" s="225">
        <f t="shared" ref="IY17" si="371">SUM(IY8:IY15)</f>
        <v>100</v>
      </c>
      <c r="IZ17" s="222">
        <f>SUM(IZ8:IZ15)</f>
        <v>13319</v>
      </c>
      <c r="JA17" s="223">
        <f>SUM(JA8:JA15)</f>
        <v>100</v>
      </c>
      <c r="JB17" s="219">
        <f t="shared" ref="JB17:JD17" si="372">SUM(JB8:JB15)</f>
        <v>13129</v>
      </c>
      <c r="JC17" s="223">
        <f t="shared" si="372"/>
        <v>100</v>
      </c>
      <c r="JD17" s="224">
        <f t="shared" si="372"/>
        <v>0</v>
      </c>
      <c r="JE17" s="202">
        <f t="shared" ref="JE17" si="373">IZ17+JB17+JD17</f>
        <v>26448</v>
      </c>
      <c r="JF17" s="225">
        <f t="shared" ref="JF17" si="374">SUM(JF8:JF15)</f>
        <v>100</v>
      </c>
      <c r="JG17" s="222">
        <f>SUM(JG8:JG15)</f>
        <v>13286</v>
      </c>
      <c r="JH17" s="223">
        <f>SUM(JH8:JH15)</f>
        <v>100</v>
      </c>
      <c r="JI17" s="219">
        <f t="shared" ref="JI17:JK17" si="375">SUM(JI8:JI15)</f>
        <v>13110</v>
      </c>
      <c r="JJ17" s="223">
        <f t="shared" si="375"/>
        <v>100</v>
      </c>
      <c r="JK17" s="224">
        <f t="shared" si="375"/>
        <v>0</v>
      </c>
      <c r="JL17" s="202">
        <f t="shared" ref="JL17" si="376">JG17+JI17+JK17</f>
        <v>26396</v>
      </c>
      <c r="JM17" s="225">
        <f t="shared" ref="JM17" si="377">SUM(JM8:JM15)</f>
        <v>100</v>
      </c>
      <c r="JN17" s="222">
        <f>SUM(JN8:JN15)</f>
        <v>13253</v>
      </c>
      <c r="JO17" s="223">
        <f>SUM(JO8:JO15)</f>
        <v>100</v>
      </c>
      <c r="JP17" s="219">
        <f t="shared" ref="JP17:JR17" si="378">SUM(JP8:JP15)</f>
        <v>13089</v>
      </c>
      <c r="JQ17" s="223">
        <f t="shared" si="378"/>
        <v>100</v>
      </c>
      <c r="JR17" s="224">
        <f t="shared" si="378"/>
        <v>0</v>
      </c>
      <c r="JS17" s="202">
        <f t="shared" ref="JS17" si="379">JN17+JP17+JR17</f>
        <v>26342</v>
      </c>
      <c r="JT17" s="225">
        <f t="shared" ref="JT17" si="380">SUM(JT8:JT15)</f>
        <v>100</v>
      </c>
      <c r="JU17" s="222">
        <f>SUM(JU8:JU15)</f>
        <v>13187</v>
      </c>
      <c r="JV17" s="223">
        <f>SUM(JV8:JV15)</f>
        <v>100</v>
      </c>
      <c r="JW17" s="219">
        <f t="shared" ref="JW17:JY17" si="381">SUM(JW8:JW15)</f>
        <v>13040</v>
      </c>
      <c r="JX17" s="223">
        <f t="shared" si="381"/>
        <v>99.999999999999986</v>
      </c>
      <c r="JY17" s="224">
        <f t="shared" si="381"/>
        <v>0</v>
      </c>
      <c r="JZ17" s="202">
        <f t="shared" ref="JZ17" si="382">JU17+JW17+JY17</f>
        <v>26227</v>
      </c>
      <c r="KA17" s="225">
        <f t="shared" ref="KA17" si="383">SUM(KA8:KA15)</f>
        <v>100.00000000000001</v>
      </c>
      <c r="KB17" s="222">
        <f>SUM(KB8:KB15)</f>
        <v>13118</v>
      </c>
      <c r="KC17" s="223">
        <f>SUM(KC8:KC15)</f>
        <v>100</v>
      </c>
      <c r="KD17" s="219">
        <f t="shared" ref="KD17:KF17" si="384">SUM(KD8:KD15)</f>
        <v>12999</v>
      </c>
      <c r="KE17" s="223">
        <f t="shared" si="384"/>
        <v>100</v>
      </c>
      <c r="KF17" s="224">
        <f t="shared" si="384"/>
        <v>0</v>
      </c>
      <c r="KG17" s="202">
        <f t="shared" ref="KG17" si="385">KB17+KD17+KF17</f>
        <v>26117</v>
      </c>
      <c r="KH17" s="225">
        <f t="shared" ref="KH17" si="386">SUM(KH8:KH15)</f>
        <v>100</v>
      </c>
      <c r="KI17" s="222">
        <f>SUM(KI8:KI15)</f>
        <v>13013</v>
      </c>
      <c r="KJ17" s="223">
        <f>SUM(KJ8:KJ15)</f>
        <v>100</v>
      </c>
      <c r="KK17" s="219">
        <f t="shared" ref="KK17:KM17" si="387">SUM(KK8:KK15)</f>
        <v>12929</v>
      </c>
      <c r="KL17" s="223">
        <f t="shared" si="387"/>
        <v>100</v>
      </c>
      <c r="KM17" s="224">
        <f t="shared" si="387"/>
        <v>0</v>
      </c>
      <c r="KN17" s="202">
        <f t="shared" ref="KN17" si="388">KI17+KK17+KM17</f>
        <v>25942</v>
      </c>
      <c r="KO17" s="225">
        <f t="shared" ref="KO17" si="389">SUM(KO8:KO15)</f>
        <v>100</v>
      </c>
      <c r="KP17" s="222">
        <f>SUM(KP8:KP15)</f>
        <v>12912</v>
      </c>
      <c r="KQ17" s="223">
        <f>SUM(KQ8:KQ15)</f>
        <v>100</v>
      </c>
      <c r="KR17" s="219">
        <f t="shared" ref="KR17:KT17" si="390">SUM(KR8:KR15)</f>
        <v>12871</v>
      </c>
      <c r="KS17" s="223">
        <f t="shared" si="390"/>
        <v>99.999999999999986</v>
      </c>
      <c r="KT17" s="224">
        <f t="shared" si="390"/>
        <v>0</v>
      </c>
      <c r="KU17" s="202">
        <f t="shared" ref="KU17" si="391">KP17+KR17+KT17</f>
        <v>25783</v>
      </c>
      <c r="KV17" s="225">
        <f t="shared" ref="KV17" si="392">SUM(KV8:KV15)</f>
        <v>100</v>
      </c>
      <c r="KW17" s="222">
        <f>SUM(KW8:KW15)</f>
        <v>12778</v>
      </c>
      <c r="KX17" s="223">
        <f>SUM(KX8:KX15)</f>
        <v>100</v>
      </c>
      <c r="KY17" s="219">
        <f t="shared" ref="KY17:LA17" si="393">SUM(KY8:KY15)</f>
        <v>12776</v>
      </c>
      <c r="KZ17" s="223">
        <f t="shared" si="393"/>
        <v>100</v>
      </c>
      <c r="LA17" s="224">
        <f t="shared" si="393"/>
        <v>0</v>
      </c>
      <c r="LB17" s="202">
        <f t="shared" ref="LB17" si="394">KW17+KY17+LA17</f>
        <v>25554</v>
      </c>
      <c r="LC17" s="225">
        <f t="shared" ref="LC17" si="395">SUM(LC8:LC15)</f>
        <v>100</v>
      </c>
      <c r="LD17" s="222">
        <f>SUM(LD8:LD15)</f>
        <v>12633</v>
      </c>
      <c r="LE17" s="223">
        <f>SUM(LE8:LE15)</f>
        <v>100</v>
      </c>
      <c r="LF17" s="219">
        <f t="shared" ref="LF17:LH17" si="396">SUM(LF8:LF15)</f>
        <v>12679</v>
      </c>
      <c r="LG17" s="223">
        <f t="shared" si="396"/>
        <v>100</v>
      </c>
      <c r="LH17" s="224">
        <f t="shared" si="396"/>
        <v>0</v>
      </c>
      <c r="LI17" s="202">
        <f t="shared" ref="LI17" si="397">LD17+LF17+LH17</f>
        <v>25312</v>
      </c>
      <c r="LJ17" s="225">
        <f t="shared" ref="LJ17" si="398">SUM(LJ8:LJ15)</f>
        <v>100</v>
      </c>
      <c r="LK17" s="222">
        <f>SUM(LK8:LK15)</f>
        <v>12443</v>
      </c>
      <c r="LL17" s="223">
        <f>SUM(LL8:LL15)</f>
        <v>100</v>
      </c>
      <c r="LM17" s="219">
        <f t="shared" ref="LM17:LO17" si="399">SUM(LM8:LM15)</f>
        <v>12564</v>
      </c>
      <c r="LN17" s="223">
        <f t="shared" si="399"/>
        <v>100</v>
      </c>
      <c r="LO17" s="224">
        <f t="shared" si="399"/>
        <v>0</v>
      </c>
      <c r="LP17" s="202">
        <f t="shared" ref="LP17" si="400">LK17+LM17+LO17</f>
        <v>25007</v>
      </c>
      <c r="LQ17" s="225">
        <f t="shared" ref="LQ17" si="401">SUM(LQ8:LQ15)</f>
        <v>100</v>
      </c>
      <c r="LR17" s="222">
        <f>SUM(LR8:LR15)</f>
        <v>12268</v>
      </c>
      <c r="LS17" s="223">
        <f>SUM(LS8:LS15)</f>
        <v>100</v>
      </c>
      <c r="LT17" s="219">
        <f t="shared" ref="LT17:LV17" si="402">SUM(LT8:LT15)</f>
        <v>12451</v>
      </c>
      <c r="LU17" s="223">
        <f t="shared" si="402"/>
        <v>100</v>
      </c>
      <c r="LV17" s="224">
        <f t="shared" si="402"/>
        <v>0</v>
      </c>
      <c r="LW17" s="202">
        <f t="shared" ref="LW17" si="403">LR17+LT17+LV17</f>
        <v>24719</v>
      </c>
      <c r="LX17" s="225">
        <f t="shared" ref="LX17" si="404">SUM(LX8:LX15)</f>
        <v>100</v>
      </c>
      <c r="LY17" s="222">
        <f>SUM(LY8:LY15)</f>
        <v>12072</v>
      </c>
      <c r="LZ17" s="223">
        <f>SUM(LZ8:LZ15)</f>
        <v>100</v>
      </c>
      <c r="MA17" s="219">
        <f t="shared" ref="MA17:MC17" si="405">SUM(MA8:MA15)</f>
        <v>12330</v>
      </c>
      <c r="MB17" s="223">
        <f t="shared" si="405"/>
        <v>100</v>
      </c>
      <c r="MC17" s="224">
        <f t="shared" si="405"/>
        <v>0</v>
      </c>
      <c r="MD17" s="202">
        <f t="shared" ref="MD17" si="406">LY17+MA17+MC17</f>
        <v>24402</v>
      </c>
      <c r="ME17" s="225">
        <f t="shared" ref="ME17" si="407">SUM(ME8:ME15)</f>
        <v>100</v>
      </c>
      <c r="MF17" s="222">
        <f>SUM(MF8:MF15)</f>
        <v>11848</v>
      </c>
      <c r="MG17" s="223">
        <f>SUM(MG8:MG15)</f>
        <v>100</v>
      </c>
      <c r="MH17" s="219">
        <f t="shared" ref="MH17:ML17" si="408">SUM(MH8:MH15)</f>
        <v>12181</v>
      </c>
      <c r="MI17" s="223">
        <f t="shared" si="408"/>
        <v>100</v>
      </c>
      <c r="MJ17" s="224">
        <f t="shared" si="408"/>
        <v>0</v>
      </c>
      <c r="MK17" s="202">
        <f t="shared" si="199"/>
        <v>24029</v>
      </c>
      <c r="ML17" s="225">
        <f t="shared" si="408"/>
        <v>100</v>
      </c>
      <c r="MM17" s="222">
        <f>SUM(MM8:MM15)</f>
        <v>11702</v>
      </c>
      <c r="MN17" s="223">
        <f>SUM(MN8:MN15)</f>
        <v>100</v>
      </c>
      <c r="MO17" s="219">
        <f t="shared" ref="MO17:MS17" si="409">SUM(MO8:MO15)</f>
        <v>12067</v>
      </c>
      <c r="MP17" s="223">
        <f t="shared" si="409"/>
        <v>100</v>
      </c>
      <c r="MQ17" s="224">
        <f t="shared" si="409"/>
        <v>0</v>
      </c>
      <c r="MR17" s="202">
        <f t="shared" si="203"/>
        <v>23769</v>
      </c>
      <c r="MS17" s="225">
        <f t="shared" si="409"/>
        <v>100</v>
      </c>
      <c r="MT17" s="222">
        <f>SUM(MT8:MT15)</f>
        <v>11504</v>
      </c>
      <c r="MU17" s="223">
        <f>SUM(MU8:MU15)</f>
        <v>100</v>
      </c>
      <c r="MV17" s="219">
        <f t="shared" ref="MV17:MZ17" si="410">SUM(MV8:MV15)</f>
        <v>11931</v>
      </c>
      <c r="MW17" s="223">
        <f t="shared" si="410"/>
        <v>100</v>
      </c>
      <c r="MX17" s="224">
        <f t="shared" si="410"/>
        <v>0</v>
      </c>
      <c r="MY17" s="202">
        <f t="shared" si="207"/>
        <v>23435</v>
      </c>
      <c r="MZ17" s="225">
        <f t="shared" si="410"/>
        <v>100</v>
      </c>
      <c r="NA17" s="222">
        <f>SUM(NA8:NA15)</f>
        <v>11340</v>
      </c>
      <c r="NB17" s="223">
        <f>SUM(NB8:NB15)</f>
        <v>100</v>
      </c>
      <c r="NC17" s="219">
        <f t="shared" ref="NC17:NG17" si="411">SUM(NC8:NC15)</f>
        <v>11798</v>
      </c>
      <c r="ND17" s="223">
        <f t="shared" si="411"/>
        <v>100</v>
      </c>
      <c r="NE17" s="224">
        <f t="shared" si="411"/>
        <v>0</v>
      </c>
      <c r="NF17" s="202">
        <f t="shared" si="211"/>
        <v>23138</v>
      </c>
      <c r="NG17" s="225">
        <f t="shared" si="411"/>
        <v>100</v>
      </c>
      <c r="NH17" s="222">
        <f>SUM(NH8:NH15)</f>
        <v>11060</v>
      </c>
      <c r="NI17" s="223">
        <f>SUM(NI8:NI15)</f>
        <v>100</v>
      </c>
      <c r="NJ17" s="219">
        <f t="shared" ref="NJ17:NN17" si="412">SUM(NJ8:NJ15)</f>
        <v>11595</v>
      </c>
      <c r="NK17" s="223">
        <f t="shared" si="412"/>
        <v>100</v>
      </c>
      <c r="NL17" s="224">
        <f t="shared" si="412"/>
        <v>0</v>
      </c>
      <c r="NM17" s="202">
        <f t="shared" si="215"/>
        <v>22655</v>
      </c>
      <c r="NN17" s="225">
        <f t="shared" si="412"/>
        <v>100</v>
      </c>
      <c r="NO17" s="222">
        <f>SUM(NO8:NO15)</f>
        <v>10872</v>
      </c>
      <c r="NP17" s="223">
        <f>SUM(NP8:NP15)</f>
        <v>100</v>
      </c>
      <c r="NQ17" s="219">
        <f>SUM(NQ8:NQ15)</f>
        <v>11418</v>
      </c>
      <c r="NR17" s="223">
        <f t="shared" ref="NR17:NU17" si="413">SUM(NR8:NR15)</f>
        <v>100</v>
      </c>
      <c r="NS17" s="224">
        <f t="shared" si="413"/>
        <v>0</v>
      </c>
      <c r="NT17" s="202">
        <f t="shared" si="218"/>
        <v>22290</v>
      </c>
      <c r="NU17" s="225">
        <f t="shared" si="413"/>
        <v>100</v>
      </c>
      <c r="NV17" s="222">
        <f>SUM(NV8:NV15)</f>
        <v>10752</v>
      </c>
      <c r="NW17" s="223">
        <f>SUM(NW8:NW15)</f>
        <v>100</v>
      </c>
      <c r="NX17" s="219">
        <f t="shared" ref="NX17:OB17" si="414">SUM(NX8:NX15)</f>
        <v>11320</v>
      </c>
      <c r="NY17" s="223">
        <f t="shared" si="414"/>
        <v>100</v>
      </c>
      <c r="NZ17" s="224">
        <f t="shared" si="414"/>
        <v>0</v>
      </c>
      <c r="OA17" s="202">
        <f t="shared" si="222"/>
        <v>22072</v>
      </c>
      <c r="OB17" s="225">
        <f t="shared" si="414"/>
        <v>100</v>
      </c>
      <c r="OC17" s="222">
        <f>SUM(OC8:OC15)</f>
        <v>10603</v>
      </c>
      <c r="OD17" s="223">
        <f>SUM(OD8:OD15)</f>
        <v>100</v>
      </c>
      <c r="OE17" s="219">
        <f t="shared" ref="OE17:OI17" si="415">SUM(OE8:OE15)</f>
        <v>11196</v>
      </c>
      <c r="OF17" s="223">
        <f t="shared" si="415"/>
        <v>100</v>
      </c>
      <c r="OG17" s="224">
        <f t="shared" si="415"/>
        <v>0</v>
      </c>
      <c r="OH17" s="202">
        <f t="shared" si="226"/>
        <v>21799</v>
      </c>
      <c r="OI17" s="225">
        <f t="shared" si="415"/>
        <v>100</v>
      </c>
      <c r="OJ17" s="222">
        <f>SUM(OJ8:OJ15)</f>
        <v>10296</v>
      </c>
      <c r="OK17" s="223">
        <f>SUM(OK8:OK15)</f>
        <v>100</v>
      </c>
      <c r="OL17" s="219">
        <f t="shared" ref="OL17:OP17" si="416">SUM(OL8:OL15)</f>
        <v>10938</v>
      </c>
      <c r="OM17" s="223">
        <f t="shared" si="416"/>
        <v>100</v>
      </c>
      <c r="ON17" s="224">
        <f t="shared" si="416"/>
        <v>0</v>
      </c>
      <c r="OO17" s="202">
        <f t="shared" si="230"/>
        <v>21234</v>
      </c>
      <c r="OP17" s="225">
        <f t="shared" si="416"/>
        <v>100</v>
      </c>
      <c r="OQ17" s="222">
        <f>SUM(OQ8:OQ15)</f>
        <v>9888</v>
      </c>
      <c r="OR17" s="223">
        <f>SUM(OR8:OR15)</f>
        <v>100</v>
      </c>
      <c r="OS17" s="219">
        <f t="shared" ref="OS17:OW17" si="417">SUM(OS8:OS15)</f>
        <v>10529</v>
      </c>
      <c r="OT17" s="223">
        <f t="shared" si="417"/>
        <v>100</v>
      </c>
      <c r="OU17" s="224">
        <f t="shared" si="417"/>
        <v>0</v>
      </c>
      <c r="OV17" s="202">
        <f t="shared" si="234"/>
        <v>20417</v>
      </c>
      <c r="OW17" s="225">
        <f t="shared" si="417"/>
        <v>100</v>
      </c>
      <c r="OX17" s="222">
        <f>SUM(OX8:OX15)</f>
        <v>9384</v>
      </c>
      <c r="OY17" s="223">
        <f>SUM(OY8:OY15)</f>
        <v>100</v>
      </c>
      <c r="OZ17" s="219">
        <f t="shared" ref="OZ17:PD17" si="418">SUM(OZ8:OZ15)</f>
        <v>10047</v>
      </c>
      <c r="PA17" s="223">
        <f t="shared" si="418"/>
        <v>100</v>
      </c>
      <c r="PB17" s="224">
        <f t="shared" si="418"/>
        <v>0</v>
      </c>
      <c r="PC17" s="202">
        <f t="shared" si="238"/>
        <v>19431</v>
      </c>
      <c r="PD17" s="225">
        <f t="shared" si="418"/>
        <v>100</v>
      </c>
      <c r="PE17" s="222">
        <f>SUM(PE8:PE15)</f>
        <v>8719</v>
      </c>
      <c r="PF17" s="223">
        <f>SUM(PF8:PF15)</f>
        <v>100</v>
      </c>
      <c r="PG17" s="219">
        <f t="shared" ref="PG17:PK17" si="419">SUM(PG8:PG15)</f>
        <v>9312</v>
      </c>
      <c r="PH17" s="223">
        <f t="shared" si="419"/>
        <v>100</v>
      </c>
      <c r="PI17" s="224">
        <f t="shared" si="419"/>
        <v>0</v>
      </c>
      <c r="PJ17" s="202">
        <f t="shared" si="242"/>
        <v>18031</v>
      </c>
      <c r="PK17" s="225">
        <f t="shared" si="419"/>
        <v>100</v>
      </c>
      <c r="PL17" s="222">
        <f>SUM(PL8:PL15)</f>
        <v>8352</v>
      </c>
      <c r="PM17" s="223">
        <f>SUM(PM8:PM15)</f>
        <v>100</v>
      </c>
      <c r="PN17" s="219">
        <f t="shared" ref="PN17:PR17" si="420">SUM(PN8:PN15)</f>
        <v>8963</v>
      </c>
      <c r="PO17" s="223">
        <f t="shared" si="420"/>
        <v>100</v>
      </c>
      <c r="PP17" s="224">
        <f t="shared" si="420"/>
        <v>0</v>
      </c>
      <c r="PQ17" s="202">
        <f t="shared" si="246"/>
        <v>17315</v>
      </c>
      <c r="PR17" s="225">
        <f t="shared" si="420"/>
        <v>99.999999999999986</v>
      </c>
      <c r="PS17" s="222">
        <f>SUM(PS8:PS15)</f>
        <v>7903</v>
      </c>
      <c r="PT17" s="223">
        <f>SUM(PT8:PT15)</f>
        <v>100</v>
      </c>
      <c r="PU17" s="219">
        <f t="shared" ref="PU17:PY17" si="421">SUM(PU8:PU15)</f>
        <v>8532</v>
      </c>
      <c r="PV17" s="223">
        <f t="shared" si="421"/>
        <v>100</v>
      </c>
      <c r="PW17" s="224">
        <f t="shared" si="421"/>
        <v>0</v>
      </c>
      <c r="PX17" s="202">
        <f t="shared" si="250"/>
        <v>16435</v>
      </c>
      <c r="PY17" s="225">
        <f t="shared" si="421"/>
        <v>100</v>
      </c>
      <c r="PZ17" s="222">
        <f>SUM(PZ8:PZ15)</f>
        <v>6468</v>
      </c>
      <c r="QA17" s="223">
        <f>SUM(QA8:QA15)</f>
        <v>100</v>
      </c>
      <c r="QB17" s="219">
        <f t="shared" ref="QB17:QF17" si="422">SUM(QB8:QB15)</f>
        <v>7111</v>
      </c>
      <c r="QC17" s="223">
        <f t="shared" si="422"/>
        <v>100</v>
      </c>
      <c r="QD17" s="224">
        <f t="shared" si="422"/>
        <v>0</v>
      </c>
      <c r="QE17" s="202">
        <f t="shared" si="254"/>
        <v>13579</v>
      </c>
      <c r="QF17" s="225">
        <f t="shared" si="422"/>
        <v>100</v>
      </c>
      <c r="QG17" s="222">
        <f>SUM(QG8:QG15)</f>
        <v>6367</v>
      </c>
      <c r="QH17" s="223">
        <f>SUM(QH8:QH15)</f>
        <v>100</v>
      </c>
      <c r="QI17" s="219">
        <f t="shared" ref="QI17:QM17" si="423">SUM(QI8:QI15)</f>
        <v>7030</v>
      </c>
      <c r="QJ17" s="223">
        <f t="shared" si="423"/>
        <v>100</v>
      </c>
      <c r="QK17" s="224">
        <f t="shared" si="423"/>
        <v>0</v>
      </c>
      <c r="QL17" s="202">
        <f t="shared" si="258"/>
        <v>13397</v>
      </c>
      <c r="QM17" s="225">
        <f t="shared" si="423"/>
        <v>100</v>
      </c>
      <c r="QN17" s="217">
        <f>SUM(QN8:QN15)</f>
        <v>6312</v>
      </c>
      <c r="QO17" s="218">
        <f>SUM(QO8:QO15)</f>
        <v>100</v>
      </c>
      <c r="QP17" s="219">
        <f t="shared" ref="QP17:QR17" si="424">SUM(QP8:QP15)</f>
        <v>6968</v>
      </c>
      <c r="QQ17" s="218">
        <f t="shared" si="424"/>
        <v>100</v>
      </c>
      <c r="QR17" s="220">
        <f t="shared" si="424"/>
        <v>0</v>
      </c>
      <c r="QS17" s="202">
        <f t="shared" ref="QS17" si="425">QN17+QP17+QR17</f>
        <v>13280</v>
      </c>
      <c r="QT17" s="221">
        <f t="shared" ref="QT17" si="426">SUM(QT8:QT15)</f>
        <v>100</v>
      </c>
      <c r="QU17" s="217">
        <f>SUM(QU8:QU15)</f>
        <v>6184</v>
      </c>
      <c r="QV17" s="218">
        <f>SUM(QV8:QV15)</f>
        <v>100</v>
      </c>
      <c r="QW17" s="219">
        <f t="shared" ref="QW17:QY17" si="427">SUM(QW8:QW15)</f>
        <v>6882</v>
      </c>
      <c r="QX17" s="218">
        <f t="shared" si="427"/>
        <v>100</v>
      </c>
      <c r="QY17" s="220">
        <f t="shared" si="427"/>
        <v>0</v>
      </c>
      <c r="QZ17" s="202">
        <f t="shared" ref="QZ17" si="428">QU17+QW17+QY17</f>
        <v>13066</v>
      </c>
      <c r="RA17" s="221">
        <f t="shared" ref="RA17" si="429">SUM(RA8:RA15)</f>
        <v>100</v>
      </c>
      <c r="RB17" s="217">
        <f>SUM(RB8:RB15)</f>
        <v>6156</v>
      </c>
      <c r="RC17" s="218">
        <f>SUM(RC8:RC15)</f>
        <v>100</v>
      </c>
      <c r="RD17" s="219">
        <f t="shared" ref="RD17:RF17" si="430">SUM(RD8:RD15)</f>
        <v>6851</v>
      </c>
      <c r="RE17" s="218">
        <f t="shared" si="430"/>
        <v>100</v>
      </c>
      <c r="RF17" s="220">
        <f t="shared" si="430"/>
        <v>0</v>
      </c>
      <c r="RG17" s="202">
        <f t="shared" ref="RG17" si="431">RB17+RD17+RF17</f>
        <v>13007</v>
      </c>
      <c r="RH17" s="221">
        <f t="shared" ref="RH17" si="432">SUM(RH8:RH15)</f>
        <v>100</v>
      </c>
      <c r="RI17" s="217">
        <f>SUM(RI8:RI15)</f>
        <v>6032</v>
      </c>
      <c r="RJ17" s="218">
        <f>SUM(RJ8:RJ15)</f>
        <v>100</v>
      </c>
      <c r="RK17" s="219">
        <f t="shared" ref="RK17:RO17" si="433">SUM(RK8:RK15)</f>
        <v>6718</v>
      </c>
      <c r="RL17" s="218">
        <f t="shared" si="433"/>
        <v>100</v>
      </c>
      <c r="RM17" s="220">
        <f t="shared" si="433"/>
        <v>0</v>
      </c>
      <c r="RN17" s="202">
        <f t="shared" si="274"/>
        <v>12750</v>
      </c>
      <c r="RO17" s="221">
        <f t="shared" si="433"/>
        <v>100</v>
      </c>
      <c r="RP17" s="222">
        <f>SUM(RP8:RP15)</f>
        <v>5718</v>
      </c>
      <c r="RQ17" s="223">
        <f>SUM(RQ8:RQ15)</f>
        <v>100</v>
      </c>
      <c r="RR17" s="219">
        <f t="shared" ref="RR17:RV17" si="434">SUM(RR8:RR15)</f>
        <v>6422</v>
      </c>
      <c r="RS17" s="223">
        <f t="shared" si="434"/>
        <v>100</v>
      </c>
      <c r="RT17" s="224">
        <f t="shared" si="434"/>
        <v>0</v>
      </c>
      <c r="RU17" s="202">
        <f t="shared" si="278"/>
        <v>12140</v>
      </c>
      <c r="RV17" s="225">
        <f t="shared" si="434"/>
        <v>100</v>
      </c>
      <c r="RW17" s="217">
        <f>SUM(RW8:RW15)</f>
        <v>5380</v>
      </c>
      <c r="RX17" s="218">
        <f>SUM(RX8:RX15)</f>
        <v>100</v>
      </c>
      <c r="RY17" s="219">
        <f t="shared" ref="RY17:SC17" si="435">SUM(RY8:RY15)</f>
        <v>6139</v>
      </c>
      <c r="RZ17" s="218">
        <f t="shared" si="435"/>
        <v>100</v>
      </c>
      <c r="SA17" s="220">
        <f t="shared" si="435"/>
        <v>0</v>
      </c>
      <c r="SB17" s="202">
        <f t="shared" si="282"/>
        <v>11519</v>
      </c>
      <c r="SC17" s="221">
        <f t="shared" si="435"/>
        <v>100</v>
      </c>
    </row>
    <row r="18" spans="1:497" s="121" customFormat="1" ht="15" x14ac:dyDescent="0.25">
      <c r="A18" s="125"/>
      <c r="B18" s="29"/>
      <c r="C18" s="29"/>
      <c r="D18" s="29"/>
      <c r="E18" s="29"/>
      <c r="F18" s="29"/>
      <c r="G18" s="24"/>
      <c r="H18" s="142"/>
      <c r="I18" s="143"/>
      <c r="J18" s="143"/>
      <c r="K18" s="143"/>
      <c r="L18" s="144"/>
      <c r="M18" s="143"/>
      <c r="N18" s="146"/>
      <c r="O18" s="142"/>
      <c r="P18" s="143"/>
      <c r="Q18" s="143"/>
      <c r="R18" s="143"/>
      <c r="S18" s="144"/>
      <c r="T18" s="143"/>
      <c r="U18" s="146"/>
      <c r="V18" s="142"/>
      <c r="W18" s="143"/>
      <c r="X18" s="143"/>
      <c r="Y18" s="143"/>
      <c r="Z18" s="144"/>
      <c r="AA18" s="143"/>
      <c r="AB18" s="146"/>
      <c r="AC18" s="142"/>
      <c r="AD18" s="143"/>
      <c r="AE18" s="143"/>
      <c r="AF18" s="143"/>
      <c r="AG18" s="144"/>
      <c r="AH18" s="143"/>
      <c r="AI18" s="146"/>
      <c r="AJ18" s="142"/>
      <c r="AK18" s="143"/>
      <c r="AL18" s="143"/>
      <c r="AM18" s="143"/>
      <c r="AN18" s="144"/>
      <c r="AO18" s="143"/>
      <c r="AP18" s="146"/>
      <c r="AQ18" s="142"/>
      <c r="AR18" s="143"/>
      <c r="AS18" s="143"/>
      <c r="AT18" s="143"/>
      <c r="AU18" s="144"/>
      <c r="AV18" s="143"/>
      <c r="AW18" s="146"/>
      <c r="AX18" s="44"/>
      <c r="AY18" s="29"/>
      <c r="AZ18" s="29"/>
      <c r="BA18" s="29"/>
      <c r="BB18" s="56"/>
      <c r="BC18" s="29"/>
      <c r="BD18" s="24"/>
      <c r="BE18" s="44"/>
      <c r="BF18" s="29"/>
      <c r="BG18" s="29"/>
      <c r="BH18" s="29"/>
      <c r="BI18" s="56"/>
      <c r="BJ18" s="29"/>
      <c r="BK18" s="24"/>
      <c r="BL18" s="142"/>
      <c r="BM18" s="143"/>
      <c r="BN18" s="143"/>
      <c r="BO18" s="143"/>
      <c r="BP18" s="144"/>
      <c r="BQ18" s="143"/>
      <c r="BR18" s="146"/>
      <c r="BS18" s="44"/>
      <c r="BT18" s="29"/>
      <c r="BU18" s="29"/>
      <c r="BV18" s="29"/>
      <c r="BW18" s="56"/>
      <c r="BX18" s="29"/>
      <c r="BY18" s="24"/>
      <c r="BZ18" s="44"/>
      <c r="CA18" s="29"/>
      <c r="CB18" s="29"/>
      <c r="CC18" s="29"/>
      <c r="CD18" s="56"/>
      <c r="CE18" s="29"/>
      <c r="CF18" s="24"/>
      <c r="CG18" s="44"/>
      <c r="CH18" s="29"/>
      <c r="CI18" s="29"/>
      <c r="CJ18" s="29"/>
      <c r="CK18" s="56"/>
      <c r="CL18" s="29"/>
      <c r="CM18" s="24"/>
      <c r="CN18" s="44"/>
      <c r="CO18" s="29"/>
      <c r="CP18" s="29"/>
      <c r="CQ18" s="29"/>
      <c r="CR18" s="56"/>
      <c r="CS18" s="29"/>
      <c r="CT18" s="24"/>
      <c r="CU18" s="44"/>
      <c r="CV18" s="29"/>
      <c r="CW18" s="29"/>
      <c r="CX18" s="29"/>
      <c r="CY18" s="56"/>
      <c r="CZ18" s="29"/>
      <c r="DA18" s="24"/>
      <c r="DB18" s="44"/>
      <c r="DC18" s="29"/>
      <c r="DD18" s="29"/>
      <c r="DE18" s="29"/>
      <c r="DF18" s="56"/>
      <c r="DG18" s="29"/>
      <c r="DH18" s="24"/>
      <c r="DI18" s="44"/>
      <c r="DJ18" s="29"/>
      <c r="DK18" s="29"/>
      <c r="DL18" s="29"/>
      <c r="DM18" s="56"/>
      <c r="DN18" s="29"/>
      <c r="DO18" s="24"/>
      <c r="DP18" s="44"/>
      <c r="DQ18" s="29"/>
      <c r="DR18" s="29"/>
      <c r="DS18" s="29"/>
      <c r="DT18" s="56"/>
      <c r="DU18" s="29"/>
      <c r="DV18" s="24"/>
      <c r="DW18" s="44"/>
      <c r="DX18" s="29"/>
      <c r="DY18" s="29"/>
      <c r="DZ18" s="29"/>
      <c r="EA18" s="56"/>
      <c r="EB18" s="29"/>
      <c r="EC18" s="24"/>
      <c r="ED18" s="44"/>
      <c r="EE18" s="29"/>
      <c r="EF18" s="29"/>
      <c r="EG18" s="29"/>
      <c r="EH18" s="56"/>
      <c r="EI18" s="29"/>
      <c r="EJ18" s="24"/>
      <c r="EK18" s="44"/>
      <c r="EL18" s="29"/>
      <c r="EM18" s="29"/>
      <c r="EN18" s="29"/>
      <c r="EO18" s="56"/>
      <c r="EP18" s="29"/>
      <c r="EQ18" s="24"/>
      <c r="ER18" s="44"/>
      <c r="ES18" s="29"/>
      <c r="ET18" s="29"/>
      <c r="EU18" s="29"/>
      <c r="EV18" s="56"/>
      <c r="EW18" s="29"/>
      <c r="EX18" s="24"/>
      <c r="EY18" s="44"/>
      <c r="EZ18" s="29"/>
      <c r="FA18" s="29"/>
      <c r="FB18" s="29"/>
      <c r="FC18" s="56"/>
      <c r="FD18" s="29"/>
      <c r="FE18" s="24"/>
      <c r="FF18" s="44"/>
      <c r="FG18" s="29"/>
      <c r="FH18" s="29"/>
      <c r="FI18" s="29"/>
      <c r="FJ18" s="56"/>
      <c r="FK18" s="29"/>
      <c r="FL18" s="24"/>
      <c r="FM18" s="44"/>
      <c r="FN18" s="29"/>
      <c r="FO18" s="29"/>
      <c r="FP18" s="29"/>
      <c r="FQ18" s="56"/>
      <c r="FR18" s="29"/>
      <c r="FS18" s="24"/>
      <c r="FT18" s="44"/>
      <c r="FU18" s="29"/>
      <c r="FV18" s="29"/>
      <c r="FW18" s="29"/>
      <c r="FX18" s="56"/>
      <c r="FY18" s="29"/>
      <c r="FZ18" s="24"/>
      <c r="GA18" s="44"/>
      <c r="GB18" s="29"/>
      <c r="GC18" s="29"/>
      <c r="GD18" s="29"/>
      <c r="GE18" s="56"/>
      <c r="GF18" s="29"/>
      <c r="GG18" s="24"/>
      <c r="GH18" s="44"/>
      <c r="GI18" s="29"/>
      <c r="GJ18" s="29"/>
      <c r="GK18" s="29"/>
      <c r="GL18" s="56"/>
      <c r="GM18" s="29"/>
      <c r="GN18" s="24"/>
      <c r="GO18" s="44"/>
      <c r="GP18" s="29"/>
      <c r="GQ18" s="29"/>
      <c r="GR18" s="29"/>
      <c r="GS18" s="56"/>
      <c r="GT18" s="29"/>
      <c r="GU18" s="24"/>
      <c r="GV18" s="44"/>
      <c r="GW18" s="29"/>
      <c r="GX18" s="29"/>
      <c r="GY18" s="29"/>
      <c r="GZ18" s="56"/>
      <c r="HA18" s="29"/>
      <c r="HB18" s="24"/>
      <c r="HC18" s="44"/>
      <c r="HD18" s="29"/>
      <c r="HE18" s="29"/>
      <c r="HF18" s="29"/>
      <c r="HG18" s="56"/>
      <c r="HH18" s="29"/>
      <c r="HI18" s="24"/>
      <c r="HJ18" s="44"/>
      <c r="HK18" s="29"/>
      <c r="HL18" s="29"/>
      <c r="HM18" s="29"/>
      <c r="HN18" s="56"/>
      <c r="HO18" s="29"/>
      <c r="HP18" s="24"/>
      <c r="HQ18" s="44"/>
      <c r="HR18" s="29"/>
      <c r="HS18" s="29"/>
      <c r="HT18" s="29"/>
      <c r="HU18" s="56"/>
      <c r="HV18" s="29"/>
      <c r="HW18" s="24"/>
      <c r="HX18" s="44"/>
      <c r="HY18" s="29"/>
      <c r="HZ18" s="29"/>
      <c r="IA18" s="29"/>
      <c r="IB18" s="56"/>
      <c r="IC18" s="29"/>
      <c r="ID18" s="24"/>
      <c r="IE18" s="44"/>
      <c r="IF18" s="29"/>
      <c r="IG18" s="29"/>
      <c r="IH18" s="29"/>
      <c r="II18" s="56"/>
      <c r="IJ18" s="29"/>
      <c r="IK18" s="24"/>
      <c r="IL18" s="44"/>
      <c r="IM18" s="29"/>
      <c r="IN18" s="29"/>
      <c r="IO18" s="29"/>
      <c r="IP18" s="56"/>
      <c r="IQ18" s="29"/>
      <c r="IR18" s="24"/>
      <c r="IS18" s="44"/>
      <c r="IT18" s="29"/>
      <c r="IU18" s="29"/>
      <c r="IV18" s="29"/>
      <c r="IW18" s="56"/>
      <c r="IX18" s="29"/>
      <c r="IY18" s="24"/>
      <c r="IZ18" s="44"/>
      <c r="JA18" s="29"/>
      <c r="JB18" s="29"/>
      <c r="JC18" s="29"/>
      <c r="JD18" s="56"/>
      <c r="JE18" s="29"/>
      <c r="JF18" s="24"/>
      <c r="JG18" s="44"/>
      <c r="JH18" s="29"/>
      <c r="JI18" s="29"/>
      <c r="JJ18" s="29"/>
      <c r="JK18" s="56"/>
      <c r="JL18" s="29"/>
      <c r="JM18" s="24"/>
      <c r="JN18" s="44"/>
      <c r="JO18" s="29"/>
      <c r="JP18" s="29"/>
      <c r="JQ18" s="29"/>
      <c r="JR18" s="56"/>
      <c r="JS18" s="29"/>
      <c r="JT18" s="24"/>
      <c r="JU18" s="44"/>
      <c r="JV18" s="29"/>
      <c r="JW18" s="29"/>
      <c r="JX18" s="29"/>
      <c r="JY18" s="56"/>
      <c r="JZ18" s="29"/>
      <c r="KA18" s="24"/>
      <c r="KB18" s="44"/>
      <c r="KC18" s="29"/>
      <c r="KD18" s="29"/>
      <c r="KE18" s="29"/>
      <c r="KF18" s="56"/>
      <c r="KG18" s="29"/>
      <c r="KH18" s="24"/>
      <c r="KI18" s="44"/>
      <c r="KJ18" s="29"/>
      <c r="KK18" s="29"/>
      <c r="KL18" s="29"/>
      <c r="KM18" s="56"/>
      <c r="KN18" s="29"/>
      <c r="KO18" s="24"/>
      <c r="KP18" s="44"/>
      <c r="KQ18" s="29"/>
      <c r="KR18" s="29"/>
      <c r="KS18" s="29"/>
      <c r="KT18" s="56"/>
      <c r="KU18" s="29"/>
      <c r="KV18" s="24"/>
      <c r="KW18" s="44"/>
      <c r="KX18" s="29"/>
      <c r="KY18" s="29"/>
      <c r="KZ18" s="29"/>
      <c r="LA18" s="56"/>
      <c r="LB18" s="29"/>
      <c r="LC18" s="24"/>
      <c r="LD18" s="44"/>
      <c r="LE18" s="29"/>
      <c r="LF18" s="29"/>
      <c r="LG18" s="29"/>
      <c r="LH18" s="56"/>
      <c r="LI18" s="29"/>
      <c r="LJ18" s="24"/>
      <c r="LK18" s="44"/>
      <c r="LL18" s="29"/>
      <c r="LM18" s="29"/>
      <c r="LN18" s="29"/>
      <c r="LO18" s="56"/>
      <c r="LP18" s="29"/>
      <c r="LQ18" s="24"/>
      <c r="LR18" s="44"/>
      <c r="LS18" s="29"/>
      <c r="LT18" s="29"/>
      <c r="LU18" s="29"/>
      <c r="LV18" s="56"/>
      <c r="LW18" s="29"/>
      <c r="LX18" s="24"/>
      <c r="LY18" s="44"/>
      <c r="LZ18" s="29"/>
      <c r="MA18" s="29"/>
      <c r="MB18" s="29"/>
      <c r="MC18" s="56"/>
      <c r="MD18" s="29"/>
      <c r="ME18" s="24"/>
      <c r="MF18" s="44"/>
      <c r="MG18" s="29"/>
      <c r="MH18" s="29"/>
      <c r="MI18" s="29"/>
      <c r="MJ18" s="56"/>
      <c r="MK18" s="29"/>
      <c r="ML18" s="24"/>
      <c r="MM18" s="44"/>
      <c r="MN18" s="29"/>
      <c r="MO18" s="29"/>
      <c r="MP18" s="29"/>
      <c r="MQ18" s="56"/>
      <c r="MR18" s="29"/>
      <c r="MS18" s="24"/>
      <c r="MT18" s="44"/>
      <c r="MU18" s="29"/>
      <c r="MV18" s="29"/>
      <c r="MW18" s="29"/>
      <c r="MX18" s="56"/>
      <c r="MY18" s="29"/>
      <c r="MZ18" s="24"/>
      <c r="NA18" s="44"/>
      <c r="NB18" s="29"/>
      <c r="NC18" s="29"/>
      <c r="ND18" s="29"/>
      <c r="NE18" s="56"/>
      <c r="NF18" s="29"/>
      <c r="NG18" s="24"/>
      <c r="NH18" s="44"/>
      <c r="NI18" s="29"/>
      <c r="NJ18" s="29"/>
      <c r="NK18" s="29"/>
      <c r="NL18" s="56"/>
      <c r="NM18" s="29"/>
      <c r="NN18" s="24"/>
      <c r="NO18" s="44"/>
      <c r="NP18" s="29"/>
      <c r="NQ18" s="29"/>
      <c r="NR18" s="29"/>
      <c r="NS18" s="56"/>
      <c r="NT18" s="29"/>
      <c r="NU18" s="24"/>
      <c r="NV18" s="44"/>
      <c r="NW18" s="29"/>
      <c r="NX18" s="29"/>
      <c r="NY18" s="29"/>
      <c r="NZ18" s="56"/>
      <c r="OA18" s="29"/>
      <c r="OB18" s="24"/>
      <c r="OC18" s="44"/>
      <c r="OD18" s="29"/>
      <c r="OE18" s="29"/>
      <c r="OF18" s="29"/>
      <c r="OG18" s="56"/>
      <c r="OH18" s="29"/>
      <c r="OI18" s="24"/>
      <c r="OJ18" s="44"/>
      <c r="OK18" s="29"/>
      <c r="OL18" s="29"/>
      <c r="OM18" s="29"/>
      <c r="ON18" s="56"/>
      <c r="OO18" s="29"/>
      <c r="OP18" s="24"/>
      <c r="OQ18" s="44"/>
      <c r="OR18" s="29"/>
      <c r="OS18" s="29"/>
      <c r="OT18" s="29"/>
      <c r="OU18" s="56"/>
      <c r="OV18" s="29"/>
      <c r="OW18" s="24"/>
      <c r="OX18" s="44"/>
      <c r="OY18" s="29"/>
      <c r="OZ18" s="29"/>
      <c r="PA18" s="29"/>
      <c r="PB18" s="56"/>
      <c r="PC18" s="29"/>
      <c r="PD18" s="24"/>
      <c r="PE18" s="44"/>
      <c r="PF18" s="29"/>
      <c r="PG18" s="29"/>
      <c r="PH18" s="29"/>
      <c r="PI18" s="56"/>
      <c r="PJ18" s="29"/>
      <c r="PK18" s="24"/>
      <c r="PL18" s="44"/>
      <c r="PM18" s="29"/>
      <c r="PN18" s="29"/>
      <c r="PO18" s="29"/>
      <c r="PP18" s="56"/>
      <c r="PQ18" s="29"/>
      <c r="PR18" s="24"/>
      <c r="PS18" s="44"/>
      <c r="PT18" s="29"/>
      <c r="PU18" s="29"/>
      <c r="PV18" s="29"/>
      <c r="PW18" s="56"/>
      <c r="PX18" s="29"/>
      <c r="PY18" s="24"/>
      <c r="PZ18" s="44"/>
      <c r="QA18" s="29"/>
      <c r="QB18" s="29"/>
      <c r="QC18" s="29"/>
      <c r="QD18" s="56"/>
      <c r="QE18" s="29"/>
      <c r="QF18" s="24"/>
      <c r="QG18" s="44"/>
      <c r="QH18" s="29"/>
      <c r="QI18" s="29"/>
      <c r="QJ18" s="29"/>
      <c r="QK18" s="56"/>
      <c r="QL18" s="29"/>
      <c r="QM18" s="24"/>
      <c r="QN18" s="142"/>
      <c r="QO18" s="143"/>
      <c r="QP18" s="143"/>
      <c r="QQ18" s="143"/>
      <c r="QR18" s="144"/>
      <c r="QS18" s="143"/>
      <c r="QT18" s="146"/>
      <c r="QU18" s="142"/>
      <c r="QV18" s="143"/>
      <c r="QW18" s="143"/>
      <c r="QX18" s="143"/>
      <c r="QY18" s="144"/>
      <c r="QZ18" s="143"/>
      <c r="RA18" s="146"/>
      <c r="RB18" s="142"/>
      <c r="RC18" s="143"/>
      <c r="RD18" s="143"/>
      <c r="RE18" s="143"/>
      <c r="RF18" s="144"/>
      <c r="RG18" s="143"/>
      <c r="RH18" s="146"/>
      <c r="RI18" s="142"/>
      <c r="RJ18" s="143"/>
      <c r="RK18" s="143"/>
      <c r="RL18" s="143"/>
      <c r="RM18" s="144"/>
      <c r="RN18" s="143"/>
      <c r="RO18" s="146"/>
      <c r="RP18" s="44"/>
      <c r="RQ18" s="29"/>
      <c r="RR18" s="29"/>
      <c r="RS18" s="29"/>
      <c r="RT18" s="56"/>
      <c r="RU18" s="29"/>
      <c r="RV18" s="24"/>
      <c r="RW18" s="142"/>
      <c r="RX18" s="143"/>
      <c r="RY18" s="143"/>
      <c r="RZ18" s="143"/>
      <c r="SA18" s="144"/>
      <c r="SB18" s="143"/>
      <c r="SC18" s="146"/>
    </row>
    <row r="19" spans="1:497" s="121" customFormat="1" ht="15" x14ac:dyDescent="0.25">
      <c r="A19" s="126" t="s">
        <v>79</v>
      </c>
      <c r="B19" s="60">
        <v>0</v>
      </c>
      <c r="C19" s="60"/>
      <c r="D19" s="60">
        <v>0</v>
      </c>
      <c r="E19" s="60"/>
      <c r="F19" s="60">
        <v>0</v>
      </c>
      <c r="G19" s="61"/>
      <c r="H19" s="147">
        <v>0</v>
      </c>
      <c r="I19" s="148"/>
      <c r="J19" s="148">
        <v>0</v>
      </c>
      <c r="K19" s="148"/>
      <c r="L19" s="149">
        <v>0</v>
      </c>
      <c r="M19" s="149">
        <v>0</v>
      </c>
      <c r="N19" s="150"/>
      <c r="O19" s="147">
        <v>0</v>
      </c>
      <c r="P19" s="148"/>
      <c r="Q19" s="148">
        <v>0</v>
      </c>
      <c r="R19" s="148"/>
      <c r="S19" s="149">
        <v>0</v>
      </c>
      <c r="T19" s="149">
        <v>0</v>
      </c>
      <c r="U19" s="150"/>
      <c r="V19" s="147">
        <v>0</v>
      </c>
      <c r="W19" s="148"/>
      <c r="X19" s="148">
        <v>0</v>
      </c>
      <c r="Y19" s="148"/>
      <c r="Z19" s="149">
        <v>0</v>
      </c>
      <c r="AA19" s="149">
        <v>0</v>
      </c>
      <c r="AB19" s="150"/>
      <c r="AC19" s="147">
        <v>0</v>
      </c>
      <c r="AD19" s="148"/>
      <c r="AE19" s="148">
        <v>0</v>
      </c>
      <c r="AF19" s="148"/>
      <c r="AG19" s="149">
        <v>0</v>
      </c>
      <c r="AH19" s="149">
        <v>0</v>
      </c>
      <c r="AI19" s="150"/>
      <c r="AJ19" s="147">
        <v>0</v>
      </c>
      <c r="AK19" s="148"/>
      <c r="AL19" s="148">
        <v>0</v>
      </c>
      <c r="AM19" s="148"/>
      <c r="AN19" s="149">
        <v>0</v>
      </c>
      <c r="AO19" s="149">
        <v>0</v>
      </c>
      <c r="AP19" s="150"/>
      <c r="AQ19" s="147">
        <v>0</v>
      </c>
      <c r="AR19" s="148"/>
      <c r="AS19" s="148">
        <v>0</v>
      </c>
      <c r="AT19" s="148"/>
      <c r="AU19" s="149">
        <v>0</v>
      </c>
      <c r="AV19" s="149">
        <v>0</v>
      </c>
      <c r="AW19" s="150"/>
      <c r="AX19" s="127">
        <v>0</v>
      </c>
      <c r="AY19" s="128"/>
      <c r="AZ19" s="128">
        <v>0</v>
      </c>
      <c r="BA19" s="128"/>
      <c r="BB19" s="129">
        <v>0</v>
      </c>
      <c r="BC19" s="129">
        <v>0</v>
      </c>
      <c r="BD19" s="130"/>
      <c r="BE19" s="127">
        <v>0</v>
      </c>
      <c r="BF19" s="128"/>
      <c r="BG19" s="128">
        <v>0</v>
      </c>
      <c r="BH19" s="128"/>
      <c r="BI19" s="129">
        <v>0</v>
      </c>
      <c r="BJ19" s="129">
        <v>0</v>
      </c>
      <c r="BK19" s="130"/>
      <c r="BL19" s="147">
        <v>0</v>
      </c>
      <c r="BM19" s="148"/>
      <c r="BN19" s="148">
        <v>0</v>
      </c>
      <c r="BO19" s="148"/>
      <c r="BP19" s="149">
        <v>0</v>
      </c>
      <c r="BQ19" s="149">
        <v>0</v>
      </c>
      <c r="BR19" s="150"/>
      <c r="BS19" s="127">
        <v>0</v>
      </c>
      <c r="BT19" s="128"/>
      <c r="BU19" s="128">
        <v>0</v>
      </c>
      <c r="BV19" s="128"/>
      <c r="BW19" s="129">
        <v>0</v>
      </c>
      <c r="BX19" s="129">
        <v>0</v>
      </c>
      <c r="BY19" s="130"/>
      <c r="BZ19" s="127">
        <v>0</v>
      </c>
      <c r="CA19" s="128"/>
      <c r="CB19" s="128">
        <v>0</v>
      </c>
      <c r="CC19" s="128"/>
      <c r="CD19" s="129">
        <v>0</v>
      </c>
      <c r="CE19" s="129">
        <v>0</v>
      </c>
      <c r="CF19" s="130"/>
      <c r="CG19" s="127">
        <v>0</v>
      </c>
      <c r="CH19" s="128"/>
      <c r="CI19" s="128">
        <v>0</v>
      </c>
      <c r="CJ19" s="128"/>
      <c r="CK19" s="129">
        <v>0</v>
      </c>
      <c r="CL19" s="129">
        <v>0</v>
      </c>
      <c r="CM19" s="130"/>
      <c r="CN19" s="127">
        <v>0</v>
      </c>
      <c r="CO19" s="128"/>
      <c r="CP19" s="128">
        <v>0</v>
      </c>
      <c r="CQ19" s="128"/>
      <c r="CR19" s="129">
        <v>0</v>
      </c>
      <c r="CS19" s="129">
        <v>0</v>
      </c>
      <c r="CT19" s="130"/>
      <c r="CU19" s="127">
        <v>0</v>
      </c>
      <c r="CV19" s="128"/>
      <c r="CW19" s="128">
        <v>0</v>
      </c>
      <c r="CX19" s="128"/>
      <c r="CY19" s="129">
        <v>0</v>
      </c>
      <c r="CZ19" s="129">
        <v>0</v>
      </c>
      <c r="DA19" s="130"/>
      <c r="DB19" s="127">
        <v>0</v>
      </c>
      <c r="DC19" s="128"/>
      <c r="DD19" s="128">
        <v>0</v>
      </c>
      <c r="DE19" s="128"/>
      <c r="DF19" s="129">
        <v>0</v>
      </c>
      <c r="DG19" s="129">
        <v>0</v>
      </c>
      <c r="DH19" s="130"/>
      <c r="DI19" s="127">
        <v>0</v>
      </c>
      <c r="DJ19" s="128"/>
      <c r="DK19" s="128">
        <v>0</v>
      </c>
      <c r="DL19" s="128"/>
      <c r="DM19" s="129">
        <v>0</v>
      </c>
      <c r="DN19" s="129">
        <v>0</v>
      </c>
      <c r="DO19" s="130"/>
      <c r="DP19" s="127">
        <v>0</v>
      </c>
      <c r="DQ19" s="128"/>
      <c r="DR19" s="128">
        <v>0</v>
      </c>
      <c r="DS19" s="128"/>
      <c r="DT19" s="129">
        <v>0</v>
      </c>
      <c r="DU19" s="129">
        <v>0</v>
      </c>
      <c r="DV19" s="130"/>
      <c r="DW19" s="127">
        <v>0</v>
      </c>
      <c r="DX19" s="128"/>
      <c r="DY19" s="128">
        <v>0</v>
      </c>
      <c r="DZ19" s="128"/>
      <c r="EA19" s="129">
        <v>0</v>
      </c>
      <c r="EB19" s="129">
        <v>0</v>
      </c>
      <c r="EC19" s="130"/>
      <c r="ED19" s="127">
        <v>0</v>
      </c>
      <c r="EE19" s="128"/>
      <c r="EF19" s="128">
        <v>0</v>
      </c>
      <c r="EG19" s="128"/>
      <c r="EH19" s="129">
        <v>0</v>
      </c>
      <c r="EI19" s="129">
        <v>0</v>
      </c>
      <c r="EJ19" s="130"/>
      <c r="EK19" s="127">
        <v>0</v>
      </c>
      <c r="EL19" s="128"/>
      <c r="EM19" s="128">
        <v>0</v>
      </c>
      <c r="EN19" s="128"/>
      <c r="EO19" s="129">
        <v>0</v>
      </c>
      <c r="EP19" s="129">
        <v>0</v>
      </c>
      <c r="EQ19" s="130"/>
      <c r="ER19" s="127">
        <v>0</v>
      </c>
      <c r="ES19" s="128"/>
      <c r="ET19" s="128">
        <v>0</v>
      </c>
      <c r="EU19" s="128"/>
      <c r="EV19" s="129">
        <v>0</v>
      </c>
      <c r="EW19" s="129">
        <v>0</v>
      </c>
      <c r="EX19" s="130"/>
      <c r="EY19" s="127">
        <v>0</v>
      </c>
      <c r="EZ19" s="128"/>
      <c r="FA19" s="128">
        <v>0</v>
      </c>
      <c r="FB19" s="128"/>
      <c r="FC19" s="129">
        <v>0</v>
      </c>
      <c r="FD19" s="129">
        <v>0</v>
      </c>
      <c r="FE19" s="130"/>
      <c r="FF19" s="127">
        <v>0</v>
      </c>
      <c r="FG19" s="128"/>
      <c r="FH19" s="128">
        <v>0</v>
      </c>
      <c r="FI19" s="128"/>
      <c r="FJ19" s="129">
        <v>0</v>
      </c>
      <c r="FK19" s="129">
        <v>0</v>
      </c>
      <c r="FL19" s="130"/>
      <c r="FM19" s="127">
        <v>0</v>
      </c>
      <c r="FN19" s="128"/>
      <c r="FO19" s="128">
        <v>0</v>
      </c>
      <c r="FP19" s="128"/>
      <c r="FQ19" s="129">
        <v>0</v>
      </c>
      <c r="FR19" s="129">
        <v>0</v>
      </c>
      <c r="FS19" s="130"/>
      <c r="FT19" s="127">
        <v>0</v>
      </c>
      <c r="FU19" s="128"/>
      <c r="FV19" s="128">
        <v>0</v>
      </c>
      <c r="FW19" s="128"/>
      <c r="FX19" s="129">
        <v>0</v>
      </c>
      <c r="FY19" s="129">
        <v>0</v>
      </c>
      <c r="FZ19" s="130"/>
      <c r="GA19" s="127">
        <v>0</v>
      </c>
      <c r="GB19" s="128"/>
      <c r="GC19" s="128">
        <v>0</v>
      </c>
      <c r="GD19" s="128"/>
      <c r="GE19" s="129">
        <v>0</v>
      </c>
      <c r="GF19" s="129">
        <v>0</v>
      </c>
      <c r="GG19" s="130"/>
      <c r="GH19" s="127">
        <v>0</v>
      </c>
      <c r="GI19" s="128"/>
      <c r="GJ19" s="128">
        <v>0</v>
      </c>
      <c r="GK19" s="128"/>
      <c r="GL19" s="129">
        <v>0</v>
      </c>
      <c r="GM19" s="129">
        <v>0</v>
      </c>
      <c r="GN19" s="130"/>
      <c r="GO19" s="127">
        <v>0</v>
      </c>
      <c r="GP19" s="128"/>
      <c r="GQ19" s="128">
        <v>0</v>
      </c>
      <c r="GR19" s="128"/>
      <c r="GS19" s="129">
        <v>0</v>
      </c>
      <c r="GT19" s="129">
        <v>0</v>
      </c>
      <c r="GU19" s="130"/>
      <c r="GV19" s="127">
        <v>0</v>
      </c>
      <c r="GW19" s="128"/>
      <c r="GX19" s="128">
        <v>0</v>
      </c>
      <c r="GY19" s="128"/>
      <c r="GZ19" s="129">
        <v>0</v>
      </c>
      <c r="HA19" s="129">
        <v>0</v>
      </c>
      <c r="HB19" s="130"/>
      <c r="HC19" s="127">
        <v>0</v>
      </c>
      <c r="HD19" s="128"/>
      <c r="HE19" s="128">
        <v>0</v>
      </c>
      <c r="HF19" s="128"/>
      <c r="HG19" s="129">
        <v>0</v>
      </c>
      <c r="HH19" s="129">
        <v>0</v>
      </c>
      <c r="HI19" s="130"/>
      <c r="HJ19" s="127">
        <v>0</v>
      </c>
      <c r="HK19" s="128"/>
      <c r="HL19" s="128">
        <v>0</v>
      </c>
      <c r="HM19" s="128"/>
      <c r="HN19" s="129">
        <v>0</v>
      </c>
      <c r="HO19" s="129">
        <v>0</v>
      </c>
      <c r="HP19" s="130"/>
      <c r="HQ19" s="127">
        <v>0</v>
      </c>
      <c r="HR19" s="128"/>
      <c r="HS19" s="128">
        <v>0</v>
      </c>
      <c r="HT19" s="128"/>
      <c r="HU19" s="129">
        <v>0</v>
      </c>
      <c r="HV19" s="129">
        <v>0</v>
      </c>
      <c r="HW19" s="130"/>
      <c r="HX19" s="127">
        <v>0</v>
      </c>
      <c r="HY19" s="128"/>
      <c r="HZ19" s="128">
        <v>0</v>
      </c>
      <c r="IA19" s="128"/>
      <c r="IB19" s="129">
        <v>0</v>
      </c>
      <c r="IC19" s="129">
        <v>0</v>
      </c>
      <c r="ID19" s="130"/>
      <c r="IE19" s="127">
        <v>0</v>
      </c>
      <c r="IF19" s="128"/>
      <c r="IG19" s="128">
        <v>0</v>
      </c>
      <c r="IH19" s="128"/>
      <c r="II19" s="129">
        <v>0</v>
      </c>
      <c r="IJ19" s="129">
        <v>0</v>
      </c>
      <c r="IK19" s="130"/>
      <c r="IL19" s="127">
        <v>0</v>
      </c>
      <c r="IM19" s="128"/>
      <c r="IN19" s="128">
        <v>0</v>
      </c>
      <c r="IO19" s="128"/>
      <c r="IP19" s="129">
        <v>0</v>
      </c>
      <c r="IQ19" s="129">
        <v>0</v>
      </c>
      <c r="IR19" s="130"/>
      <c r="IS19" s="127">
        <v>0</v>
      </c>
      <c r="IT19" s="128"/>
      <c r="IU19" s="128">
        <v>0</v>
      </c>
      <c r="IV19" s="128"/>
      <c r="IW19" s="129">
        <v>0</v>
      </c>
      <c r="IX19" s="129">
        <v>0</v>
      </c>
      <c r="IY19" s="130"/>
      <c r="IZ19" s="127">
        <v>0</v>
      </c>
      <c r="JA19" s="128"/>
      <c r="JB19" s="128">
        <v>0</v>
      </c>
      <c r="JC19" s="128"/>
      <c r="JD19" s="129">
        <v>0</v>
      </c>
      <c r="JE19" s="129">
        <v>0</v>
      </c>
      <c r="JF19" s="130"/>
      <c r="JG19" s="127">
        <v>0</v>
      </c>
      <c r="JH19" s="128"/>
      <c r="JI19" s="128">
        <v>0</v>
      </c>
      <c r="JJ19" s="128"/>
      <c r="JK19" s="129">
        <v>0</v>
      </c>
      <c r="JL19" s="129">
        <v>0</v>
      </c>
      <c r="JM19" s="130"/>
      <c r="JN19" s="127">
        <v>0</v>
      </c>
      <c r="JO19" s="128"/>
      <c r="JP19" s="128">
        <v>0</v>
      </c>
      <c r="JQ19" s="128"/>
      <c r="JR19" s="129">
        <v>0</v>
      </c>
      <c r="JS19" s="129">
        <v>0</v>
      </c>
      <c r="JT19" s="130"/>
      <c r="JU19" s="127">
        <v>0</v>
      </c>
      <c r="JV19" s="128"/>
      <c r="JW19" s="128">
        <v>0</v>
      </c>
      <c r="JX19" s="128"/>
      <c r="JY19" s="129">
        <v>0</v>
      </c>
      <c r="JZ19" s="129">
        <v>0</v>
      </c>
      <c r="KA19" s="130"/>
      <c r="KB19" s="127">
        <v>0</v>
      </c>
      <c r="KC19" s="128"/>
      <c r="KD19" s="128">
        <v>0</v>
      </c>
      <c r="KE19" s="128"/>
      <c r="KF19" s="129">
        <v>0</v>
      </c>
      <c r="KG19" s="129">
        <v>0</v>
      </c>
      <c r="KH19" s="130"/>
      <c r="KI19" s="127">
        <v>0</v>
      </c>
      <c r="KJ19" s="128"/>
      <c r="KK19" s="128">
        <v>0</v>
      </c>
      <c r="KL19" s="128"/>
      <c r="KM19" s="129">
        <v>0</v>
      </c>
      <c r="KN19" s="129">
        <v>0</v>
      </c>
      <c r="KO19" s="130"/>
      <c r="KP19" s="127">
        <v>0</v>
      </c>
      <c r="KQ19" s="128"/>
      <c r="KR19" s="128">
        <v>0</v>
      </c>
      <c r="KS19" s="128"/>
      <c r="KT19" s="129">
        <v>0</v>
      </c>
      <c r="KU19" s="129">
        <v>0</v>
      </c>
      <c r="KV19" s="130"/>
      <c r="KW19" s="127">
        <v>0</v>
      </c>
      <c r="KX19" s="128"/>
      <c r="KY19" s="128">
        <v>0</v>
      </c>
      <c r="KZ19" s="128"/>
      <c r="LA19" s="129">
        <v>0</v>
      </c>
      <c r="LB19" s="129">
        <v>0</v>
      </c>
      <c r="LC19" s="130"/>
      <c r="LD19" s="127">
        <v>0</v>
      </c>
      <c r="LE19" s="128"/>
      <c r="LF19" s="128">
        <v>0</v>
      </c>
      <c r="LG19" s="128"/>
      <c r="LH19" s="129">
        <v>0</v>
      </c>
      <c r="LI19" s="129">
        <v>0</v>
      </c>
      <c r="LJ19" s="130"/>
      <c r="LK19" s="127">
        <v>0</v>
      </c>
      <c r="LL19" s="128"/>
      <c r="LM19" s="128">
        <v>0</v>
      </c>
      <c r="LN19" s="128"/>
      <c r="LO19" s="129">
        <v>0</v>
      </c>
      <c r="LP19" s="129">
        <v>0</v>
      </c>
      <c r="LQ19" s="130"/>
      <c r="LR19" s="127">
        <v>0</v>
      </c>
      <c r="LS19" s="128"/>
      <c r="LT19" s="128">
        <v>0</v>
      </c>
      <c r="LU19" s="128"/>
      <c r="LV19" s="129">
        <v>0</v>
      </c>
      <c r="LW19" s="129">
        <v>0</v>
      </c>
      <c r="LX19" s="130"/>
      <c r="LY19" s="127">
        <v>0</v>
      </c>
      <c r="LZ19" s="128"/>
      <c r="MA19" s="128">
        <v>0</v>
      </c>
      <c r="MB19" s="128"/>
      <c r="MC19" s="129">
        <v>0</v>
      </c>
      <c r="MD19" s="129">
        <v>0</v>
      </c>
      <c r="ME19" s="130"/>
      <c r="MF19" s="127">
        <v>0</v>
      </c>
      <c r="MG19" s="128"/>
      <c r="MH19" s="128">
        <v>0</v>
      </c>
      <c r="MI19" s="128"/>
      <c r="MJ19" s="129">
        <v>0</v>
      </c>
      <c r="MK19" s="129">
        <v>0</v>
      </c>
      <c r="ML19" s="130"/>
      <c r="MM19" s="127">
        <v>0</v>
      </c>
      <c r="MN19" s="128"/>
      <c r="MO19" s="128">
        <v>0</v>
      </c>
      <c r="MP19" s="128"/>
      <c r="MQ19" s="129">
        <v>0</v>
      </c>
      <c r="MR19" s="129">
        <v>0</v>
      </c>
      <c r="MS19" s="130"/>
      <c r="MT19" s="127">
        <v>0</v>
      </c>
      <c r="MU19" s="128"/>
      <c r="MV19" s="128">
        <v>0</v>
      </c>
      <c r="MW19" s="128"/>
      <c r="MX19" s="129">
        <v>0</v>
      </c>
      <c r="MY19" s="129">
        <v>0</v>
      </c>
      <c r="MZ19" s="130"/>
      <c r="NA19" s="127">
        <v>0</v>
      </c>
      <c r="NB19" s="128"/>
      <c r="NC19" s="128">
        <v>0</v>
      </c>
      <c r="ND19" s="128"/>
      <c r="NE19" s="129">
        <v>0</v>
      </c>
      <c r="NF19" s="129">
        <v>0</v>
      </c>
      <c r="NG19" s="130"/>
      <c r="NH19" s="127">
        <v>0</v>
      </c>
      <c r="NI19" s="128"/>
      <c r="NJ19" s="128">
        <v>0</v>
      </c>
      <c r="NK19" s="128"/>
      <c r="NL19" s="129">
        <v>0</v>
      </c>
      <c r="NM19" s="129">
        <v>0</v>
      </c>
      <c r="NN19" s="130"/>
      <c r="NO19" s="127">
        <v>0</v>
      </c>
      <c r="NP19" s="128"/>
      <c r="NQ19" s="128">
        <v>0</v>
      </c>
      <c r="NR19" s="128"/>
      <c r="NS19" s="129">
        <v>0</v>
      </c>
      <c r="NT19" s="129">
        <v>0</v>
      </c>
      <c r="NU19" s="130"/>
      <c r="NV19" s="127">
        <v>0</v>
      </c>
      <c r="NW19" s="128"/>
      <c r="NX19" s="128">
        <v>0</v>
      </c>
      <c r="NY19" s="128"/>
      <c r="NZ19" s="129">
        <v>0</v>
      </c>
      <c r="OA19" s="129">
        <v>0</v>
      </c>
      <c r="OB19" s="130"/>
      <c r="OC19" s="127">
        <v>0</v>
      </c>
      <c r="OD19" s="128"/>
      <c r="OE19" s="128">
        <v>0</v>
      </c>
      <c r="OF19" s="128"/>
      <c r="OG19" s="129">
        <v>0</v>
      </c>
      <c r="OH19" s="129">
        <v>0</v>
      </c>
      <c r="OI19" s="130"/>
      <c r="OJ19" s="127">
        <v>0</v>
      </c>
      <c r="OK19" s="128"/>
      <c r="OL19" s="128">
        <v>0</v>
      </c>
      <c r="OM19" s="128"/>
      <c r="ON19" s="129">
        <v>0</v>
      </c>
      <c r="OO19" s="129">
        <v>0</v>
      </c>
      <c r="OP19" s="130"/>
      <c r="OQ19" s="127">
        <v>0</v>
      </c>
      <c r="OR19" s="128"/>
      <c r="OS19" s="128">
        <v>0</v>
      </c>
      <c r="OT19" s="128"/>
      <c r="OU19" s="129">
        <v>0</v>
      </c>
      <c r="OV19" s="129">
        <v>0</v>
      </c>
      <c r="OW19" s="130"/>
      <c r="OX19" s="127">
        <v>0</v>
      </c>
      <c r="OY19" s="128"/>
      <c r="OZ19" s="128">
        <v>0</v>
      </c>
      <c r="PA19" s="128"/>
      <c r="PB19" s="129">
        <v>0</v>
      </c>
      <c r="PC19" s="129">
        <v>0</v>
      </c>
      <c r="PD19" s="130"/>
      <c r="PE19" s="127">
        <v>0</v>
      </c>
      <c r="PF19" s="128"/>
      <c r="PG19" s="128">
        <v>0</v>
      </c>
      <c r="PH19" s="128"/>
      <c r="PI19" s="129">
        <v>0</v>
      </c>
      <c r="PJ19" s="129">
        <v>0</v>
      </c>
      <c r="PK19" s="130"/>
      <c r="PL19" s="127">
        <v>0</v>
      </c>
      <c r="PM19" s="128"/>
      <c r="PN19" s="128">
        <v>0</v>
      </c>
      <c r="PO19" s="128"/>
      <c r="PP19" s="129">
        <v>0</v>
      </c>
      <c r="PQ19" s="129">
        <v>0</v>
      </c>
      <c r="PR19" s="130"/>
      <c r="PS19" s="127">
        <v>0</v>
      </c>
      <c r="PT19" s="128"/>
      <c r="PU19" s="128">
        <v>0</v>
      </c>
      <c r="PV19" s="128"/>
      <c r="PW19" s="129">
        <v>0</v>
      </c>
      <c r="PX19" s="129">
        <v>0</v>
      </c>
      <c r="PY19" s="130"/>
      <c r="PZ19" s="127">
        <v>0</v>
      </c>
      <c r="QA19" s="128"/>
      <c r="QB19" s="128">
        <v>0</v>
      </c>
      <c r="QC19" s="128"/>
      <c r="QD19" s="129">
        <v>0</v>
      </c>
      <c r="QE19" s="129">
        <v>0</v>
      </c>
      <c r="QF19" s="130"/>
      <c r="QG19" s="127">
        <v>0</v>
      </c>
      <c r="QH19" s="128"/>
      <c r="QI19" s="128">
        <v>0</v>
      </c>
      <c r="QJ19" s="128"/>
      <c r="QK19" s="129">
        <v>0</v>
      </c>
      <c r="QL19" s="129">
        <v>0</v>
      </c>
      <c r="QM19" s="130"/>
      <c r="QN19" s="127">
        <v>0</v>
      </c>
      <c r="QO19" s="128"/>
      <c r="QP19" s="128">
        <v>0</v>
      </c>
      <c r="QQ19" s="128"/>
      <c r="QR19" s="129">
        <v>0</v>
      </c>
      <c r="QS19" s="129">
        <v>0</v>
      </c>
      <c r="QT19" s="130"/>
      <c r="QU19" s="127">
        <v>0</v>
      </c>
      <c r="QV19" s="128"/>
      <c r="QW19" s="128">
        <v>0</v>
      </c>
      <c r="QX19" s="128"/>
      <c r="QY19" s="129">
        <v>0</v>
      </c>
      <c r="QZ19" s="129">
        <v>0</v>
      </c>
      <c r="RA19" s="130"/>
      <c r="RB19" s="127">
        <v>0</v>
      </c>
      <c r="RC19" s="128"/>
      <c r="RD19" s="128">
        <v>0</v>
      </c>
      <c r="RE19" s="128"/>
      <c r="RF19" s="129">
        <v>0</v>
      </c>
      <c r="RG19" s="129">
        <v>0</v>
      </c>
      <c r="RH19" s="130"/>
      <c r="RI19" s="127">
        <v>0</v>
      </c>
      <c r="RJ19" s="128"/>
      <c r="RK19" s="128">
        <v>0</v>
      </c>
      <c r="RL19" s="128"/>
      <c r="RM19" s="129">
        <v>0</v>
      </c>
      <c r="RN19" s="129">
        <v>0</v>
      </c>
      <c r="RO19" s="130"/>
      <c r="RP19" s="127">
        <v>0</v>
      </c>
      <c r="RQ19" s="128"/>
      <c r="RR19" s="128">
        <v>0</v>
      </c>
      <c r="RS19" s="128"/>
      <c r="RT19" s="129">
        <v>0</v>
      </c>
      <c r="RU19" s="129">
        <v>0</v>
      </c>
      <c r="RV19" s="130"/>
      <c r="RW19" s="147">
        <v>0</v>
      </c>
      <c r="RX19" s="148"/>
      <c r="RY19" s="148">
        <v>0</v>
      </c>
      <c r="RZ19" s="148"/>
      <c r="SA19" s="149">
        <v>0</v>
      </c>
      <c r="SB19" s="149">
        <v>0</v>
      </c>
      <c r="SC19" s="150"/>
    </row>
    <row r="20" spans="1:497" s="196" customFormat="1" ht="15" x14ac:dyDescent="0.25">
      <c r="A20" s="189" t="s">
        <v>80</v>
      </c>
      <c r="B20" s="64">
        <f>B17+B19</f>
        <v>18885776</v>
      </c>
      <c r="C20" s="65"/>
      <c r="D20" s="65">
        <f>D17+D19</f>
        <v>19121390</v>
      </c>
      <c r="E20" s="65"/>
      <c r="F20" s="65">
        <f>F17+F19</f>
        <v>38007166</v>
      </c>
      <c r="G20" s="65"/>
      <c r="H20" s="190">
        <f>SUM(H19+H17)</f>
        <v>19820</v>
      </c>
      <c r="I20" s="191"/>
      <c r="J20" s="191">
        <f>SUM(J19+J17)</f>
        <v>17908</v>
      </c>
      <c r="K20" s="191"/>
      <c r="L20" s="191">
        <f>SUM(L19+L17)</f>
        <v>0</v>
      </c>
      <c r="M20" s="191">
        <f>SUM(M19+M17)</f>
        <v>37728</v>
      </c>
      <c r="N20" s="192"/>
      <c r="O20" s="190">
        <f>SUM(O19+O17)</f>
        <v>19640</v>
      </c>
      <c r="P20" s="191"/>
      <c r="Q20" s="191">
        <f>SUM(Q19+Q17)</f>
        <v>17764</v>
      </c>
      <c r="R20" s="191"/>
      <c r="S20" s="191">
        <f>SUM(S19+S17)</f>
        <v>0</v>
      </c>
      <c r="T20" s="191">
        <f>SUM(T19+T17)</f>
        <v>37404</v>
      </c>
      <c r="U20" s="192"/>
      <c r="V20" s="190">
        <f>SUM(V19+V17)</f>
        <v>19409</v>
      </c>
      <c r="W20" s="191"/>
      <c r="X20" s="191">
        <f>SUM(X19+X17)</f>
        <v>17583</v>
      </c>
      <c r="Y20" s="191"/>
      <c r="Z20" s="191">
        <f>SUM(Z19+Z17)</f>
        <v>0</v>
      </c>
      <c r="AA20" s="191">
        <f>SUM(AA19+AA17)</f>
        <v>36992</v>
      </c>
      <c r="AB20" s="192"/>
      <c r="AC20" s="190">
        <f>SUM(AC19+AC17)</f>
        <v>19311</v>
      </c>
      <c r="AD20" s="191"/>
      <c r="AE20" s="191">
        <f>SUM(AE19+AE17)</f>
        <v>17536</v>
      </c>
      <c r="AF20" s="191"/>
      <c r="AG20" s="191">
        <f>SUM(AG19+AG17)</f>
        <v>0</v>
      </c>
      <c r="AH20" s="191">
        <f>SUM(AH19+AH17)</f>
        <v>36847</v>
      </c>
      <c r="AI20" s="192"/>
      <c r="AJ20" s="190">
        <f>SUM(AJ19+AJ17)</f>
        <v>19165</v>
      </c>
      <c r="AK20" s="191"/>
      <c r="AL20" s="191">
        <f>SUM(AL19+AL17)</f>
        <v>17429</v>
      </c>
      <c r="AM20" s="191"/>
      <c r="AN20" s="191">
        <f>SUM(AN19+AN17)</f>
        <v>0</v>
      </c>
      <c r="AO20" s="191">
        <f>SUM(AO19+AO17)</f>
        <v>36594</v>
      </c>
      <c r="AP20" s="192"/>
      <c r="AQ20" s="190">
        <f>SUM(AQ19+AQ17)</f>
        <v>18915</v>
      </c>
      <c r="AR20" s="191"/>
      <c r="AS20" s="191">
        <f>SUM(AS19+AS17)</f>
        <v>17283</v>
      </c>
      <c r="AT20" s="191"/>
      <c r="AU20" s="191">
        <f>SUM(AU19+AU17)</f>
        <v>0</v>
      </c>
      <c r="AV20" s="191">
        <f>SUM(AV19+AV17)</f>
        <v>36198</v>
      </c>
      <c r="AW20" s="192"/>
      <c r="AX20" s="193">
        <f>SUM(AX19+AX17)</f>
        <v>18929</v>
      </c>
      <c r="AY20" s="194"/>
      <c r="AZ20" s="194">
        <f>SUM(AZ19+AZ17)</f>
        <v>17315</v>
      </c>
      <c r="BA20" s="194"/>
      <c r="BB20" s="194">
        <f>SUM(BB19+BB17)</f>
        <v>0</v>
      </c>
      <c r="BC20" s="194">
        <f>SUM(BC19+BC17)</f>
        <v>36244</v>
      </c>
      <c r="BD20" s="195"/>
      <c r="BE20" s="193">
        <f>SUM(BE19+BE17)</f>
        <v>18644</v>
      </c>
      <c r="BF20" s="194"/>
      <c r="BG20" s="194">
        <f>SUM(BG19+BG17)</f>
        <v>17076</v>
      </c>
      <c r="BH20" s="194"/>
      <c r="BI20" s="194">
        <f>SUM(BI19+BI17)</f>
        <v>0</v>
      </c>
      <c r="BJ20" s="194">
        <f>SUM(BJ19+BJ17)</f>
        <v>35720</v>
      </c>
      <c r="BK20" s="195"/>
      <c r="BL20" s="190">
        <f>SUM(BL19+BL17)</f>
        <v>18418</v>
      </c>
      <c r="BM20" s="191"/>
      <c r="BN20" s="191">
        <f>SUM(BN19+BN17)</f>
        <v>16909</v>
      </c>
      <c r="BO20" s="191"/>
      <c r="BP20" s="191">
        <f>SUM(BP19+BP17)</f>
        <v>0</v>
      </c>
      <c r="BQ20" s="191">
        <f>SUM(BQ19+BQ17)</f>
        <v>35327</v>
      </c>
      <c r="BR20" s="192"/>
      <c r="BS20" s="193">
        <f>SUM(BS19+BS17)</f>
        <v>18018</v>
      </c>
      <c r="BT20" s="194"/>
      <c r="BU20" s="194">
        <f>SUM(BU19+BU17)</f>
        <v>16594</v>
      </c>
      <c r="BV20" s="194"/>
      <c r="BW20" s="194">
        <f>SUM(BW19+BW17)</f>
        <v>0</v>
      </c>
      <c r="BX20" s="194">
        <f>SUM(BX19+BX17)</f>
        <v>34612</v>
      </c>
      <c r="BY20" s="195"/>
      <c r="BZ20" s="193">
        <f>SUM(BZ19+BZ17)</f>
        <v>17533</v>
      </c>
      <c r="CA20" s="194"/>
      <c r="CB20" s="194">
        <f>SUM(CB19+CB17)</f>
        <v>16184</v>
      </c>
      <c r="CC20" s="194"/>
      <c r="CD20" s="194">
        <f>SUM(CD19+CD17)</f>
        <v>0</v>
      </c>
      <c r="CE20" s="194">
        <f>SUM(CE19+CE17)</f>
        <v>33717</v>
      </c>
      <c r="CF20" s="195"/>
      <c r="CG20" s="193">
        <f>SUM(CG19+CG17)</f>
        <v>16997</v>
      </c>
      <c r="CH20" s="194"/>
      <c r="CI20" s="194">
        <f>SUM(CI19+CI17)</f>
        <v>15778</v>
      </c>
      <c r="CJ20" s="194"/>
      <c r="CK20" s="194">
        <f>SUM(CK19+CK17)</f>
        <v>0</v>
      </c>
      <c r="CL20" s="194">
        <f>SUM(CL19+CL17)</f>
        <v>32775</v>
      </c>
      <c r="CM20" s="195"/>
      <c r="CN20" s="193">
        <f>SUM(CN19+CN17)</f>
        <v>16485</v>
      </c>
      <c r="CO20" s="194"/>
      <c r="CP20" s="194">
        <f>SUM(CP19+CP17)</f>
        <v>15356</v>
      </c>
      <c r="CQ20" s="194"/>
      <c r="CR20" s="194">
        <f>SUM(CR19+CR17)</f>
        <v>0</v>
      </c>
      <c r="CS20" s="194">
        <f>SUM(CS19+CS17)</f>
        <v>31841</v>
      </c>
      <c r="CT20" s="195"/>
      <c r="CU20" s="193">
        <f>SUM(CU19+CU17)</f>
        <v>15893</v>
      </c>
      <c r="CV20" s="194"/>
      <c r="CW20" s="194">
        <f>SUM(CW19+CW17)</f>
        <v>14889</v>
      </c>
      <c r="CX20" s="194"/>
      <c r="CY20" s="194">
        <f>SUM(CY19+CY17)</f>
        <v>0</v>
      </c>
      <c r="CZ20" s="194">
        <f>SUM(CZ19+CZ17)</f>
        <v>30782</v>
      </c>
      <c r="DA20" s="195"/>
      <c r="DB20" s="193">
        <f>SUM(DB19+DB17)</f>
        <v>15561</v>
      </c>
      <c r="DC20" s="194"/>
      <c r="DD20" s="194">
        <f>SUM(DD19+DD17)</f>
        <v>14633</v>
      </c>
      <c r="DE20" s="194"/>
      <c r="DF20" s="194">
        <f>SUM(DF19+DF17)</f>
        <v>0</v>
      </c>
      <c r="DG20" s="194">
        <f>SUM(DG19+DG17)</f>
        <v>30194</v>
      </c>
      <c r="DH20" s="195"/>
      <c r="DI20" s="193">
        <f>SUM(DI19+DI17)</f>
        <v>15467</v>
      </c>
      <c r="DJ20" s="194"/>
      <c r="DK20" s="194">
        <f>SUM(DK19+DK17)</f>
        <v>14575</v>
      </c>
      <c r="DL20" s="194"/>
      <c r="DM20" s="194">
        <f>SUM(DM19+DM17)</f>
        <v>0</v>
      </c>
      <c r="DN20" s="194">
        <f>SUM(DN19+DN17)</f>
        <v>30042</v>
      </c>
      <c r="DO20" s="195"/>
      <c r="DP20" s="193">
        <f>SUM(DP19+DP17)</f>
        <v>15392</v>
      </c>
      <c r="DQ20" s="194"/>
      <c r="DR20" s="194">
        <f>SUM(DR19+DR17)</f>
        <v>14521</v>
      </c>
      <c r="DS20" s="194"/>
      <c r="DT20" s="194">
        <f>SUM(DT19+DT17)</f>
        <v>0</v>
      </c>
      <c r="DU20" s="194">
        <f>SUM(DU19+DU17)</f>
        <v>29913</v>
      </c>
      <c r="DV20" s="195"/>
      <c r="DW20" s="193">
        <f>SUM(DW19+DW17)</f>
        <v>15313</v>
      </c>
      <c r="DX20" s="194"/>
      <c r="DY20" s="194">
        <f>SUM(DY19+DY17)</f>
        <v>14482</v>
      </c>
      <c r="DZ20" s="194"/>
      <c r="EA20" s="194">
        <f>SUM(EA19+EA17)</f>
        <v>0</v>
      </c>
      <c r="EB20" s="194">
        <f>SUM(EB19+EB17)</f>
        <v>29795</v>
      </c>
      <c r="EC20" s="195"/>
      <c r="ED20" s="193">
        <f>SUM(ED19+ED17)</f>
        <v>15237</v>
      </c>
      <c r="EE20" s="194"/>
      <c r="EF20" s="194">
        <f>SUM(EF19+EF17)</f>
        <v>14441</v>
      </c>
      <c r="EG20" s="194"/>
      <c r="EH20" s="194">
        <f>SUM(EH19+EH17)</f>
        <v>0</v>
      </c>
      <c r="EI20" s="194">
        <f>SUM(EI19+EI17)</f>
        <v>29678</v>
      </c>
      <c r="EJ20" s="195"/>
      <c r="EK20" s="193">
        <f>SUM(EK19+EK17)</f>
        <v>15141</v>
      </c>
      <c r="EL20" s="194"/>
      <c r="EM20" s="194">
        <f>SUM(EM19+EM17)</f>
        <v>14386</v>
      </c>
      <c r="EN20" s="194"/>
      <c r="EO20" s="194">
        <f>SUM(EO19+EO17)</f>
        <v>0</v>
      </c>
      <c r="EP20" s="194">
        <f>SUM(EP19+EP17)</f>
        <v>29527</v>
      </c>
      <c r="EQ20" s="195"/>
      <c r="ER20" s="193">
        <f>SUM(ER19+ER17)</f>
        <v>15066</v>
      </c>
      <c r="ES20" s="194"/>
      <c r="ET20" s="194">
        <f>SUM(ET19+ET17)</f>
        <v>14324</v>
      </c>
      <c r="EU20" s="194"/>
      <c r="EV20" s="194">
        <f>SUM(EV19+EV17)</f>
        <v>0</v>
      </c>
      <c r="EW20" s="194">
        <f>SUM(EW19+EW17)</f>
        <v>29390</v>
      </c>
      <c r="EX20" s="195"/>
      <c r="EY20" s="193">
        <f>SUM(EY19+EY17)</f>
        <v>14977</v>
      </c>
      <c r="EZ20" s="194"/>
      <c r="FA20" s="194">
        <f>SUM(FA19+FA17)</f>
        <v>14264</v>
      </c>
      <c r="FB20" s="194"/>
      <c r="FC20" s="194">
        <f>SUM(FC19+FC17)</f>
        <v>0</v>
      </c>
      <c r="FD20" s="194">
        <f>SUM(FD19+FD17)</f>
        <v>29241</v>
      </c>
      <c r="FE20" s="195"/>
      <c r="FF20" s="193">
        <f>SUM(FF19+FF17)</f>
        <v>14864</v>
      </c>
      <c r="FG20" s="194"/>
      <c r="FH20" s="194">
        <f>SUM(FH19+FH17)</f>
        <v>14192</v>
      </c>
      <c r="FI20" s="194"/>
      <c r="FJ20" s="194">
        <f>SUM(FJ19+FJ17)</f>
        <v>0</v>
      </c>
      <c r="FK20" s="194">
        <f>SUM(FK19+FK17)</f>
        <v>29056</v>
      </c>
      <c r="FL20" s="195"/>
      <c r="FM20" s="193">
        <f>SUM(FM19+FM17)</f>
        <v>14764</v>
      </c>
      <c r="FN20" s="194"/>
      <c r="FO20" s="194">
        <f>SUM(FO19+FO17)</f>
        <v>14136</v>
      </c>
      <c r="FP20" s="194"/>
      <c r="FQ20" s="194">
        <f>SUM(FQ19+FQ17)</f>
        <v>0</v>
      </c>
      <c r="FR20" s="194">
        <f>SUM(FR19+FR17)</f>
        <v>28900</v>
      </c>
      <c r="FS20" s="195"/>
      <c r="FT20" s="193">
        <f>SUM(FT19+FT17)</f>
        <v>14642</v>
      </c>
      <c r="FU20" s="194"/>
      <c r="FV20" s="194">
        <f>SUM(FV19+FV17)</f>
        <v>14075</v>
      </c>
      <c r="FW20" s="194"/>
      <c r="FX20" s="194">
        <f>SUM(FX19+FX17)</f>
        <v>0</v>
      </c>
      <c r="FY20" s="194">
        <f>SUM(FY19+FY17)</f>
        <v>28717</v>
      </c>
      <c r="FZ20" s="195"/>
      <c r="GA20" s="193">
        <f>SUM(GA19+GA17)</f>
        <v>14491</v>
      </c>
      <c r="GB20" s="194"/>
      <c r="GC20" s="194">
        <f>SUM(GC19+GC17)</f>
        <v>13966</v>
      </c>
      <c r="GD20" s="194"/>
      <c r="GE20" s="194">
        <f>SUM(GE19+GE17)</f>
        <v>0</v>
      </c>
      <c r="GF20" s="194">
        <f>SUM(GF19+GF17)</f>
        <v>28457</v>
      </c>
      <c r="GG20" s="195"/>
      <c r="GH20" s="193">
        <f>SUM(GH19+GH17)</f>
        <v>14345</v>
      </c>
      <c r="GI20" s="194"/>
      <c r="GJ20" s="194">
        <f>SUM(GJ19+GJ17)</f>
        <v>13846</v>
      </c>
      <c r="GK20" s="194"/>
      <c r="GL20" s="194">
        <f>SUM(GL19+GL17)</f>
        <v>0</v>
      </c>
      <c r="GM20" s="194">
        <f>SUM(GM19+GM17)</f>
        <v>28191</v>
      </c>
      <c r="GN20" s="195"/>
      <c r="GO20" s="193">
        <f>SUM(GO19+GO17)</f>
        <v>14196</v>
      </c>
      <c r="GP20" s="194"/>
      <c r="GQ20" s="194">
        <f>SUM(GQ19+GQ17)</f>
        <v>13743</v>
      </c>
      <c r="GR20" s="194"/>
      <c r="GS20" s="194">
        <f>SUM(GS19+GS17)</f>
        <v>0</v>
      </c>
      <c r="GT20" s="194">
        <f>SUM(GT19+GT17)</f>
        <v>27939</v>
      </c>
      <c r="GU20" s="195"/>
      <c r="GV20" s="193">
        <f>SUM(GV19+GV17)</f>
        <v>14021</v>
      </c>
      <c r="GW20" s="194"/>
      <c r="GX20" s="194">
        <f>SUM(GX19+GX17)</f>
        <v>13639</v>
      </c>
      <c r="GY20" s="194"/>
      <c r="GZ20" s="194">
        <f>SUM(GZ19+GZ17)</f>
        <v>0</v>
      </c>
      <c r="HA20" s="194">
        <f>SUM(HA19+HA17)</f>
        <v>27660</v>
      </c>
      <c r="HB20" s="195"/>
      <c r="HC20" s="193">
        <f>SUM(HC19+HC17)</f>
        <v>13861</v>
      </c>
      <c r="HD20" s="194"/>
      <c r="HE20" s="194">
        <f>SUM(HE19+HE17)</f>
        <v>13539</v>
      </c>
      <c r="HF20" s="194"/>
      <c r="HG20" s="194">
        <f>SUM(HG19+HG17)</f>
        <v>0</v>
      </c>
      <c r="HH20" s="194">
        <f>SUM(HH19+HH17)</f>
        <v>27400</v>
      </c>
      <c r="HI20" s="195"/>
      <c r="HJ20" s="193">
        <f>SUM(HJ19+HJ17)</f>
        <v>13736</v>
      </c>
      <c r="HK20" s="194"/>
      <c r="HL20" s="194">
        <f>SUM(HL19+HL17)</f>
        <v>13444</v>
      </c>
      <c r="HM20" s="194"/>
      <c r="HN20" s="194">
        <f>SUM(HN19+HN17)</f>
        <v>0</v>
      </c>
      <c r="HO20" s="194">
        <f>SUM(HO19+HO17)</f>
        <v>27180</v>
      </c>
      <c r="HP20" s="195"/>
      <c r="HQ20" s="193">
        <f>SUM(HQ19+HQ17)</f>
        <v>13646</v>
      </c>
      <c r="HR20" s="194"/>
      <c r="HS20" s="194">
        <f>SUM(HS19+HS17)</f>
        <v>13355</v>
      </c>
      <c r="HT20" s="194"/>
      <c r="HU20" s="194">
        <f>SUM(HU19+HU17)</f>
        <v>0</v>
      </c>
      <c r="HV20" s="194">
        <f>SUM(HV19+HV17)</f>
        <v>27001</v>
      </c>
      <c r="HW20" s="195"/>
      <c r="HX20" s="193">
        <f>SUM(HX19+HX17)</f>
        <v>13574</v>
      </c>
      <c r="HY20" s="194"/>
      <c r="HZ20" s="194">
        <f>SUM(HZ19+HZ17)</f>
        <v>13299</v>
      </c>
      <c r="IA20" s="194"/>
      <c r="IB20" s="194">
        <f>SUM(IB19+IB17)</f>
        <v>0</v>
      </c>
      <c r="IC20" s="194">
        <f>SUM(IC19+IC17)</f>
        <v>26873</v>
      </c>
      <c r="ID20" s="195"/>
      <c r="IE20" s="193">
        <f>SUM(IE19+IE17)</f>
        <v>13500</v>
      </c>
      <c r="IF20" s="194"/>
      <c r="IG20" s="194">
        <f>SUM(IG19+IG17)</f>
        <v>13255</v>
      </c>
      <c r="IH20" s="194"/>
      <c r="II20" s="194">
        <f>SUM(II19+II17)</f>
        <v>0</v>
      </c>
      <c r="IJ20" s="194">
        <f>SUM(IJ19+IJ17)</f>
        <v>26755</v>
      </c>
      <c r="IK20" s="195"/>
      <c r="IL20" s="193">
        <f>SUM(IL19+IL17)</f>
        <v>13461</v>
      </c>
      <c r="IM20" s="194"/>
      <c r="IN20" s="194">
        <f>SUM(IN19+IN17)</f>
        <v>13214</v>
      </c>
      <c r="IO20" s="194"/>
      <c r="IP20" s="194">
        <f>SUM(IP19+IP17)</f>
        <v>0</v>
      </c>
      <c r="IQ20" s="194">
        <f>SUM(IQ19+IQ17)</f>
        <v>26675</v>
      </c>
      <c r="IR20" s="195"/>
      <c r="IS20" s="193">
        <f>SUM(IS19+IS17)</f>
        <v>13433</v>
      </c>
      <c r="IT20" s="194"/>
      <c r="IU20" s="194">
        <f>SUM(IU19+IU17)</f>
        <v>13199</v>
      </c>
      <c r="IV20" s="194"/>
      <c r="IW20" s="194">
        <f>SUM(IW19+IW17)</f>
        <v>0</v>
      </c>
      <c r="IX20" s="194">
        <f>SUM(IX19+IX17)</f>
        <v>26632</v>
      </c>
      <c r="IY20" s="195"/>
      <c r="IZ20" s="193">
        <f>SUM(IZ19+IZ17)</f>
        <v>13319</v>
      </c>
      <c r="JA20" s="194"/>
      <c r="JB20" s="194">
        <f>SUM(JB19+JB17)</f>
        <v>13129</v>
      </c>
      <c r="JC20" s="194"/>
      <c r="JD20" s="194">
        <f>SUM(JD19+JD17)</f>
        <v>0</v>
      </c>
      <c r="JE20" s="194">
        <f>SUM(JE19+JE17)</f>
        <v>26448</v>
      </c>
      <c r="JF20" s="195"/>
      <c r="JG20" s="193">
        <f>SUM(JG19+JG17)</f>
        <v>13286</v>
      </c>
      <c r="JH20" s="194"/>
      <c r="JI20" s="194">
        <f>SUM(JI19+JI17)</f>
        <v>13110</v>
      </c>
      <c r="JJ20" s="194"/>
      <c r="JK20" s="194">
        <f>SUM(JK19+JK17)</f>
        <v>0</v>
      </c>
      <c r="JL20" s="194">
        <f>SUM(JL19+JL17)</f>
        <v>26396</v>
      </c>
      <c r="JM20" s="195"/>
      <c r="JN20" s="193">
        <f>SUM(JN19+JN17)</f>
        <v>13253</v>
      </c>
      <c r="JO20" s="194"/>
      <c r="JP20" s="194">
        <f>SUM(JP19+JP17)</f>
        <v>13089</v>
      </c>
      <c r="JQ20" s="194"/>
      <c r="JR20" s="194">
        <f>SUM(JR19+JR17)</f>
        <v>0</v>
      </c>
      <c r="JS20" s="194">
        <f>SUM(JS19+JS17)</f>
        <v>26342</v>
      </c>
      <c r="JT20" s="195"/>
      <c r="JU20" s="193">
        <f>SUM(JU19+JU17)</f>
        <v>13187</v>
      </c>
      <c r="JV20" s="194"/>
      <c r="JW20" s="194">
        <f>SUM(JW19+JW17)</f>
        <v>13040</v>
      </c>
      <c r="JX20" s="194"/>
      <c r="JY20" s="194">
        <f>SUM(JY19+JY17)</f>
        <v>0</v>
      </c>
      <c r="JZ20" s="194">
        <f>SUM(JZ19+JZ17)</f>
        <v>26227</v>
      </c>
      <c r="KA20" s="195"/>
      <c r="KB20" s="193">
        <f>SUM(KB19+KB17)</f>
        <v>13118</v>
      </c>
      <c r="KC20" s="194"/>
      <c r="KD20" s="194">
        <f>SUM(KD19+KD17)</f>
        <v>12999</v>
      </c>
      <c r="KE20" s="194"/>
      <c r="KF20" s="194">
        <f>SUM(KF19+KF17)</f>
        <v>0</v>
      </c>
      <c r="KG20" s="194">
        <f>SUM(KG19+KG17)</f>
        <v>26117</v>
      </c>
      <c r="KH20" s="195"/>
      <c r="KI20" s="193">
        <f>SUM(KI19+KI17)</f>
        <v>13013</v>
      </c>
      <c r="KJ20" s="194"/>
      <c r="KK20" s="194">
        <f>SUM(KK19+KK17)</f>
        <v>12929</v>
      </c>
      <c r="KL20" s="194"/>
      <c r="KM20" s="194">
        <f>SUM(KM19+KM17)</f>
        <v>0</v>
      </c>
      <c r="KN20" s="194">
        <f>SUM(KN19+KN17)</f>
        <v>25942</v>
      </c>
      <c r="KO20" s="195"/>
      <c r="KP20" s="193">
        <f>SUM(KP19+KP17)</f>
        <v>12912</v>
      </c>
      <c r="KQ20" s="194"/>
      <c r="KR20" s="194">
        <f>SUM(KR19+KR17)</f>
        <v>12871</v>
      </c>
      <c r="KS20" s="194"/>
      <c r="KT20" s="194">
        <f>SUM(KT19+KT17)</f>
        <v>0</v>
      </c>
      <c r="KU20" s="194">
        <f>SUM(KU19+KU17)</f>
        <v>25783</v>
      </c>
      <c r="KV20" s="195"/>
      <c r="KW20" s="193">
        <f>SUM(KW19+KW17)</f>
        <v>12778</v>
      </c>
      <c r="KX20" s="194"/>
      <c r="KY20" s="194">
        <f>SUM(KY19+KY17)</f>
        <v>12776</v>
      </c>
      <c r="KZ20" s="194"/>
      <c r="LA20" s="194">
        <f>SUM(LA19+LA17)</f>
        <v>0</v>
      </c>
      <c r="LB20" s="194">
        <f>SUM(LB19+LB17)</f>
        <v>25554</v>
      </c>
      <c r="LC20" s="195"/>
      <c r="LD20" s="193">
        <f>SUM(LD19+LD17)</f>
        <v>12633</v>
      </c>
      <c r="LE20" s="194"/>
      <c r="LF20" s="194">
        <f>SUM(LF19+LF17)</f>
        <v>12679</v>
      </c>
      <c r="LG20" s="194"/>
      <c r="LH20" s="194">
        <f>SUM(LH19+LH17)</f>
        <v>0</v>
      </c>
      <c r="LI20" s="194">
        <f>SUM(LI19+LI17)</f>
        <v>25312</v>
      </c>
      <c r="LJ20" s="195"/>
      <c r="LK20" s="193">
        <f>SUM(LK19+LK17)</f>
        <v>12443</v>
      </c>
      <c r="LL20" s="194"/>
      <c r="LM20" s="194">
        <f>SUM(LM19+LM17)</f>
        <v>12564</v>
      </c>
      <c r="LN20" s="194"/>
      <c r="LO20" s="194">
        <f>SUM(LO19+LO17)</f>
        <v>0</v>
      </c>
      <c r="LP20" s="194">
        <f>SUM(LP19+LP17)</f>
        <v>25007</v>
      </c>
      <c r="LQ20" s="195"/>
      <c r="LR20" s="193">
        <f>SUM(LR19+LR17)</f>
        <v>12268</v>
      </c>
      <c r="LS20" s="194"/>
      <c r="LT20" s="194">
        <f>SUM(LT19+LT17)</f>
        <v>12451</v>
      </c>
      <c r="LU20" s="194"/>
      <c r="LV20" s="194">
        <f>SUM(LV19+LV17)</f>
        <v>0</v>
      </c>
      <c r="LW20" s="194">
        <f>SUM(LW19+LW17)</f>
        <v>24719</v>
      </c>
      <c r="LX20" s="195"/>
      <c r="LY20" s="193">
        <f>SUM(LY19+LY17)</f>
        <v>12072</v>
      </c>
      <c r="LZ20" s="194"/>
      <c r="MA20" s="194">
        <f>SUM(MA19+MA17)</f>
        <v>12330</v>
      </c>
      <c r="MB20" s="194"/>
      <c r="MC20" s="194">
        <f>SUM(MC19+MC17)</f>
        <v>0</v>
      </c>
      <c r="MD20" s="194">
        <f>SUM(MD19+MD17)</f>
        <v>24402</v>
      </c>
      <c r="ME20" s="195"/>
      <c r="MF20" s="193">
        <f>SUM(MF19+MF17)</f>
        <v>11848</v>
      </c>
      <c r="MG20" s="194"/>
      <c r="MH20" s="194">
        <f>SUM(MH19+MH17)</f>
        <v>12181</v>
      </c>
      <c r="MI20" s="194"/>
      <c r="MJ20" s="194">
        <f>SUM(MJ19+MJ17)</f>
        <v>0</v>
      </c>
      <c r="MK20" s="194">
        <f>SUM(MK19+MK17)</f>
        <v>24029</v>
      </c>
      <c r="ML20" s="195"/>
      <c r="MM20" s="193">
        <f>SUM(MM19+MM17)</f>
        <v>11702</v>
      </c>
      <c r="MN20" s="194"/>
      <c r="MO20" s="194">
        <f>SUM(MO19+MO17)</f>
        <v>12067</v>
      </c>
      <c r="MP20" s="194"/>
      <c r="MQ20" s="194">
        <f>SUM(MQ19+MQ17)</f>
        <v>0</v>
      </c>
      <c r="MR20" s="194">
        <f>SUM(MR19+MR17)</f>
        <v>23769</v>
      </c>
      <c r="MS20" s="195"/>
      <c r="MT20" s="193">
        <f>SUM(MT19+MT17)</f>
        <v>11504</v>
      </c>
      <c r="MU20" s="194"/>
      <c r="MV20" s="194">
        <f>SUM(MV19+MV17)</f>
        <v>11931</v>
      </c>
      <c r="MW20" s="194"/>
      <c r="MX20" s="194">
        <f>SUM(MX19+MX17)</f>
        <v>0</v>
      </c>
      <c r="MY20" s="194">
        <f>SUM(MY19+MY17)</f>
        <v>23435</v>
      </c>
      <c r="MZ20" s="195"/>
      <c r="NA20" s="193">
        <f>SUM(NA19+NA17)</f>
        <v>11340</v>
      </c>
      <c r="NB20" s="194"/>
      <c r="NC20" s="194">
        <f>SUM(NC19+NC17)</f>
        <v>11798</v>
      </c>
      <c r="ND20" s="194"/>
      <c r="NE20" s="194">
        <f>SUM(NE19+NE17)</f>
        <v>0</v>
      </c>
      <c r="NF20" s="194">
        <f>SUM(NF19+NF17)</f>
        <v>23138</v>
      </c>
      <c r="NG20" s="195"/>
      <c r="NH20" s="193">
        <f>SUM(NH19+NH17)</f>
        <v>11060</v>
      </c>
      <c r="NI20" s="194"/>
      <c r="NJ20" s="194">
        <f>SUM(NJ19+NJ17)</f>
        <v>11595</v>
      </c>
      <c r="NK20" s="194"/>
      <c r="NL20" s="194">
        <f>SUM(NL19+NL17)</f>
        <v>0</v>
      </c>
      <c r="NM20" s="194">
        <f>SUM(NM19+NM17)</f>
        <v>22655</v>
      </c>
      <c r="NN20" s="195"/>
      <c r="NO20" s="193">
        <f>SUM(NO19+NO17)</f>
        <v>10872</v>
      </c>
      <c r="NP20" s="194"/>
      <c r="NQ20" s="194">
        <f>SUM(NQ19+NQ17)</f>
        <v>11418</v>
      </c>
      <c r="NR20" s="194"/>
      <c r="NS20" s="194">
        <f>SUM(NS19+NS17)</f>
        <v>0</v>
      </c>
      <c r="NT20" s="194">
        <f>SUM(NT19+NT17)</f>
        <v>22290</v>
      </c>
      <c r="NU20" s="195"/>
      <c r="NV20" s="193">
        <f>SUM(NV19+NV17)</f>
        <v>10752</v>
      </c>
      <c r="NW20" s="194"/>
      <c r="NX20" s="194">
        <f>SUM(NX19+NX17)</f>
        <v>11320</v>
      </c>
      <c r="NY20" s="194"/>
      <c r="NZ20" s="194">
        <f>SUM(NZ19+NZ17)</f>
        <v>0</v>
      </c>
      <c r="OA20" s="194">
        <f>SUM(OA19+OA17)</f>
        <v>22072</v>
      </c>
      <c r="OB20" s="195"/>
      <c r="OC20" s="193">
        <f>SUM(OC19+OC17)</f>
        <v>10603</v>
      </c>
      <c r="OD20" s="194"/>
      <c r="OE20" s="194">
        <f>SUM(OE19+OE17)</f>
        <v>11196</v>
      </c>
      <c r="OF20" s="194"/>
      <c r="OG20" s="194">
        <f>SUM(OG19+OG17)</f>
        <v>0</v>
      </c>
      <c r="OH20" s="194">
        <f>SUM(OH19+OH17)</f>
        <v>21799</v>
      </c>
      <c r="OI20" s="195"/>
      <c r="OJ20" s="193">
        <f>SUM(OJ19+OJ17)</f>
        <v>10296</v>
      </c>
      <c r="OK20" s="194"/>
      <c r="OL20" s="194">
        <f>SUM(OL19+OL17)</f>
        <v>10938</v>
      </c>
      <c r="OM20" s="194"/>
      <c r="ON20" s="194">
        <f>SUM(ON19+ON17)</f>
        <v>0</v>
      </c>
      <c r="OO20" s="194">
        <f>SUM(OO19+OO17)</f>
        <v>21234</v>
      </c>
      <c r="OP20" s="195"/>
      <c r="OQ20" s="193">
        <f>SUM(OQ19+OQ17)</f>
        <v>9888</v>
      </c>
      <c r="OR20" s="194"/>
      <c r="OS20" s="194">
        <f>SUM(OS19+OS17)</f>
        <v>10529</v>
      </c>
      <c r="OT20" s="194"/>
      <c r="OU20" s="194">
        <f>SUM(OU19+OU17)</f>
        <v>0</v>
      </c>
      <c r="OV20" s="194">
        <f>SUM(OV19+OV17)</f>
        <v>20417</v>
      </c>
      <c r="OW20" s="195"/>
      <c r="OX20" s="193">
        <f>SUM(OX19+OX17)</f>
        <v>9384</v>
      </c>
      <c r="OY20" s="194"/>
      <c r="OZ20" s="194">
        <f>SUM(OZ19+OZ17)</f>
        <v>10047</v>
      </c>
      <c r="PA20" s="194"/>
      <c r="PB20" s="194">
        <f>SUM(PB19+PB17)</f>
        <v>0</v>
      </c>
      <c r="PC20" s="194">
        <f>SUM(PC19+PC17)</f>
        <v>19431</v>
      </c>
      <c r="PD20" s="195"/>
      <c r="PE20" s="193">
        <f>SUM(PE19+PE17)</f>
        <v>8719</v>
      </c>
      <c r="PF20" s="194"/>
      <c r="PG20" s="194">
        <f>SUM(PG19+PG17)</f>
        <v>9312</v>
      </c>
      <c r="PH20" s="194"/>
      <c r="PI20" s="194">
        <f>SUM(PI19+PI17)</f>
        <v>0</v>
      </c>
      <c r="PJ20" s="194">
        <f>SUM(PJ19+PJ17)</f>
        <v>18031</v>
      </c>
      <c r="PK20" s="195"/>
      <c r="PL20" s="193">
        <f>SUM(PL19+PL17)</f>
        <v>8352</v>
      </c>
      <c r="PM20" s="194"/>
      <c r="PN20" s="194">
        <f>SUM(PN19+PN17)</f>
        <v>8963</v>
      </c>
      <c r="PO20" s="194"/>
      <c r="PP20" s="194">
        <f>SUM(PP19+PP17)</f>
        <v>0</v>
      </c>
      <c r="PQ20" s="194">
        <f>SUM(PQ19+PQ17)</f>
        <v>17315</v>
      </c>
      <c r="PR20" s="195"/>
      <c r="PS20" s="193">
        <f>SUM(PS19+PS17)</f>
        <v>7903</v>
      </c>
      <c r="PT20" s="194"/>
      <c r="PU20" s="194">
        <f>SUM(PU19+PU17)</f>
        <v>8532</v>
      </c>
      <c r="PV20" s="194"/>
      <c r="PW20" s="194">
        <f>SUM(PW19+PW17)</f>
        <v>0</v>
      </c>
      <c r="PX20" s="194">
        <f>SUM(PX19+PX17)</f>
        <v>16435</v>
      </c>
      <c r="PY20" s="195"/>
      <c r="PZ20" s="193">
        <f>SUM(PZ19+PZ17)</f>
        <v>6468</v>
      </c>
      <c r="QA20" s="194"/>
      <c r="QB20" s="194">
        <f>SUM(QB19+QB17)</f>
        <v>7111</v>
      </c>
      <c r="QC20" s="194"/>
      <c r="QD20" s="194">
        <f>SUM(QD19+QD17)</f>
        <v>0</v>
      </c>
      <c r="QE20" s="191">
        <f>SUM(QE19+QE17)</f>
        <v>13579</v>
      </c>
      <c r="QF20" s="195"/>
      <c r="QG20" s="193">
        <f>SUM(QG19+QG17)</f>
        <v>6367</v>
      </c>
      <c r="QH20" s="194"/>
      <c r="QI20" s="194">
        <f>SUM(QI19+QI17)</f>
        <v>7030</v>
      </c>
      <c r="QJ20" s="194"/>
      <c r="QK20" s="194">
        <f>SUM(QK19+QK17)</f>
        <v>0</v>
      </c>
      <c r="QL20" s="194">
        <f>SUM(QL19+QL17)</f>
        <v>13397</v>
      </c>
      <c r="QM20" s="195"/>
      <c r="QN20" s="193">
        <f>SUM(QN19+QN17)</f>
        <v>6312</v>
      </c>
      <c r="QO20" s="194"/>
      <c r="QP20" s="194">
        <f>SUM(QP19+QP17)</f>
        <v>6968</v>
      </c>
      <c r="QQ20" s="194"/>
      <c r="QR20" s="194">
        <f>SUM(QR19+QR17)</f>
        <v>0</v>
      </c>
      <c r="QS20" s="194">
        <f>SUM(QS19+QS17)</f>
        <v>13280</v>
      </c>
      <c r="QT20" s="195"/>
      <c r="QU20" s="193">
        <f>SUM(QU19+QU17)</f>
        <v>6184</v>
      </c>
      <c r="QV20" s="194"/>
      <c r="QW20" s="194">
        <f>SUM(QW19+QW17)</f>
        <v>6882</v>
      </c>
      <c r="QX20" s="194"/>
      <c r="QY20" s="194">
        <f>SUM(QY19+QY17)</f>
        <v>0</v>
      </c>
      <c r="QZ20" s="194">
        <f>SUM(QZ19+QZ17)</f>
        <v>13066</v>
      </c>
      <c r="RA20" s="195"/>
      <c r="RB20" s="193">
        <f>SUM(RB19+RB17)</f>
        <v>6156</v>
      </c>
      <c r="RC20" s="194"/>
      <c r="RD20" s="194">
        <f>SUM(RD19+RD17)</f>
        <v>6851</v>
      </c>
      <c r="RE20" s="194"/>
      <c r="RF20" s="194">
        <f>SUM(RF19+RF17)</f>
        <v>0</v>
      </c>
      <c r="RG20" s="194">
        <f>SUM(RG19+RG17)</f>
        <v>13007</v>
      </c>
      <c r="RH20" s="195"/>
      <c r="RI20" s="193">
        <f>SUM(RI19+RI17)</f>
        <v>6032</v>
      </c>
      <c r="RJ20" s="194"/>
      <c r="RK20" s="194">
        <f>SUM(RK19+RK17)</f>
        <v>6718</v>
      </c>
      <c r="RL20" s="194"/>
      <c r="RM20" s="194">
        <f>SUM(RM19+RM17)</f>
        <v>0</v>
      </c>
      <c r="RN20" s="194">
        <f>SUM(RN19+RN17)</f>
        <v>12750</v>
      </c>
      <c r="RO20" s="195"/>
      <c r="RP20" s="193">
        <f>SUM(RP19+RP17)</f>
        <v>5718</v>
      </c>
      <c r="RQ20" s="194"/>
      <c r="RR20" s="194">
        <f>SUM(RR19+RR17)</f>
        <v>6422</v>
      </c>
      <c r="RS20" s="194"/>
      <c r="RT20" s="194">
        <f>SUM(RT19+RT17)</f>
        <v>0</v>
      </c>
      <c r="RU20" s="194">
        <f>SUM(RU19+RU17)</f>
        <v>12140</v>
      </c>
      <c r="RV20" s="195"/>
      <c r="RW20" s="193">
        <f>SUM(RW19+RW17)</f>
        <v>5380</v>
      </c>
      <c r="RX20" s="194"/>
      <c r="RY20" s="194">
        <f>SUM(RY19+RY17)</f>
        <v>6139</v>
      </c>
      <c r="RZ20" s="194"/>
      <c r="SA20" s="194">
        <f>SUM(SA19+SA17)</f>
        <v>0</v>
      </c>
      <c r="SB20" s="194">
        <f>SUM(SB19+SB17)</f>
        <v>11519</v>
      </c>
      <c r="SC20" s="195"/>
    </row>
    <row r="21" spans="1:497" s="121" customFormat="1" ht="15"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row>
    <row r="25" spans="1:497" x14ac:dyDescent="0.25">
      <c r="A25" s="5" t="s">
        <v>4</v>
      </c>
    </row>
    <row r="26" spans="1:497" x14ac:dyDescent="0.25">
      <c r="A26" s="70" t="s">
        <v>81</v>
      </c>
      <c r="B26" s="11" t="s">
        <v>82</v>
      </c>
    </row>
    <row r="27" spans="1:497" x14ac:dyDescent="0.25">
      <c r="A27" s="71" t="s">
        <v>83</v>
      </c>
      <c r="B27" s="131" t="s">
        <v>84</v>
      </c>
      <c r="C27" s="73"/>
    </row>
    <row r="28" spans="1:497" x14ac:dyDescent="0.25">
      <c r="A28" s="70" t="s">
        <v>85</v>
      </c>
      <c r="B28" s="11" t="s">
        <v>135</v>
      </c>
    </row>
    <row r="29" spans="1:497" x14ac:dyDescent="0.25">
      <c r="A29" s="71" t="s">
        <v>86</v>
      </c>
      <c r="B29" s="97" t="s">
        <v>131</v>
      </c>
      <c r="C29" s="73"/>
    </row>
    <row r="31" spans="1:497" x14ac:dyDescent="0.25">
      <c r="A31" s="5" t="s">
        <v>87</v>
      </c>
    </row>
    <row r="32" spans="1:497" s="29" customFormat="1" ht="15.75" customHeight="1" x14ac:dyDescent="0.25">
      <c r="A32" s="135" t="s">
        <v>88</v>
      </c>
      <c r="B32" s="136" t="s">
        <v>132</v>
      </c>
      <c r="PZ32" s="121"/>
      <c r="QA32" s="121"/>
      <c r="QB32" s="121"/>
      <c r="QC32" s="121"/>
      <c r="QD32" s="121"/>
      <c r="QE32" s="121"/>
      <c r="QF32" s="121"/>
      <c r="QG32" s="121"/>
      <c r="QH32" s="121"/>
      <c r="QI32" s="121"/>
      <c r="QJ32" s="121"/>
      <c r="QK32" s="121"/>
      <c r="QL32" s="121"/>
      <c r="QM32" s="121"/>
      <c r="QN32" s="121"/>
      <c r="QO32" s="121"/>
      <c r="QP32" s="121"/>
      <c r="QQ32" s="121"/>
      <c r="QR32" s="121"/>
      <c r="QS32" s="121"/>
      <c r="QT32" s="121"/>
      <c r="QU32" s="121"/>
      <c r="QV32" s="121"/>
      <c r="QW32" s="121"/>
      <c r="QX32" s="121"/>
      <c r="QY32" s="121"/>
      <c r="QZ32" s="121"/>
      <c r="RA32" s="121"/>
      <c r="RB32" s="121"/>
      <c r="RC32" s="121"/>
      <c r="RD32" s="121"/>
      <c r="RE32" s="121"/>
      <c r="RF32" s="121"/>
      <c r="RG32" s="121"/>
      <c r="RH32" s="121"/>
      <c r="RI32" s="121"/>
      <c r="RJ32" s="121"/>
      <c r="RK32" s="121"/>
      <c r="RL32" s="121"/>
      <c r="RM32" s="121"/>
      <c r="RN32" s="121"/>
      <c r="RO32" s="121"/>
      <c r="RP32" s="121"/>
      <c r="RQ32" s="121"/>
      <c r="RR32" s="121"/>
      <c r="RS32" s="121"/>
      <c r="RT32" s="121"/>
      <c r="RU32" s="121"/>
      <c r="RV32" s="121"/>
      <c r="RW32" s="121"/>
      <c r="RX32" s="121"/>
      <c r="RY32" s="121"/>
      <c r="RZ32" s="121"/>
      <c r="SA32" s="121"/>
      <c r="SB32" s="121"/>
      <c r="SC32" s="121"/>
    </row>
    <row r="33" spans="1:497" s="11" customFormat="1" ht="15.75" customHeight="1" x14ac:dyDescent="0.25">
      <c r="A33" s="75"/>
      <c r="PZ33" s="90"/>
      <c r="QA33" s="90"/>
      <c r="QB33" s="90"/>
      <c r="QC33" s="90"/>
      <c r="QD33" s="90"/>
      <c r="QE33" s="90"/>
      <c r="QF33" s="90"/>
      <c r="QG33" s="90"/>
      <c r="QH33" s="90"/>
      <c r="QI33" s="90"/>
      <c r="QJ33" s="90"/>
      <c r="QK33" s="90"/>
      <c r="QL33" s="90"/>
      <c r="QM33" s="90"/>
      <c r="QN33" s="90"/>
      <c r="QO33" s="90"/>
      <c r="QP33" s="90"/>
      <c r="QQ33" s="90"/>
      <c r="QR33" s="90"/>
      <c r="QS33" s="90"/>
      <c r="QT33" s="90"/>
      <c r="QU33" s="90"/>
      <c r="QV33" s="90"/>
      <c r="QW33" s="90"/>
      <c r="QX33" s="90"/>
      <c r="QY33" s="90"/>
      <c r="QZ33" s="90"/>
      <c r="RA33" s="90"/>
      <c r="RB33" s="90"/>
      <c r="RC33" s="90"/>
      <c r="RD33" s="90"/>
      <c r="RE33" s="90"/>
      <c r="RF33" s="90"/>
      <c r="RG33" s="90"/>
      <c r="RH33" s="90"/>
      <c r="RI33" s="90"/>
      <c r="RJ33" s="90"/>
      <c r="RK33" s="90"/>
      <c r="RL33" s="90"/>
      <c r="RM33" s="90"/>
      <c r="RN33" s="90"/>
      <c r="RO33" s="90"/>
      <c r="RP33" s="90"/>
      <c r="RQ33" s="90"/>
      <c r="RR33" s="90"/>
      <c r="RS33" s="90"/>
      <c r="RT33" s="90"/>
      <c r="RU33" s="90"/>
      <c r="RV33" s="90"/>
      <c r="RW33" s="90"/>
      <c r="RX33" s="90"/>
      <c r="RY33" s="90"/>
      <c r="RZ33" s="90"/>
      <c r="SA33" s="90"/>
      <c r="SB33" s="90"/>
      <c r="SC33" s="90"/>
    </row>
    <row r="34" spans="1:497" s="11" customFormat="1" ht="15.75" customHeight="1" x14ac:dyDescent="0.25">
      <c r="A34" s="76" t="s">
        <v>92</v>
      </c>
      <c r="B34" s="77"/>
      <c r="PZ34" s="90"/>
      <c r="QA34" s="90"/>
      <c r="QB34" s="90"/>
      <c r="QC34" s="90"/>
      <c r="QD34" s="90"/>
      <c r="QE34" s="90"/>
      <c r="QF34" s="90"/>
      <c r="QG34" s="90"/>
      <c r="QH34" s="90"/>
      <c r="QI34" s="90"/>
      <c r="QJ34" s="90"/>
      <c r="QK34" s="90"/>
      <c r="QL34" s="90"/>
      <c r="QM34" s="90"/>
      <c r="QN34" s="90"/>
      <c r="QO34" s="90"/>
      <c r="QP34" s="90"/>
      <c r="QQ34" s="90"/>
      <c r="QR34" s="90"/>
      <c r="QS34" s="90"/>
      <c r="QT34" s="90"/>
      <c r="QU34" s="90"/>
      <c r="QV34" s="90"/>
      <c r="QW34" s="90"/>
      <c r="QX34" s="90"/>
      <c r="QY34" s="90"/>
      <c r="QZ34" s="90"/>
      <c r="RA34" s="90"/>
      <c r="RB34" s="90"/>
      <c r="RC34" s="90"/>
      <c r="RD34" s="90"/>
      <c r="RE34" s="90"/>
      <c r="RF34" s="90"/>
      <c r="RG34" s="90"/>
      <c r="RH34" s="90"/>
      <c r="RI34" s="90"/>
      <c r="RJ34" s="90"/>
      <c r="RK34" s="90"/>
      <c r="RL34" s="90"/>
      <c r="RM34" s="90"/>
      <c r="RN34" s="90"/>
      <c r="RO34" s="90"/>
      <c r="RP34" s="90"/>
      <c r="RQ34" s="90"/>
      <c r="RR34" s="90"/>
      <c r="RS34" s="90"/>
      <c r="RT34" s="90"/>
      <c r="RU34" s="90"/>
      <c r="RV34" s="90"/>
      <c r="RW34" s="90"/>
      <c r="RX34" s="90"/>
      <c r="RY34" s="90"/>
      <c r="RZ34" s="90"/>
      <c r="SA34" s="90"/>
      <c r="SB34" s="90"/>
      <c r="SC34" s="90"/>
    </row>
    <row r="35" spans="1:497" s="11" customFormat="1" ht="15.75" customHeight="1" x14ac:dyDescent="0.25">
      <c r="A35" s="79">
        <v>44160</v>
      </c>
      <c r="B35" s="80" t="s">
        <v>192</v>
      </c>
      <c r="PZ35" s="90"/>
      <c r="QA35" s="90"/>
      <c r="QB35" s="90"/>
      <c r="QC35" s="90"/>
      <c r="QD35" s="90"/>
      <c r="QE35" s="90"/>
      <c r="QF35" s="90"/>
      <c r="QG35" s="90"/>
      <c r="QH35" s="90"/>
      <c r="QI35" s="90"/>
      <c r="QJ35" s="90"/>
      <c r="QK35" s="90"/>
      <c r="QL35" s="90"/>
      <c r="QM35" s="90"/>
      <c r="QN35" s="90"/>
      <c r="QO35" s="90"/>
      <c r="QP35" s="90"/>
      <c r="QQ35" s="90"/>
      <c r="QR35" s="90"/>
      <c r="QS35" s="90"/>
      <c r="QT35" s="90"/>
      <c r="QU35" s="90"/>
      <c r="QV35" s="90"/>
      <c r="QW35" s="90"/>
      <c r="QX35" s="90"/>
      <c r="QY35" s="90"/>
      <c r="QZ35" s="90"/>
      <c r="RA35" s="90"/>
      <c r="RB35" s="90"/>
      <c r="RC35" s="90"/>
      <c r="RD35" s="90"/>
      <c r="RE35" s="90"/>
      <c r="RF35" s="90"/>
      <c r="RG35" s="90"/>
      <c r="RH35" s="90"/>
      <c r="RI35" s="90"/>
      <c r="RJ35" s="90"/>
      <c r="RK35" s="90"/>
      <c r="RL35" s="90"/>
      <c r="RM35" s="90"/>
      <c r="RN35" s="90"/>
      <c r="RO35" s="90"/>
      <c r="RP35" s="90"/>
      <c r="RQ35" s="90"/>
      <c r="RR35" s="90"/>
      <c r="RS35" s="90"/>
      <c r="RT35" s="90"/>
      <c r="RU35" s="90"/>
      <c r="RV35" s="90"/>
      <c r="RW35" s="90"/>
      <c r="RX35" s="90"/>
      <c r="RY35" s="90"/>
      <c r="RZ35" s="90"/>
      <c r="SA35" s="90"/>
      <c r="SB35" s="90"/>
      <c r="SC35" s="90"/>
    </row>
    <row r="36" spans="1:497" s="11" customFormat="1" ht="15.75" customHeight="1" x14ac:dyDescent="0.25">
      <c r="A36" s="79">
        <v>44167</v>
      </c>
      <c r="B36" s="80" t="s">
        <v>193</v>
      </c>
      <c r="PZ36" s="90"/>
      <c r="QA36" s="90"/>
      <c r="QB36" s="90"/>
      <c r="QC36" s="90"/>
      <c r="QD36" s="90"/>
      <c r="QE36" s="90"/>
      <c r="QF36" s="90"/>
      <c r="QG36" s="90"/>
      <c r="QH36" s="90"/>
      <c r="QI36" s="90"/>
      <c r="QJ36" s="90"/>
      <c r="QK36" s="90"/>
      <c r="QL36" s="90"/>
      <c r="QM36" s="90"/>
      <c r="QN36" s="90"/>
      <c r="QO36" s="90"/>
      <c r="QP36" s="90"/>
      <c r="QQ36" s="90"/>
      <c r="QR36" s="90"/>
      <c r="QS36" s="90"/>
      <c r="QT36" s="90"/>
      <c r="QU36" s="90"/>
      <c r="QV36" s="90"/>
      <c r="QW36" s="90"/>
      <c r="QX36" s="90"/>
      <c r="QY36" s="90"/>
      <c r="QZ36" s="90"/>
      <c r="RA36" s="90"/>
      <c r="RB36" s="90"/>
      <c r="RC36" s="90"/>
      <c r="RD36" s="90"/>
      <c r="RE36" s="90"/>
      <c r="RF36" s="90"/>
      <c r="RG36" s="90"/>
      <c r="RH36" s="90"/>
      <c r="RI36" s="90"/>
      <c r="RJ36" s="90"/>
      <c r="RK36" s="90"/>
      <c r="RL36" s="90"/>
      <c r="RM36" s="90"/>
      <c r="RN36" s="90"/>
      <c r="RO36" s="90"/>
      <c r="RP36" s="90"/>
      <c r="RQ36" s="90"/>
      <c r="RR36" s="90"/>
      <c r="RS36" s="90"/>
      <c r="RT36" s="90"/>
      <c r="RU36" s="90"/>
      <c r="RV36" s="90"/>
      <c r="RW36" s="90"/>
      <c r="RX36" s="90"/>
      <c r="RY36" s="90"/>
      <c r="RZ36" s="90"/>
      <c r="SA36" s="90"/>
      <c r="SB36" s="90"/>
      <c r="SC36" s="90"/>
    </row>
    <row r="37" spans="1:497" s="11" customFormat="1" ht="15.75" customHeight="1" x14ac:dyDescent="0.25">
      <c r="A37" s="79">
        <v>44174</v>
      </c>
      <c r="B37" s="80" t="s">
        <v>194</v>
      </c>
      <c r="PZ37" s="90"/>
      <c r="QA37" s="90"/>
      <c r="QB37" s="90"/>
      <c r="QC37" s="90"/>
      <c r="QD37" s="90"/>
      <c r="QE37" s="90"/>
      <c r="QF37" s="90"/>
      <c r="QG37" s="90"/>
      <c r="QH37" s="90"/>
      <c r="QI37" s="90"/>
      <c r="QJ37" s="90"/>
      <c r="QK37" s="90"/>
      <c r="QL37" s="90"/>
      <c r="QM37" s="90"/>
      <c r="QN37" s="90"/>
      <c r="QO37" s="90"/>
      <c r="QP37" s="90"/>
      <c r="QQ37" s="90"/>
      <c r="QR37" s="90"/>
      <c r="QS37" s="90"/>
      <c r="QT37" s="90"/>
      <c r="QU37" s="90"/>
      <c r="QV37" s="90"/>
      <c r="QW37" s="90"/>
      <c r="QX37" s="90"/>
      <c r="QY37" s="90"/>
      <c r="QZ37" s="90"/>
      <c r="RA37" s="90"/>
      <c r="RB37" s="90"/>
      <c r="RC37" s="90"/>
      <c r="RD37" s="90"/>
      <c r="RE37" s="90"/>
      <c r="RF37" s="90"/>
      <c r="RG37" s="90"/>
      <c r="RH37" s="90"/>
      <c r="RI37" s="90"/>
      <c r="RJ37" s="90"/>
      <c r="RK37" s="90"/>
      <c r="RL37" s="90"/>
      <c r="RM37" s="90"/>
      <c r="RN37" s="90"/>
      <c r="RO37" s="90"/>
      <c r="RP37" s="90"/>
      <c r="RQ37" s="90"/>
      <c r="RR37" s="90"/>
      <c r="RS37" s="90"/>
      <c r="RT37" s="90"/>
      <c r="RU37" s="90"/>
      <c r="RV37" s="90"/>
      <c r="RW37" s="90"/>
      <c r="RX37" s="90"/>
      <c r="RY37" s="90"/>
      <c r="RZ37" s="90"/>
      <c r="SA37" s="90"/>
      <c r="SB37" s="90"/>
      <c r="SC37" s="90"/>
    </row>
    <row r="38" spans="1:497" s="11" customFormat="1" ht="15.75" customHeight="1" x14ac:dyDescent="0.25">
      <c r="A38" s="79">
        <v>44181</v>
      </c>
      <c r="B38" s="80" t="s">
        <v>195</v>
      </c>
      <c r="PZ38" s="90"/>
      <c r="QA38" s="90"/>
      <c r="QB38" s="90"/>
      <c r="QC38" s="90"/>
      <c r="QD38" s="90"/>
      <c r="QE38" s="90"/>
      <c r="QF38" s="90"/>
      <c r="QG38" s="90"/>
      <c r="QH38" s="90"/>
      <c r="QI38" s="90"/>
      <c r="QJ38" s="90"/>
      <c r="QK38" s="90"/>
      <c r="QL38" s="90"/>
      <c r="QM38" s="90"/>
      <c r="QN38" s="90"/>
      <c r="QO38" s="90"/>
      <c r="QP38" s="90"/>
      <c r="QQ38" s="90"/>
      <c r="QR38" s="90"/>
      <c r="QS38" s="90"/>
      <c r="QT38" s="90"/>
      <c r="QU38" s="90"/>
      <c r="QV38" s="90"/>
      <c r="QW38" s="90"/>
      <c r="QX38" s="90"/>
      <c r="QY38" s="90"/>
      <c r="QZ38" s="90"/>
      <c r="RA38" s="90"/>
      <c r="RB38" s="90"/>
      <c r="RC38" s="90"/>
      <c r="RD38" s="90"/>
      <c r="RE38" s="90"/>
      <c r="RF38" s="90"/>
      <c r="RG38" s="90"/>
      <c r="RH38" s="90"/>
      <c r="RI38" s="90"/>
      <c r="RJ38" s="90"/>
      <c r="RK38" s="90"/>
      <c r="RL38" s="90"/>
      <c r="RM38" s="90"/>
      <c r="RN38" s="90"/>
      <c r="RO38" s="90"/>
      <c r="RP38" s="90"/>
      <c r="RQ38" s="90"/>
      <c r="RR38" s="90"/>
      <c r="RS38" s="90"/>
      <c r="RT38" s="90"/>
      <c r="RU38" s="90"/>
      <c r="RV38" s="90"/>
      <c r="RW38" s="90"/>
      <c r="RX38" s="90"/>
      <c r="RY38" s="90"/>
      <c r="RZ38" s="90"/>
      <c r="SA38" s="90"/>
      <c r="SB38" s="90"/>
      <c r="SC38" s="90"/>
    </row>
    <row r="39" spans="1:497" s="11" customFormat="1" ht="15.75" customHeight="1" x14ac:dyDescent="0.25">
      <c r="A39" s="79">
        <v>44183</v>
      </c>
      <c r="B39" s="80" t="s">
        <v>196</v>
      </c>
      <c r="PZ39" s="90"/>
      <c r="QA39" s="90"/>
      <c r="QB39" s="90"/>
      <c r="QC39" s="90"/>
      <c r="QD39" s="90"/>
      <c r="QE39" s="90"/>
      <c r="QF39" s="90"/>
      <c r="QG39" s="90"/>
      <c r="QH39" s="90"/>
      <c r="QI39" s="90"/>
      <c r="QJ39" s="90"/>
      <c r="QK39" s="90"/>
      <c r="QL39" s="90"/>
      <c r="QM39" s="90"/>
      <c r="QN39" s="90"/>
      <c r="QO39" s="90"/>
      <c r="QP39" s="90"/>
      <c r="QQ39" s="90"/>
      <c r="QR39" s="90"/>
      <c r="QS39" s="90"/>
      <c r="QT39" s="90"/>
      <c r="QU39" s="90"/>
      <c r="QV39" s="90"/>
      <c r="QW39" s="90"/>
      <c r="QX39" s="90"/>
      <c r="QY39" s="90"/>
      <c r="QZ39" s="90"/>
      <c r="RA39" s="90"/>
      <c r="RB39" s="90"/>
      <c r="RC39" s="90"/>
      <c r="RD39" s="90"/>
      <c r="RE39" s="90"/>
      <c r="RF39" s="90"/>
      <c r="RG39" s="90"/>
      <c r="RH39" s="90"/>
      <c r="RI39" s="90"/>
      <c r="RJ39" s="90"/>
      <c r="RK39" s="90"/>
      <c r="RL39" s="90"/>
      <c r="RM39" s="90"/>
      <c r="RN39" s="90"/>
      <c r="RO39" s="90"/>
      <c r="RP39" s="90"/>
      <c r="RQ39" s="90"/>
      <c r="RR39" s="90"/>
      <c r="RS39" s="90"/>
      <c r="RT39" s="90"/>
      <c r="RU39" s="90"/>
      <c r="RV39" s="90"/>
      <c r="RW39" s="90"/>
      <c r="RX39" s="90"/>
      <c r="RY39" s="90"/>
      <c r="RZ39" s="90"/>
      <c r="SA39" s="90"/>
      <c r="SB39" s="90"/>
      <c r="SC39" s="90"/>
    </row>
    <row r="40" spans="1:497" s="11" customFormat="1" ht="15.75" customHeight="1" x14ac:dyDescent="0.25">
      <c r="A40" s="79">
        <v>44204</v>
      </c>
      <c r="B40" s="80" t="s">
        <v>197</v>
      </c>
      <c r="PZ40" s="90"/>
      <c r="QA40" s="90"/>
      <c r="QB40" s="90"/>
      <c r="QC40" s="90"/>
      <c r="QD40" s="90"/>
      <c r="QE40" s="90"/>
      <c r="QF40" s="90"/>
      <c r="QG40" s="90"/>
      <c r="QH40" s="90"/>
      <c r="QI40" s="90"/>
      <c r="QJ40" s="90"/>
      <c r="QK40" s="90"/>
      <c r="QL40" s="90"/>
      <c r="QM40" s="90"/>
      <c r="QN40" s="90"/>
      <c r="QO40" s="90"/>
      <c r="QP40" s="90"/>
      <c r="QQ40" s="90"/>
      <c r="QR40" s="90"/>
      <c r="QS40" s="90"/>
      <c r="QT40" s="90"/>
      <c r="QU40" s="90"/>
      <c r="QV40" s="90"/>
      <c r="QW40" s="90"/>
      <c r="QX40" s="90"/>
      <c r="QY40" s="90"/>
      <c r="QZ40" s="90"/>
      <c r="RA40" s="90"/>
      <c r="RB40" s="90"/>
      <c r="RC40" s="90"/>
      <c r="RD40" s="90"/>
      <c r="RE40" s="90"/>
      <c r="RF40" s="90"/>
      <c r="RG40" s="90"/>
      <c r="RH40" s="90"/>
      <c r="RI40" s="90"/>
      <c r="RJ40" s="90"/>
      <c r="RK40" s="90"/>
      <c r="RL40" s="90"/>
      <c r="RM40" s="90"/>
      <c r="RN40" s="90"/>
      <c r="RO40" s="90"/>
      <c r="RP40" s="90"/>
      <c r="RQ40" s="90"/>
      <c r="RR40" s="90"/>
      <c r="RS40" s="90"/>
      <c r="RT40" s="90"/>
      <c r="RU40" s="90"/>
      <c r="RV40" s="90"/>
      <c r="RW40" s="90"/>
      <c r="RX40" s="90"/>
      <c r="RY40" s="90"/>
      <c r="RZ40" s="90"/>
      <c r="SA40" s="90"/>
      <c r="SB40" s="90"/>
      <c r="SC40" s="90"/>
    </row>
    <row r="41" spans="1:497" s="11" customFormat="1" ht="15.75" customHeight="1" x14ac:dyDescent="0.25">
      <c r="A41" s="79">
        <v>44211</v>
      </c>
      <c r="B41" s="80" t="s">
        <v>198</v>
      </c>
      <c r="PZ41" s="90"/>
      <c r="QA41" s="90"/>
      <c r="QB41" s="90"/>
      <c r="QC41" s="90"/>
      <c r="QD41" s="90"/>
      <c r="QE41" s="90"/>
      <c r="QF41" s="90"/>
      <c r="QG41" s="90"/>
      <c r="QH41" s="90"/>
      <c r="QI41" s="90"/>
      <c r="QJ41" s="90"/>
      <c r="QK41" s="90"/>
      <c r="QL41" s="90"/>
      <c r="QM41" s="90"/>
      <c r="QN41" s="90"/>
      <c r="QO41" s="90"/>
      <c r="QP41" s="90"/>
      <c r="QQ41" s="90"/>
      <c r="QR41" s="90"/>
      <c r="QS41" s="90"/>
      <c r="QT41" s="90"/>
      <c r="QU41" s="90"/>
      <c r="QV41" s="90"/>
      <c r="QW41" s="90"/>
      <c r="QX41" s="90"/>
      <c r="QY41" s="90"/>
      <c r="QZ41" s="90"/>
      <c r="RA41" s="90"/>
      <c r="RB41" s="90"/>
      <c r="RC41" s="90"/>
      <c r="RD41" s="90"/>
      <c r="RE41" s="90"/>
      <c r="RF41" s="90"/>
      <c r="RG41" s="90"/>
      <c r="RH41" s="90"/>
      <c r="RI41" s="90"/>
      <c r="RJ41" s="90"/>
      <c r="RK41" s="90"/>
      <c r="RL41" s="90"/>
      <c r="RM41" s="90"/>
      <c r="RN41" s="90"/>
      <c r="RO41" s="90"/>
      <c r="RP41" s="90"/>
      <c r="RQ41" s="90"/>
      <c r="RR41" s="90"/>
      <c r="RS41" s="90"/>
      <c r="RT41" s="90"/>
      <c r="RU41" s="90"/>
      <c r="RV41" s="90"/>
      <c r="RW41" s="90"/>
      <c r="RX41" s="90"/>
      <c r="RY41" s="90"/>
      <c r="RZ41" s="90"/>
      <c r="SA41" s="90"/>
      <c r="SB41" s="90"/>
      <c r="SC41" s="90"/>
    </row>
    <row r="42" spans="1:497" s="11" customFormat="1" ht="15.75" customHeight="1" x14ac:dyDescent="0.25">
      <c r="A42" s="79">
        <v>44218</v>
      </c>
      <c r="B42" s="80" t="s">
        <v>199</v>
      </c>
      <c r="PZ42" s="90"/>
      <c r="QA42" s="90"/>
      <c r="QB42" s="90"/>
      <c r="QC42" s="90"/>
      <c r="QD42" s="90"/>
      <c r="QE42" s="90"/>
      <c r="QF42" s="90"/>
      <c r="QG42" s="90"/>
      <c r="QH42" s="90"/>
      <c r="QI42" s="90"/>
      <c r="QJ42" s="90"/>
      <c r="QK42" s="90"/>
      <c r="QL42" s="90"/>
      <c r="QM42" s="90"/>
      <c r="QN42" s="90"/>
      <c r="QO42" s="90"/>
      <c r="QP42" s="90"/>
      <c r="QQ42" s="90"/>
      <c r="QR42" s="90"/>
      <c r="QS42" s="90"/>
      <c r="QT42" s="90"/>
      <c r="QU42" s="90"/>
      <c r="QV42" s="90"/>
      <c r="QW42" s="90"/>
      <c r="QX42" s="90"/>
      <c r="QY42" s="90"/>
      <c r="QZ42" s="90"/>
      <c r="RA42" s="90"/>
      <c r="RB42" s="90"/>
      <c r="RC42" s="90"/>
      <c r="RD42" s="90"/>
      <c r="RE42" s="90"/>
      <c r="RF42" s="90"/>
      <c r="RG42" s="90"/>
      <c r="RH42" s="90"/>
      <c r="RI42" s="90"/>
      <c r="RJ42" s="90"/>
      <c r="RK42" s="90"/>
      <c r="RL42" s="90"/>
      <c r="RM42" s="90"/>
      <c r="RN42" s="90"/>
      <c r="RO42" s="90"/>
      <c r="RP42" s="90"/>
      <c r="RQ42" s="90"/>
      <c r="RR42" s="90"/>
      <c r="RS42" s="90"/>
      <c r="RT42" s="90"/>
      <c r="RU42" s="90"/>
      <c r="RV42" s="90"/>
      <c r="RW42" s="90"/>
      <c r="RX42" s="90"/>
      <c r="RY42" s="90"/>
      <c r="RZ42" s="90"/>
      <c r="SA42" s="90"/>
      <c r="SB42" s="90"/>
      <c r="SC42" s="90"/>
    </row>
    <row r="43" spans="1:497" s="11" customFormat="1" ht="15.75" customHeight="1" x14ac:dyDescent="0.25">
      <c r="A43" s="79">
        <v>44225</v>
      </c>
      <c r="B43" s="80" t="s">
        <v>200</v>
      </c>
      <c r="PZ43" s="90"/>
      <c r="QA43" s="90"/>
      <c r="QB43" s="90"/>
      <c r="QC43" s="90"/>
      <c r="QD43" s="90"/>
      <c r="QE43" s="90"/>
      <c r="QF43" s="90"/>
      <c r="QG43" s="90"/>
      <c r="QH43" s="90"/>
      <c r="QI43" s="90"/>
      <c r="QJ43" s="90"/>
      <c r="QK43" s="90"/>
      <c r="QL43" s="90"/>
      <c r="QM43" s="90"/>
      <c r="QN43" s="90"/>
      <c r="QO43" s="90"/>
      <c r="QP43" s="90"/>
      <c r="QQ43" s="90"/>
      <c r="QR43" s="90"/>
      <c r="QS43" s="90"/>
      <c r="QT43" s="90"/>
      <c r="QU43" s="90"/>
      <c r="QV43" s="90"/>
      <c r="QW43" s="90"/>
      <c r="QX43" s="90"/>
      <c r="QY43" s="90"/>
      <c r="QZ43" s="90"/>
      <c r="RA43" s="90"/>
      <c r="RB43" s="90"/>
      <c r="RC43" s="90"/>
      <c r="RD43" s="90"/>
      <c r="RE43" s="90"/>
      <c r="RF43" s="90"/>
      <c r="RG43" s="90"/>
      <c r="RH43" s="90"/>
      <c r="RI43" s="90"/>
      <c r="RJ43" s="90"/>
      <c r="RK43" s="90"/>
      <c r="RL43" s="90"/>
      <c r="RM43" s="90"/>
      <c r="RN43" s="90"/>
      <c r="RO43" s="90"/>
      <c r="RP43" s="90"/>
      <c r="RQ43" s="90"/>
      <c r="RR43" s="90"/>
      <c r="RS43" s="90"/>
      <c r="RT43" s="90"/>
      <c r="RU43" s="90"/>
      <c r="RV43" s="90"/>
      <c r="RW43" s="90"/>
      <c r="RX43" s="90"/>
      <c r="RY43" s="90"/>
      <c r="RZ43" s="90"/>
      <c r="SA43" s="90"/>
      <c r="SB43" s="90"/>
      <c r="SC43" s="90"/>
    </row>
    <row r="44" spans="1:497" s="11" customFormat="1" ht="15.75" customHeight="1" x14ac:dyDescent="0.25">
      <c r="A44" s="79">
        <v>44232</v>
      </c>
      <c r="B44" s="80" t="s">
        <v>201</v>
      </c>
      <c r="PZ44" s="90"/>
      <c r="QA44" s="90"/>
      <c r="QB44" s="90"/>
      <c r="QC44" s="90"/>
      <c r="QD44" s="90"/>
      <c r="QE44" s="90"/>
      <c r="QF44" s="90"/>
      <c r="QG44" s="90"/>
      <c r="QH44" s="90"/>
      <c r="QI44" s="90"/>
      <c r="QJ44" s="90"/>
      <c r="QK44" s="90"/>
      <c r="QL44" s="90"/>
      <c r="QM44" s="90"/>
      <c r="QN44" s="90"/>
      <c r="QO44" s="90"/>
      <c r="QP44" s="90"/>
      <c r="QQ44" s="90"/>
      <c r="QR44" s="90"/>
      <c r="QS44" s="90"/>
      <c r="QT44" s="90"/>
      <c r="QU44" s="90"/>
      <c r="QV44" s="90"/>
      <c r="QW44" s="90"/>
      <c r="QX44" s="90"/>
      <c r="QY44" s="90"/>
      <c r="QZ44" s="90"/>
      <c r="RA44" s="90"/>
      <c r="RB44" s="90"/>
      <c r="RC44" s="90"/>
      <c r="RD44" s="90"/>
      <c r="RE44" s="90"/>
      <c r="RF44" s="90"/>
      <c r="RG44" s="90"/>
      <c r="RH44" s="90"/>
      <c r="RI44" s="90"/>
      <c r="RJ44" s="90"/>
      <c r="RK44" s="90"/>
      <c r="RL44" s="90"/>
      <c r="RM44" s="90"/>
      <c r="RN44" s="90"/>
      <c r="RO44" s="90"/>
      <c r="RP44" s="90"/>
      <c r="RQ44" s="90"/>
      <c r="RR44" s="90"/>
      <c r="RS44" s="90"/>
      <c r="RT44" s="90"/>
      <c r="RU44" s="90"/>
      <c r="RV44" s="90"/>
      <c r="RW44" s="90"/>
      <c r="RX44" s="90"/>
      <c r="RY44" s="90"/>
      <c r="RZ44" s="90"/>
      <c r="SA44" s="90"/>
      <c r="SB44" s="90"/>
      <c r="SC44" s="90"/>
    </row>
    <row r="45" spans="1:497" s="11" customFormat="1" ht="15.75" customHeight="1" x14ac:dyDescent="0.25">
      <c r="A45" s="79">
        <v>44246</v>
      </c>
      <c r="B45" s="80" t="s">
        <v>202</v>
      </c>
      <c r="PZ45" s="90"/>
      <c r="QA45" s="90"/>
      <c r="QB45" s="90"/>
      <c r="QC45" s="90"/>
      <c r="QD45" s="90"/>
      <c r="QE45" s="90"/>
      <c r="QF45" s="90"/>
      <c r="QG45" s="90"/>
      <c r="QH45" s="90"/>
      <c r="QI45" s="90"/>
      <c r="QJ45" s="90"/>
      <c r="QK45" s="90"/>
      <c r="QL45" s="90"/>
      <c r="QM45" s="90"/>
      <c r="QN45" s="90"/>
      <c r="QO45" s="90"/>
      <c r="QP45" s="90"/>
      <c r="QQ45" s="90"/>
      <c r="QR45" s="90"/>
      <c r="QS45" s="90"/>
      <c r="QT45" s="90"/>
      <c r="QU45" s="90"/>
      <c r="QV45" s="90"/>
      <c r="QW45" s="90"/>
      <c r="QX45" s="90"/>
      <c r="QY45" s="90"/>
      <c r="QZ45" s="90"/>
      <c r="RA45" s="90"/>
      <c r="RB45" s="90"/>
      <c r="RC45" s="90"/>
      <c r="RD45" s="90"/>
      <c r="RE45" s="90"/>
      <c r="RF45" s="90"/>
      <c r="RG45" s="90"/>
      <c r="RH45" s="90"/>
      <c r="RI45" s="90"/>
      <c r="RJ45" s="90"/>
      <c r="RK45" s="90"/>
      <c r="RL45" s="90"/>
      <c r="RM45" s="90"/>
      <c r="RN45" s="90"/>
      <c r="RO45" s="90"/>
      <c r="RP45" s="90"/>
      <c r="RQ45" s="90"/>
      <c r="RR45" s="90"/>
      <c r="RS45" s="90"/>
      <c r="RT45" s="90"/>
      <c r="RU45" s="90"/>
      <c r="RV45" s="90"/>
      <c r="RW45" s="90"/>
      <c r="RX45" s="90"/>
      <c r="RY45" s="90"/>
      <c r="RZ45" s="90"/>
      <c r="SA45" s="90"/>
      <c r="SB45" s="90"/>
      <c r="SC45" s="90"/>
    </row>
    <row r="46" spans="1:497" s="11" customFormat="1" ht="15.75" customHeight="1" x14ac:dyDescent="0.25">
      <c r="A46" s="79">
        <v>44253</v>
      </c>
      <c r="B46" s="80" t="s">
        <v>203</v>
      </c>
      <c r="PZ46" s="90"/>
      <c r="QA46" s="90"/>
      <c r="QB46" s="90"/>
      <c r="QC46" s="90"/>
      <c r="QD46" s="90"/>
      <c r="QE46" s="90"/>
      <c r="QF46" s="90"/>
      <c r="QG46" s="90"/>
      <c r="QH46" s="90"/>
      <c r="QI46" s="90"/>
      <c r="QJ46" s="90"/>
      <c r="QK46" s="90"/>
      <c r="QL46" s="90"/>
      <c r="QM46" s="90"/>
      <c r="QN46" s="90"/>
      <c r="QO46" s="90"/>
      <c r="QP46" s="90"/>
      <c r="QQ46" s="90"/>
      <c r="QR46" s="90"/>
      <c r="QS46" s="90"/>
      <c r="QT46" s="90"/>
      <c r="QU46" s="90"/>
      <c r="QV46" s="90"/>
      <c r="QW46" s="90"/>
      <c r="QX46" s="90"/>
      <c r="QY46" s="90"/>
      <c r="QZ46" s="90"/>
      <c r="RA46" s="90"/>
      <c r="RB46" s="90"/>
      <c r="RC46" s="90"/>
      <c r="RD46" s="90"/>
      <c r="RE46" s="90"/>
      <c r="RF46" s="90"/>
      <c r="RG46" s="90"/>
      <c r="RH46" s="90"/>
      <c r="RI46" s="90"/>
      <c r="RJ46" s="90"/>
      <c r="RK46" s="90"/>
      <c r="RL46" s="90"/>
      <c r="RM46" s="90"/>
      <c r="RN46" s="90"/>
      <c r="RO46" s="90"/>
      <c r="RP46" s="90"/>
      <c r="RQ46" s="90"/>
      <c r="RR46" s="90"/>
      <c r="RS46" s="90"/>
      <c r="RT46" s="90"/>
      <c r="RU46" s="90"/>
      <c r="RV46" s="90"/>
      <c r="RW46" s="90"/>
      <c r="RX46" s="90"/>
      <c r="RY46" s="90"/>
      <c r="RZ46" s="90"/>
      <c r="SA46" s="90"/>
      <c r="SB46" s="90"/>
      <c r="SC46" s="90"/>
    </row>
    <row r="47" spans="1:497" s="11" customFormat="1" ht="15.75" customHeight="1" x14ac:dyDescent="0.25">
      <c r="A47" s="79">
        <v>44260</v>
      </c>
      <c r="B47" s="80" t="s">
        <v>204</v>
      </c>
      <c r="PZ47" s="90"/>
      <c r="QA47" s="90"/>
      <c r="QB47" s="90"/>
      <c r="QC47" s="90"/>
      <c r="QD47" s="90"/>
      <c r="QE47" s="90"/>
      <c r="QF47" s="90"/>
      <c r="QG47" s="90"/>
      <c r="QH47" s="90"/>
      <c r="QI47" s="90"/>
      <c r="QJ47" s="90"/>
      <c r="QK47" s="90"/>
      <c r="QL47" s="90"/>
      <c r="QM47" s="90"/>
      <c r="QN47" s="90"/>
      <c r="QO47" s="90"/>
      <c r="QP47" s="90"/>
      <c r="QQ47" s="90"/>
      <c r="QR47" s="90"/>
      <c r="QS47" s="90"/>
      <c r="QT47" s="90"/>
      <c r="QU47" s="90"/>
      <c r="QV47" s="90"/>
      <c r="QW47" s="90"/>
      <c r="QX47" s="90"/>
      <c r="QY47" s="90"/>
      <c r="QZ47" s="90"/>
      <c r="RA47" s="90"/>
      <c r="RB47" s="90"/>
      <c r="RC47" s="90"/>
      <c r="RD47" s="90"/>
      <c r="RE47" s="90"/>
      <c r="RF47" s="90"/>
      <c r="RG47" s="90"/>
      <c r="RH47" s="90"/>
      <c r="RI47" s="90"/>
      <c r="RJ47" s="90"/>
      <c r="RK47" s="90"/>
      <c r="RL47" s="90"/>
      <c r="RM47" s="90"/>
      <c r="RN47" s="90"/>
      <c r="RO47" s="90"/>
      <c r="RP47" s="90"/>
      <c r="RQ47" s="90"/>
      <c r="RR47" s="90"/>
      <c r="RS47" s="90"/>
      <c r="RT47" s="90"/>
      <c r="RU47" s="90"/>
      <c r="RV47" s="90"/>
      <c r="RW47" s="90"/>
      <c r="RX47" s="90"/>
      <c r="RY47" s="90"/>
      <c r="RZ47" s="90"/>
      <c r="SA47" s="90"/>
      <c r="SB47" s="90"/>
      <c r="SC47" s="90"/>
    </row>
    <row r="48" spans="1:497" s="11" customFormat="1" ht="15.75" customHeight="1" x14ac:dyDescent="0.25">
      <c r="A48" s="79">
        <v>44267</v>
      </c>
      <c r="B48" s="80" t="s">
        <v>205</v>
      </c>
      <c r="PZ48" s="90"/>
      <c r="QA48" s="90"/>
      <c r="QB48" s="90"/>
      <c r="QC48" s="90"/>
      <c r="QD48" s="90"/>
      <c r="QE48" s="90"/>
      <c r="QF48" s="90"/>
      <c r="QG48" s="90"/>
      <c r="QH48" s="90"/>
      <c r="QI48" s="90"/>
      <c r="QJ48" s="90"/>
      <c r="QK48" s="90"/>
      <c r="QL48" s="90"/>
      <c r="QM48" s="90"/>
      <c r="QN48" s="90"/>
      <c r="QO48" s="90"/>
      <c r="QP48" s="90"/>
      <c r="QQ48" s="90"/>
      <c r="QR48" s="90"/>
      <c r="QS48" s="90"/>
      <c r="QT48" s="90"/>
      <c r="QU48" s="90"/>
      <c r="QV48" s="90"/>
      <c r="QW48" s="90"/>
      <c r="QX48" s="90"/>
      <c r="QY48" s="90"/>
      <c r="QZ48" s="90"/>
      <c r="RA48" s="90"/>
      <c r="RB48" s="90"/>
      <c r="RC48" s="90"/>
      <c r="RD48" s="90"/>
      <c r="RE48" s="90"/>
      <c r="RF48" s="90"/>
      <c r="RG48" s="90"/>
      <c r="RH48" s="90"/>
      <c r="RI48" s="90"/>
      <c r="RJ48" s="90"/>
      <c r="RK48" s="90"/>
      <c r="RL48" s="90"/>
      <c r="RM48" s="90"/>
      <c r="RN48" s="90"/>
      <c r="RO48" s="90"/>
      <c r="RP48" s="90"/>
      <c r="RQ48" s="90"/>
      <c r="RR48" s="90"/>
      <c r="RS48" s="90"/>
      <c r="RT48" s="90"/>
      <c r="RU48" s="90"/>
      <c r="RV48" s="90"/>
      <c r="RW48" s="90"/>
      <c r="RX48" s="90"/>
      <c r="RY48" s="90"/>
      <c r="RZ48" s="90"/>
      <c r="SA48" s="90"/>
      <c r="SB48" s="90"/>
      <c r="SC48" s="90"/>
    </row>
    <row r="49" spans="1:497" s="11" customFormat="1" ht="15.75" customHeight="1" x14ac:dyDescent="0.25">
      <c r="A49" s="79">
        <v>44281</v>
      </c>
      <c r="B49" s="80" t="s">
        <v>206</v>
      </c>
      <c r="PZ49" s="90"/>
      <c r="QA49" s="90"/>
      <c r="QB49" s="90"/>
      <c r="QC49" s="90"/>
      <c r="QD49" s="90"/>
      <c r="QE49" s="90"/>
      <c r="QF49" s="90"/>
      <c r="QG49" s="90"/>
      <c r="QH49" s="90"/>
      <c r="QI49" s="90"/>
      <c r="QJ49" s="90"/>
      <c r="QK49" s="90"/>
      <c r="QL49" s="90"/>
      <c r="QM49" s="90"/>
      <c r="QN49" s="90"/>
      <c r="QO49" s="90"/>
      <c r="QP49" s="90"/>
      <c r="QQ49" s="90"/>
      <c r="QR49" s="90"/>
      <c r="QS49" s="90"/>
      <c r="QT49" s="90"/>
      <c r="QU49" s="90"/>
      <c r="QV49" s="90"/>
      <c r="QW49" s="90"/>
      <c r="QX49" s="90"/>
      <c r="QY49" s="90"/>
      <c r="QZ49" s="90"/>
      <c r="RA49" s="90"/>
      <c r="RB49" s="90"/>
      <c r="RC49" s="90"/>
      <c r="RD49" s="90"/>
      <c r="RE49" s="90"/>
      <c r="RF49" s="90"/>
      <c r="RG49" s="90"/>
      <c r="RH49" s="90"/>
      <c r="RI49" s="90"/>
      <c r="RJ49" s="90"/>
      <c r="RK49" s="90"/>
      <c r="RL49" s="90"/>
      <c r="RM49" s="90"/>
      <c r="RN49" s="90"/>
      <c r="RO49" s="90"/>
      <c r="RP49" s="90"/>
      <c r="RQ49" s="90"/>
      <c r="RR49" s="90"/>
      <c r="RS49" s="90"/>
      <c r="RT49" s="90"/>
      <c r="RU49" s="90"/>
      <c r="RV49" s="90"/>
      <c r="RW49" s="90"/>
      <c r="RX49" s="90"/>
      <c r="RY49" s="90"/>
      <c r="RZ49" s="90"/>
      <c r="SA49" s="90"/>
      <c r="SB49" s="90"/>
      <c r="SC49" s="90"/>
    </row>
    <row r="50" spans="1:497" s="11" customFormat="1" ht="15.75" customHeight="1" x14ac:dyDescent="0.25">
      <c r="A50" s="79">
        <v>44295</v>
      </c>
      <c r="B50" s="80" t="s">
        <v>207</v>
      </c>
      <c r="PZ50" s="90"/>
      <c r="QA50" s="90"/>
      <c r="QB50" s="90"/>
      <c r="QC50" s="90"/>
      <c r="QD50" s="90"/>
      <c r="QE50" s="90"/>
      <c r="QF50" s="90"/>
      <c r="QG50" s="90"/>
      <c r="QH50" s="90"/>
      <c r="QI50" s="90"/>
      <c r="QJ50" s="90"/>
      <c r="QK50" s="90"/>
      <c r="QL50" s="90"/>
      <c r="QM50" s="90"/>
      <c r="QN50" s="90"/>
      <c r="QO50" s="90"/>
      <c r="QP50" s="90"/>
      <c r="QQ50" s="90"/>
      <c r="QR50" s="90"/>
      <c r="QS50" s="90"/>
      <c r="QT50" s="90"/>
      <c r="QU50" s="90"/>
      <c r="QV50" s="90"/>
      <c r="QW50" s="90"/>
      <c r="QX50" s="90"/>
      <c r="QY50" s="90"/>
      <c r="QZ50" s="90"/>
      <c r="RA50" s="90"/>
      <c r="RB50" s="90"/>
      <c r="RC50" s="90"/>
      <c r="RD50" s="90"/>
      <c r="RE50" s="90"/>
      <c r="RF50" s="90"/>
      <c r="RG50" s="90"/>
      <c r="RH50" s="90"/>
      <c r="RI50" s="90"/>
      <c r="RJ50" s="90"/>
      <c r="RK50" s="90"/>
      <c r="RL50" s="90"/>
      <c r="RM50" s="90"/>
      <c r="RN50" s="90"/>
      <c r="RO50" s="90"/>
      <c r="RP50" s="90"/>
      <c r="RQ50" s="90"/>
      <c r="RR50" s="90"/>
      <c r="RS50" s="90"/>
      <c r="RT50" s="90"/>
      <c r="RU50" s="90"/>
      <c r="RV50" s="90"/>
      <c r="RW50" s="90"/>
      <c r="RX50" s="90"/>
      <c r="RY50" s="90"/>
      <c r="RZ50" s="90"/>
      <c r="SA50" s="90"/>
      <c r="SB50" s="90"/>
      <c r="SC50" s="90"/>
    </row>
    <row r="51" spans="1:497" s="11" customFormat="1" ht="15.75" customHeight="1" x14ac:dyDescent="0.25">
      <c r="A51" s="79">
        <v>44302</v>
      </c>
      <c r="B51" s="80" t="s">
        <v>208</v>
      </c>
      <c r="PZ51" s="90"/>
      <c r="QA51" s="90"/>
      <c r="QB51" s="90"/>
      <c r="QC51" s="90"/>
      <c r="QD51" s="90"/>
      <c r="QE51" s="90"/>
      <c r="QF51" s="90"/>
      <c r="QG51" s="90"/>
      <c r="QH51" s="90"/>
      <c r="QI51" s="90"/>
      <c r="QJ51" s="90"/>
      <c r="QK51" s="90"/>
      <c r="QL51" s="90"/>
      <c r="QM51" s="90"/>
      <c r="QN51" s="90"/>
      <c r="QO51" s="90"/>
      <c r="QP51" s="90"/>
      <c r="QQ51" s="90"/>
      <c r="QR51" s="90"/>
      <c r="QS51" s="90"/>
      <c r="QT51" s="90"/>
      <c r="QU51" s="90"/>
      <c r="QV51" s="90"/>
      <c r="QW51" s="90"/>
      <c r="QX51" s="90"/>
      <c r="QY51" s="90"/>
      <c r="QZ51" s="90"/>
      <c r="RA51" s="90"/>
      <c r="RB51" s="90"/>
      <c r="RC51" s="90"/>
      <c r="RD51" s="90"/>
      <c r="RE51" s="90"/>
      <c r="RF51" s="90"/>
      <c r="RG51" s="90"/>
      <c r="RH51" s="90"/>
      <c r="RI51" s="90"/>
      <c r="RJ51" s="90"/>
      <c r="RK51" s="90"/>
      <c r="RL51" s="90"/>
      <c r="RM51" s="90"/>
      <c r="RN51" s="90"/>
      <c r="RO51" s="90"/>
      <c r="RP51" s="90"/>
      <c r="RQ51" s="90"/>
      <c r="RR51" s="90"/>
      <c r="RS51" s="90"/>
      <c r="RT51" s="90"/>
      <c r="RU51" s="90"/>
      <c r="RV51" s="90"/>
      <c r="RW51" s="90"/>
      <c r="RX51" s="90"/>
      <c r="RY51" s="90"/>
      <c r="RZ51" s="90"/>
      <c r="SA51" s="90"/>
      <c r="SB51" s="90"/>
      <c r="SC51" s="90"/>
    </row>
    <row r="52" spans="1:497" s="11" customFormat="1" ht="15.75" customHeight="1" x14ac:dyDescent="0.25">
      <c r="A52" s="79">
        <v>44309</v>
      </c>
      <c r="B52" s="80" t="s">
        <v>209</v>
      </c>
      <c r="PZ52" s="90"/>
      <c r="QA52" s="90"/>
      <c r="QB52" s="90"/>
      <c r="QC52" s="90"/>
      <c r="QD52" s="90"/>
      <c r="QE52" s="90"/>
      <c r="QF52" s="90"/>
      <c r="QG52" s="90"/>
      <c r="QH52" s="90"/>
      <c r="QI52" s="90"/>
      <c r="QJ52" s="90"/>
      <c r="QK52" s="90"/>
      <c r="QL52" s="90"/>
      <c r="QM52" s="90"/>
      <c r="QN52" s="90"/>
      <c r="QO52" s="90"/>
      <c r="QP52" s="90"/>
      <c r="QQ52" s="90"/>
      <c r="QR52" s="90"/>
      <c r="QS52" s="90"/>
      <c r="QT52" s="90"/>
      <c r="QU52" s="90"/>
      <c r="QV52" s="90"/>
      <c r="QW52" s="90"/>
      <c r="QX52" s="90"/>
      <c r="QY52" s="90"/>
      <c r="QZ52" s="90"/>
      <c r="RA52" s="90"/>
      <c r="RB52" s="90"/>
      <c r="RC52" s="90"/>
      <c r="RD52" s="90"/>
      <c r="RE52" s="90"/>
      <c r="RF52" s="90"/>
      <c r="RG52" s="90"/>
      <c r="RH52" s="90"/>
      <c r="RI52" s="90"/>
      <c r="RJ52" s="90"/>
      <c r="RK52" s="90"/>
      <c r="RL52" s="90"/>
      <c r="RM52" s="90"/>
      <c r="RN52" s="90"/>
      <c r="RO52" s="90"/>
      <c r="RP52" s="90"/>
      <c r="RQ52" s="90"/>
      <c r="RR52" s="90"/>
      <c r="RS52" s="90"/>
      <c r="RT52" s="90"/>
      <c r="RU52" s="90"/>
      <c r="RV52" s="90"/>
      <c r="RW52" s="90"/>
      <c r="RX52" s="90"/>
      <c r="RY52" s="90"/>
      <c r="RZ52" s="90"/>
      <c r="SA52" s="90"/>
      <c r="SB52" s="90"/>
      <c r="SC52" s="90"/>
    </row>
    <row r="53" spans="1:497" s="11" customFormat="1" ht="15.75" customHeight="1" x14ac:dyDescent="0.25">
      <c r="A53" s="79">
        <v>44316</v>
      </c>
      <c r="B53" s="80" t="s">
        <v>210</v>
      </c>
      <c r="PZ53" s="90"/>
      <c r="QA53" s="90"/>
      <c r="QB53" s="90"/>
      <c r="QC53" s="90"/>
      <c r="QD53" s="90"/>
      <c r="QE53" s="90"/>
      <c r="QF53" s="90"/>
      <c r="QG53" s="90"/>
      <c r="QH53" s="90"/>
      <c r="QI53" s="90"/>
      <c r="QJ53" s="90"/>
      <c r="QK53" s="90"/>
      <c r="QL53" s="90"/>
      <c r="QM53" s="90"/>
      <c r="QN53" s="90"/>
      <c r="QO53" s="90"/>
      <c r="QP53" s="90"/>
      <c r="QQ53" s="90"/>
      <c r="QR53" s="90"/>
      <c r="QS53" s="90"/>
      <c r="QT53" s="90"/>
      <c r="QU53" s="90"/>
      <c r="QV53" s="90"/>
      <c r="QW53" s="90"/>
      <c r="QX53" s="90"/>
      <c r="QY53" s="90"/>
      <c r="QZ53" s="90"/>
      <c r="RA53" s="90"/>
      <c r="RB53" s="90"/>
      <c r="RC53" s="90"/>
      <c r="RD53" s="90"/>
      <c r="RE53" s="90"/>
      <c r="RF53" s="90"/>
      <c r="RG53" s="90"/>
      <c r="RH53" s="90"/>
      <c r="RI53" s="90"/>
      <c r="RJ53" s="90"/>
      <c r="RK53" s="90"/>
      <c r="RL53" s="90"/>
      <c r="RM53" s="90"/>
      <c r="RN53" s="90"/>
      <c r="RO53" s="90"/>
      <c r="RP53" s="90"/>
      <c r="RQ53" s="90"/>
      <c r="RR53" s="90"/>
      <c r="RS53" s="90"/>
      <c r="RT53" s="90"/>
      <c r="RU53" s="90"/>
      <c r="RV53" s="90"/>
      <c r="RW53" s="90"/>
      <c r="RX53" s="90"/>
      <c r="RY53" s="90"/>
      <c r="RZ53" s="90"/>
      <c r="SA53" s="90"/>
      <c r="SB53" s="90"/>
      <c r="SC53" s="90"/>
    </row>
    <row r="54" spans="1:497" ht="15.75" customHeight="1" x14ac:dyDescent="0.25">
      <c r="A54" s="79">
        <v>44323</v>
      </c>
      <c r="B54" s="80" t="s">
        <v>211</v>
      </c>
    </row>
    <row r="55" spans="1:497" ht="15.75" customHeight="1" x14ac:dyDescent="0.25">
      <c r="A55" s="79">
        <v>44330</v>
      </c>
      <c r="B55" s="80" t="s">
        <v>212</v>
      </c>
    </row>
    <row r="56" spans="1:497" ht="15.75" customHeight="1" x14ac:dyDescent="0.25">
      <c r="A56" s="79">
        <v>44337</v>
      </c>
      <c r="B56" s="80" t="s">
        <v>213</v>
      </c>
    </row>
    <row r="57" spans="1:497" ht="15.75" customHeight="1" x14ac:dyDescent="0.25">
      <c r="A57" s="79">
        <v>44344</v>
      </c>
      <c r="B57" s="80" t="s">
        <v>214</v>
      </c>
    </row>
    <row r="58" spans="1:497" ht="15.75" customHeight="1" x14ac:dyDescent="0.25">
      <c r="A58" s="79">
        <v>44351</v>
      </c>
      <c r="B58" s="80" t="s">
        <v>215</v>
      </c>
    </row>
    <row r="59" spans="1:497" ht="15.75" customHeight="1" x14ac:dyDescent="0.25">
      <c r="A59" s="79">
        <v>44358</v>
      </c>
      <c r="B59" s="80" t="s">
        <v>216</v>
      </c>
    </row>
    <row r="60" spans="1:497" x14ac:dyDescent="0.25">
      <c r="A60" s="79">
        <v>44365</v>
      </c>
      <c r="B60" s="80" t="s">
        <v>217</v>
      </c>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row>
    <row r="61" spans="1:497" x14ac:dyDescent="0.25">
      <c r="A61" s="79">
        <v>44372</v>
      </c>
      <c r="B61" s="80" t="s">
        <v>218</v>
      </c>
    </row>
    <row r="62" spans="1:497" x14ac:dyDescent="0.25">
      <c r="A62" s="79">
        <v>44379</v>
      </c>
      <c r="B62" s="80" t="s">
        <v>219</v>
      </c>
    </row>
    <row r="63" spans="1:497" x14ac:dyDescent="0.25">
      <c r="A63" s="79">
        <v>44386</v>
      </c>
      <c r="B63" s="80" t="s">
        <v>220</v>
      </c>
    </row>
    <row r="64" spans="1:497" x14ac:dyDescent="0.25">
      <c r="A64" s="79">
        <v>44393</v>
      </c>
      <c r="B64" s="80" t="s">
        <v>221</v>
      </c>
    </row>
    <row r="65" spans="1:497" x14ac:dyDescent="0.25">
      <c r="A65" s="79">
        <v>44400</v>
      </c>
      <c r="B65" s="80" t="s">
        <v>222</v>
      </c>
    </row>
    <row r="66" spans="1:497" x14ac:dyDescent="0.25">
      <c r="A66" s="79">
        <v>44421</v>
      </c>
      <c r="B66" s="80" t="s">
        <v>223</v>
      </c>
    </row>
    <row r="67" spans="1:497" x14ac:dyDescent="0.25">
      <c r="A67" s="79">
        <v>44428</v>
      </c>
      <c r="B67" s="80" t="s">
        <v>224</v>
      </c>
    </row>
    <row r="68" spans="1:497" s="133" customFormat="1" ht="12.75" x14ac:dyDescent="0.2">
      <c r="A68" s="79">
        <v>44435</v>
      </c>
      <c r="B68" s="80" t="s">
        <v>225</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c r="IJ68" s="81"/>
      <c r="IK68" s="81"/>
      <c r="IL68" s="81"/>
      <c r="IM68" s="81"/>
      <c r="IN68" s="81"/>
      <c r="IO68" s="81"/>
      <c r="IP68" s="81"/>
      <c r="IQ68" s="81"/>
      <c r="IR68" s="81"/>
      <c r="IS68" s="81"/>
      <c r="IT68" s="81"/>
      <c r="IU68" s="81"/>
      <c r="IV68" s="81"/>
      <c r="IW68" s="81"/>
      <c r="IX68" s="81"/>
      <c r="IY68" s="81"/>
      <c r="IZ68" s="81"/>
      <c r="JA68" s="81"/>
      <c r="JB68" s="81"/>
      <c r="JC68" s="81"/>
      <c r="JD68" s="81"/>
      <c r="JE68" s="81"/>
      <c r="JF68" s="81"/>
      <c r="JG68" s="81"/>
      <c r="JH68" s="81"/>
      <c r="JI68" s="81"/>
      <c r="JJ68" s="81"/>
      <c r="JK68" s="81"/>
      <c r="JL68" s="81"/>
      <c r="JM68" s="81"/>
      <c r="JN68" s="81"/>
      <c r="JO68" s="81"/>
      <c r="JP68" s="81"/>
      <c r="JQ68" s="81"/>
      <c r="JR68" s="81"/>
      <c r="JS68" s="81"/>
      <c r="JT68" s="81"/>
      <c r="JU68" s="81"/>
      <c r="JV68" s="81"/>
      <c r="JW68" s="81"/>
      <c r="JX68" s="81"/>
      <c r="JY68" s="81"/>
      <c r="JZ68" s="81"/>
      <c r="KA68" s="81"/>
      <c r="KB68" s="81"/>
      <c r="KC68" s="81"/>
      <c r="KD68" s="81"/>
      <c r="KE68" s="81"/>
      <c r="KF68" s="81"/>
      <c r="KG68" s="81"/>
      <c r="KH68" s="81"/>
      <c r="KI68" s="81"/>
      <c r="KJ68" s="81"/>
      <c r="KK68" s="81"/>
      <c r="KL68" s="81"/>
      <c r="KM68" s="81"/>
      <c r="KN68" s="81"/>
      <c r="KO68" s="81"/>
      <c r="KP68" s="81"/>
      <c r="KQ68" s="81"/>
      <c r="KR68" s="81"/>
      <c r="KS68" s="81"/>
      <c r="KT68" s="81"/>
      <c r="KU68" s="81"/>
      <c r="KV68" s="81"/>
      <c r="KW68" s="81"/>
      <c r="KX68" s="81"/>
      <c r="KY68" s="81"/>
      <c r="KZ68" s="81"/>
      <c r="LA68" s="81"/>
      <c r="LB68" s="81"/>
      <c r="LC68" s="81"/>
      <c r="LD68" s="81"/>
      <c r="LE68" s="81"/>
      <c r="LF68" s="81"/>
      <c r="LG68" s="81"/>
      <c r="LH68" s="81"/>
      <c r="LI68" s="81"/>
      <c r="LJ68" s="81"/>
      <c r="LK68" s="81"/>
      <c r="LL68" s="81"/>
      <c r="LM68" s="81"/>
      <c r="LN68" s="81"/>
      <c r="LO68" s="81"/>
      <c r="LP68" s="81"/>
      <c r="LQ68" s="81"/>
      <c r="LR68" s="81"/>
      <c r="LS68" s="81"/>
      <c r="LT68" s="81"/>
      <c r="LU68" s="81"/>
      <c r="LV68" s="81"/>
      <c r="LW68" s="81"/>
      <c r="LX68" s="81"/>
      <c r="LY68" s="81"/>
      <c r="LZ68" s="81"/>
      <c r="MA68" s="81"/>
      <c r="MB68" s="81"/>
      <c r="MC68" s="81"/>
      <c r="MD68" s="81"/>
      <c r="ME68" s="81"/>
      <c r="MF68" s="81"/>
      <c r="MG68" s="81"/>
      <c r="MH68" s="81"/>
      <c r="MI68" s="81"/>
      <c r="MJ68" s="81"/>
      <c r="MK68" s="81"/>
      <c r="ML68" s="81"/>
      <c r="MM68" s="81"/>
      <c r="MN68" s="81"/>
      <c r="MO68" s="81"/>
      <c r="MP68" s="81"/>
      <c r="MQ68" s="81"/>
      <c r="MR68" s="81"/>
      <c r="MS68" s="81"/>
      <c r="MT68" s="81"/>
      <c r="MU68" s="81"/>
      <c r="MV68" s="81"/>
      <c r="MW68" s="81"/>
      <c r="MX68" s="81"/>
      <c r="MY68" s="81"/>
      <c r="MZ68" s="81"/>
      <c r="NA68" s="81"/>
      <c r="NB68" s="81"/>
      <c r="NC68" s="81"/>
      <c r="ND68" s="81"/>
      <c r="NE68" s="81"/>
      <c r="NF68" s="81"/>
      <c r="NG68" s="81"/>
      <c r="NH68" s="81"/>
      <c r="NI68" s="81"/>
      <c r="NJ68" s="81"/>
      <c r="NK68" s="81"/>
      <c r="NL68" s="81"/>
      <c r="NM68" s="81"/>
      <c r="NN68" s="81"/>
      <c r="NO68" s="81"/>
      <c r="NP68" s="81"/>
      <c r="NQ68" s="81"/>
      <c r="NR68" s="81"/>
      <c r="NS68" s="81"/>
      <c r="NT68" s="81"/>
      <c r="NU68" s="81"/>
      <c r="NV68" s="81"/>
      <c r="NW68" s="81"/>
      <c r="NX68" s="81"/>
      <c r="NY68" s="81"/>
      <c r="NZ68" s="81"/>
      <c r="OA68" s="81"/>
      <c r="OB68" s="81"/>
      <c r="OC68" s="81"/>
      <c r="OD68" s="81"/>
      <c r="OE68" s="81"/>
      <c r="OF68" s="81"/>
      <c r="OG68" s="81"/>
      <c r="OH68" s="81"/>
      <c r="OI68" s="81"/>
      <c r="OJ68" s="81"/>
      <c r="OK68" s="81"/>
      <c r="OL68" s="81"/>
      <c r="OM68" s="81"/>
      <c r="ON68" s="81"/>
      <c r="OO68" s="81"/>
      <c r="OP68" s="81"/>
      <c r="OQ68" s="81"/>
      <c r="OR68" s="81"/>
      <c r="OS68" s="81"/>
      <c r="OT68" s="81"/>
      <c r="OU68" s="81"/>
      <c r="OV68" s="81"/>
      <c r="OW68" s="81"/>
      <c r="OX68" s="81"/>
      <c r="OY68" s="81"/>
      <c r="OZ68" s="81"/>
      <c r="PA68" s="81"/>
      <c r="PB68" s="81"/>
      <c r="PC68" s="81"/>
      <c r="PD68" s="81"/>
      <c r="PE68" s="81"/>
      <c r="PF68" s="81"/>
      <c r="PG68" s="81"/>
      <c r="PH68" s="81"/>
      <c r="PI68" s="81"/>
      <c r="PJ68" s="81"/>
      <c r="PK68" s="81"/>
      <c r="PL68" s="81"/>
      <c r="PM68" s="81"/>
      <c r="PN68" s="81"/>
      <c r="PO68" s="81"/>
      <c r="PP68" s="81"/>
      <c r="PQ68" s="81"/>
      <c r="PR68" s="81"/>
      <c r="PS68" s="81"/>
      <c r="PT68" s="81"/>
      <c r="PU68" s="81"/>
      <c r="PV68" s="81"/>
      <c r="PW68" s="81"/>
      <c r="PX68" s="81"/>
      <c r="PY68" s="81"/>
    </row>
    <row r="69" spans="1:497" x14ac:dyDescent="0.25">
      <c r="A69" s="79">
        <v>44442</v>
      </c>
      <c r="B69" s="80" t="s">
        <v>226</v>
      </c>
    </row>
    <row r="70" spans="1:497" s="11" customFormat="1" x14ac:dyDescent="0.25">
      <c r="A70" s="79">
        <v>44449</v>
      </c>
      <c r="B70" s="80" t="s">
        <v>227</v>
      </c>
      <c r="PZ70" s="90"/>
      <c r="QA70" s="90"/>
      <c r="QB70" s="90"/>
      <c r="QC70" s="90"/>
      <c r="QD70" s="90"/>
      <c r="QE70" s="90"/>
      <c r="QF70" s="90"/>
      <c r="QG70" s="90"/>
      <c r="QH70" s="90"/>
      <c r="QI70" s="90"/>
      <c r="QJ70" s="90"/>
      <c r="QK70" s="90"/>
      <c r="QL70" s="90"/>
      <c r="QM70" s="90"/>
      <c r="QN70" s="90"/>
      <c r="QO70" s="90"/>
      <c r="QP70" s="90"/>
      <c r="QQ70" s="90"/>
      <c r="QR70" s="90"/>
      <c r="QS70" s="90"/>
      <c r="QT70" s="90"/>
      <c r="QU70" s="90"/>
      <c r="QV70" s="90"/>
      <c r="QW70" s="90"/>
      <c r="QX70" s="90"/>
      <c r="QY70" s="90"/>
      <c r="QZ70" s="90"/>
      <c r="RA70" s="90"/>
      <c r="RB70" s="90"/>
      <c r="RC70" s="90"/>
      <c r="RD70" s="90"/>
      <c r="RE70" s="90"/>
      <c r="RF70" s="90"/>
      <c r="RG70" s="90"/>
      <c r="RH70" s="90"/>
      <c r="RI70" s="90"/>
      <c r="RJ70" s="90"/>
      <c r="RK70" s="90"/>
      <c r="RL70" s="90"/>
      <c r="RM70" s="90"/>
      <c r="RN70" s="90"/>
      <c r="RO70" s="90"/>
      <c r="RP70" s="90"/>
      <c r="RQ70" s="90"/>
      <c r="RR70" s="90"/>
      <c r="RS70" s="90"/>
      <c r="RT70" s="90"/>
      <c r="RU70" s="90"/>
      <c r="RV70" s="90"/>
      <c r="RW70" s="90"/>
      <c r="RX70" s="90"/>
      <c r="RY70" s="90"/>
      <c r="RZ70" s="90"/>
      <c r="SA70" s="90"/>
      <c r="SB70" s="90"/>
      <c r="SC70" s="90"/>
    </row>
    <row r="71" spans="1:497" s="11" customFormat="1" x14ac:dyDescent="0.25">
      <c r="A71" s="79">
        <v>44449</v>
      </c>
      <c r="B71" s="80" t="s">
        <v>227</v>
      </c>
      <c r="PZ71" s="90"/>
      <c r="QA71" s="90"/>
      <c r="QB71" s="90"/>
      <c r="QC71" s="90"/>
      <c r="QD71" s="90"/>
      <c r="QE71" s="90"/>
      <c r="QF71" s="90"/>
      <c r="QG71" s="90"/>
      <c r="QH71" s="90"/>
      <c r="QI71" s="90"/>
      <c r="QJ71" s="90"/>
      <c r="QK71" s="90"/>
      <c r="QL71" s="90"/>
      <c r="QM71" s="90"/>
      <c r="QN71" s="90"/>
      <c r="QO71" s="90"/>
      <c r="QP71" s="90"/>
      <c r="QQ71" s="90"/>
      <c r="QR71" s="90"/>
      <c r="QS71" s="90"/>
      <c r="QT71" s="90"/>
      <c r="QU71" s="90"/>
      <c r="QV71" s="90"/>
      <c r="QW71" s="90"/>
      <c r="QX71" s="90"/>
      <c r="QY71" s="90"/>
      <c r="QZ71" s="90"/>
      <c r="RA71" s="90"/>
      <c r="RB71" s="90"/>
      <c r="RC71" s="90"/>
      <c r="RD71" s="90"/>
      <c r="RE71" s="90"/>
      <c r="RF71" s="90"/>
      <c r="RG71" s="90"/>
      <c r="RH71" s="90"/>
      <c r="RI71" s="90"/>
      <c r="RJ71" s="90"/>
      <c r="RK71" s="90"/>
      <c r="RL71" s="90"/>
      <c r="RM71" s="90"/>
      <c r="RN71" s="90"/>
      <c r="RO71" s="90"/>
      <c r="RP71" s="90"/>
      <c r="RQ71" s="90"/>
      <c r="RR71" s="90"/>
      <c r="RS71" s="90"/>
      <c r="RT71" s="90"/>
      <c r="RU71" s="90"/>
      <c r="RV71" s="90"/>
      <c r="RW71" s="90"/>
      <c r="RX71" s="90"/>
      <c r="RY71" s="90"/>
      <c r="RZ71" s="90"/>
      <c r="SA71" s="90"/>
      <c r="SB71" s="90"/>
      <c r="SC71" s="90"/>
    </row>
    <row r="72" spans="1:497" s="11" customFormat="1" x14ac:dyDescent="0.25">
      <c r="A72" s="79">
        <v>44456</v>
      </c>
      <c r="B72" s="80" t="s">
        <v>228</v>
      </c>
      <c r="PZ72" s="90"/>
      <c r="QA72" s="90"/>
      <c r="QB72" s="90"/>
      <c r="QC72" s="90"/>
      <c r="QD72" s="90"/>
      <c r="QE72" s="90"/>
      <c r="QF72" s="90"/>
      <c r="QG72" s="90"/>
      <c r="QH72" s="90"/>
      <c r="QI72" s="90"/>
      <c r="QJ72" s="90"/>
      <c r="QK72" s="90"/>
      <c r="QL72" s="90"/>
      <c r="QM72" s="90"/>
      <c r="QN72" s="90"/>
      <c r="QO72" s="90"/>
      <c r="QP72" s="90"/>
      <c r="QQ72" s="90"/>
      <c r="QR72" s="90"/>
      <c r="QS72" s="90"/>
      <c r="QT72" s="90"/>
      <c r="QU72" s="90"/>
      <c r="QV72" s="90"/>
      <c r="QW72" s="90"/>
      <c r="QX72" s="90"/>
      <c r="QY72" s="90"/>
      <c r="QZ72" s="90"/>
      <c r="RA72" s="90"/>
      <c r="RB72" s="90"/>
      <c r="RC72" s="90"/>
      <c r="RD72" s="90"/>
      <c r="RE72" s="90"/>
      <c r="RF72" s="90"/>
      <c r="RG72" s="90"/>
      <c r="RH72" s="90"/>
      <c r="RI72" s="90"/>
      <c r="RJ72" s="90"/>
      <c r="RK72" s="90"/>
      <c r="RL72" s="90"/>
      <c r="RM72" s="90"/>
      <c r="RN72" s="90"/>
      <c r="RO72" s="90"/>
      <c r="RP72" s="90"/>
      <c r="RQ72" s="90"/>
      <c r="RR72" s="90"/>
      <c r="RS72" s="90"/>
      <c r="RT72" s="90"/>
      <c r="RU72" s="90"/>
      <c r="RV72" s="90"/>
      <c r="RW72" s="90"/>
      <c r="RX72" s="90"/>
      <c r="RY72" s="90"/>
      <c r="RZ72" s="90"/>
      <c r="SA72" s="90"/>
      <c r="SB72" s="90"/>
      <c r="SC72" s="90"/>
    </row>
    <row r="73" spans="1:497" s="11" customFormat="1" x14ac:dyDescent="0.25">
      <c r="A73" s="79">
        <v>44463</v>
      </c>
      <c r="B73" s="80" t="s">
        <v>229</v>
      </c>
      <c r="PZ73" s="90"/>
      <c r="QA73" s="90"/>
      <c r="QB73" s="90"/>
      <c r="QC73" s="90"/>
      <c r="QD73" s="90"/>
      <c r="QE73" s="90"/>
      <c r="QF73" s="90"/>
      <c r="QG73" s="90"/>
      <c r="QH73" s="90"/>
      <c r="QI73" s="90"/>
      <c r="QJ73" s="90"/>
      <c r="QK73" s="90"/>
      <c r="QL73" s="90"/>
      <c r="QM73" s="90"/>
      <c r="QN73" s="90"/>
      <c r="QO73" s="90"/>
      <c r="QP73" s="90"/>
      <c r="QQ73" s="90"/>
      <c r="QR73" s="90"/>
      <c r="QS73" s="90"/>
      <c r="QT73" s="90"/>
      <c r="QU73" s="90"/>
      <c r="QV73" s="90"/>
      <c r="QW73" s="90"/>
      <c r="QX73" s="90"/>
      <c r="QY73" s="90"/>
      <c r="QZ73" s="90"/>
      <c r="RA73" s="90"/>
      <c r="RB73" s="90"/>
      <c r="RC73" s="90"/>
      <c r="RD73" s="90"/>
      <c r="RE73" s="90"/>
      <c r="RF73" s="90"/>
      <c r="RG73" s="90"/>
      <c r="RH73" s="90"/>
      <c r="RI73" s="90"/>
      <c r="RJ73" s="90"/>
      <c r="RK73" s="90"/>
      <c r="RL73" s="90"/>
      <c r="RM73" s="90"/>
      <c r="RN73" s="90"/>
      <c r="RO73" s="90"/>
      <c r="RP73" s="90"/>
      <c r="RQ73" s="90"/>
      <c r="RR73" s="90"/>
      <c r="RS73" s="90"/>
      <c r="RT73" s="90"/>
      <c r="RU73" s="90"/>
      <c r="RV73" s="90"/>
      <c r="RW73" s="90"/>
      <c r="RX73" s="90"/>
      <c r="RY73" s="90"/>
      <c r="RZ73" s="90"/>
      <c r="SA73" s="90"/>
      <c r="SB73" s="90"/>
      <c r="SC73" s="90"/>
    </row>
    <row r="74" spans="1:497" s="11" customFormat="1" x14ac:dyDescent="0.25">
      <c r="A74" s="79">
        <v>44470</v>
      </c>
      <c r="B74" s="80" t="s">
        <v>230</v>
      </c>
      <c r="PZ74" s="90"/>
      <c r="QA74" s="90"/>
      <c r="QB74" s="90"/>
      <c r="QC74" s="90"/>
      <c r="QD74" s="90"/>
      <c r="QE74" s="90"/>
      <c r="QF74" s="90"/>
      <c r="QG74" s="90"/>
      <c r="QH74" s="90"/>
      <c r="QI74" s="90"/>
      <c r="QJ74" s="90"/>
      <c r="QK74" s="90"/>
      <c r="QL74" s="90"/>
      <c r="QM74" s="90"/>
      <c r="QN74" s="90"/>
      <c r="QO74" s="90"/>
      <c r="QP74" s="90"/>
      <c r="QQ74" s="90"/>
      <c r="QR74" s="90"/>
      <c r="QS74" s="90"/>
      <c r="QT74" s="90"/>
      <c r="QU74" s="90"/>
      <c r="QV74" s="90"/>
      <c r="QW74" s="90"/>
      <c r="QX74" s="90"/>
      <c r="QY74" s="90"/>
      <c r="QZ74" s="90"/>
      <c r="RA74" s="90"/>
      <c r="RB74" s="90"/>
      <c r="RC74" s="90"/>
      <c r="RD74" s="90"/>
      <c r="RE74" s="90"/>
      <c r="RF74" s="90"/>
      <c r="RG74" s="90"/>
      <c r="RH74" s="90"/>
      <c r="RI74" s="90"/>
      <c r="RJ74" s="90"/>
      <c r="RK74" s="90"/>
      <c r="RL74" s="90"/>
      <c r="RM74" s="90"/>
      <c r="RN74" s="90"/>
      <c r="RO74" s="90"/>
      <c r="RP74" s="90"/>
      <c r="RQ74" s="90"/>
      <c r="RR74" s="90"/>
      <c r="RS74" s="90"/>
      <c r="RT74" s="90"/>
      <c r="RU74" s="90"/>
      <c r="RV74" s="90"/>
      <c r="RW74" s="90"/>
      <c r="RX74" s="90"/>
      <c r="RY74" s="90"/>
      <c r="RZ74" s="90"/>
      <c r="SA74" s="90"/>
      <c r="SB74" s="90"/>
      <c r="SC74" s="90"/>
    </row>
    <row r="75" spans="1:497" s="11" customFormat="1" x14ac:dyDescent="0.25">
      <c r="A75" s="79">
        <v>44477</v>
      </c>
      <c r="B75" s="80" t="s">
        <v>231</v>
      </c>
      <c r="PZ75" s="90"/>
      <c r="QA75" s="90"/>
      <c r="QB75" s="90"/>
      <c r="QC75" s="90"/>
      <c r="QD75" s="90"/>
      <c r="QE75" s="90"/>
      <c r="QF75" s="90"/>
      <c r="QG75" s="90"/>
      <c r="QH75" s="90"/>
      <c r="QI75" s="90"/>
      <c r="QJ75" s="90"/>
      <c r="QK75" s="90"/>
      <c r="QL75" s="90"/>
      <c r="QM75" s="90"/>
      <c r="QN75" s="90"/>
      <c r="QO75" s="90"/>
      <c r="QP75" s="90"/>
      <c r="QQ75" s="90"/>
      <c r="QR75" s="90"/>
      <c r="QS75" s="90"/>
      <c r="QT75" s="90"/>
      <c r="QU75" s="90"/>
      <c r="QV75" s="90"/>
      <c r="QW75" s="90"/>
      <c r="QX75" s="90"/>
      <c r="QY75" s="90"/>
      <c r="QZ75" s="90"/>
      <c r="RA75" s="90"/>
      <c r="RB75" s="90"/>
      <c r="RC75" s="90"/>
      <c r="RD75" s="90"/>
      <c r="RE75" s="90"/>
      <c r="RF75" s="90"/>
      <c r="RG75" s="90"/>
      <c r="RH75" s="90"/>
      <c r="RI75" s="90"/>
      <c r="RJ75" s="90"/>
      <c r="RK75" s="90"/>
      <c r="RL75" s="90"/>
      <c r="RM75" s="90"/>
      <c r="RN75" s="90"/>
      <c r="RO75" s="90"/>
      <c r="RP75" s="90"/>
      <c r="RQ75" s="90"/>
      <c r="RR75" s="90"/>
      <c r="RS75" s="90"/>
      <c r="RT75" s="90"/>
      <c r="RU75" s="90"/>
      <c r="RV75" s="90"/>
      <c r="RW75" s="90"/>
      <c r="RX75" s="90"/>
      <c r="RY75" s="90"/>
      <c r="RZ75" s="90"/>
      <c r="SA75" s="90"/>
      <c r="SB75" s="90"/>
      <c r="SC75" s="90"/>
    </row>
    <row r="76" spans="1:497" s="11" customFormat="1" x14ac:dyDescent="0.25">
      <c r="A76" s="79">
        <v>44484</v>
      </c>
      <c r="B76" s="80" t="s">
        <v>232</v>
      </c>
      <c r="PZ76" s="90"/>
      <c r="QA76" s="90"/>
      <c r="QB76" s="90"/>
      <c r="QC76" s="90"/>
      <c r="QD76" s="90"/>
      <c r="QE76" s="90"/>
      <c r="QF76" s="90"/>
      <c r="QG76" s="90"/>
      <c r="QH76" s="90"/>
      <c r="QI76" s="90"/>
      <c r="QJ76" s="90"/>
      <c r="QK76" s="90"/>
      <c r="QL76" s="90"/>
      <c r="QM76" s="90"/>
      <c r="QN76" s="90"/>
      <c r="QO76" s="90"/>
      <c r="QP76" s="90"/>
      <c r="QQ76" s="90"/>
      <c r="QR76" s="90"/>
      <c r="QS76" s="90"/>
      <c r="QT76" s="90"/>
      <c r="QU76" s="90"/>
      <c r="QV76" s="90"/>
      <c r="QW76" s="90"/>
      <c r="QX76" s="90"/>
      <c r="QY76" s="90"/>
      <c r="QZ76" s="90"/>
      <c r="RA76" s="90"/>
      <c r="RB76" s="90"/>
      <c r="RC76" s="90"/>
      <c r="RD76" s="90"/>
      <c r="RE76" s="90"/>
      <c r="RF76" s="90"/>
      <c r="RG76" s="90"/>
      <c r="RH76" s="90"/>
      <c r="RI76" s="90"/>
      <c r="RJ76" s="90"/>
      <c r="RK76" s="90"/>
      <c r="RL76" s="90"/>
      <c r="RM76" s="90"/>
      <c r="RN76" s="90"/>
      <c r="RO76" s="90"/>
      <c r="RP76" s="90"/>
      <c r="RQ76" s="90"/>
      <c r="RR76" s="90"/>
      <c r="RS76" s="90"/>
      <c r="RT76" s="90"/>
      <c r="RU76" s="90"/>
      <c r="RV76" s="90"/>
      <c r="RW76" s="90"/>
      <c r="RX76" s="90"/>
      <c r="RY76" s="90"/>
      <c r="RZ76" s="90"/>
      <c r="SA76" s="90"/>
      <c r="SB76" s="90"/>
      <c r="SC76" s="90"/>
    </row>
    <row r="77" spans="1:497" s="11" customFormat="1" x14ac:dyDescent="0.25">
      <c r="A77" s="79">
        <v>44491</v>
      </c>
      <c r="B77" s="80" t="s">
        <v>233</v>
      </c>
      <c r="PZ77" s="90"/>
      <c r="QA77" s="90"/>
      <c r="QB77" s="90"/>
      <c r="QC77" s="90"/>
      <c r="QD77" s="90"/>
      <c r="QE77" s="90"/>
      <c r="QF77" s="90"/>
      <c r="QG77" s="90"/>
      <c r="QH77" s="90"/>
      <c r="QI77" s="90"/>
      <c r="QJ77" s="90"/>
      <c r="QK77" s="90"/>
      <c r="QL77" s="90"/>
      <c r="QM77" s="90"/>
      <c r="QN77" s="90"/>
      <c r="QO77" s="90"/>
      <c r="QP77" s="90"/>
      <c r="QQ77" s="90"/>
      <c r="QR77" s="90"/>
      <c r="QS77" s="90"/>
      <c r="QT77" s="90"/>
      <c r="QU77" s="90"/>
      <c r="QV77" s="90"/>
      <c r="QW77" s="90"/>
      <c r="QX77" s="90"/>
      <c r="QY77" s="90"/>
      <c r="QZ77" s="90"/>
      <c r="RA77" s="90"/>
      <c r="RB77" s="90"/>
      <c r="RC77" s="90"/>
      <c r="RD77" s="90"/>
      <c r="RE77" s="90"/>
      <c r="RF77" s="90"/>
      <c r="RG77" s="90"/>
      <c r="RH77" s="90"/>
      <c r="RI77" s="90"/>
      <c r="RJ77" s="90"/>
      <c r="RK77" s="90"/>
      <c r="RL77" s="90"/>
      <c r="RM77" s="90"/>
      <c r="RN77" s="90"/>
      <c r="RO77" s="90"/>
      <c r="RP77" s="90"/>
      <c r="RQ77" s="90"/>
      <c r="RR77" s="90"/>
      <c r="RS77" s="90"/>
      <c r="RT77" s="90"/>
      <c r="RU77" s="90"/>
      <c r="RV77" s="90"/>
      <c r="RW77" s="90"/>
      <c r="RX77" s="90"/>
      <c r="RY77" s="90"/>
      <c r="RZ77" s="90"/>
      <c r="SA77" s="90"/>
      <c r="SB77" s="90"/>
      <c r="SC77" s="90"/>
    </row>
    <row r="78" spans="1:497" s="11" customFormat="1" x14ac:dyDescent="0.25">
      <c r="A78" s="79">
        <v>44498</v>
      </c>
      <c r="B78" s="80" t="s">
        <v>234</v>
      </c>
      <c r="PZ78" s="90"/>
      <c r="QA78" s="90"/>
      <c r="QB78" s="90"/>
      <c r="QC78" s="90"/>
      <c r="QD78" s="90"/>
      <c r="QE78" s="90"/>
      <c r="QF78" s="90"/>
      <c r="QG78" s="90"/>
      <c r="QH78" s="90"/>
      <c r="QI78" s="90"/>
      <c r="QJ78" s="90"/>
      <c r="QK78" s="90"/>
      <c r="QL78" s="90"/>
      <c r="QM78" s="90"/>
      <c r="QN78" s="90"/>
      <c r="QO78" s="90"/>
      <c r="QP78" s="90"/>
      <c r="QQ78" s="90"/>
      <c r="QR78" s="90"/>
      <c r="QS78" s="90"/>
      <c r="QT78" s="90"/>
      <c r="QU78" s="90"/>
      <c r="QV78" s="90"/>
      <c r="QW78" s="90"/>
      <c r="QX78" s="90"/>
      <c r="QY78" s="90"/>
      <c r="QZ78" s="90"/>
      <c r="RA78" s="90"/>
      <c r="RB78" s="90"/>
      <c r="RC78" s="90"/>
      <c r="RD78" s="90"/>
      <c r="RE78" s="90"/>
      <c r="RF78" s="90"/>
      <c r="RG78" s="90"/>
      <c r="RH78" s="90"/>
      <c r="RI78" s="90"/>
      <c r="RJ78" s="90"/>
      <c r="RK78" s="90"/>
      <c r="RL78" s="90"/>
      <c r="RM78" s="90"/>
      <c r="RN78" s="90"/>
      <c r="RO78" s="90"/>
      <c r="RP78" s="90"/>
      <c r="RQ78" s="90"/>
      <c r="RR78" s="90"/>
      <c r="RS78" s="90"/>
      <c r="RT78" s="90"/>
      <c r="RU78" s="90"/>
      <c r="RV78" s="90"/>
      <c r="RW78" s="90"/>
      <c r="RX78" s="90"/>
      <c r="RY78" s="90"/>
      <c r="RZ78" s="90"/>
      <c r="SA78" s="90"/>
      <c r="SB78" s="90"/>
      <c r="SC78" s="90"/>
    </row>
    <row r="79" spans="1:497" s="11" customFormat="1" x14ac:dyDescent="0.25">
      <c r="A79" s="79">
        <v>44505</v>
      </c>
      <c r="B79" s="80" t="s">
        <v>238</v>
      </c>
      <c r="PZ79" s="90"/>
      <c r="QA79" s="90"/>
      <c r="QB79" s="90"/>
      <c r="QC79" s="90"/>
      <c r="QD79" s="90"/>
      <c r="QE79" s="90"/>
      <c r="QF79" s="90"/>
      <c r="QG79" s="90"/>
      <c r="QH79" s="90"/>
      <c r="QI79" s="90"/>
      <c r="QJ79" s="90"/>
      <c r="QK79" s="90"/>
      <c r="QL79" s="90"/>
      <c r="QM79" s="90"/>
      <c r="QN79" s="90"/>
      <c r="QO79" s="90"/>
      <c r="QP79" s="90"/>
      <c r="QQ79" s="90"/>
      <c r="QR79" s="90"/>
      <c r="QS79" s="90"/>
      <c r="QT79" s="90"/>
      <c r="QU79" s="90"/>
      <c r="QV79" s="90"/>
      <c r="QW79" s="90"/>
      <c r="QX79" s="90"/>
      <c r="QY79" s="90"/>
      <c r="QZ79" s="90"/>
      <c r="RA79" s="90"/>
      <c r="RB79" s="90"/>
      <c r="RC79" s="90"/>
      <c r="RD79" s="90"/>
      <c r="RE79" s="90"/>
      <c r="RF79" s="90"/>
      <c r="RG79" s="90"/>
      <c r="RH79" s="90"/>
      <c r="RI79" s="90"/>
      <c r="RJ79" s="90"/>
      <c r="RK79" s="90"/>
      <c r="RL79" s="90"/>
      <c r="RM79" s="90"/>
      <c r="RN79" s="90"/>
      <c r="RO79" s="90"/>
      <c r="RP79" s="90"/>
      <c r="RQ79" s="90"/>
      <c r="RR79" s="90"/>
      <c r="RS79" s="90"/>
      <c r="RT79" s="90"/>
      <c r="RU79" s="90"/>
      <c r="RV79" s="90"/>
      <c r="RW79" s="90"/>
      <c r="RX79" s="90"/>
      <c r="RY79" s="90"/>
      <c r="RZ79" s="90"/>
      <c r="SA79" s="90"/>
      <c r="SB79" s="90"/>
      <c r="SC79" s="90"/>
    </row>
    <row r="80" spans="1:497" s="11" customFormat="1" x14ac:dyDescent="0.25">
      <c r="A80" s="79">
        <v>44512</v>
      </c>
      <c r="B80" s="80" t="s">
        <v>241</v>
      </c>
      <c r="PZ80" s="90"/>
      <c r="QA80" s="90"/>
      <c r="QB80" s="90"/>
      <c r="QC80" s="90"/>
      <c r="QD80" s="90"/>
      <c r="QE80" s="90"/>
      <c r="QF80" s="90"/>
      <c r="QG80" s="90"/>
      <c r="QH80" s="90"/>
      <c r="QI80" s="90"/>
      <c r="QJ80" s="90"/>
      <c r="QK80" s="90"/>
      <c r="QL80" s="90"/>
      <c r="QM80" s="90"/>
      <c r="QN80" s="90"/>
      <c r="QO80" s="90"/>
      <c r="QP80" s="90"/>
      <c r="QQ80" s="90"/>
      <c r="QR80" s="90"/>
      <c r="QS80" s="90"/>
      <c r="QT80" s="90"/>
      <c r="QU80" s="90"/>
      <c r="QV80" s="90"/>
      <c r="QW80" s="90"/>
      <c r="QX80" s="90"/>
      <c r="QY80" s="90"/>
      <c r="QZ80" s="90"/>
      <c r="RA80" s="90"/>
      <c r="RB80" s="90"/>
      <c r="RC80" s="90"/>
      <c r="RD80" s="90"/>
      <c r="RE80" s="90"/>
      <c r="RF80" s="90"/>
      <c r="RG80" s="90"/>
      <c r="RH80" s="90"/>
      <c r="RI80" s="90"/>
      <c r="RJ80" s="90"/>
      <c r="RK80" s="90"/>
      <c r="RL80" s="90"/>
      <c r="RM80" s="90"/>
      <c r="RN80" s="90"/>
      <c r="RO80" s="90"/>
      <c r="RP80" s="90"/>
      <c r="RQ80" s="90"/>
      <c r="RR80" s="90"/>
      <c r="RS80" s="90"/>
      <c r="RT80" s="90"/>
      <c r="RU80" s="90"/>
      <c r="RV80" s="90"/>
      <c r="RW80" s="90"/>
      <c r="RX80" s="90"/>
      <c r="RY80" s="90"/>
      <c r="RZ80" s="90"/>
      <c r="SA80" s="90"/>
      <c r="SB80" s="90"/>
      <c r="SC80" s="90"/>
    </row>
    <row r="81" spans="1:497" s="11" customFormat="1" x14ac:dyDescent="0.25">
      <c r="A81" s="79">
        <v>44519</v>
      </c>
      <c r="B81" s="80" t="s">
        <v>242</v>
      </c>
      <c r="PZ81" s="90"/>
      <c r="QA81" s="90"/>
      <c r="QB81" s="90"/>
      <c r="QC81" s="90"/>
      <c r="QD81" s="90"/>
      <c r="QE81" s="90"/>
      <c r="QF81" s="90"/>
      <c r="QG81" s="90"/>
      <c r="QH81" s="90"/>
      <c r="QI81" s="90"/>
      <c r="QJ81" s="90"/>
      <c r="QK81" s="90"/>
      <c r="QL81" s="90"/>
      <c r="QM81" s="90"/>
      <c r="QN81" s="90"/>
      <c r="QO81" s="90"/>
      <c r="QP81" s="90"/>
      <c r="QQ81" s="90"/>
      <c r="QR81" s="90"/>
      <c r="QS81" s="90"/>
      <c r="QT81" s="90"/>
      <c r="QU81" s="90"/>
      <c r="QV81" s="90"/>
      <c r="QW81" s="90"/>
      <c r="QX81" s="90"/>
      <c r="QY81" s="90"/>
      <c r="QZ81" s="90"/>
      <c r="RA81" s="90"/>
      <c r="RB81" s="90"/>
      <c r="RC81" s="90"/>
      <c r="RD81" s="90"/>
      <c r="RE81" s="90"/>
      <c r="RF81" s="90"/>
      <c r="RG81" s="90"/>
      <c r="RH81" s="90"/>
      <c r="RI81" s="90"/>
      <c r="RJ81" s="90"/>
      <c r="RK81" s="90"/>
      <c r="RL81" s="90"/>
      <c r="RM81" s="90"/>
      <c r="RN81" s="90"/>
      <c r="RO81" s="90"/>
      <c r="RP81" s="90"/>
      <c r="RQ81" s="90"/>
      <c r="RR81" s="90"/>
      <c r="RS81" s="90"/>
      <c r="RT81" s="90"/>
      <c r="RU81" s="90"/>
      <c r="RV81" s="90"/>
      <c r="RW81" s="90"/>
      <c r="RX81" s="90"/>
      <c r="RY81" s="90"/>
      <c r="RZ81" s="90"/>
      <c r="SA81" s="90"/>
      <c r="SB81" s="90"/>
      <c r="SC81" s="90"/>
    </row>
    <row r="82" spans="1:497" s="11" customFormat="1" x14ac:dyDescent="0.25">
      <c r="A82" s="79">
        <v>44526</v>
      </c>
      <c r="B82" s="80" t="s">
        <v>243</v>
      </c>
      <c r="PZ82" s="90"/>
      <c r="QA82" s="90"/>
      <c r="QB82" s="90"/>
      <c r="QC82" s="90"/>
      <c r="QD82" s="90"/>
      <c r="QE82" s="90"/>
      <c r="QF82" s="90"/>
      <c r="QG82" s="90"/>
      <c r="QH82" s="90"/>
      <c r="QI82" s="90"/>
      <c r="QJ82" s="90"/>
      <c r="QK82" s="90"/>
      <c r="QL82" s="90"/>
      <c r="QM82" s="90"/>
      <c r="QN82" s="90"/>
      <c r="QO82" s="90"/>
      <c r="QP82" s="90"/>
      <c r="QQ82" s="90"/>
      <c r="QR82" s="90"/>
      <c r="QS82" s="90"/>
      <c r="QT82" s="90"/>
      <c r="QU82" s="90"/>
      <c r="QV82" s="90"/>
      <c r="QW82" s="90"/>
      <c r="QX82" s="90"/>
      <c r="QY82" s="90"/>
      <c r="QZ82" s="90"/>
      <c r="RA82" s="90"/>
      <c r="RB82" s="90"/>
      <c r="RC82" s="90"/>
      <c r="RD82" s="90"/>
      <c r="RE82" s="90"/>
      <c r="RF82" s="90"/>
      <c r="RG82" s="90"/>
      <c r="RH82" s="90"/>
      <c r="RI82" s="90"/>
      <c r="RJ82" s="90"/>
      <c r="RK82" s="90"/>
      <c r="RL82" s="90"/>
      <c r="RM82" s="90"/>
      <c r="RN82" s="90"/>
      <c r="RO82" s="90"/>
      <c r="RP82" s="90"/>
      <c r="RQ82" s="90"/>
      <c r="RR82" s="90"/>
      <c r="RS82" s="90"/>
      <c r="RT82" s="90"/>
      <c r="RU82" s="90"/>
      <c r="RV82" s="90"/>
      <c r="RW82" s="90"/>
      <c r="RX82" s="90"/>
      <c r="RY82" s="90"/>
      <c r="RZ82" s="90"/>
      <c r="SA82" s="90"/>
      <c r="SB82" s="90"/>
      <c r="SC82" s="90"/>
    </row>
    <row r="83" spans="1:497" x14ac:dyDescent="0.25">
      <c r="A83" s="79">
        <v>44533</v>
      </c>
      <c r="B83" s="80" t="s">
        <v>244</v>
      </c>
    </row>
    <row r="84" spans="1:497" x14ac:dyDescent="0.25">
      <c r="A84" s="79">
        <v>44540</v>
      </c>
      <c r="B84" s="80" t="s">
        <v>245</v>
      </c>
    </row>
    <row r="85" spans="1:497" x14ac:dyDescent="0.25">
      <c r="A85" s="79">
        <v>44547</v>
      </c>
      <c r="B85" s="80" t="s">
        <v>251</v>
      </c>
    </row>
    <row r="86" spans="1:497" x14ac:dyDescent="0.25">
      <c r="A86" s="79">
        <v>44554</v>
      </c>
      <c r="B86" s="80" t="s">
        <v>252</v>
      </c>
    </row>
    <row r="87" spans="1:497" x14ac:dyDescent="0.25">
      <c r="A87" s="79">
        <v>44560</v>
      </c>
      <c r="B87" s="80" t="s">
        <v>253</v>
      </c>
    </row>
    <row r="88" spans="1:497" x14ac:dyDescent="0.25">
      <c r="A88" s="79">
        <v>44568</v>
      </c>
      <c r="B88" s="80" t="s">
        <v>254</v>
      </c>
    </row>
    <row r="89" spans="1:497" x14ac:dyDescent="0.25">
      <c r="A89" s="79">
        <v>44575</v>
      </c>
      <c r="B89" s="80" t="s">
        <v>260</v>
      </c>
    </row>
    <row r="90" spans="1:497" x14ac:dyDescent="0.25">
      <c r="A90" s="79">
        <v>44582</v>
      </c>
      <c r="B90" s="80" t="s">
        <v>263</v>
      </c>
    </row>
    <row r="91" spans="1:497" x14ac:dyDescent="0.25">
      <c r="A91" s="79">
        <v>44589</v>
      </c>
      <c r="B91" s="80" t="s">
        <v>264</v>
      </c>
    </row>
    <row r="92" spans="1:497" x14ac:dyDescent="0.25">
      <c r="A92" s="79">
        <v>44596</v>
      </c>
      <c r="B92" s="80" t="s">
        <v>265</v>
      </c>
    </row>
    <row r="93" spans="1:497" x14ac:dyDescent="0.25">
      <c r="A93" s="79">
        <v>44603</v>
      </c>
      <c r="B93" s="80" t="s">
        <v>266</v>
      </c>
    </row>
    <row r="94" spans="1:497" x14ac:dyDescent="0.25">
      <c r="A94" s="79">
        <v>44617</v>
      </c>
      <c r="B94" s="80" t="s">
        <v>272</v>
      </c>
    </row>
    <row r="95" spans="1:497" s="11" customFormat="1" x14ac:dyDescent="0.25">
      <c r="A95" s="79">
        <v>44624</v>
      </c>
      <c r="B95" s="80" t="s">
        <v>273</v>
      </c>
      <c r="PZ95" s="90"/>
      <c r="QA95" s="90"/>
      <c r="QB95" s="90"/>
      <c r="QC95" s="90"/>
      <c r="QD95" s="90"/>
      <c r="QE95" s="90"/>
      <c r="QF95" s="90"/>
      <c r="QG95" s="90"/>
      <c r="QH95" s="90"/>
      <c r="QI95" s="90"/>
      <c r="QJ95" s="90"/>
      <c r="QK95" s="90"/>
      <c r="QL95" s="90"/>
      <c r="QM95" s="90"/>
      <c r="QN95" s="90"/>
      <c r="QO95" s="90"/>
      <c r="QP95" s="90"/>
      <c r="QQ95" s="90"/>
      <c r="QR95" s="90"/>
      <c r="QS95" s="90"/>
      <c r="QT95" s="90"/>
      <c r="QU95" s="90"/>
      <c r="QV95" s="90"/>
      <c r="QW95" s="90"/>
      <c r="QX95" s="90"/>
      <c r="QY95" s="90"/>
      <c r="QZ95" s="90"/>
      <c r="RA95" s="90"/>
      <c r="RB95" s="90"/>
      <c r="RC95" s="90"/>
      <c r="RD95" s="90"/>
      <c r="RE95" s="90"/>
      <c r="RF95" s="90"/>
      <c r="RG95" s="90"/>
      <c r="RH95" s="90"/>
      <c r="RI95" s="90"/>
      <c r="RJ95" s="90"/>
      <c r="RK95" s="90"/>
      <c r="RL95" s="90"/>
      <c r="RM95" s="90"/>
      <c r="RN95" s="90"/>
      <c r="RO95" s="90"/>
      <c r="RP95" s="90"/>
      <c r="RQ95" s="90"/>
      <c r="RR95" s="90"/>
      <c r="RS95" s="90"/>
      <c r="RT95" s="90"/>
      <c r="RU95" s="90"/>
      <c r="RV95" s="90"/>
      <c r="RW95" s="90"/>
      <c r="RX95" s="90"/>
      <c r="RY95" s="90"/>
      <c r="RZ95" s="90"/>
      <c r="SA95" s="90"/>
      <c r="SB95" s="90"/>
      <c r="SC95" s="90"/>
    </row>
    <row r="96" spans="1:497" s="11" customFormat="1" x14ac:dyDescent="0.25">
      <c r="A96" s="79">
        <v>44631</v>
      </c>
      <c r="B96" s="80" t="s">
        <v>279</v>
      </c>
      <c r="PZ96" s="90"/>
      <c r="QA96" s="90"/>
      <c r="QB96" s="90"/>
      <c r="QC96" s="90"/>
      <c r="QD96" s="90"/>
      <c r="QE96" s="90"/>
      <c r="QF96" s="90"/>
      <c r="QG96" s="90"/>
      <c r="QH96" s="90"/>
      <c r="QI96" s="90"/>
      <c r="QJ96" s="90"/>
      <c r="QK96" s="90"/>
      <c r="QL96" s="90"/>
      <c r="QM96" s="90"/>
      <c r="QN96" s="90"/>
      <c r="QO96" s="90"/>
      <c r="QP96" s="90"/>
      <c r="QQ96" s="90"/>
      <c r="QR96" s="90"/>
      <c r="QS96" s="90"/>
      <c r="QT96" s="90"/>
      <c r="QU96" s="90"/>
      <c r="QV96" s="90"/>
      <c r="QW96" s="90"/>
      <c r="QX96" s="90"/>
      <c r="QY96" s="90"/>
      <c r="QZ96" s="90"/>
      <c r="RA96" s="90"/>
      <c r="RB96" s="90"/>
      <c r="RC96" s="90"/>
      <c r="RD96" s="90"/>
      <c r="RE96" s="90"/>
      <c r="RF96" s="90"/>
      <c r="RG96" s="90"/>
      <c r="RH96" s="90"/>
      <c r="RI96" s="90"/>
      <c r="RJ96" s="90"/>
      <c r="RK96" s="90"/>
      <c r="RL96" s="90"/>
      <c r="RM96" s="90"/>
      <c r="RN96" s="90"/>
      <c r="RO96" s="90"/>
      <c r="RP96" s="90"/>
      <c r="RQ96" s="90"/>
      <c r="RR96" s="90"/>
      <c r="RS96" s="90"/>
      <c r="RT96" s="90"/>
      <c r="RU96" s="90"/>
      <c r="RV96" s="90"/>
      <c r="RW96" s="90"/>
      <c r="RX96" s="90"/>
      <c r="RY96" s="90"/>
      <c r="RZ96" s="90"/>
      <c r="SA96" s="90"/>
      <c r="SB96" s="90"/>
      <c r="SC96" s="90"/>
    </row>
    <row r="97" spans="1:497" s="11" customFormat="1" x14ac:dyDescent="0.25">
      <c r="A97" s="79">
        <v>44638</v>
      </c>
      <c r="B97" s="80" t="s">
        <v>280</v>
      </c>
      <c r="PZ97" s="90"/>
      <c r="QA97" s="90"/>
      <c r="QB97" s="90"/>
      <c r="QC97" s="90"/>
      <c r="QD97" s="90"/>
      <c r="QE97" s="90"/>
      <c r="QF97" s="90"/>
      <c r="QG97" s="90"/>
      <c r="QH97" s="90"/>
      <c r="QI97" s="90"/>
      <c r="QJ97" s="90"/>
      <c r="QK97" s="90"/>
      <c r="QL97" s="90"/>
      <c r="QM97" s="90"/>
      <c r="QN97" s="90"/>
      <c r="QO97" s="90"/>
      <c r="QP97" s="90"/>
      <c r="QQ97" s="90"/>
      <c r="QR97" s="90"/>
      <c r="QS97" s="90"/>
      <c r="QT97" s="90"/>
      <c r="QU97" s="90"/>
      <c r="QV97" s="90"/>
      <c r="QW97" s="90"/>
      <c r="QX97" s="90"/>
      <c r="QY97" s="90"/>
      <c r="QZ97" s="90"/>
      <c r="RA97" s="90"/>
      <c r="RB97" s="90"/>
      <c r="RC97" s="90"/>
      <c r="RD97" s="90"/>
      <c r="RE97" s="90"/>
      <c r="RF97" s="90"/>
      <c r="RG97" s="90"/>
      <c r="RH97" s="90"/>
      <c r="RI97" s="90"/>
      <c r="RJ97" s="90"/>
      <c r="RK97" s="90"/>
      <c r="RL97" s="90"/>
      <c r="RM97" s="90"/>
      <c r="RN97" s="90"/>
      <c r="RO97" s="90"/>
      <c r="RP97" s="90"/>
      <c r="RQ97" s="90"/>
      <c r="RR97" s="90"/>
      <c r="RS97" s="90"/>
      <c r="RT97" s="90"/>
      <c r="RU97" s="90"/>
      <c r="RV97" s="90"/>
      <c r="RW97" s="90"/>
      <c r="RX97" s="90"/>
      <c r="RY97" s="90"/>
      <c r="RZ97" s="90"/>
      <c r="SA97" s="90"/>
      <c r="SB97" s="90"/>
      <c r="SC97" s="90"/>
    </row>
    <row r="98" spans="1:497" s="11" customFormat="1" x14ac:dyDescent="0.25">
      <c r="A98" s="79">
        <v>44645</v>
      </c>
      <c r="B98" s="80" t="s">
        <v>281</v>
      </c>
      <c r="PZ98" s="90"/>
      <c r="QA98" s="90"/>
      <c r="QB98" s="90"/>
      <c r="QC98" s="90"/>
      <c r="QD98" s="90"/>
      <c r="QE98" s="90"/>
      <c r="QF98" s="90"/>
      <c r="QG98" s="90"/>
      <c r="QH98" s="90"/>
      <c r="QI98" s="90"/>
      <c r="QJ98" s="90"/>
      <c r="QK98" s="90"/>
      <c r="QL98" s="90"/>
      <c r="QM98" s="90"/>
      <c r="QN98" s="90"/>
      <c r="QO98" s="90"/>
      <c r="QP98" s="90"/>
      <c r="QQ98" s="90"/>
      <c r="QR98" s="90"/>
      <c r="QS98" s="90"/>
      <c r="QT98" s="90"/>
      <c r="QU98" s="90"/>
      <c r="QV98" s="90"/>
      <c r="QW98" s="90"/>
      <c r="QX98" s="90"/>
      <c r="QY98" s="90"/>
      <c r="QZ98" s="90"/>
      <c r="RA98" s="90"/>
      <c r="RB98" s="90"/>
      <c r="RC98" s="90"/>
      <c r="RD98" s="90"/>
      <c r="RE98" s="90"/>
      <c r="RF98" s="90"/>
      <c r="RG98" s="90"/>
      <c r="RH98" s="90"/>
      <c r="RI98" s="90"/>
      <c r="RJ98" s="90"/>
      <c r="RK98" s="90"/>
      <c r="RL98" s="90"/>
      <c r="RM98" s="90"/>
      <c r="RN98" s="90"/>
      <c r="RO98" s="90"/>
      <c r="RP98" s="90"/>
      <c r="RQ98" s="90"/>
      <c r="RR98" s="90"/>
      <c r="RS98" s="90"/>
      <c r="RT98" s="90"/>
      <c r="RU98" s="90"/>
      <c r="RV98" s="90"/>
      <c r="RW98" s="90"/>
      <c r="RX98" s="90"/>
      <c r="RY98" s="90"/>
      <c r="RZ98" s="90"/>
      <c r="SA98" s="90"/>
      <c r="SB98" s="90"/>
      <c r="SC98" s="90"/>
    </row>
    <row r="99" spans="1:497" s="11" customFormat="1" x14ac:dyDescent="0.25">
      <c r="A99" s="79">
        <v>44652</v>
      </c>
      <c r="B99" s="80" t="s">
        <v>283</v>
      </c>
      <c r="PZ99" s="90"/>
      <c r="QA99" s="90"/>
      <c r="QB99" s="90"/>
      <c r="QC99" s="90"/>
      <c r="QD99" s="90"/>
      <c r="QE99" s="90"/>
      <c r="QF99" s="90"/>
      <c r="QG99" s="90"/>
      <c r="QH99" s="90"/>
      <c r="QI99" s="90"/>
      <c r="QJ99" s="90"/>
      <c r="QK99" s="90"/>
      <c r="QL99" s="90"/>
      <c r="QM99" s="90"/>
      <c r="QN99" s="90"/>
      <c r="QO99" s="90"/>
      <c r="QP99" s="90"/>
      <c r="QQ99" s="90"/>
      <c r="QR99" s="90"/>
      <c r="QS99" s="90"/>
      <c r="QT99" s="90"/>
      <c r="QU99" s="90"/>
      <c r="QV99" s="90"/>
      <c r="QW99" s="90"/>
      <c r="QX99" s="90"/>
      <c r="QY99" s="90"/>
      <c r="QZ99" s="90"/>
      <c r="RA99" s="90"/>
      <c r="RB99" s="90"/>
      <c r="RC99" s="90"/>
      <c r="RD99" s="90"/>
      <c r="RE99" s="90"/>
      <c r="RF99" s="90"/>
      <c r="RG99" s="90"/>
      <c r="RH99" s="90"/>
      <c r="RI99" s="90"/>
      <c r="RJ99" s="90"/>
      <c r="RK99" s="90"/>
      <c r="RL99" s="90"/>
      <c r="RM99" s="90"/>
      <c r="RN99" s="90"/>
      <c r="RO99" s="90"/>
      <c r="RP99" s="90"/>
      <c r="RQ99" s="90"/>
      <c r="RR99" s="90"/>
      <c r="RS99" s="90"/>
      <c r="RT99" s="90"/>
      <c r="RU99" s="90"/>
      <c r="RV99" s="90"/>
      <c r="RW99" s="90"/>
      <c r="RX99" s="90"/>
      <c r="RY99" s="90"/>
      <c r="RZ99" s="90"/>
      <c r="SA99" s="90"/>
      <c r="SB99" s="90"/>
      <c r="SC99" s="90"/>
    </row>
    <row r="100" spans="1:497" s="11" customFormat="1" x14ac:dyDescent="0.25">
      <c r="A100" s="79">
        <v>44659</v>
      </c>
      <c r="B100" s="80" t="s">
        <v>282</v>
      </c>
      <c r="PZ100" s="90"/>
      <c r="QA100" s="90"/>
      <c r="QB100" s="90"/>
      <c r="QC100" s="90"/>
      <c r="QD100" s="90"/>
      <c r="QE100" s="90"/>
      <c r="QF100" s="90"/>
      <c r="QG100" s="90"/>
      <c r="QH100" s="90"/>
      <c r="QI100" s="90"/>
      <c r="QJ100" s="90"/>
      <c r="QK100" s="90"/>
      <c r="QL100" s="90"/>
      <c r="QM100" s="90"/>
      <c r="QN100" s="90"/>
      <c r="QO100" s="90"/>
      <c r="QP100" s="90"/>
      <c r="QQ100" s="90"/>
      <c r="QR100" s="90"/>
      <c r="QS100" s="90"/>
      <c r="QT100" s="90"/>
      <c r="QU100" s="90"/>
      <c r="QV100" s="90"/>
      <c r="QW100" s="90"/>
      <c r="QX100" s="90"/>
      <c r="QY100" s="90"/>
      <c r="QZ100" s="90"/>
      <c r="RA100" s="90"/>
      <c r="RB100" s="90"/>
      <c r="RC100" s="90"/>
      <c r="RD100" s="90"/>
      <c r="RE100" s="90"/>
      <c r="RF100" s="90"/>
      <c r="RG100" s="90"/>
      <c r="RH100" s="90"/>
      <c r="RI100" s="90"/>
      <c r="RJ100" s="90"/>
      <c r="RK100" s="90"/>
      <c r="RL100" s="90"/>
      <c r="RM100" s="90"/>
      <c r="RN100" s="90"/>
      <c r="RO100" s="90"/>
      <c r="RP100" s="90"/>
      <c r="RQ100" s="90"/>
      <c r="RR100" s="90"/>
      <c r="RS100" s="90"/>
      <c r="RT100" s="90"/>
      <c r="RU100" s="90"/>
      <c r="RV100" s="90"/>
      <c r="RW100" s="90"/>
      <c r="RX100" s="90"/>
      <c r="RY100" s="90"/>
      <c r="RZ100" s="90"/>
      <c r="SA100" s="90"/>
      <c r="SB100" s="90"/>
      <c r="SC100" s="90"/>
    </row>
    <row r="101" spans="1:497" s="11" customFormat="1" x14ac:dyDescent="0.25">
      <c r="A101" s="79">
        <v>44665</v>
      </c>
      <c r="B101" s="80" t="s">
        <v>284</v>
      </c>
      <c r="PZ101" s="90"/>
      <c r="QA101" s="90"/>
      <c r="QB101" s="90"/>
      <c r="QC101" s="90"/>
      <c r="QD101" s="90"/>
      <c r="QE101" s="90"/>
      <c r="QF101" s="90"/>
      <c r="QG101" s="90"/>
      <c r="QH101" s="90"/>
      <c r="QI101" s="90"/>
      <c r="QJ101" s="90"/>
      <c r="QK101" s="90"/>
      <c r="QL101" s="90"/>
      <c r="QM101" s="90"/>
      <c r="QN101" s="90"/>
      <c r="QO101" s="90"/>
      <c r="QP101" s="90"/>
      <c r="QQ101" s="90"/>
      <c r="QR101" s="90"/>
      <c r="QS101" s="90"/>
      <c r="QT101" s="90"/>
      <c r="QU101" s="90"/>
      <c r="QV101" s="90"/>
      <c r="QW101" s="90"/>
      <c r="QX101" s="90"/>
      <c r="QY101" s="90"/>
      <c r="QZ101" s="90"/>
      <c r="RA101" s="90"/>
      <c r="RB101" s="90"/>
      <c r="RC101" s="90"/>
      <c r="RD101" s="90"/>
      <c r="RE101" s="90"/>
      <c r="RF101" s="90"/>
      <c r="RG101" s="90"/>
      <c r="RH101" s="90"/>
      <c r="RI101" s="90"/>
      <c r="RJ101" s="90"/>
      <c r="RK101" s="90"/>
      <c r="RL101" s="90"/>
      <c r="RM101" s="90"/>
      <c r="RN101" s="90"/>
      <c r="RO101" s="90"/>
      <c r="RP101" s="90"/>
      <c r="RQ101" s="90"/>
      <c r="RR101" s="90"/>
      <c r="RS101" s="90"/>
      <c r="RT101" s="90"/>
      <c r="RU101" s="90"/>
      <c r="RV101" s="90"/>
      <c r="RW101" s="90"/>
      <c r="RX101" s="90"/>
      <c r="RY101" s="90"/>
      <c r="RZ101" s="90"/>
      <c r="SA101" s="90"/>
      <c r="SB101" s="90"/>
      <c r="SC101" s="90"/>
    </row>
    <row r="102" spans="1:497" s="11" customFormat="1" x14ac:dyDescent="0.25">
      <c r="A102" s="80"/>
      <c r="PZ102" s="90"/>
      <c r="QA102" s="90"/>
      <c r="QB102" s="90"/>
      <c r="QC102" s="90"/>
      <c r="QD102" s="90"/>
      <c r="QE102" s="90"/>
      <c r="QF102" s="90"/>
      <c r="QG102" s="90"/>
      <c r="QH102" s="90"/>
      <c r="QI102" s="90"/>
      <c r="QJ102" s="90"/>
      <c r="QK102" s="90"/>
      <c r="QL102" s="90"/>
      <c r="QM102" s="90"/>
      <c r="QN102" s="90"/>
      <c r="QO102" s="90"/>
      <c r="QP102" s="90"/>
      <c r="QQ102" s="90"/>
      <c r="QR102" s="90"/>
      <c r="QS102" s="90"/>
      <c r="QT102" s="90"/>
      <c r="QU102" s="90"/>
      <c r="QV102" s="90"/>
      <c r="QW102" s="90"/>
      <c r="QX102" s="90"/>
      <c r="QY102" s="90"/>
      <c r="QZ102" s="90"/>
      <c r="RA102" s="90"/>
      <c r="RB102" s="90"/>
      <c r="RC102" s="90"/>
      <c r="RD102" s="90"/>
      <c r="RE102" s="90"/>
      <c r="RF102" s="90"/>
      <c r="RG102" s="90"/>
      <c r="RH102" s="90"/>
      <c r="RI102" s="90"/>
      <c r="RJ102" s="90"/>
      <c r="RK102" s="90"/>
      <c r="RL102" s="90"/>
      <c r="RM102" s="90"/>
      <c r="RN102" s="90"/>
      <c r="RO102" s="90"/>
      <c r="RP102" s="90"/>
      <c r="RQ102" s="90"/>
      <c r="RR102" s="90"/>
      <c r="RS102" s="90"/>
      <c r="RT102" s="90"/>
      <c r="RU102" s="90"/>
      <c r="RV102" s="90"/>
      <c r="RW102" s="90"/>
      <c r="RX102" s="90"/>
      <c r="RY102" s="90"/>
      <c r="RZ102" s="90"/>
      <c r="SA102" s="90"/>
      <c r="SB102" s="90"/>
      <c r="SC102" s="90"/>
    </row>
    <row r="103" spans="1:497" s="11" customFormat="1" x14ac:dyDescent="0.25">
      <c r="A103" s="80"/>
      <c r="PZ103" s="90"/>
      <c r="QA103" s="90"/>
      <c r="QB103" s="90"/>
      <c r="QC103" s="90"/>
      <c r="QD103" s="90"/>
      <c r="QE103" s="90"/>
      <c r="QF103" s="90"/>
      <c r="QG103" s="90"/>
      <c r="QH103" s="90"/>
      <c r="QI103" s="90"/>
      <c r="QJ103" s="90"/>
      <c r="QK103" s="90"/>
      <c r="QL103" s="90"/>
      <c r="QM103" s="90"/>
      <c r="QN103" s="90"/>
      <c r="QO103" s="90"/>
      <c r="QP103" s="90"/>
      <c r="QQ103" s="90"/>
      <c r="QR103" s="90"/>
      <c r="QS103" s="90"/>
      <c r="QT103" s="90"/>
      <c r="QU103" s="90"/>
      <c r="QV103" s="90"/>
      <c r="QW103" s="90"/>
      <c r="QX103" s="90"/>
      <c r="QY103" s="90"/>
      <c r="QZ103" s="90"/>
      <c r="RA103" s="90"/>
      <c r="RB103" s="90"/>
      <c r="RC103" s="90"/>
      <c r="RD103" s="90"/>
      <c r="RE103" s="90"/>
      <c r="RF103" s="90"/>
      <c r="RG103" s="90"/>
      <c r="RH103" s="90"/>
      <c r="RI103" s="90"/>
      <c r="RJ103" s="90"/>
      <c r="RK103" s="90"/>
      <c r="RL103" s="90"/>
      <c r="RM103" s="90"/>
      <c r="RN103" s="90"/>
      <c r="RO103" s="90"/>
      <c r="RP103" s="90"/>
      <c r="RQ103" s="90"/>
      <c r="RR103" s="90"/>
      <c r="RS103" s="90"/>
      <c r="RT103" s="90"/>
      <c r="RU103" s="90"/>
      <c r="RV103" s="90"/>
      <c r="RW103" s="90"/>
      <c r="RX103" s="90"/>
      <c r="RY103" s="90"/>
      <c r="RZ103" s="90"/>
      <c r="SA103" s="90"/>
      <c r="SB103" s="90"/>
      <c r="SC103" s="90"/>
    </row>
    <row r="104" spans="1:497" s="11" customFormat="1" x14ac:dyDescent="0.25">
      <c r="A104" s="80"/>
      <c r="PZ104" s="90"/>
      <c r="QA104" s="90"/>
      <c r="QB104" s="90"/>
      <c r="QC104" s="90"/>
      <c r="QD104" s="90"/>
      <c r="QE104" s="90"/>
      <c r="QF104" s="90"/>
      <c r="QG104" s="90"/>
      <c r="QH104" s="90"/>
      <c r="QI104" s="90"/>
      <c r="QJ104" s="90"/>
      <c r="QK104" s="90"/>
      <c r="QL104" s="90"/>
      <c r="QM104" s="90"/>
      <c r="QN104" s="90"/>
      <c r="QO104" s="90"/>
      <c r="QP104" s="90"/>
      <c r="QQ104" s="90"/>
      <c r="QR104" s="90"/>
      <c r="QS104" s="90"/>
      <c r="QT104" s="90"/>
      <c r="QU104" s="90"/>
      <c r="QV104" s="90"/>
      <c r="QW104" s="90"/>
      <c r="QX104" s="90"/>
      <c r="QY104" s="90"/>
      <c r="QZ104" s="90"/>
      <c r="RA104" s="90"/>
      <c r="RB104" s="90"/>
      <c r="RC104" s="90"/>
      <c r="RD104" s="90"/>
      <c r="RE104" s="90"/>
      <c r="RF104" s="90"/>
      <c r="RG104" s="90"/>
      <c r="RH104" s="90"/>
      <c r="RI104" s="90"/>
      <c r="RJ104" s="90"/>
      <c r="RK104" s="90"/>
      <c r="RL104" s="90"/>
      <c r="RM104" s="90"/>
      <c r="RN104" s="90"/>
      <c r="RO104" s="90"/>
      <c r="RP104" s="90"/>
      <c r="RQ104" s="90"/>
      <c r="RR104" s="90"/>
      <c r="RS104" s="90"/>
      <c r="RT104" s="90"/>
      <c r="RU104" s="90"/>
      <c r="RV104" s="90"/>
      <c r="RW104" s="90"/>
      <c r="RX104" s="90"/>
      <c r="RY104" s="90"/>
      <c r="RZ104" s="90"/>
      <c r="SA104" s="90"/>
      <c r="SB104" s="90"/>
      <c r="SC104" s="90"/>
    </row>
    <row r="105" spans="1:497" s="11" customFormat="1" x14ac:dyDescent="0.25">
      <c r="A105" s="80"/>
      <c r="PZ105" s="90"/>
      <c r="QA105" s="90"/>
      <c r="QB105" s="90"/>
      <c r="QC105" s="90"/>
      <c r="QD105" s="90"/>
      <c r="QE105" s="90"/>
      <c r="QF105" s="90"/>
      <c r="QG105" s="90"/>
      <c r="QH105" s="90"/>
      <c r="QI105" s="90"/>
      <c r="QJ105" s="90"/>
      <c r="QK105" s="90"/>
      <c r="QL105" s="90"/>
      <c r="QM105" s="90"/>
      <c r="QN105" s="90"/>
      <c r="QO105" s="90"/>
      <c r="QP105" s="90"/>
      <c r="QQ105" s="90"/>
      <c r="QR105" s="90"/>
      <c r="QS105" s="90"/>
      <c r="QT105" s="90"/>
      <c r="QU105" s="90"/>
      <c r="QV105" s="90"/>
      <c r="QW105" s="90"/>
      <c r="QX105" s="90"/>
      <c r="QY105" s="90"/>
      <c r="QZ105" s="90"/>
      <c r="RA105" s="90"/>
      <c r="RB105" s="90"/>
      <c r="RC105" s="90"/>
      <c r="RD105" s="90"/>
      <c r="RE105" s="90"/>
      <c r="RF105" s="90"/>
      <c r="RG105" s="90"/>
      <c r="RH105" s="90"/>
      <c r="RI105" s="90"/>
      <c r="RJ105" s="90"/>
      <c r="RK105" s="90"/>
      <c r="RL105" s="90"/>
      <c r="RM105" s="90"/>
      <c r="RN105" s="90"/>
      <c r="RO105" s="90"/>
      <c r="RP105" s="90"/>
      <c r="RQ105" s="90"/>
      <c r="RR105" s="90"/>
      <c r="RS105" s="90"/>
      <c r="RT105" s="90"/>
      <c r="RU105" s="90"/>
      <c r="RV105" s="90"/>
      <c r="RW105" s="90"/>
      <c r="RX105" s="90"/>
      <c r="RY105" s="90"/>
      <c r="RZ105" s="90"/>
      <c r="SA105" s="90"/>
      <c r="SB105" s="90"/>
      <c r="SC105" s="90"/>
    </row>
    <row r="106" spans="1:497" s="11" customFormat="1" x14ac:dyDescent="0.25">
      <c r="A106" s="80"/>
      <c r="PZ106" s="90"/>
      <c r="QA106" s="90"/>
      <c r="QB106" s="90"/>
      <c r="QC106" s="90"/>
      <c r="QD106" s="90"/>
      <c r="QE106" s="90"/>
      <c r="QF106" s="90"/>
      <c r="QG106" s="90"/>
      <c r="QH106" s="90"/>
      <c r="QI106" s="90"/>
      <c r="QJ106" s="90"/>
      <c r="QK106" s="90"/>
      <c r="QL106" s="90"/>
      <c r="QM106" s="90"/>
      <c r="QN106" s="90"/>
      <c r="QO106" s="90"/>
      <c r="QP106" s="90"/>
      <c r="QQ106" s="90"/>
      <c r="QR106" s="90"/>
      <c r="QS106" s="90"/>
      <c r="QT106" s="90"/>
      <c r="QU106" s="90"/>
      <c r="QV106" s="90"/>
      <c r="QW106" s="90"/>
      <c r="QX106" s="90"/>
      <c r="QY106" s="90"/>
      <c r="QZ106" s="90"/>
      <c r="RA106" s="90"/>
      <c r="RB106" s="90"/>
      <c r="RC106" s="90"/>
      <c r="RD106" s="90"/>
      <c r="RE106" s="90"/>
      <c r="RF106" s="90"/>
      <c r="RG106" s="90"/>
      <c r="RH106" s="90"/>
      <c r="RI106" s="90"/>
      <c r="RJ106" s="90"/>
      <c r="RK106" s="90"/>
      <c r="RL106" s="90"/>
      <c r="RM106" s="90"/>
      <c r="RN106" s="90"/>
      <c r="RO106" s="90"/>
      <c r="RP106" s="90"/>
      <c r="RQ106" s="90"/>
      <c r="RR106" s="90"/>
      <c r="RS106" s="90"/>
      <c r="RT106" s="90"/>
      <c r="RU106" s="90"/>
      <c r="RV106" s="90"/>
      <c r="RW106" s="90"/>
      <c r="RX106" s="90"/>
      <c r="RY106" s="90"/>
      <c r="RZ106" s="90"/>
      <c r="SA106" s="90"/>
      <c r="SB106" s="90"/>
      <c r="SC106" s="90"/>
    </row>
  </sheetData>
  <sortState ref="A35:KQ59">
    <sortCondition descending="1" ref="KQ35:KQ59"/>
  </sortState>
  <mergeCells count="71">
    <mergeCell ref="RB6:RH6"/>
    <mergeCell ref="GH6:GN6"/>
    <mergeCell ref="CG6:CM6"/>
    <mergeCell ref="FF6:FL6"/>
    <mergeCell ref="FM6:FS6"/>
    <mergeCell ref="ER6:EX6"/>
    <mergeCell ref="EY6:FE6"/>
    <mergeCell ref="CN6:CT6"/>
    <mergeCell ref="DI6:DO6"/>
    <mergeCell ref="CU6:DA6"/>
    <mergeCell ref="DP6:DV6"/>
    <mergeCell ref="ED6:EJ6"/>
    <mergeCell ref="DB6:DH6"/>
    <mergeCell ref="EK6:EQ6"/>
    <mergeCell ref="HX6:ID6"/>
    <mergeCell ref="HQ6:HW6"/>
    <mergeCell ref="OX6:PD6"/>
    <mergeCell ref="IS6:IY6"/>
    <mergeCell ref="BS6:BY6"/>
    <mergeCell ref="BZ6:CF6"/>
    <mergeCell ref="AQ6:AW6"/>
    <mergeCell ref="LD6:LJ6"/>
    <mergeCell ref="FT6:FZ6"/>
    <mergeCell ref="DW6:EC6"/>
    <mergeCell ref="GA6:GG6"/>
    <mergeCell ref="GO6:GU6"/>
    <mergeCell ref="GV6:HB6"/>
    <mergeCell ref="IZ6:JF6"/>
    <mergeCell ref="NO6:NU6"/>
    <mergeCell ref="NH6:NN6"/>
    <mergeCell ref="B6:G6"/>
    <mergeCell ref="MT6:MZ6"/>
    <mergeCell ref="NA6:NG6"/>
    <mergeCell ref="KW6:LC6"/>
    <mergeCell ref="KP6:KV6"/>
    <mergeCell ref="LY6:ME6"/>
    <mergeCell ref="LR6:LX6"/>
    <mergeCell ref="LK6:LQ6"/>
    <mergeCell ref="KI6:KO6"/>
    <mergeCell ref="JU6:KA6"/>
    <mergeCell ref="JN6:JT6"/>
    <mergeCell ref="KB6:KH6"/>
    <mergeCell ref="JG6:JM6"/>
    <mergeCell ref="QU6:RA6"/>
    <mergeCell ref="QN6:QT6"/>
    <mergeCell ref="RW6:SC6"/>
    <mergeCell ref="MF6:ML6"/>
    <mergeCell ref="MM6:MS6"/>
    <mergeCell ref="OJ6:OP6"/>
    <mergeCell ref="OQ6:OW6"/>
    <mergeCell ref="PL6:PR6"/>
    <mergeCell ref="PS6:PY6"/>
    <mergeCell ref="PZ6:QF6"/>
    <mergeCell ref="QG6:QM6"/>
    <mergeCell ref="RI6:RO6"/>
    <mergeCell ref="NV6:OB6"/>
    <mergeCell ref="OC6:OI6"/>
    <mergeCell ref="RP6:RV6"/>
    <mergeCell ref="PE6:PK6"/>
    <mergeCell ref="H6:N6"/>
    <mergeCell ref="O6:U6"/>
    <mergeCell ref="V6:AB6"/>
    <mergeCell ref="HJ6:HP6"/>
    <mergeCell ref="IL6:IR6"/>
    <mergeCell ref="HC6:HI6"/>
    <mergeCell ref="IE6:IK6"/>
    <mergeCell ref="AX6:BD6"/>
    <mergeCell ref="BL6:BR6"/>
    <mergeCell ref="AC6:AI6"/>
    <mergeCell ref="BE6:BK6"/>
    <mergeCell ref="AJ6:AP6"/>
  </mergeCells>
  <hyperlinks>
    <hyperlink ref="B27" r:id="rId1"/>
    <hyperlink ref="B29" r:id="rId2" display="https://health-infobase.canada.ca/src/data/covidLive/Epidemiological-summary-of-COVID-19-cases-in-Canada-Canada.ca.pdf"/>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MJ108"/>
  <sheetViews>
    <sheetView zoomScale="90" zoomScaleNormal="90" workbookViewId="0">
      <selection activeCell="A5" sqref="A5"/>
    </sheetView>
  </sheetViews>
  <sheetFormatPr baseColWidth="10" defaultColWidth="11" defaultRowHeight="15.75" x14ac:dyDescent="0.25"/>
  <cols>
    <col min="1" max="1" width="15.875" style="88" customWidth="1"/>
    <col min="2" max="2" width="13.375" style="88" customWidth="1"/>
    <col min="3" max="3" width="15.625" style="88" customWidth="1"/>
    <col min="4" max="4" width="10" style="88" customWidth="1"/>
    <col min="5" max="5" width="12.5" style="89" customWidth="1"/>
    <col min="6" max="1024" width="11" style="89"/>
    <col min="1025" max="16384" width="11" style="90"/>
  </cols>
  <sheetData>
    <row r="1" spans="1:4" s="83" customFormat="1" ht="18.75" x14ac:dyDescent="0.3">
      <c r="A1" s="82" t="s">
        <v>0</v>
      </c>
    </row>
    <row r="2" spans="1:4" s="83" customFormat="1" ht="18.75" x14ac:dyDescent="0.3">
      <c r="A2" s="84" t="s">
        <v>146</v>
      </c>
      <c r="B2" s="85"/>
    </row>
    <row r="3" spans="1:4" s="87" customFormat="1" ht="12.75" x14ac:dyDescent="0.2">
      <c r="A3" s="86" t="s">
        <v>12</v>
      </c>
    </row>
    <row r="4" spans="1:4" x14ac:dyDescent="0.25">
      <c r="A4" s="26" t="s">
        <v>285</v>
      </c>
      <c r="C4" s="89"/>
      <c r="D4" s="89"/>
    </row>
    <row r="5" spans="1:4" s="89" customFormat="1" x14ac:dyDescent="0.25">
      <c r="A5" s="105" t="s">
        <v>94</v>
      </c>
      <c r="B5" s="105" t="s">
        <v>95</v>
      </c>
      <c r="C5" s="105" t="s">
        <v>96</v>
      </c>
      <c r="D5" s="152"/>
    </row>
    <row r="6" spans="1:4" s="89" customFormat="1" x14ac:dyDescent="0.25">
      <c r="A6" s="103">
        <v>44665</v>
      </c>
      <c r="B6" s="156">
        <v>0.79166666666666663</v>
      </c>
      <c r="C6" s="154">
        <f>'GC_Age&amp;Sex'!M20</f>
        <v>37728</v>
      </c>
      <c r="D6" s="152"/>
    </row>
    <row r="7" spans="1:4" s="89" customFormat="1" x14ac:dyDescent="0.25">
      <c r="A7" s="103">
        <v>44659</v>
      </c>
      <c r="B7" s="156">
        <v>0.79166666666666663</v>
      </c>
      <c r="C7" s="154">
        <f>'GC_Age&amp;Sex'!T20</f>
        <v>37404</v>
      </c>
      <c r="D7" s="152"/>
    </row>
    <row r="8" spans="1:4" s="89" customFormat="1" x14ac:dyDescent="0.25">
      <c r="A8" s="103">
        <v>44652</v>
      </c>
      <c r="B8" s="156">
        <v>0.79166666666666663</v>
      </c>
      <c r="C8" s="154">
        <f>'GC_Age&amp;Sex'!AA20</f>
        <v>36992</v>
      </c>
      <c r="D8" s="152"/>
    </row>
    <row r="9" spans="1:4" s="89" customFormat="1" x14ac:dyDescent="0.25">
      <c r="A9" s="103">
        <v>44645</v>
      </c>
      <c r="B9" s="156">
        <v>0.79166666666666663</v>
      </c>
      <c r="C9" s="154">
        <f>'GC_Age&amp;Sex'!AH20</f>
        <v>36847</v>
      </c>
      <c r="D9" s="152"/>
    </row>
    <row r="10" spans="1:4" s="89" customFormat="1" x14ac:dyDescent="0.25">
      <c r="A10" s="103">
        <v>44638</v>
      </c>
      <c r="B10" s="156">
        <v>0.79166666666666663</v>
      </c>
      <c r="C10" s="154">
        <f>'GC_Age&amp;Sex'!AO20</f>
        <v>36594</v>
      </c>
      <c r="D10" s="152"/>
    </row>
    <row r="11" spans="1:4" s="89" customFormat="1" x14ac:dyDescent="0.25">
      <c r="A11" s="103">
        <v>44631</v>
      </c>
      <c r="B11" s="156">
        <v>0.79166666666666663</v>
      </c>
      <c r="C11" s="154">
        <f>'GC_Age&amp;Sex'!AV20</f>
        <v>36198</v>
      </c>
      <c r="D11" s="152"/>
    </row>
    <row r="12" spans="1:4" s="89" customFormat="1" x14ac:dyDescent="0.25">
      <c r="A12" s="103">
        <v>44624</v>
      </c>
      <c r="B12" s="156">
        <v>0.79166666666666663</v>
      </c>
      <c r="C12" s="154">
        <f>'GC_Age&amp;Sex'!BC20</f>
        <v>36244</v>
      </c>
      <c r="D12" s="152"/>
    </row>
    <row r="13" spans="1:4" s="89" customFormat="1" x14ac:dyDescent="0.25">
      <c r="A13" s="103">
        <v>44617</v>
      </c>
      <c r="B13" s="156">
        <v>0.79166666666666663</v>
      </c>
      <c r="C13" s="154">
        <f>'GC_Age&amp;Sex'!BJ20</f>
        <v>35720</v>
      </c>
      <c r="D13" s="152"/>
    </row>
    <row r="14" spans="1:4" s="89" customFormat="1" x14ac:dyDescent="0.25">
      <c r="A14" s="103">
        <v>44610</v>
      </c>
      <c r="B14" s="156">
        <v>0.79166666666666663</v>
      </c>
      <c r="C14" s="154">
        <f>'GC_Age&amp;Sex'!BQ20</f>
        <v>35327</v>
      </c>
      <c r="D14" s="152"/>
    </row>
    <row r="15" spans="1:4" s="89" customFormat="1" x14ac:dyDescent="0.25">
      <c r="A15" s="103">
        <v>44603</v>
      </c>
      <c r="B15" s="156">
        <v>0.79166666666666663</v>
      </c>
      <c r="C15" s="154">
        <f>'GC_Age&amp;Sex'!BX20</f>
        <v>34612</v>
      </c>
      <c r="D15" s="152"/>
    </row>
    <row r="16" spans="1:4" s="89" customFormat="1" x14ac:dyDescent="0.25">
      <c r="A16" s="103">
        <v>44596</v>
      </c>
      <c r="B16" s="156">
        <v>0.79166666666666663</v>
      </c>
      <c r="C16" s="154">
        <f>'GC_Age&amp;Sex'!CE20</f>
        <v>33717</v>
      </c>
      <c r="D16" s="152"/>
    </row>
    <row r="17" spans="1:4" s="89" customFormat="1" x14ac:dyDescent="0.25">
      <c r="A17" s="103">
        <v>44589</v>
      </c>
      <c r="B17" s="156">
        <v>0.79166666666666663</v>
      </c>
      <c r="C17" s="154">
        <f>'GC_Age&amp;Sex'!CL20</f>
        <v>32775</v>
      </c>
      <c r="D17" s="152"/>
    </row>
    <row r="18" spans="1:4" s="89" customFormat="1" x14ac:dyDescent="0.25">
      <c r="A18" s="103">
        <v>44582</v>
      </c>
      <c r="B18" s="156">
        <v>0.79166666666666663</v>
      </c>
      <c r="C18" s="154">
        <f>'GC_Age&amp;Sex'!CS20</f>
        <v>31841</v>
      </c>
      <c r="D18" s="152"/>
    </row>
    <row r="19" spans="1:4" s="89" customFormat="1" x14ac:dyDescent="0.25">
      <c r="A19" s="103">
        <v>44575</v>
      </c>
      <c r="B19" s="156">
        <v>0.79166666666666663</v>
      </c>
      <c r="C19" s="154">
        <f>'GC_Age&amp;Sex'!CZ20</f>
        <v>30782</v>
      </c>
      <c r="D19" s="152"/>
    </row>
    <row r="20" spans="1:4" s="89" customFormat="1" x14ac:dyDescent="0.25">
      <c r="A20" s="103">
        <v>44568</v>
      </c>
      <c r="B20" s="156">
        <v>0.79166666666666663</v>
      </c>
      <c r="C20" s="154">
        <f>'GC_Age&amp;Sex'!DG20</f>
        <v>30194</v>
      </c>
      <c r="D20" s="152"/>
    </row>
    <row r="21" spans="1:4" s="89" customFormat="1" x14ac:dyDescent="0.25">
      <c r="A21" s="103">
        <v>44560</v>
      </c>
      <c r="B21" s="156">
        <v>0.79166666666666663</v>
      </c>
      <c r="C21" s="154">
        <f>'GC_Age&amp;Sex'!$DN20</f>
        <v>30042</v>
      </c>
      <c r="D21" s="152"/>
    </row>
    <row r="22" spans="1:4" s="89" customFormat="1" x14ac:dyDescent="0.25">
      <c r="A22" s="103">
        <v>44554</v>
      </c>
      <c r="B22" s="156">
        <v>0.79166666666666663</v>
      </c>
      <c r="C22" s="154">
        <f>'GC_Age&amp;Sex'!DU20</f>
        <v>29913</v>
      </c>
      <c r="D22" s="152"/>
    </row>
    <row r="23" spans="1:4" s="89" customFormat="1" x14ac:dyDescent="0.25">
      <c r="A23" s="103">
        <v>44547</v>
      </c>
      <c r="B23" s="156">
        <v>0.79166666666666663</v>
      </c>
      <c r="C23" s="154">
        <f>'GC_Age&amp;Sex'!EB20</f>
        <v>29795</v>
      </c>
      <c r="D23" s="152"/>
    </row>
    <row r="24" spans="1:4" s="89" customFormat="1" x14ac:dyDescent="0.25">
      <c r="A24" s="103">
        <v>44540</v>
      </c>
      <c r="B24" s="156">
        <v>0.79166666666666663</v>
      </c>
      <c r="C24" s="154">
        <f>'GC_Age&amp;Sex'!EI20</f>
        <v>29678</v>
      </c>
      <c r="D24" s="152"/>
    </row>
    <row r="25" spans="1:4" s="89" customFormat="1" x14ac:dyDescent="0.25">
      <c r="A25" s="103">
        <v>44533</v>
      </c>
      <c r="B25" s="156">
        <v>0.79166666666666663</v>
      </c>
      <c r="C25" s="154">
        <f>'GC_Age&amp;Sex'!EP20</f>
        <v>29527</v>
      </c>
      <c r="D25" s="152"/>
    </row>
    <row r="26" spans="1:4" s="89" customFormat="1" x14ac:dyDescent="0.25">
      <c r="A26" s="103">
        <v>44526</v>
      </c>
      <c r="B26" s="156">
        <v>0.79166666666666663</v>
      </c>
      <c r="C26" s="154">
        <f>'GC_Age&amp;Sex'!EW20</f>
        <v>29390</v>
      </c>
      <c r="D26" s="152"/>
    </row>
    <row r="27" spans="1:4" s="89" customFormat="1" x14ac:dyDescent="0.25">
      <c r="A27" s="103">
        <v>44519</v>
      </c>
      <c r="B27" s="156">
        <v>0.79166666666666663</v>
      </c>
      <c r="C27" s="154">
        <f>'GC_Age&amp;Sex'!FD20</f>
        <v>29241</v>
      </c>
      <c r="D27" s="152"/>
    </row>
    <row r="28" spans="1:4" s="89" customFormat="1" x14ac:dyDescent="0.25">
      <c r="A28" s="103">
        <v>44512</v>
      </c>
      <c r="B28" s="156">
        <v>0.79166666666666663</v>
      </c>
      <c r="C28" s="154">
        <f>'GC_Age&amp;Sex'!FK20</f>
        <v>29056</v>
      </c>
      <c r="D28" s="152"/>
    </row>
    <row r="29" spans="1:4" s="89" customFormat="1" x14ac:dyDescent="0.25">
      <c r="A29" s="103">
        <v>44505</v>
      </c>
      <c r="B29" s="156">
        <v>0.79166666666666663</v>
      </c>
      <c r="C29" s="154">
        <f>'GC_Age&amp;Sex'!FR20</f>
        <v>28900</v>
      </c>
      <c r="D29" s="152"/>
    </row>
    <row r="30" spans="1:4" s="89" customFormat="1" x14ac:dyDescent="0.25">
      <c r="A30" s="103">
        <v>44498</v>
      </c>
      <c r="B30" s="156">
        <v>0.79166666666666663</v>
      </c>
      <c r="C30" s="154">
        <f>'GC_Age&amp;Sex'!FY20</f>
        <v>28717</v>
      </c>
      <c r="D30" s="152"/>
    </row>
    <row r="31" spans="1:4" s="89" customFormat="1" x14ac:dyDescent="0.25">
      <c r="A31" s="103">
        <v>44491</v>
      </c>
      <c r="B31" s="156">
        <v>0.79166666666666663</v>
      </c>
      <c r="C31" s="154">
        <f>'GC_Age&amp;Sex'!GF20</f>
        <v>28457</v>
      </c>
      <c r="D31" s="152"/>
    </row>
    <row r="32" spans="1:4" s="89" customFormat="1" x14ac:dyDescent="0.25">
      <c r="A32" s="103">
        <v>44484</v>
      </c>
      <c r="B32" s="156">
        <v>0.79166666666666663</v>
      </c>
      <c r="C32" s="154">
        <f>'GC_Age&amp;Sex'!GM20</f>
        <v>28191</v>
      </c>
      <c r="D32" s="152"/>
    </row>
    <row r="33" spans="1:6" s="89" customFormat="1" x14ac:dyDescent="0.25">
      <c r="A33" s="103">
        <v>44477</v>
      </c>
      <c r="B33" s="156">
        <v>0.79166666666666663</v>
      </c>
      <c r="C33" s="154">
        <f>'GC_Age&amp;Sex'!GT20</f>
        <v>27939</v>
      </c>
      <c r="D33" s="152"/>
    </row>
    <row r="34" spans="1:6" s="89" customFormat="1" x14ac:dyDescent="0.25">
      <c r="A34" s="103">
        <v>44470</v>
      </c>
      <c r="B34" s="156">
        <v>0.79166666666666663</v>
      </c>
      <c r="C34" s="154">
        <f>'GC_Age&amp;Sex'!HA20</f>
        <v>27660</v>
      </c>
      <c r="D34" s="152"/>
    </row>
    <row r="35" spans="1:6" s="89" customFormat="1" x14ac:dyDescent="0.25">
      <c r="A35" s="103">
        <v>44463</v>
      </c>
      <c r="B35" s="156">
        <v>0.79166666666666663</v>
      </c>
      <c r="C35" s="154">
        <f>'GC_Age&amp;Sex'!HH20</f>
        <v>27400</v>
      </c>
      <c r="D35" s="152"/>
    </row>
    <row r="36" spans="1:6" s="89" customFormat="1" x14ac:dyDescent="0.25">
      <c r="A36" s="103">
        <v>44456</v>
      </c>
      <c r="B36" s="156">
        <v>0.79166666666666663</v>
      </c>
      <c r="C36" s="154">
        <f>'GC_Age&amp;Sex'!HO20</f>
        <v>27180</v>
      </c>
      <c r="D36" s="152"/>
    </row>
    <row r="37" spans="1:6" s="89" customFormat="1" x14ac:dyDescent="0.25">
      <c r="A37" s="103">
        <v>44449</v>
      </c>
      <c r="B37" s="156">
        <v>0.79166666666666663</v>
      </c>
      <c r="C37" s="154">
        <f>'GC_Age&amp;Sex'!HV20</f>
        <v>27001</v>
      </c>
      <c r="D37" s="152"/>
    </row>
    <row r="38" spans="1:6" s="89" customFormat="1" x14ac:dyDescent="0.25">
      <c r="A38" s="103">
        <v>44442</v>
      </c>
      <c r="B38" s="156">
        <v>0.79166666666666663</v>
      </c>
      <c r="C38" s="154">
        <f>'GC_Age&amp;Sex'!IC20</f>
        <v>26873</v>
      </c>
      <c r="D38" s="152"/>
    </row>
    <row r="39" spans="1:6" s="89" customFormat="1" x14ac:dyDescent="0.25">
      <c r="A39" s="103">
        <v>44435</v>
      </c>
      <c r="B39" s="156">
        <v>0.79166666666666663</v>
      </c>
      <c r="C39" s="154">
        <f>'GC_Age&amp;Sex'!IJ20</f>
        <v>26755</v>
      </c>
      <c r="D39" s="152"/>
    </row>
    <row r="40" spans="1:6" s="89" customFormat="1" x14ac:dyDescent="0.25">
      <c r="A40" s="103">
        <v>44428</v>
      </c>
      <c r="B40" s="156">
        <v>0.79166666666666663</v>
      </c>
      <c r="C40" s="154">
        <f>'GC_Age&amp;Sex'!IQ20</f>
        <v>26675</v>
      </c>
      <c r="D40" s="152"/>
    </row>
    <row r="41" spans="1:6" s="89" customFormat="1" x14ac:dyDescent="0.25">
      <c r="A41" s="103">
        <v>44421</v>
      </c>
      <c r="B41" s="156">
        <v>0.79166666666666663</v>
      </c>
      <c r="C41" s="154">
        <f>'GC_Age&amp;Sex'!IX20</f>
        <v>26632</v>
      </c>
      <c r="D41" s="152"/>
    </row>
    <row r="42" spans="1:6" s="89" customFormat="1" x14ac:dyDescent="0.25">
      <c r="A42" s="103">
        <v>44400</v>
      </c>
      <c r="B42" s="156">
        <v>0.79166666666666663</v>
      </c>
      <c r="C42" s="154">
        <f>'GC_Age&amp;Sex'!JE20</f>
        <v>26448</v>
      </c>
      <c r="D42" s="152"/>
    </row>
    <row r="43" spans="1:6" s="89" customFormat="1" x14ac:dyDescent="0.25">
      <c r="A43" s="103">
        <v>44393</v>
      </c>
      <c r="B43" s="156">
        <v>0.79166666666666663</v>
      </c>
      <c r="C43" s="154">
        <f>'GC_Age&amp;Sex'!JL20</f>
        <v>26396</v>
      </c>
      <c r="D43" s="152"/>
    </row>
    <row r="44" spans="1:6" s="89" customFormat="1" x14ac:dyDescent="0.25">
      <c r="A44" s="103">
        <v>44386</v>
      </c>
      <c r="B44" s="156">
        <v>0.79166666666666663</v>
      </c>
      <c r="C44" s="154">
        <f>'GC_Age&amp;Sex'!JS20</f>
        <v>26342</v>
      </c>
      <c r="D44" s="152"/>
    </row>
    <row r="45" spans="1:6" s="89" customFormat="1" x14ac:dyDescent="0.25">
      <c r="A45" s="103">
        <v>44379</v>
      </c>
      <c r="B45" s="156">
        <v>0.79166666666666663</v>
      </c>
      <c r="C45" s="154">
        <f>'GC_Age&amp;Sex'!JZ20</f>
        <v>26227</v>
      </c>
      <c r="D45" s="152"/>
    </row>
    <row r="46" spans="1:6" s="89" customFormat="1" x14ac:dyDescent="0.25">
      <c r="A46" s="103">
        <v>44372</v>
      </c>
      <c r="B46" s="156">
        <v>0.79166666666666663</v>
      </c>
      <c r="C46" s="154">
        <f>'GC_Age&amp;Sex'!KG20</f>
        <v>26117</v>
      </c>
      <c r="D46" s="152"/>
    </row>
    <row r="47" spans="1:6" s="89" customFormat="1" x14ac:dyDescent="0.25">
      <c r="A47" s="103">
        <v>44365</v>
      </c>
      <c r="B47" s="156">
        <v>0.79166666666666663</v>
      </c>
      <c r="C47" s="154">
        <v>25942</v>
      </c>
      <c r="D47" s="152"/>
    </row>
    <row r="48" spans="1:6" s="89" customFormat="1" x14ac:dyDescent="0.25">
      <c r="A48" s="103">
        <v>44358</v>
      </c>
      <c r="B48" s="101">
        <v>0.79166666666666663</v>
      </c>
      <c r="C48" s="106">
        <v>25783</v>
      </c>
      <c r="D48" s="152"/>
      <c r="F48" s="155"/>
    </row>
    <row r="49" spans="1:6" s="89" customFormat="1" x14ac:dyDescent="0.25">
      <c r="A49" s="103">
        <v>44351</v>
      </c>
      <c r="B49" s="101">
        <v>0.79166666666666663</v>
      </c>
      <c r="C49" s="106">
        <v>25554</v>
      </c>
      <c r="D49" s="152"/>
      <c r="F49" s="155"/>
    </row>
    <row r="50" spans="1:6" s="89" customFormat="1" x14ac:dyDescent="0.25">
      <c r="A50" s="103">
        <v>44344</v>
      </c>
      <c r="B50" s="101">
        <v>0.79166666666666696</v>
      </c>
      <c r="C50" s="106">
        <v>25312</v>
      </c>
      <c r="D50" s="152"/>
      <c r="F50" s="155"/>
    </row>
    <row r="51" spans="1:6" s="89" customFormat="1" x14ac:dyDescent="0.25">
      <c r="A51" s="103">
        <v>44337</v>
      </c>
      <c r="B51" s="101">
        <v>0.79166666666666696</v>
      </c>
      <c r="C51" s="106">
        <v>25007</v>
      </c>
      <c r="D51" s="152"/>
      <c r="F51" s="155"/>
    </row>
    <row r="52" spans="1:6" s="89" customFormat="1" x14ac:dyDescent="0.25">
      <c r="A52" s="103">
        <v>44330</v>
      </c>
      <c r="B52" s="101">
        <v>0.79166666666666696</v>
      </c>
      <c r="C52" s="106">
        <v>24719</v>
      </c>
      <c r="D52" s="152"/>
      <c r="F52" s="155"/>
    </row>
    <row r="53" spans="1:6" s="89" customFormat="1" x14ac:dyDescent="0.25">
      <c r="A53" s="103">
        <v>44323</v>
      </c>
      <c r="B53" s="101">
        <v>0.79166666666666696</v>
      </c>
      <c r="C53" s="106">
        <v>24402</v>
      </c>
      <c r="D53" s="152"/>
      <c r="F53" s="155"/>
    </row>
    <row r="54" spans="1:6" s="89" customFormat="1" x14ac:dyDescent="0.25">
      <c r="A54" s="103">
        <v>44316</v>
      </c>
      <c r="B54" s="101">
        <v>0.79166666666666696</v>
      </c>
      <c r="C54" s="106">
        <v>24029</v>
      </c>
      <c r="D54" s="152"/>
      <c r="F54" s="155"/>
    </row>
    <row r="55" spans="1:6" s="89" customFormat="1" x14ac:dyDescent="0.25">
      <c r="A55" s="103">
        <v>44309</v>
      </c>
      <c r="B55" s="101">
        <v>0.79166666666666696</v>
      </c>
      <c r="C55" s="106">
        <v>23769</v>
      </c>
      <c r="D55" s="152"/>
      <c r="F55" s="155"/>
    </row>
    <row r="56" spans="1:6" s="89" customFormat="1" x14ac:dyDescent="0.25">
      <c r="A56" s="103">
        <v>44302</v>
      </c>
      <c r="B56" s="101">
        <v>0.79166666666666696</v>
      </c>
      <c r="C56" s="106">
        <v>23435</v>
      </c>
      <c r="D56" s="152"/>
      <c r="F56" s="155"/>
    </row>
    <row r="57" spans="1:6" s="89" customFormat="1" x14ac:dyDescent="0.25">
      <c r="A57" s="103">
        <v>44295</v>
      </c>
      <c r="B57" s="101">
        <v>0.79166666666666696</v>
      </c>
      <c r="C57" s="106">
        <v>23138</v>
      </c>
      <c r="D57" s="152"/>
      <c r="F57" s="155"/>
    </row>
    <row r="58" spans="1:6" s="89" customFormat="1" x14ac:dyDescent="0.25">
      <c r="A58" s="103">
        <v>44281</v>
      </c>
      <c r="B58" s="101">
        <v>0.79166666666666696</v>
      </c>
      <c r="C58" s="106">
        <v>22655</v>
      </c>
      <c r="D58" s="152"/>
      <c r="F58" s="155"/>
    </row>
    <row r="59" spans="1:6" s="89" customFormat="1" x14ac:dyDescent="0.25">
      <c r="A59" s="103">
        <v>44267</v>
      </c>
      <c r="B59" s="101">
        <v>0.79166666666666696</v>
      </c>
      <c r="C59" s="106">
        <v>22290</v>
      </c>
      <c r="D59" s="152"/>
      <c r="F59" s="155"/>
    </row>
    <row r="60" spans="1:6" s="89" customFormat="1" x14ac:dyDescent="0.25">
      <c r="A60" s="103">
        <v>44260</v>
      </c>
      <c r="B60" s="101">
        <v>0.79166666666666696</v>
      </c>
      <c r="C60" s="106">
        <v>22072</v>
      </c>
      <c r="D60" s="152"/>
      <c r="F60" s="155"/>
    </row>
    <row r="61" spans="1:6" s="89" customFormat="1" x14ac:dyDescent="0.25">
      <c r="A61" s="103">
        <v>44253</v>
      </c>
      <c r="B61" s="101">
        <v>0.79166666666666696</v>
      </c>
      <c r="C61" s="106">
        <v>21799</v>
      </c>
      <c r="D61" s="152"/>
      <c r="F61" s="155"/>
    </row>
    <row r="62" spans="1:6" s="89" customFormat="1" x14ac:dyDescent="0.25">
      <c r="A62" s="103">
        <v>44246</v>
      </c>
      <c r="B62" s="101">
        <v>0.79166666666666696</v>
      </c>
      <c r="C62" s="106">
        <v>21234</v>
      </c>
      <c r="D62" s="152"/>
      <c r="F62" s="155"/>
    </row>
    <row r="63" spans="1:6" s="89" customFormat="1" x14ac:dyDescent="0.25">
      <c r="A63" s="103">
        <v>44232</v>
      </c>
      <c r="B63" s="101">
        <v>0.79166666666666696</v>
      </c>
      <c r="C63" s="106">
        <v>20417</v>
      </c>
      <c r="D63" s="152"/>
      <c r="F63" s="155"/>
    </row>
    <row r="64" spans="1:6" s="89" customFormat="1" x14ac:dyDescent="0.25">
      <c r="A64" s="103">
        <v>44225</v>
      </c>
      <c r="B64" s="101">
        <v>0.79166666666666696</v>
      </c>
      <c r="C64" s="106">
        <v>19431</v>
      </c>
      <c r="D64" s="152"/>
      <c r="F64" s="155"/>
    </row>
    <row r="65" spans="1:10" s="89" customFormat="1" x14ac:dyDescent="0.25">
      <c r="A65" s="103">
        <v>44218</v>
      </c>
      <c r="B65" s="101">
        <v>0.79166666666666696</v>
      </c>
      <c r="C65" s="106">
        <v>18031</v>
      </c>
      <c r="D65" s="152"/>
      <c r="F65" s="155"/>
    </row>
    <row r="66" spans="1:10" s="89" customFormat="1" x14ac:dyDescent="0.25">
      <c r="A66" s="103">
        <v>44211</v>
      </c>
      <c r="B66" s="101">
        <v>0.79166666666666696</v>
      </c>
      <c r="C66" s="106">
        <v>17315</v>
      </c>
      <c r="D66" s="152"/>
      <c r="E66" s="152"/>
      <c r="F66" s="155"/>
    </row>
    <row r="67" spans="1:10" s="89" customFormat="1" x14ac:dyDescent="0.25">
      <c r="A67" s="103">
        <v>44204</v>
      </c>
      <c r="B67" s="101">
        <v>0.79166666666666696</v>
      </c>
      <c r="C67" s="106">
        <v>16435</v>
      </c>
      <c r="D67" s="152"/>
      <c r="E67" s="152"/>
      <c r="F67" s="155"/>
    </row>
    <row r="68" spans="1:10" s="89" customFormat="1" x14ac:dyDescent="0.25">
      <c r="A68" s="103">
        <v>44183</v>
      </c>
      <c r="B68" s="101">
        <v>0.79166666666666696</v>
      </c>
      <c r="C68" s="106">
        <v>13579</v>
      </c>
      <c r="D68" s="152"/>
      <c r="E68" s="152"/>
      <c r="F68" s="155"/>
    </row>
    <row r="69" spans="1:10" s="89" customFormat="1" x14ac:dyDescent="0.25">
      <c r="A69" s="103">
        <v>44181</v>
      </c>
      <c r="B69" s="101">
        <v>0.79166666666666696</v>
      </c>
      <c r="C69" s="106">
        <v>13397</v>
      </c>
      <c r="D69" s="152"/>
      <c r="E69" s="152"/>
      <c r="F69" s="155"/>
    </row>
    <row r="70" spans="1:10" s="89" customFormat="1" x14ac:dyDescent="0.25">
      <c r="A70" s="103">
        <v>44174</v>
      </c>
      <c r="B70" s="101">
        <v>0.79166666666666696</v>
      </c>
      <c r="C70" s="106">
        <v>12750</v>
      </c>
      <c r="D70" s="152"/>
      <c r="E70" s="152"/>
      <c r="F70" s="155"/>
    </row>
    <row r="71" spans="1:10" s="89" customFormat="1" x14ac:dyDescent="0.25">
      <c r="A71" s="103">
        <v>44167</v>
      </c>
      <c r="B71" s="101">
        <v>0.79166666666666696</v>
      </c>
      <c r="C71" s="106">
        <v>12140</v>
      </c>
      <c r="D71" s="152"/>
      <c r="E71" s="152"/>
      <c r="F71" s="155"/>
    </row>
    <row r="72" spans="1:10" s="89" customFormat="1" x14ac:dyDescent="0.25">
      <c r="A72" s="104">
        <v>44160</v>
      </c>
      <c r="B72" s="102">
        <v>0.79166666666666696</v>
      </c>
      <c r="C72" s="151">
        <v>11519</v>
      </c>
      <c r="D72" s="152"/>
      <c r="E72" s="152"/>
      <c r="F72" s="155"/>
    </row>
    <row r="73" spans="1:10" x14ac:dyDescent="0.25">
      <c r="A73" s="98"/>
      <c r="B73" s="99"/>
      <c r="C73" s="100"/>
      <c r="D73" s="153"/>
      <c r="E73" s="152"/>
      <c r="J73" s="90"/>
    </row>
    <row r="74" spans="1:10" x14ac:dyDescent="0.25">
      <c r="A74" s="98"/>
      <c r="B74" s="99"/>
      <c r="C74" s="100"/>
      <c r="D74" s="153"/>
      <c r="E74" s="152"/>
      <c r="J74" s="90"/>
    </row>
    <row r="75" spans="1:10" x14ac:dyDescent="0.25">
      <c r="A75" s="91" t="s">
        <v>4</v>
      </c>
      <c r="B75" s="92"/>
      <c r="C75" s="92"/>
      <c r="D75" s="153"/>
      <c r="E75" s="152"/>
      <c r="J75" s="90"/>
    </row>
    <row r="76" spans="1:10" x14ac:dyDescent="0.25">
      <c r="A76" s="70" t="s">
        <v>85</v>
      </c>
      <c r="B76" s="11" t="s">
        <v>135</v>
      </c>
      <c r="C76" s="92"/>
      <c r="D76" s="153"/>
      <c r="E76" s="152"/>
      <c r="J76" s="90"/>
    </row>
    <row r="77" spans="1:10" x14ac:dyDescent="0.25">
      <c r="A77" s="71" t="s">
        <v>86</v>
      </c>
      <c r="B77" s="97" t="s">
        <v>131</v>
      </c>
      <c r="C77" s="92"/>
      <c r="D77" s="153"/>
      <c r="E77" s="152"/>
    </row>
    <row r="78" spans="1:10" x14ac:dyDescent="0.25">
      <c r="D78" s="153"/>
      <c r="E78" s="152"/>
    </row>
    <row r="79" spans="1:10" x14ac:dyDescent="0.25">
      <c r="D79" s="153"/>
      <c r="E79" s="152"/>
    </row>
    <row r="80" spans="1:10" x14ac:dyDescent="0.25">
      <c r="D80" s="153"/>
      <c r="E80" s="152"/>
    </row>
    <row r="81" spans="1:1024" x14ac:dyDescent="0.25">
      <c r="D81" s="153"/>
      <c r="E81" s="152"/>
    </row>
    <row r="82" spans="1:1024" x14ac:dyDescent="0.25">
      <c r="A82" s="89"/>
      <c r="B82" s="89"/>
      <c r="C82" s="89"/>
      <c r="D82" s="89"/>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GY82" s="90"/>
      <c r="AGZ82" s="90"/>
      <c r="AHA82" s="90"/>
      <c r="AHB82" s="90"/>
      <c r="AHC82" s="90"/>
      <c r="AHD82" s="90"/>
      <c r="AHE82" s="90"/>
      <c r="AHF82" s="90"/>
      <c r="AHG82" s="90"/>
      <c r="AHH82" s="90"/>
      <c r="AHI82" s="90"/>
      <c r="AHJ82" s="90"/>
      <c r="AHK82" s="90"/>
      <c r="AHL82" s="90"/>
      <c r="AHM82" s="90"/>
      <c r="AHN82" s="90"/>
      <c r="AHO82" s="90"/>
      <c r="AHP82" s="90"/>
      <c r="AHQ82" s="90"/>
      <c r="AHR82" s="90"/>
      <c r="AHS82" s="90"/>
      <c r="AHT82" s="90"/>
      <c r="AHU82" s="90"/>
      <c r="AHV82" s="90"/>
      <c r="AHW82" s="90"/>
      <c r="AHX82" s="90"/>
      <c r="AHY82" s="90"/>
      <c r="AHZ82" s="90"/>
      <c r="AIA82" s="90"/>
      <c r="AIB82" s="90"/>
      <c r="AIC82" s="90"/>
      <c r="AID82" s="90"/>
      <c r="AIE82" s="90"/>
      <c r="AIF82" s="90"/>
      <c r="AIG82" s="90"/>
      <c r="AIH82" s="90"/>
      <c r="AII82" s="90"/>
      <c r="AIJ82" s="90"/>
      <c r="AIK82" s="90"/>
      <c r="AIL82" s="90"/>
      <c r="AIM82" s="90"/>
      <c r="AIN82" s="90"/>
      <c r="AIO82" s="90"/>
      <c r="AIP82" s="90"/>
      <c r="AIQ82" s="90"/>
      <c r="AIR82" s="90"/>
      <c r="AIS82" s="90"/>
      <c r="AIT82" s="90"/>
      <c r="AIU82" s="90"/>
      <c r="AIV82" s="90"/>
      <c r="AIW82" s="90"/>
      <c r="AIX82" s="90"/>
      <c r="AIY82" s="90"/>
      <c r="AIZ82" s="90"/>
      <c r="AJA82" s="90"/>
      <c r="AJB82" s="90"/>
      <c r="AJC82" s="90"/>
      <c r="AJD82" s="90"/>
      <c r="AJE82" s="90"/>
      <c r="AJF82" s="90"/>
      <c r="AJG82" s="90"/>
      <c r="AJH82" s="90"/>
      <c r="AJI82" s="90"/>
      <c r="AJJ82" s="90"/>
      <c r="AJK82" s="90"/>
      <c r="AJL82" s="90"/>
      <c r="AJM82" s="90"/>
      <c r="AJN82" s="90"/>
      <c r="AJO82" s="90"/>
      <c r="AJP82" s="90"/>
      <c r="AJQ82" s="90"/>
      <c r="AJR82" s="90"/>
      <c r="AJS82" s="90"/>
      <c r="AJT82" s="90"/>
      <c r="AJU82" s="90"/>
      <c r="AJV82" s="90"/>
      <c r="AJW82" s="90"/>
      <c r="AJX82" s="90"/>
      <c r="AJY82" s="90"/>
      <c r="AJZ82" s="90"/>
      <c r="AKA82" s="90"/>
      <c r="AKB82" s="90"/>
      <c r="AKC82" s="90"/>
      <c r="AKD82" s="90"/>
      <c r="AKE82" s="90"/>
      <c r="AKF82" s="90"/>
      <c r="AKG82" s="90"/>
      <c r="AKH82" s="90"/>
      <c r="AKI82" s="90"/>
      <c r="AKJ82" s="90"/>
      <c r="AKK82" s="90"/>
      <c r="AKL82" s="90"/>
      <c r="AKM82" s="90"/>
      <c r="AKN82" s="90"/>
      <c r="AKO82" s="90"/>
      <c r="AKP82" s="90"/>
      <c r="AKQ82" s="90"/>
      <c r="AKR82" s="90"/>
      <c r="AKS82" s="90"/>
      <c r="AKT82" s="90"/>
      <c r="AKU82" s="90"/>
      <c r="AKV82" s="90"/>
      <c r="AKW82" s="90"/>
      <c r="AKX82" s="90"/>
      <c r="AKY82" s="90"/>
      <c r="AKZ82" s="90"/>
      <c r="ALA82" s="90"/>
      <c r="ALB82" s="90"/>
      <c r="ALC82" s="90"/>
      <c r="ALD82" s="90"/>
      <c r="ALE82" s="90"/>
      <c r="ALF82" s="90"/>
      <c r="ALG82" s="90"/>
      <c r="ALH82" s="90"/>
      <c r="ALI82" s="90"/>
      <c r="ALJ82" s="90"/>
      <c r="ALK82" s="90"/>
      <c r="ALL82" s="90"/>
      <c r="ALM82" s="90"/>
      <c r="ALN82" s="90"/>
      <c r="ALO82" s="90"/>
      <c r="ALP82" s="90"/>
      <c r="ALQ82" s="90"/>
      <c r="ALR82" s="90"/>
      <c r="ALS82" s="90"/>
      <c r="ALT82" s="90"/>
      <c r="ALU82" s="90"/>
      <c r="ALV82" s="90"/>
      <c r="ALW82" s="90"/>
      <c r="ALX82" s="90"/>
      <c r="ALY82" s="90"/>
      <c r="ALZ82" s="90"/>
      <c r="AMA82" s="90"/>
      <c r="AMB82" s="90"/>
      <c r="AMC82" s="90"/>
      <c r="AMD82" s="90"/>
      <c r="AME82" s="90"/>
      <c r="AMF82" s="90"/>
      <c r="AMG82" s="90"/>
      <c r="AMH82" s="90"/>
      <c r="AMI82" s="90"/>
      <c r="AMJ82" s="90"/>
    </row>
    <row r="83" spans="1:1024" x14ac:dyDescent="0.25">
      <c r="D83" s="153"/>
      <c r="E83" s="152"/>
    </row>
    <row r="84" spans="1:1024" x14ac:dyDescent="0.25">
      <c r="D84" s="153"/>
      <c r="E84" s="152"/>
    </row>
    <row r="85" spans="1:1024" x14ac:dyDescent="0.25">
      <c r="A85" s="89"/>
      <c r="D85" s="153"/>
      <c r="E85" s="152"/>
    </row>
    <row r="86" spans="1:1024" x14ac:dyDescent="0.25">
      <c r="A86" s="89"/>
      <c r="D86" s="153"/>
      <c r="E86" s="152"/>
    </row>
    <row r="87" spans="1:1024" x14ac:dyDescent="0.25">
      <c r="A87" s="89"/>
    </row>
    <row r="88" spans="1:1024" x14ac:dyDescent="0.25">
      <c r="A88" s="89"/>
    </row>
    <row r="89" spans="1:1024" x14ac:dyDescent="0.25">
      <c r="A89" s="89"/>
    </row>
    <row r="90" spans="1:1024" x14ac:dyDescent="0.25">
      <c r="A90" s="89"/>
    </row>
    <row r="91" spans="1:1024" x14ac:dyDescent="0.25">
      <c r="A91" s="89"/>
    </row>
    <row r="92" spans="1:1024" x14ac:dyDescent="0.25">
      <c r="A92" s="89"/>
    </row>
    <row r="93" spans="1:1024" x14ac:dyDescent="0.25">
      <c r="A93" s="89"/>
    </row>
    <row r="94" spans="1:1024" x14ac:dyDescent="0.25">
      <c r="A94" s="89"/>
    </row>
    <row r="95" spans="1:1024" x14ac:dyDescent="0.25">
      <c r="A95" s="89"/>
    </row>
    <row r="96" spans="1:1024" x14ac:dyDescent="0.25">
      <c r="A96" s="89"/>
    </row>
    <row r="97" spans="1:1" x14ac:dyDescent="0.25">
      <c r="A97" s="89"/>
    </row>
    <row r="98" spans="1:1" x14ac:dyDescent="0.25">
      <c r="A98" s="89"/>
    </row>
    <row r="99" spans="1:1" x14ac:dyDescent="0.25">
      <c r="A99" s="89"/>
    </row>
    <row r="100" spans="1:1" x14ac:dyDescent="0.25">
      <c r="A100" s="89"/>
    </row>
    <row r="101" spans="1:1" x14ac:dyDescent="0.25">
      <c r="A101" s="89"/>
    </row>
    <row r="102" spans="1:1" x14ac:dyDescent="0.25">
      <c r="A102" s="89"/>
    </row>
    <row r="103" spans="1:1" x14ac:dyDescent="0.25">
      <c r="A103" s="89"/>
    </row>
    <row r="104" spans="1:1" x14ac:dyDescent="0.25">
      <c r="A104" s="89"/>
    </row>
    <row r="105" spans="1:1" x14ac:dyDescent="0.25">
      <c r="A105" s="89"/>
    </row>
    <row r="106" spans="1:1" x14ac:dyDescent="0.25">
      <c r="A106" s="89"/>
    </row>
    <row r="107" spans="1:1" x14ac:dyDescent="0.25">
      <c r="A107" s="89"/>
    </row>
    <row r="108" spans="1:1" x14ac:dyDescent="0.25">
      <c r="A108" s="89"/>
    </row>
  </sheetData>
  <hyperlinks>
    <hyperlink ref="B77" r:id="rId1" display="https://health-infobase.canada.ca/src/data/covidLive/Epidemiological-summary-of-COVID-19-cases-in-Canada-Canada.ca.pd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H792"/>
  <sheetViews>
    <sheetView zoomScale="80" zoomScaleNormal="80" workbookViewId="0">
      <selection activeCell="A5" sqref="A5"/>
    </sheetView>
  </sheetViews>
  <sheetFormatPr baseColWidth="10" defaultColWidth="11" defaultRowHeight="15.75" x14ac:dyDescent="0.25"/>
  <cols>
    <col min="1" max="1" width="15.875" style="88" customWidth="1"/>
    <col min="2" max="2" width="13.375" style="88" customWidth="1"/>
    <col min="3" max="3" width="19.75" style="184" customWidth="1"/>
    <col min="4" max="1022" width="11" style="89"/>
    <col min="1023" max="16384" width="11" style="90"/>
  </cols>
  <sheetData>
    <row r="1" spans="1:4" s="83" customFormat="1" ht="18.75" x14ac:dyDescent="0.3">
      <c r="A1" s="82" t="s">
        <v>0</v>
      </c>
      <c r="C1" s="181"/>
    </row>
    <row r="2" spans="1:4" s="83" customFormat="1" ht="18.75" x14ac:dyDescent="0.3">
      <c r="A2" s="84" t="s">
        <v>93</v>
      </c>
      <c r="B2" s="85"/>
      <c r="C2" s="181"/>
    </row>
    <row r="3" spans="1:4" s="87" customFormat="1" ht="12.75" x14ac:dyDescent="0.2">
      <c r="A3" s="86" t="s">
        <v>12</v>
      </c>
      <c r="C3" s="182"/>
    </row>
    <row r="4" spans="1:4" x14ac:dyDescent="0.25">
      <c r="A4" s="26" t="s">
        <v>285</v>
      </c>
      <c r="C4" s="183"/>
    </row>
    <row r="5" spans="1:4" s="89" customFormat="1" x14ac:dyDescent="0.25">
      <c r="A5" s="105" t="s">
        <v>94</v>
      </c>
      <c r="B5" s="157" t="s">
        <v>95</v>
      </c>
      <c r="C5" s="180" t="s">
        <v>96</v>
      </c>
      <c r="D5" s="185"/>
    </row>
    <row r="6" spans="1:4" s="89" customFormat="1" x14ac:dyDescent="0.25">
      <c r="A6" s="103">
        <f t="shared" ref="A6:A12" si="0">A7+1</f>
        <v>44671</v>
      </c>
      <c r="B6" s="156">
        <v>0.5</v>
      </c>
      <c r="C6" s="226">
        <v>38542</v>
      </c>
      <c r="D6" s="185"/>
    </row>
    <row r="7" spans="1:4" s="89" customFormat="1" x14ac:dyDescent="0.25">
      <c r="A7" s="103">
        <f t="shared" si="0"/>
        <v>44670</v>
      </c>
      <c r="B7" s="156">
        <v>0.5</v>
      </c>
      <c r="C7" s="226">
        <v>38478</v>
      </c>
      <c r="D7" s="185"/>
    </row>
    <row r="8" spans="1:4" s="89" customFormat="1" x14ac:dyDescent="0.25">
      <c r="A8" s="103">
        <f t="shared" si="0"/>
        <v>44669</v>
      </c>
      <c r="B8" s="156">
        <v>0.5</v>
      </c>
      <c r="C8" s="226">
        <v>38407</v>
      </c>
      <c r="D8" s="185"/>
    </row>
    <row r="9" spans="1:4" s="89" customFormat="1" x14ac:dyDescent="0.25">
      <c r="A9" s="103">
        <f t="shared" si="0"/>
        <v>44668</v>
      </c>
      <c r="B9" s="156">
        <v>0.5</v>
      </c>
      <c r="C9" s="226">
        <v>38322</v>
      </c>
      <c r="D9" s="185"/>
    </row>
    <row r="10" spans="1:4" s="89" customFormat="1" x14ac:dyDescent="0.25">
      <c r="A10" s="103">
        <f t="shared" si="0"/>
        <v>44667</v>
      </c>
      <c r="B10" s="156">
        <v>0.5</v>
      </c>
      <c r="C10" s="226">
        <v>38321</v>
      </c>
      <c r="D10" s="185"/>
    </row>
    <row r="11" spans="1:4" s="89" customFormat="1" x14ac:dyDescent="0.25">
      <c r="A11" s="103">
        <f t="shared" si="0"/>
        <v>44666</v>
      </c>
      <c r="B11" s="156">
        <v>0.5</v>
      </c>
      <c r="C11" s="226">
        <v>38301</v>
      </c>
      <c r="D11" s="185"/>
    </row>
    <row r="12" spans="1:4" s="89" customFormat="1" x14ac:dyDescent="0.25">
      <c r="A12" s="103">
        <f t="shared" si="0"/>
        <v>44665</v>
      </c>
      <c r="B12" s="156">
        <v>0.5</v>
      </c>
      <c r="C12" s="226">
        <v>38288</v>
      </c>
      <c r="D12" s="185"/>
    </row>
    <row r="13" spans="1:4" s="89" customFormat="1" x14ac:dyDescent="0.25">
      <c r="A13" s="103">
        <f t="shared" ref="A13:A18" si="1">A14+1</f>
        <v>44664</v>
      </c>
      <c r="B13" s="156">
        <v>0.5</v>
      </c>
      <c r="C13" s="226">
        <v>38239</v>
      </c>
      <c r="D13" s="185"/>
    </row>
    <row r="14" spans="1:4" s="89" customFormat="1" x14ac:dyDescent="0.25">
      <c r="A14" s="103">
        <f t="shared" si="1"/>
        <v>44663</v>
      </c>
      <c r="B14" s="156">
        <v>0.5</v>
      </c>
      <c r="C14" s="226">
        <v>38206</v>
      </c>
      <c r="D14" s="185"/>
    </row>
    <row r="15" spans="1:4" s="89" customFormat="1" x14ac:dyDescent="0.25">
      <c r="A15" s="103">
        <f t="shared" si="1"/>
        <v>44662</v>
      </c>
      <c r="B15" s="156">
        <v>0.5</v>
      </c>
      <c r="C15" s="226">
        <v>38127</v>
      </c>
      <c r="D15" s="185"/>
    </row>
    <row r="16" spans="1:4" s="89" customFormat="1" x14ac:dyDescent="0.25">
      <c r="A16" s="103">
        <f t="shared" si="1"/>
        <v>44661</v>
      </c>
      <c r="B16" s="156">
        <v>0.5</v>
      </c>
      <c r="C16" s="226">
        <v>38099</v>
      </c>
      <c r="D16" s="185"/>
    </row>
    <row r="17" spans="1:4" s="89" customFormat="1" x14ac:dyDescent="0.25">
      <c r="A17" s="103">
        <f t="shared" si="1"/>
        <v>44660</v>
      </c>
      <c r="B17" s="156">
        <v>0.5</v>
      </c>
      <c r="C17" s="226">
        <v>38058</v>
      </c>
      <c r="D17" s="185"/>
    </row>
    <row r="18" spans="1:4" s="89" customFormat="1" x14ac:dyDescent="0.25">
      <c r="A18" s="103">
        <f t="shared" si="1"/>
        <v>44659</v>
      </c>
      <c r="B18" s="156">
        <v>0.5</v>
      </c>
      <c r="C18" s="226">
        <v>37977</v>
      </c>
      <c r="D18" s="185"/>
    </row>
    <row r="19" spans="1:4" s="89" customFormat="1" x14ac:dyDescent="0.25">
      <c r="A19" s="103">
        <f t="shared" ref="A19:A26" si="2">A20+1</f>
        <v>44658</v>
      </c>
      <c r="B19" s="156">
        <v>0.5</v>
      </c>
      <c r="C19" s="226">
        <v>37935</v>
      </c>
      <c r="D19" s="185"/>
    </row>
    <row r="20" spans="1:4" s="89" customFormat="1" x14ac:dyDescent="0.25">
      <c r="A20" s="103">
        <f t="shared" si="2"/>
        <v>44657</v>
      </c>
      <c r="B20" s="156">
        <v>0.5</v>
      </c>
      <c r="C20" s="226">
        <v>37891</v>
      </c>
      <c r="D20" s="185"/>
    </row>
    <row r="21" spans="1:4" s="89" customFormat="1" x14ac:dyDescent="0.25">
      <c r="A21" s="103">
        <f t="shared" si="2"/>
        <v>44656</v>
      </c>
      <c r="B21" s="156">
        <v>0.5</v>
      </c>
      <c r="C21" s="226">
        <v>37843</v>
      </c>
      <c r="D21" s="185"/>
    </row>
    <row r="22" spans="1:4" s="89" customFormat="1" x14ac:dyDescent="0.25">
      <c r="A22" s="103">
        <f t="shared" si="2"/>
        <v>44655</v>
      </c>
      <c r="B22" s="156">
        <v>0.5</v>
      </c>
      <c r="C22" s="226">
        <v>37763</v>
      </c>
      <c r="D22" s="185"/>
    </row>
    <row r="23" spans="1:4" s="89" customFormat="1" x14ac:dyDescent="0.25">
      <c r="A23" s="103">
        <f t="shared" si="2"/>
        <v>44654</v>
      </c>
      <c r="B23" s="156">
        <v>0.5</v>
      </c>
      <c r="C23" s="226">
        <v>37754</v>
      </c>
      <c r="D23" s="185"/>
    </row>
    <row r="24" spans="1:4" s="89" customFormat="1" x14ac:dyDescent="0.25">
      <c r="A24" s="103">
        <f t="shared" si="2"/>
        <v>44653</v>
      </c>
      <c r="B24" s="156">
        <v>0.5</v>
      </c>
      <c r="C24" s="226">
        <v>37722</v>
      </c>
      <c r="D24" s="185"/>
    </row>
    <row r="25" spans="1:4" s="89" customFormat="1" x14ac:dyDescent="0.25">
      <c r="A25" s="103">
        <f t="shared" si="2"/>
        <v>44652</v>
      </c>
      <c r="B25" s="156">
        <v>0.5</v>
      </c>
      <c r="C25" s="226">
        <v>37671</v>
      </c>
      <c r="D25" s="185"/>
    </row>
    <row r="26" spans="1:4" s="89" customFormat="1" x14ac:dyDescent="0.25">
      <c r="A26" s="103">
        <f t="shared" si="2"/>
        <v>44651</v>
      </c>
      <c r="B26" s="156">
        <v>0.5</v>
      </c>
      <c r="C26" s="226">
        <v>37626</v>
      </c>
      <c r="D26" s="185"/>
    </row>
    <row r="27" spans="1:4" s="89" customFormat="1" x14ac:dyDescent="0.25">
      <c r="A27" s="103">
        <f t="shared" ref="A27:A33" si="3">A28+1</f>
        <v>44650</v>
      </c>
      <c r="B27" s="156">
        <v>0.5</v>
      </c>
      <c r="C27" s="226">
        <v>37606</v>
      </c>
      <c r="D27" s="185"/>
    </row>
    <row r="28" spans="1:4" s="89" customFormat="1" x14ac:dyDescent="0.25">
      <c r="A28" s="103">
        <f t="shared" si="3"/>
        <v>44649</v>
      </c>
      <c r="B28" s="156">
        <v>0.5</v>
      </c>
      <c r="C28" s="226">
        <v>37572</v>
      </c>
      <c r="D28" s="185"/>
    </row>
    <row r="29" spans="1:4" s="89" customFormat="1" x14ac:dyDescent="0.25">
      <c r="A29" s="103">
        <f t="shared" si="3"/>
        <v>44648</v>
      </c>
      <c r="B29" s="156">
        <v>0.5</v>
      </c>
      <c r="C29" s="226">
        <v>37499</v>
      </c>
      <c r="D29" s="185"/>
    </row>
    <row r="30" spans="1:4" s="89" customFormat="1" x14ac:dyDescent="0.25">
      <c r="A30" s="103">
        <f t="shared" si="3"/>
        <v>44647</v>
      </c>
      <c r="B30" s="156">
        <v>0.5</v>
      </c>
      <c r="C30" s="226">
        <v>37486</v>
      </c>
      <c r="D30" s="185"/>
    </row>
    <row r="31" spans="1:4" s="89" customFormat="1" x14ac:dyDescent="0.25">
      <c r="A31" s="103">
        <f t="shared" si="3"/>
        <v>44646</v>
      </c>
      <c r="B31" s="156">
        <v>0.5</v>
      </c>
      <c r="C31" s="226">
        <v>37458</v>
      </c>
      <c r="D31" s="185"/>
    </row>
    <row r="32" spans="1:4" s="89" customFormat="1" x14ac:dyDescent="0.25">
      <c r="A32" s="103">
        <f t="shared" si="3"/>
        <v>44645</v>
      </c>
      <c r="B32" s="156">
        <v>0.5</v>
      </c>
      <c r="C32" s="226">
        <v>37411</v>
      </c>
      <c r="D32" s="185"/>
    </row>
    <row r="33" spans="1:4" s="89" customFormat="1" x14ac:dyDescent="0.25">
      <c r="A33" s="103">
        <f t="shared" si="3"/>
        <v>44644</v>
      </c>
      <c r="B33" s="156">
        <v>0.5</v>
      </c>
      <c r="C33" s="226">
        <v>37366</v>
      </c>
      <c r="D33" s="185"/>
    </row>
    <row r="34" spans="1:4" s="89" customFormat="1" x14ac:dyDescent="0.25">
      <c r="A34" s="103">
        <f t="shared" ref="A34:A39" si="4">A35+1</f>
        <v>44643</v>
      </c>
      <c r="B34" s="156">
        <v>0.5</v>
      </c>
      <c r="C34" s="226">
        <v>37332</v>
      </c>
      <c r="D34" s="185"/>
    </row>
    <row r="35" spans="1:4" s="89" customFormat="1" x14ac:dyDescent="0.25">
      <c r="A35" s="103">
        <f t="shared" si="4"/>
        <v>44642</v>
      </c>
      <c r="B35" s="156">
        <v>0.5</v>
      </c>
      <c r="C35" s="226">
        <v>37307</v>
      </c>
      <c r="D35" s="185"/>
    </row>
    <row r="36" spans="1:4" s="89" customFormat="1" x14ac:dyDescent="0.25">
      <c r="A36" s="103">
        <f t="shared" si="4"/>
        <v>44641</v>
      </c>
      <c r="B36" s="156">
        <v>0.5</v>
      </c>
      <c r="C36" s="226">
        <v>37276</v>
      </c>
      <c r="D36" s="185"/>
    </row>
    <row r="37" spans="1:4" s="89" customFormat="1" x14ac:dyDescent="0.25">
      <c r="A37" s="103">
        <f t="shared" si="4"/>
        <v>44640</v>
      </c>
      <c r="B37" s="156">
        <v>0.5</v>
      </c>
      <c r="C37" s="226">
        <v>37247</v>
      </c>
      <c r="D37" s="185"/>
    </row>
    <row r="38" spans="1:4" s="89" customFormat="1" x14ac:dyDescent="0.25">
      <c r="A38" s="103">
        <f t="shared" si="4"/>
        <v>44639</v>
      </c>
      <c r="B38" s="156">
        <v>0.5</v>
      </c>
      <c r="C38" s="226">
        <v>37225</v>
      </c>
      <c r="D38" s="185"/>
    </row>
    <row r="39" spans="1:4" s="89" customFormat="1" x14ac:dyDescent="0.25">
      <c r="A39" s="103">
        <f t="shared" si="4"/>
        <v>44638</v>
      </c>
      <c r="B39" s="156">
        <v>0.5</v>
      </c>
      <c r="C39" s="226">
        <v>37150</v>
      </c>
      <c r="D39" s="185"/>
    </row>
    <row r="40" spans="1:4" s="89" customFormat="1" x14ac:dyDescent="0.25">
      <c r="A40" s="103">
        <f t="shared" ref="A40:A42" si="5">A41+1</f>
        <v>44637</v>
      </c>
      <c r="B40" s="156">
        <v>0.5</v>
      </c>
      <c r="C40" s="226">
        <v>37113</v>
      </c>
      <c r="D40" s="185"/>
    </row>
    <row r="41" spans="1:4" s="89" customFormat="1" x14ac:dyDescent="0.25">
      <c r="A41" s="103">
        <f t="shared" si="5"/>
        <v>44636</v>
      </c>
      <c r="B41" s="156">
        <v>0.5</v>
      </c>
      <c r="C41" s="226">
        <v>37062</v>
      </c>
      <c r="D41" s="185"/>
    </row>
    <row r="42" spans="1:4" s="89" customFormat="1" x14ac:dyDescent="0.25">
      <c r="A42" s="103">
        <f t="shared" si="5"/>
        <v>44635</v>
      </c>
      <c r="B42" s="156">
        <v>0.5</v>
      </c>
      <c r="C42" s="226">
        <v>37010</v>
      </c>
      <c r="D42" s="185"/>
    </row>
    <row r="43" spans="1:4" s="89" customFormat="1" x14ac:dyDescent="0.25">
      <c r="A43" s="103">
        <f t="shared" ref="A43:A47" si="6">A44+1</f>
        <v>44634</v>
      </c>
      <c r="B43" s="156">
        <v>0.5</v>
      </c>
      <c r="C43" s="226">
        <v>36957</v>
      </c>
      <c r="D43" s="185"/>
    </row>
    <row r="44" spans="1:4" s="89" customFormat="1" x14ac:dyDescent="0.25">
      <c r="A44" s="103">
        <f t="shared" si="6"/>
        <v>44633</v>
      </c>
      <c r="B44" s="156">
        <v>0.5</v>
      </c>
      <c r="C44" s="226">
        <v>36928</v>
      </c>
      <c r="D44" s="185"/>
    </row>
    <row r="45" spans="1:4" s="89" customFormat="1" x14ac:dyDescent="0.25">
      <c r="A45" s="103">
        <f t="shared" si="6"/>
        <v>44632</v>
      </c>
      <c r="B45" s="156">
        <v>0.5</v>
      </c>
      <c r="C45" s="226">
        <v>36900</v>
      </c>
      <c r="D45" s="185"/>
    </row>
    <row r="46" spans="1:4" s="89" customFormat="1" x14ac:dyDescent="0.25">
      <c r="A46" s="103">
        <f t="shared" si="6"/>
        <v>44631</v>
      </c>
      <c r="B46" s="156">
        <v>0.5</v>
      </c>
      <c r="C46" s="226">
        <v>36849</v>
      </c>
      <c r="D46" s="185"/>
    </row>
    <row r="47" spans="1:4" s="89" customFormat="1" x14ac:dyDescent="0.25">
      <c r="A47" s="103">
        <f t="shared" si="6"/>
        <v>44630</v>
      </c>
      <c r="B47" s="156">
        <v>0.5</v>
      </c>
      <c r="C47" s="226">
        <v>36740</v>
      </c>
      <c r="D47" s="185"/>
    </row>
    <row r="48" spans="1:4" s="89" customFormat="1" x14ac:dyDescent="0.25">
      <c r="A48" s="103">
        <f t="shared" ref="A48:A50" si="7">A49+1</f>
        <v>44629</v>
      </c>
      <c r="B48" s="156">
        <v>0.5</v>
      </c>
      <c r="C48" s="226">
        <v>36687</v>
      </c>
      <c r="D48" s="185"/>
    </row>
    <row r="49" spans="1:4" s="89" customFormat="1" x14ac:dyDescent="0.25">
      <c r="A49" s="103">
        <f t="shared" si="7"/>
        <v>44628</v>
      </c>
      <c r="B49" s="156">
        <v>0.5</v>
      </c>
      <c r="C49" s="226">
        <v>36624</v>
      </c>
      <c r="D49" s="185"/>
    </row>
    <row r="50" spans="1:4" s="89" customFormat="1" x14ac:dyDescent="0.25">
      <c r="A50" s="103">
        <f t="shared" si="7"/>
        <v>44627</v>
      </c>
      <c r="B50" s="156">
        <v>0.5</v>
      </c>
      <c r="C50" s="226">
        <v>36565</v>
      </c>
      <c r="D50" s="185"/>
    </row>
    <row r="51" spans="1:4" s="89" customFormat="1" x14ac:dyDescent="0.25">
      <c r="A51" s="103">
        <f t="shared" ref="A51:A52" si="8">A52+1</f>
        <v>44626</v>
      </c>
      <c r="B51" s="156">
        <v>0.5</v>
      </c>
      <c r="C51" s="226">
        <v>36512</v>
      </c>
      <c r="D51" s="185"/>
    </row>
    <row r="52" spans="1:4" s="89" customFormat="1" x14ac:dyDescent="0.25">
      <c r="A52" s="103">
        <f t="shared" si="8"/>
        <v>44625</v>
      </c>
      <c r="B52" s="156">
        <v>0.5</v>
      </c>
      <c r="C52" s="226">
        <v>36483</v>
      </c>
      <c r="D52" s="185"/>
    </row>
    <row r="53" spans="1:4" s="89" customFormat="1" x14ac:dyDescent="0.25">
      <c r="A53" s="103">
        <f t="shared" ref="A53:A60" si="9">A54+1</f>
        <v>44624</v>
      </c>
      <c r="B53" s="156">
        <v>0.5</v>
      </c>
      <c r="C53" s="226">
        <v>36429</v>
      </c>
      <c r="D53" s="185"/>
    </row>
    <row r="54" spans="1:4" s="89" customFormat="1" x14ac:dyDescent="0.25">
      <c r="A54" s="103">
        <f t="shared" si="9"/>
        <v>44623</v>
      </c>
      <c r="B54" s="156">
        <v>0.5</v>
      </c>
      <c r="C54" s="226">
        <v>36359</v>
      </c>
      <c r="D54" s="185"/>
    </row>
    <row r="55" spans="1:4" s="89" customFormat="1" x14ac:dyDescent="0.25">
      <c r="A55" s="103">
        <f t="shared" si="9"/>
        <v>44622</v>
      </c>
      <c r="B55" s="156">
        <v>0.5</v>
      </c>
      <c r="C55" s="226">
        <v>36289</v>
      </c>
      <c r="D55" s="185"/>
    </row>
    <row r="56" spans="1:4" s="89" customFormat="1" x14ac:dyDescent="0.25">
      <c r="A56" s="103">
        <f t="shared" si="9"/>
        <v>44621</v>
      </c>
      <c r="B56" s="156">
        <v>0.5</v>
      </c>
      <c r="C56" s="226">
        <v>36199</v>
      </c>
      <c r="D56" s="185"/>
    </row>
    <row r="57" spans="1:4" s="89" customFormat="1" x14ac:dyDescent="0.25">
      <c r="A57" s="103">
        <f t="shared" si="9"/>
        <v>44620</v>
      </c>
      <c r="B57" s="156">
        <v>0.5</v>
      </c>
      <c r="C57" s="226">
        <v>36157</v>
      </c>
      <c r="D57" s="185"/>
    </row>
    <row r="58" spans="1:4" s="89" customFormat="1" x14ac:dyDescent="0.25">
      <c r="A58" s="103">
        <f t="shared" si="9"/>
        <v>44619</v>
      </c>
      <c r="B58" s="156">
        <v>0.5</v>
      </c>
      <c r="C58" s="226">
        <v>36099</v>
      </c>
      <c r="D58" s="185"/>
    </row>
    <row r="59" spans="1:4" s="89" customFormat="1" x14ac:dyDescent="0.25">
      <c r="A59" s="103">
        <f t="shared" si="9"/>
        <v>44618</v>
      </c>
      <c r="B59" s="156">
        <v>0.5</v>
      </c>
      <c r="C59" s="226">
        <v>36085</v>
      </c>
      <c r="D59" s="185"/>
    </row>
    <row r="60" spans="1:4" s="89" customFormat="1" x14ac:dyDescent="0.25">
      <c r="A60" s="103">
        <f t="shared" si="9"/>
        <v>44617</v>
      </c>
      <c r="B60" s="156">
        <v>0.5</v>
      </c>
      <c r="C60" s="226">
        <v>35994</v>
      </c>
      <c r="D60" s="185"/>
    </row>
    <row r="61" spans="1:4" s="89" customFormat="1" x14ac:dyDescent="0.25">
      <c r="A61" s="103">
        <f t="shared" ref="A61:A68" si="10">A62+1</f>
        <v>44616</v>
      </c>
      <c r="B61" s="156">
        <v>0.5</v>
      </c>
      <c r="C61" s="226">
        <v>35898</v>
      </c>
      <c r="D61" s="185"/>
    </row>
    <row r="62" spans="1:4" s="89" customFormat="1" x14ac:dyDescent="0.25">
      <c r="A62" s="103">
        <f t="shared" si="10"/>
        <v>44615</v>
      </c>
      <c r="B62" s="156">
        <v>0.5</v>
      </c>
      <c r="C62" s="226">
        <v>35814</v>
      </c>
      <c r="D62" s="185"/>
    </row>
    <row r="63" spans="1:4" s="89" customFormat="1" x14ac:dyDescent="0.25">
      <c r="A63" s="103">
        <f t="shared" si="10"/>
        <v>44614</v>
      </c>
      <c r="B63" s="156">
        <v>0.5</v>
      </c>
      <c r="C63" s="226">
        <v>35724</v>
      </c>
      <c r="D63" s="185"/>
    </row>
    <row r="64" spans="1:4" s="89" customFormat="1" x14ac:dyDescent="0.25">
      <c r="A64" s="103">
        <f t="shared" si="10"/>
        <v>44613</v>
      </c>
      <c r="B64" s="156">
        <v>0.5</v>
      </c>
      <c r="C64" s="226">
        <v>35627</v>
      </c>
      <c r="D64" s="185"/>
    </row>
    <row r="65" spans="1:4" s="89" customFormat="1" x14ac:dyDescent="0.25">
      <c r="A65" s="103">
        <f t="shared" si="10"/>
        <v>44612</v>
      </c>
      <c r="B65" s="156">
        <v>0.5</v>
      </c>
      <c r="C65" s="226">
        <v>35608</v>
      </c>
      <c r="D65" s="185"/>
    </row>
    <row r="66" spans="1:4" s="89" customFormat="1" x14ac:dyDescent="0.25">
      <c r="A66" s="103">
        <f t="shared" si="10"/>
        <v>44611</v>
      </c>
      <c r="B66" s="156">
        <v>0.5</v>
      </c>
      <c r="C66" s="226">
        <v>35579</v>
      </c>
      <c r="D66" s="185"/>
    </row>
    <row r="67" spans="1:4" s="89" customFormat="1" x14ac:dyDescent="0.25">
      <c r="A67" s="103">
        <f t="shared" si="10"/>
        <v>44610</v>
      </c>
      <c r="B67" s="156">
        <v>0.5</v>
      </c>
      <c r="C67" s="226">
        <v>35529</v>
      </c>
      <c r="D67" s="185"/>
    </row>
    <row r="68" spans="1:4" s="89" customFormat="1" x14ac:dyDescent="0.25">
      <c r="A68" s="103">
        <f t="shared" si="10"/>
        <v>44609</v>
      </c>
      <c r="B68" s="156">
        <v>0.5</v>
      </c>
      <c r="C68" s="226">
        <v>35457</v>
      </c>
      <c r="D68" s="185"/>
    </row>
    <row r="69" spans="1:4" s="89" customFormat="1" x14ac:dyDescent="0.25">
      <c r="A69" s="103">
        <f t="shared" ref="A69:A75" si="11">A70+1</f>
        <v>44608</v>
      </c>
      <c r="B69" s="156">
        <v>0.5</v>
      </c>
      <c r="C69" s="226">
        <v>35364</v>
      </c>
      <c r="D69" s="185"/>
    </row>
    <row r="70" spans="1:4" s="89" customFormat="1" x14ac:dyDescent="0.25">
      <c r="A70" s="103">
        <f t="shared" si="11"/>
        <v>44607</v>
      </c>
      <c r="B70" s="156">
        <v>0.5</v>
      </c>
      <c r="C70" s="226">
        <v>35257</v>
      </c>
      <c r="D70" s="185"/>
    </row>
    <row r="71" spans="1:4" s="89" customFormat="1" x14ac:dyDescent="0.25">
      <c r="A71" s="103">
        <f t="shared" si="11"/>
        <v>44606</v>
      </c>
      <c r="B71" s="156">
        <v>0.5</v>
      </c>
      <c r="C71" s="226">
        <v>35160</v>
      </c>
      <c r="D71" s="185"/>
    </row>
    <row r="72" spans="1:4" s="89" customFormat="1" x14ac:dyDescent="0.25">
      <c r="A72" s="103">
        <f t="shared" si="11"/>
        <v>44605</v>
      </c>
      <c r="B72" s="156">
        <v>0.5</v>
      </c>
      <c r="C72" s="226">
        <v>35051</v>
      </c>
      <c r="D72" s="185"/>
    </row>
    <row r="73" spans="1:4" s="89" customFormat="1" x14ac:dyDescent="0.25">
      <c r="A73" s="103">
        <f t="shared" si="11"/>
        <v>44604</v>
      </c>
      <c r="B73" s="156">
        <v>0.5</v>
      </c>
      <c r="C73" s="226">
        <v>35021</v>
      </c>
      <c r="D73" s="185"/>
    </row>
    <row r="74" spans="1:4" s="89" customFormat="1" x14ac:dyDescent="0.25">
      <c r="A74" s="103">
        <f t="shared" si="11"/>
        <v>44603</v>
      </c>
      <c r="B74" s="156">
        <v>0.5</v>
      </c>
      <c r="C74" s="226">
        <v>34916</v>
      </c>
      <c r="D74" s="185"/>
    </row>
    <row r="75" spans="1:4" s="89" customFormat="1" x14ac:dyDescent="0.25">
      <c r="A75" s="103">
        <f t="shared" si="11"/>
        <v>44602</v>
      </c>
      <c r="B75" s="156">
        <v>0.5</v>
      </c>
      <c r="C75" s="226">
        <v>34779</v>
      </c>
      <c r="D75" s="185"/>
    </row>
    <row r="76" spans="1:4" s="89" customFormat="1" x14ac:dyDescent="0.25">
      <c r="A76" s="103">
        <f t="shared" ref="A76:A82" si="12">A77+1</f>
        <v>44601</v>
      </c>
      <c r="B76" s="156">
        <v>0.5</v>
      </c>
      <c r="C76" s="227">
        <v>34667</v>
      </c>
      <c r="D76" s="185"/>
    </row>
    <row r="77" spans="1:4" s="89" customFormat="1" x14ac:dyDescent="0.25">
      <c r="A77" s="103">
        <f t="shared" si="12"/>
        <v>44600</v>
      </c>
      <c r="B77" s="156">
        <v>0.5</v>
      </c>
      <c r="C77" s="227">
        <v>34522</v>
      </c>
      <c r="D77" s="185"/>
    </row>
    <row r="78" spans="1:4" s="89" customFormat="1" x14ac:dyDescent="0.25">
      <c r="A78" s="103">
        <f t="shared" si="12"/>
        <v>44599</v>
      </c>
      <c r="B78" s="156">
        <v>0.5</v>
      </c>
      <c r="C78" s="227">
        <v>34403</v>
      </c>
      <c r="D78" s="185"/>
    </row>
    <row r="79" spans="1:4" s="89" customFormat="1" x14ac:dyDescent="0.25">
      <c r="A79" s="103">
        <f t="shared" si="12"/>
        <v>44598</v>
      </c>
      <c r="B79" s="156">
        <v>0.5</v>
      </c>
      <c r="C79" s="227">
        <v>34278</v>
      </c>
      <c r="D79" s="185"/>
    </row>
    <row r="80" spans="1:4" s="89" customFormat="1" x14ac:dyDescent="0.25">
      <c r="A80" s="103">
        <f t="shared" si="12"/>
        <v>44597</v>
      </c>
      <c r="B80" s="156">
        <v>0.5</v>
      </c>
      <c r="C80" s="227">
        <v>34196</v>
      </c>
      <c r="D80" s="185"/>
    </row>
    <row r="81" spans="1:4" s="89" customFormat="1" x14ac:dyDescent="0.25">
      <c r="A81" s="103">
        <f t="shared" si="12"/>
        <v>44596</v>
      </c>
      <c r="B81" s="156">
        <v>0.5</v>
      </c>
      <c r="C81" s="227">
        <v>34099</v>
      </c>
      <c r="D81" s="185"/>
    </row>
    <row r="82" spans="1:4" s="89" customFormat="1" x14ac:dyDescent="0.25">
      <c r="A82" s="103">
        <f t="shared" si="12"/>
        <v>44595</v>
      </c>
      <c r="B82" s="156">
        <v>0.5</v>
      </c>
      <c r="C82" s="227">
        <v>33949</v>
      </c>
      <c r="D82" s="185"/>
    </row>
    <row r="83" spans="1:4" s="89" customFormat="1" x14ac:dyDescent="0.25">
      <c r="A83" s="103">
        <f t="shared" ref="A83:A89" si="13">A84+1</f>
        <v>44594</v>
      </c>
      <c r="B83" s="156">
        <v>0.5</v>
      </c>
      <c r="C83" s="227">
        <v>33783</v>
      </c>
      <c r="D83" s="185"/>
    </row>
    <row r="84" spans="1:4" s="89" customFormat="1" x14ac:dyDescent="0.25">
      <c r="A84" s="103">
        <f t="shared" si="13"/>
        <v>44593</v>
      </c>
      <c r="B84" s="156">
        <v>0.5</v>
      </c>
      <c r="C84" s="227">
        <v>33607</v>
      </c>
      <c r="D84" s="185"/>
    </row>
    <row r="85" spans="1:4" s="89" customFormat="1" x14ac:dyDescent="0.25">
      <c r="A85" s="103">
        <f t="shared" si="13"/>
        <v>44592</v>
      </c>
      <c r="B85" s="156">
        <v>0.5</v>
      </c>
      <c r="C85" s="227">
        <v>33454</v>
      </c>
      <c r="D85" s="185"/>
    </row>
    <row r="86" spans="1:4" s="89" customFormat="1" x14ac:dyDescent="0.25">
      <c r="A86" s="103">
        <f t="shared" si="13"/>
        <v>44591</v>
      </c>
      <c r="B86" s="156">
        <v>0.5</v>
      </c>
      <c r="C86" s="227">
        <v>33308</v>
      </c>
      <c r="D86" s="185"/>
    </row>
    <row r="87" spans="1:4" s="89" customFormat="1" x14ac:dyDescent="0.25">
      <c r="A87" s="103">
        <f t="shared" si="13"/>
        <v>44590</v>
      </c>
      <c r="B87" s="156">
        <v>0.5</v>
      </c>
      <c r="C87" s="227">
        <v>33238</v>
      </c>
      <c r="D87" s="185"/>
    </row>
    <row r="88" spans="1:4" s="89" customFormat="1" x14ac:dyDescent="0.25">
      <c r="A88" s="103">
        <f t="shared" si="13"/>
        <v>44589</v>
      </c>
      <c r="B88" s="156">
        <v>0.5</v>
      </c>
      <c r="C88" s="227">
        <v>33119</v>
      </c>
      <c r="D88" s="185"/>
    </row>
    <row r="89" spans="1:4" s="89" customFormat="1" x14ac:dyDescent="0.25">
      <c r="A89" s="103">
        <f t="shared" si="13"/>
        <v>44588</v>
      </c>
      <c r="B89" s="156">
        <v>0.5</v>
      </c>
      <c r="C89" s="227">
        <v>32971</v>
      </c>
      <c r="D89" s="185"/>
    </row>
    <row r="90" spans="1:4" s="89" customFormat="1" x14ac:dyDescent="0.25">
      <c r="A90" s="103">
        <f t="shared" ref="A90:A96" si="14">A91+1</f>
        <v>44587</v>
      </c>
      <c r="B90" s="156">
        <v>0.5</v>
      </c>
      <c r="C90" s="227">
        <v>32793</v>
      </c>
    </row>
    <row r="91" spans="1:4" s="89" customFormat="1" x14ac:dyDescent="0.25">
      <c r="A91" s="103">
        <f t="shared" si="14"/>
        <v>44586</v>
      </c>
      <c r="B91" s="156">
        <v>0.5</v>
      </c>
      <c r="C91" s="227">
        <v>32570</v>
      </c>
    </row>
    <row r="92" spans="1:4" s="89" customFormat="1" x14ac:dyDescent="0.25">
      <c r="A92" s="103">
        <f t="shared" si="14"/>
        <v>44585</v>
      </c>
      <c r="B92" s="156">
        <v>0.5</v>
      </c>
      <c r="C92" s="227">
        <v>32396</v>
      </c>
    </row>
    <row r="93" spans="1:4" s="89" customFormat="1" x14ac:dyDescent="0.25">
      <c r="A93" s="103">
        <f t="shared" si="14"/>
        <v>44584</v>
      </c>
      <c r="B93" s="156">
        <v>0.5</v>
      </c>
      <c r="C93" s="227">
        <v>32209</v>
      </c>
    </row>
    <row r="94" spans="1:4" s="89" customFormat="1" x14ac:dyDescent="0.25">
      <c r="A94" s="103">
        <f t="shared" si="14"/>
        <v>44583</v>
      </c>
      <c r="B94" s="156">
        <v>0.5</v>
      </c>
      <c r="C94" s="227">
        <v>32120</v>
      </c>
    </row>
    <row r="95" spans="1:4" s="89" customFormat="1" x14ac:dyDescent="0.25">
      <c r="A95" s="103">
        <f t="shared" si="14"/>
        <v>44582</v>
      </c>
      <c r="B95" s="156">
        <v>0.5</v>
      </c>
      <c r="C95" s="227">
        <v>32001</v>
      </c>
    </row>
    <row r="96" spans="1:4" s="89" customFormat="1" x14ac:dyDescent="0.25">
      <c r="A96" s="103">
        <f t="shared" si="14"/>
        <v>44581</v>
      </c>
      <c r="B96" s="156">
        <v>0.5</v>
      </c>
      <c r="C96" s="227">
        <v>31844</v>
      </c>
    </row>
    <row r="97" spans="1:3" s="89" customFormat="1" x14ac:dyDescent="0.25">
      <c r="A97" s="103">
        <f t="shared" ref="A97:A104" si="15">A98+1</f>
        <v>44580</v>
      </c>
      <c r="B97" s="156">
        <v>0.5</v>
      </c>
      <c r="C97" s="227">
        <v>31639</v>
      </c>
    </row>
    <row r="98" spans="1:3" s="89" customFormat="1" x14ac:dyDescent="0.25">
      <c r="A98" s="103">
        <f t="shared" si="15"/>
        <v>44579</v>
      </c>
      <c r="B98" s="156">
        <v>0.5</v>
      </c>
      <c r="C98" s="227">
        <v>31465</v>
      </c>
    </row>
    <row r="99" spans="1:3" s="89" customFormat="1" x14ac:dyDescent="0.25">
      <c r="A99" s="103">
        <f t="shared" si="15"/>
        <v>44578</v>
      </c>
      <c r="B99" s="156">
        <v>0.5</v>
      </c>
      <c r="C99" s="227">
        <v>31323</v>
      </c>
    </row>
    <row r="100" spans="1:3" s="89" customFormat="1" x14ac:dyDescent="0.25">
      <c r="A100" s="103">
        <f t="shared" si="15"/>
        <v>44577</v>
      </c>
      <c r="B100" s="156">
        <v>0.5</v>
      </c>
      <c r="C100" s="227">
        <v>31199</v>
      </c>
    </row>
    <row r="101" spans="1:3" s="89" customFormat="1" x14ac:dyDescent="0.25">
      <c r="A101" s="103">
        <f t="shared" si="15"/>
        <v>44576</v>
      </c>
      <c r="B101" s="156">
        <v>0.5</v>
      </c>
      <c r="C101" s="227">
        <v>31124</v>
      </c>
    </row>
    <row r="102" spans="1:3" s="89" customFormat="1" x14ac:dyDescent="0.25">
      <c r="A102" s="103">
        <f t="shared" si="15"/>
        <v>44575</v>
      </c>
      <c r="B102" s="156">
        <v>0.5</v>
      </c>
      <c r="C102" s="227">
        <v>30986</v>
      </c>
    </row>
    <row r="103" spans="1:3" s="89" customFormat="1" x14ac:dyDescent="0.25">
      <c r="A103" s="103">
        <f t="shared" si="15"/>
        <v>44574</v>
      </c>
      <c r="B103" s="156">
        <v>0.5</v>
      </c>
      <c r="C103" s="227">
        <v>30862</v>
      </c>
    </row>
    <row r="104" spans="1:3" s="89" customFormat="1" x14ac:dyDescent="0.25">
      <c r="A104" s="103">
        <f t="shared" si="15"/>
        <v>44573</v>
      </c>
      <c r="B104" s="156">
        <v>0.5</v>
      </c>
      <c r="C104" s="227">
        <v>30756</v>
      </c>
    </row>
    <row r="105" spans="1:3" s="89" customFormat="1" x14ac:dyDescent="0.25">
      <c r="A105" s="103">
        <f t="shared" ref="A105:A109" si="16">A106+1</f>
        <v>44572</v>
      </c>
      <c r="B105" s="156">
        <v>0.5</v>
      </c>
      <c r="C105" s="227">
        <v>30636</v>
      </c>
    </row>
    <row r="106" spans="1:3" s="89" customFormat="1" x14ac:dyDescent="0.25">
      <c r="A106" s="103">
        <f t="shared" si="16"/>
        <v>44571</v>
      </c>
      <c r="B106" s="156">
        <v>0.5</v>
      </c>
      <c r="C106" s="227">
        <v>30527</v>
      </c>
    </row>
    <row r="107" spans="1:3" s="89" customFormat="1" x14ac:dyDescent="0.25">
      <c r="A107" s="103">
        <f t="shared" si="16"/>
        <v>44570</v>
      </c>
      <c r="B107" s="156">
        <v>0.5</v>
      </c>
      <c r="C107" s="227">
        <v>30478</v>
      </c>
    </row>
    <row r="108" spans="1:3" s="89" customFormat="1" x14ac:dyDescent="0.25">
      <c r="A108" s="103">
        <f t="shared" si="16"/>
        <v>44569</v>
      </c>
      <c r="B108" s="156">
        <v>0.5</v>
      </c>
      <c r="C108" s="227">
        <v>30436</v>
      </c>
    </row>
    <row r="109" spans="1:3" s="89" customFormat="1" x14ac:dyDescent="0.25">
      <c r="A109" s="103">
        <f t="shared" si="16"/>
        <v>44568</v>
      </c>
      <c r="B109" s="156">
        <v>0.5</v>
      </c>
      <c r="C109" s="227">
        <v>30363</v>
      </c>
    </row>
    <row r="110" spans="1:3" s="89" customFormat="1" x14ac:dyDescent="0.25">
      <c r="A110" s="103">
        <f t="shared" ref="A110:A116" si="17">A111+1</f>
        <v>44567</v>
      </c>
      <c r="B110" s="156">
        <v>0.5</v>
      </c>
      <c r="C110" s="227">
        <v>30279</v>
      </c>
    </row>
    <row r="111" spans="1:3" s="89" customFormat="1" x14ac:dyDescent="0.25">
      <c r="A111" s="103">
        <f t="shared" si="17"/>
        <v>44566</v>
      </c>
      <c r="B111" s="156">
        <v>0.5</v>
      </c>
      <c r="C111" s="227">
        <v>30221</v>
      </c>
    </row>
    <row r="112" spans="1:3" s="89" customFormat="1" x14ac:dyDescent="0.25">
      <c r="A112" s="103">
        <f t="shared" si="17"/>
        <v>44565</v>
      </c>
      <c r="B112" s="156">
        <v>0.5</v>
      </c>
      <c r="C112" s="227">
        <v>30154</v>
      </c>
    </row>
    <row r="113" spans="1:3" s="89" customFormat="1" x14ac:dyDescent="0.25">
      <c r="A113" s="103">
        <f t="shared" si="17"/>
        <v>44564</v>
      </c>
      <c r="B113" s="156">
        <v>0.5</v>
      </c>
      <c r="C113" s="227">
        <v>30099</v>
      </c>
    </row>
    <row r="114" spans="1:3" s="89" customFormat="1" x14ac:dyDescent="0.25">
      <c r="A114" s="103">
        <f t="shared" si="17"/>
        <v>44563</v>
      </c>
      <c r="B114" s="156">
        <v>0.5</v>
      </c>
      <c r="C114" s="227">
        <v>30071</v>
      </c>
    </row>
    <row r="115" spans="1:3" s="89" customFormat="1" x14ac:dyDescent="0.25">
      <c r="A115" s="103">
        <f t="shared" si="17"/>
        <v>44562</v>
      </c>
      <c r="B115" s="156">
        <v>0.5</v>
      </c>
      <c r="C115" s="227">
        <v>30043</v>
      </c>
    </row>
    <row r="116" spans="1:3" s="89" customFormat="1" x14ac:dyDescent="0.25">
      <c r="A116" s="103">
        <f t="shared" si="17"/>
        <v>44561</v>
      </c>
      <c r="B116" s="156">
        <v>0.5</v>
      </c>
      <c r="C116" s="227">
        <v>30024</v>
      </c>
    </row>
    <row r="117" spans="1:3" s="89" customFormat="1" x14ac:dyDescent="0.25">
      <c r="A117" s="103">
        <f t="shared" ref="A117:A130" si="18">A118+1</f>
        <v>44560</v>
      </c>
      <c r="B117" s="156">
        <v>0.5</v>
      </c>
      <c r="C117" s="227">
        <v>29985</v>
      </c>
    </row>
    <row r="118" spans="1:3" s="89" customFormat="1" x14ac:dyDescent="0.25">
      <c r="A118" s="103">
        <f t="shared" si="18"/>
        <v>44559</v>
      </c>
      <c r="B118" s="156">
        <v>0.5</v>
      </c>
      <c r="C118" s="227">
        <v>29958</v>
      </c>
    </row>
    <row r="119" spans="1:3" s="89" customFormat="1" x14ac:dyDescent="0.25">
      <c r="A119" s="103">
        <f t="shared" si="18"/>
        <v>44558</v>
      </c>
      <c r="B119" s="156">
        <v>0.5</v>
      </c>
      <c r="C119" s="227">
        <v>29925</v>
      </c>
    </row>
    <row r="120" spans="1:3" s="89" customFormat="1" x14ac:dyDescent="0.25">
      <c r="A120" s="103">
        <f t="shared" si="18"/>
        <v>44557</v>
      </c>
      <c r="B120" s="156">
        <v>0.5</v>
      </c>
      <c r="C120" s="227">
        <v>29896</v>
      </c>
    </row>
    <row r="121" spans="1:3" s="89" customFormat="1" x14ac:dyDescent="0.25">
      <c r="A121" s="103">
        <f t="shared" si="18"/>
        <v>44556</v>
      </c>
      <c r="B121" s="156">
        <v>0.5</v>
      </c>
      <c r="C121" s="227">
        <v>29861</v>
      </c>
    </row>
    <row r="122" spans="1:3" s="89" customFormat="1" x14ac:dyDescent="0.25">
      <c r="A122" s="103">
        <f t="shared" si="18"/>
        <v>44555</v>
      </c>
      <c r="B122" s="156">
        <v>0.5</v>
      </c>
      <c r="C122" s="227">
        <v>29854</v>
      </c>
    </row>
    <row r="123" spans="1:3" s="89" customFormat="1" x14ac:dyDescent="0.25">
      <c r="A123" s="103">
        <f t="shared" si="18"/>
        <v>44554</v>
      </c>
      <c r="B123" s="156">
        <v>0.5</v>
      </c>
      <c r="C123" s="227">
        <v>29851</v>
      </c>
    </row>
    <row r="124" spans="1:3" s="89" customFormat="1" x14ac:dyDescent="0.25">
      <c r="A124" s="103">
        <f t="shared" si="18"/>
        <v>44553</v>
      </c>
      <c r="B124" s="156">
        <v>0.5</v>
      </c>
      <c r="C124" s="227">
        <v>29839</v>
      </c>
    </row>
    <row r="125" spans="1:3" s="89" customFormat="1" x14ac:dyDescent="0.25">
      <c r="A125" s="103">
        <f t="shared" si="18"/>
        <v>44552</v>
      </c>
      <c r="B125" s="156">
        <v>0.5</v>
      </c>
      <c r="C125" s="227">
        <v>29822</v>
      </c>
    </row>
    <row r="126" spans="1:3" s="89" customFormat="1" x14ac:dyDescent="0.25">
      <c r="A126" s="103">
        <f t="shared" si="18"/>
        <v>44551</v>
      </c>
      <c r="B126" s="156">
        <v>0.5</v>
      </c>
      <c r="C126" s="227">
        <v>29794</v>
      </c>
    </row>
    <row r="127" spans="1:3" s="89" customFormat="1" x14ac:dyDescent="0.25">
      <c r="A127" s="103">
        <f t="shared" si="18"/>
        <v>44550</v>
      </c>
      <c r="B127" s="156">
        <v>0.5</v>
      </c>
      <c r="C127" s="227">
        <v>29772</v>
      </c>
    </row>
    <row r="128" spans="1:3" s="89" customFormat="1" x14ac:dyDescent="0.25">
      <c r="A128" s="103">
        <f t="shared" si="18"/>
        <v>44549</v>
      </c>
      <c r="B128" s="156">
        <v>0.5</v>
      </c>
      <c r="C128" s="227">
        <v>29759</v>
      </c>
    </row>
    <row r="129" spans="1:3" s="89" customFormat="1" x14ac:dyDescent="0.25">
      <c r="A129" s="103">
        <f t="shared" si="18"/>
        <v>44548</v>
      </c>
      <c r="B129" s="156">
        <v>0.5</v>
      </c>
      <c r="C129" s="227">
        <v>29752</v>
      </c>
    </row>
    <row r="130" spans="1:3" s="89" customFormat="1" x14ac:dyDescent="0.25">
      <c r="A130" s="103">
        <f t="shared" si="18"/>
        <v>44547</v>
      </c>
      <c r="B130" s="156">
        <v>0.5</v>
      </c>
      <c r="C130" s="227">
        <v>29742</v>
      </c>
    </row>
    <row r="131" spans="1:3" s="89" customFormat="1" x14ac:dyDescent="0.25">
      <c r="A131" s="103">
        <f t="shared" ref="A131:A138" si="19">A132+1</f>
        <v>44546</v>
      </c>
      <c r="B131" s="156">
        <v>0.5</v>
      </c>
      <c r="C131" s="227">
        <v>29722</v>
      </c>
    </row>
    <row r="132" spans="1:3" s="89" customFormat="1" x14ac:dyDescent="0.25">
      <c r="A132" s="103">
        <f t="shared" si="19"/>
        <v>44545</v>
      </c>
      <c r="B132" s="156">
        <v>0.5</v>
      </c>
      <c r="C132" s="227">
        <v>29703</v>
      </c>
    </row>
    <row r="133" spans="1:3" s="89" customFormat="1" x14ac:dyDescent="0.25">
      <c r="A133" s="103">
        <f t="shared" si="19"/>
        <v>44544</v>
      </c>
      <c r="B133" s="156">
        <v>0.5</v>
      </c>
      <c r="C133" s="227">
        <v>29679</v>
      </c>
    </row>
    <row r="134" spans="1:3" s="89" customFormat="1" x14ac:dyDescent="0.25">
      <c r="A134" s="103">
        <f t="shared" si="19"/>
        <v>44543</v>
      </c>
      <c r="B134" s="156">
        <v>0.5</v>
      </c>
      <c r="C134" s="227">
        <v>29651</v>
      </c>
    </row>
    <row r="135" spans="1:3" s="89" customFormat="1" x14ac:dyDescent="0.25">
      <c r="A135" s="103">
        <f t="shared" si="19"/>
        <v>44542</v>
      </c>
      <c r="B135" s="156">
        <v>0.5</v>
      </c>
      <c r="C135" s="227">
        <v>29636</v>
      </c>
    </row>
    <row r="136" spans="1:3" s="89" customFormat="1" x14ac:dyDescent="0.25">
      <c r="A136" s="103">
        <f t="shared" si="19"/>
        <v>44541</v>
      </c>
      <c r="B136" s="156">
        <v>0.5</v>
      </c>
      <c r="C136" s="227">
        <v>29624</v>
      </c>
    </row>
    <row r="137" spans="1:3" s="89" customFormat="1" x14ac:dyDescent="0.25">
      <c r="A137" s="103">
        <f t="shared" si="19"/>
        <v>44540</v>
      </c>
      <c r="B137" s="156">
        <v>0.5</v>
      </c>
      <c r="C137" s="227">
        <v>29610</v>
      </c>
    </row>
    <row r="138" spans="1:3" s="89" customFormat="1" x14ac:dyDescent="0.25">
      <c r="A138" s="103">
        <f t="shared" si="19"/>
        <v>44539</v>
      </c>
      <c r="B138" s="156">
        <v>0.5</v>
      </c>
      <c r="C138" s="227">
        <v>29586</v>
      </c>
    </row>
    <row r="139" spans="1:3" s="89" customFormat="1" x14ac:dyDescent="0.25">
      <c r="A139" s="103">
        <f t="shared" ref="A139:A145" si="20">A140+1</f>
        <v>44538</v>
      </c>
      <c r="B139" s="156">
        <v>0.5</v>
      </c>
      <c r="C139" s="227">
        <v>29561</v>
      </c>
    </row>
    <row r="140" spans="1:3" s="89" customFormat="1" x14ac:dyDescent="0.25">
      <c r="A140" s="103">
        <f t="shared" si="20"/>
        <v>44537</v>
      </c>
      <c r="B140" s="156">
        <v>0.5</v>
      </c>
      <c r="C140" s="227">
        <v>29537</v>
      </c>
    </row>
    <row r="141" spans="1:3" s="89" customFormat="1" x14ac:dyDescent="0.25">
      <c r="A141" s="103">
        <f t="shared" si="20"/>
        <v>44536</v>
      </c>
      <c r="B141" s="156">
        <v>0.5</v>
      </c>
      <c r="C141" s="227">
        <v>29510</v>
      </c>
    </row>
    <row r="142" spans="1:3" s="89" customFormat="1" x14ac:dyDescent="0.25">
      <c r="A142" s="103">
        <f t="shared" si="20"/>
        <v>44535</v>
      </c>
      <c r="B142" s="156">
        <v>0.5</v>
      </c>
      <c r="C142" s="227">
        <v>29483</v>
      </c>
    </row>
    <row r="143" spans="1:3" s="89" customFormat="1" x14ac:dyDescent="0.25">
      <c r="A143" s="103">
        <f t="shared" si="20"/>
        <v>44534</v>
      </c>
      <c r="B143" s="156">
        <v>0.5</v>
      </c>
      <c r="C143" s="227">
        <v>29478</v>
      </c>
    </row>
    <row r="144" spans="1:3" s="89" customFormat="1" x14ac:dyDescent="0.25">
      <c r="A144" s="103">
        <f t="shared" si="20"/>
        <v>44533</v>
      </c>
      <c r="B144" s="156">
        <v>0.5</v>
      </c>
      <c r="C144" s="227">
        <v>29468</v>
      </c>
    </row>
    <row r="145" spans="1:3" s="89" customFormat="1" x14ac:dyDescent="0.25">
      <c r="A145" s="103">
        <f t="shared" si="20"/>
        <v>44532</v>
      </c>
      <c r="B145" s="156">
        <v>0.5</v>
      </c>
      <c r="C145" s="227">
        <v>29448</v>
      </c>
    </row>
    <row r="146" spans="1:3" s="89" customFormat="1" x14ac:dyDescent="0.25">
      <c r="A146" s="103">
        <f t="shared" ref="A146:A152" si="21">A147+1</f>
        <v>44531</v>
      </c>
      <c r="B146" s="156">
        <v>0.5</v>
      </c>
      <c r="C146" s="227">
        <v>29425</v>
      </c>
    </row>
    <row r="147" spans="1:3" s="89" customFormat="1" x14ac:dyDescent="0.25">
      <c r="A147" s="103">
        <f t="shared" si="21"/>
        <v>44530</v>
      </c>
      <c r="B147" s="156">
        <v>0.5</v>
      </c>
      <c r="C147" s="227">
        <v>29399</v>
      </c>
    </row>
    <row r="148" spans="1:3" s="89" customFormat="1" x14ac:dyDescent="0.25">
      <c r="A148" s="103">
        <f t="shared" si="21"/>
        <v>44529</v>
      </c>
      <c r="B148" s="156">
        <v>0.5</v>
      </c>
      <c r="C148" s="227">
        <v>29382</v>
      </c>
    </row>
    <row r="149" spans="1:3" s="89" customFormat="1" x14ac:dyDescent="0.25">
      <c r="A149" s="103">
        <f t="shared" si="21"/>
        <v>44528</v>
      </c>
      <c r="B149" s="156">
        <v>0.5</v>
      </c>
      <c r="C149" s="227">
        <v>29355</v>
      </c>
    </row>
    <row r="150" spans="1:3" s="89" customFormat="1" x14ac:dyDescent="0.25">
      <c r="A150" s="103">
        <f t="shared" si="21"/>
        <v>44527</v>
      </c>
      <c r="B150" s="156">
        <v>0.5</v>
      </c>
      <c r="C150" s="227">
        <v>29346</v>
      </c>
    </row>
    <row r="151" spans="1:3" s="89" customFormat="1" x14ac:dyDescent="0.25">
      <c r="A151" s="103">
        <f t="shared" si="21"/>
        <v>44526</v>
      </c>
      <c r="B151" s="156">
        <v>0.5</v>
      </c>
      <c r="C151" s="227">
        <v>29330</v>
      </c>
    </row>
    <row r="152" spans="1:3" s="89" customFormat="1" x14ac:dyDescent="0.25">
      <c r="A152" s="103">
        <f t="shared" si="21"/>
        <v>44525</v>
      </c>
      <c r="B152" s="156">
        <v>0.5</v>
      </c>
      <c r="C152" s="227">
        <v>29312</v>
      </c>
    </row>
    <row r="153" spans="1:3" s="89" customFormat="1" x14ac:dyDescent="0.25">
      <c r="A153" s="103">
        <f t="shared" ref="A153:A159" si="22">A154+1</f>
        <v>44524</v>
      </c>
      <c r="B153" s="156">
        <v>0.5</v>
      </c>
      <c r="C153" s="227">
        <v>29292</v>
      </c>
    </row>
    <row r="154" spans="1:3" s="89" customFormat="1" x14ac:dyDescent="0.25">
      <c r="A154" s="103">
        <f t="shared" si="22"/>
        <v>44523</v>
      </c>
      <c r="B154" s="156">
        <v>0.5</v>
      </c>
      <c r="C154" s="227">
        <v>29267</v>
      </c>
    </row>
    <row r="155" spans="1:3" s="89" customFormat="1" x14ac:dyDescent="0.25">
      <c r="A155" s="103">
        <f t="shared" si="22"/>
        <v>44522</v>
      </c>
      <c r="B155" s="156">
        <v>0.5</v>
      </c>
      <c r="C155" s="227">
        <v>29238</v>
      </c>
    </row>
    <row r="156" spans="1:3" s="89" customFormat="1" x14ac:dyDescent="0.25">
      <c r="A156" s="103">
        <f t="shared" si="22"/>
        <v>44521</v>
      </c>
      <c r="B156" s="156">
        <v>0.5</v>
      </c>
      <c r="C156" s="228">
        <v>29215</v>
      </c>
    </row>
    <row r="157" spans="1:3" s="89" customFormat="1" x14ac:dyDescent="0.25">
      <c r="A157" s="103">
        <f t="shared" si="22"/>
        <v>44520</v>
      </c>
      <c r="B157" s="156">
        <v>0.5</v>
      </c>
      <c r="C157" s="228">
        <v>29204</v>
      </c>
    </row>
    <row r="158" spans="1:3" s="89" customFormat="1" x14ac:dyDescent="0.25">
      <c r="A158" s="103">
        <f t="shared" si="22"/>
        <v>44519</v>
      </c>
      <c r="B158" s="156">
        <v>0.5</v>
      </c>
      <c r="C158" s="228">
        <v>29193</v>
      </c>
    </row>
    <row r="159" spans="1:3" s="89" customFormat="1" x14ac:dyDescent="0.25">
      <c r="A159" s="103">
        <f t="shared" si="22"/>
        <v>44518</v>
      </c>
      <c r="B159" s="156">
        <v>0.5</v>
      </c>
      <c r="C159" s="228">
        <v>29174</v>
      </c>
    </row>
    <row r="160" spans="1:3" s="89" customFormat="1" x14ac:dyDescent="0.25">
      <c r="A160" s="103">
        <f t="shared" ref="A160:A166" si="23">A161+1</f>
        <v>44517</v>
      </c>
      <c r="B160" s="156">
        <v>0.5</v>
      </c>
      <c r="C160" s="228">
        <v>29144</v>
      </c>
    </row>
    <row r="161" spans="1:3" s="89" customFormat="1" x14ac:dyDescent="0.25">
      <c r="A161" s="103">
        <f t="shared" si="23"/>
        <v>44516</v>
      </c>
      <c r="B161" s="156">
        <v>0.5</v>
      </c>
      <c r="C161" s="228">
        <v>29116</v>
      </c>
    </row>
    <row r="162" spans="1:3" s="89" customFormat="1" x14ac:dyDescent="0.25">
      <c r="A162" s="103">
        <f t="shared" si="23"/>
        <v>44515</v>
      </c>
      <c r="B162" s="156">
        <v>0.5</v>
      </c>
      <c r="C162" s="228">
        <v>29097</v>
      </c>
    </row>
    <row r="163" spans="1:3" s="89" customFormat="1" x14ac:dyDescent="0.25">
      <c r="A163" s="103">
        <f t="shared" si="23"/>
        <v>44514</v>
      </c>
      <c r="B163" s="156">
        <v>0.5</v>
      </c>
      <c r="C163" s="228">
        <v>29053</v>
      </c>
    </row>
    <row r="164" spans="1:3" s="89" customFormat="1" x14ac:dyDescent="0.25">
      <c r="A164" s="103">
        <f t="shared" si="23"/>
        <v>44513</v>
      </c>
      <c r="B164" s="156">
        <v>0.5</v>
      </c>
      <c r="C164" s="228">
        <v>29037</v>
      </c>
    </row>
    <row r="165" spans="1:3" s="89" customFormat="1" x14ac:dyDescent="0.25">
      <c r="A165" s="103">
        <f t="shared" si="23"/>
        <v>44512</v>
      </c>
      <c r="B165" s="156">
        <v>0.5</v>
      </c>
      <c r="C165" s="228">
        <v>29022</v>
      </c>
    </row>
    <row r="166" spans="1:3" s="89" customFormat="1" x14ac:dyDescent="0.25">
      <c r="A166" s="103">
        <f t="shared" si="23"/>
        <v>44511</v>
      </c>
      <c r="B166" s="156">
        <v>0.5</v>
      </c>
      <c r="C166" s="228">
        <v>28981</v>
      </c>
    </row>
    <row r="167" spans="1:3" s="89" customFormat="1" x14ac:dyDescent="0.25">
      <c r="A167" s="103">
        <f t="shared" ref="A167:A174" si="24">A168+1</f>
        <v>44510</v>
      </c>
      <c r="B167" s="156">
        <v>0.5</v>
      </c>
      <c r="C167" s="228">
        <v>28964</v>
      </c>
    </row>
    <row r="168" spans="1:3" s="89" customFormat="1" x14ac:dyDescent="0.25">
      <c r="A168" s="103">
        <f t="shared" si="24"/>
        <v>44509</v>
      </c>
      <c r="B168" s="156">
        <v>0.5</v>
      </c>
      <c r="C168" s="228">
        <v>28931</v>
      </c>
    </row>
    <row r="169" spans="1:3" s="89" customFormat="1" x14ac:dyDescent="0.25">
      <c r="A169" s="103">
        <f t="shared" si="24"/>
        <v>44508</v>
      </c>
      <c r="B169" s="156">
        <v>0.5</v>
      </c>
      <c r="C169" s="228">
        <v>28907</v>
      </c>
    </row>
    <row r="170" spans="1:3" s="89" customFormat="1" x14ac:dyDescent="0.25">
      <c r="A170" s="103">
        <f t="shared" si="24"/>
        <v>44507</v>
      </c>
      <c r="B170" s="156">
        <v>0.5</v>
      </c>
      <c r="C170" s="228">
        <v>28870</v>
      </c>
    </row>
    <row r="171" spans="1:3" s="89" customFormat="1" x14ac:dyDescent="0.25">
      <c r="A171" s="103">
        <f t="shared" si="24"/>
        <v>44506</v>
      </c>
      <c r="B171" s="156">
        <v>0.5</v>
      </c>
      <c r="C171" s="228">
        <v>28858</v>
      </c>
    </row>
    <row r="172" spans="1:3" s="89" customFormat="1" x14ac:dyDescent="0.25">
      <c r="A172" s="103">
        <f t="shared" si="24"/>
        <v>44505</v>
      </c>
      <c r="B172" s="156">
        <v>0.5</v>
      </c>
      <c r="C172" s="228">
        <v>28847</v>
      </c>
    </row>
    <row r="173" spans="1:3" s="89" customFormat="1" x14ac:dyDescent="0.25">
      <c r="A173" s="103">
        <f t="shared" si="24"/>
        <v>44504</v>
      </c>
      <c r="B173" s="156">
        <v>0.5</v>
      </c>
      <c r="C173" s="228">
        <v>28830</v>
      </c>
    </row>
    <row r="174" spans="1:3" s="89" customFormat="1" x14ac:dyDescent="0.25">
      <c r="A174" s="103">
        <f t="shared" si="24"/>
        <v>44503</v>
      </c>
      <c r="B174" s="156">
        <v>0.5</v>
      </c>
      <c r="C174" s="228">
        <v>28810</v>
      </c>
    </row>
    <row r="175" spans="1:3" s="89" customFormat="1" x14ac:dyDescent="0.25">
      <c r="A175" s="103">
        <f t="shared" ref="A175:A180" si="25">A176+1</f>
        <v>44502</v>
      </c>
      <c r="B175" s="156">
        <v>0.5</v>
      </c>
      <c r="C175" s="228">
        <v>28772</v>
      </c>
    </row>
    <row r="176" spans="1:3" s="89" customFormat="1" x14ac:dyDescent="0.25">
      <c r="A176" s="103">
        <f t="shared" si="25"/>
        <v>44501</v>
      </c>
      <c r="B176" s="156">
        <v>0.5</v>
      </c>
      <c r="C176" s="228">
        <v>28740</v>
      </c>
    </row>
    <row r="177" spans="1:3" s="89" customFormat="1" x14ac:dyDescent="0.25">
      <c r="A177" s="103">
        <f t="shared" si="25"/>
        <v>44500</v>
      </c>
      <c r="B177" s="156">
        <v>0.5</v>
      </c>
      <c r="C177" s="228">
        <v>28687</v>
      </c>
    </row>
    <row r="178" spans="1:3" s="89" customFormat="1" x14ac:dyDescent="0.25">
      <c r="A178" s="103">
        <f t="shared" si="25"/>
        <v>44499</v>
      </c>
      <c r="B178" s="156">
        <v>0.5</v>
      </c>
      <c r="C178" s="228">
        <v>28682</v>
      </c>
    </row>
    <row r="179" spans="1:3" s="89" customFormat="1" x14ac:dyDescent="0.25">
      <c r="A179" s="103">
        <f t="shared" si="25"/>
        <v>44498</v>
      </c>
      <c r="B179" s="156">
        <v>0.5</v>
      </c>
      <c r="C179" s="228">
        <v>28669</v>
      </c>
    </row>
    <row r="180" spans="1:3" s="89" customFormat="1" x14ac:dyDescent="0.25">
      <c r="A180" s="103">
        <f t="shared" si="25"/>
        <v>44497</v>
      </c>
      <c r="B180" s="156">
        <v>0.5</v>
      </c>
      <c r="C180" s="228">
        <v>28645</v>
      </c>
    </row>
    <row r="181" spans="1:3" s="89" customFormat="1" x14ac:dyDescent="0.25">
      <c r="A181" s="103">
        <f t="shared" ref="A181:A187" si="26">A182+1</f>
        <v>44496</v>
      </c>
      <c r="B181" s="156">
        <v>0.5</v>
      </c>
      <c r="C181" s="228">
        <v>28598</v>
      </c>
    </row>
    <row r="182" spans="1:3" s="89" customFormat="1" x14ac:dyDescent="0.25">
      <c r="A182" s="103">
        <f t="shared" si="26"/>
        <v>44495</v>
      </c>
      <c r="B182" s="156">
        <v>0.5</v>
      </c>
      <c r="C182" s="228">
        <v>28557</v>
      </c>
    </row>
    <row r="183" spans="1:3" s="89" customFormat="1" x14ac:dyDescent="0.25">
      <c r="A183" s="103">
        <f t="shared" si="26"/>
        <v>44494</v>
      </c>
      <c r="B183" s="156">
        <v>0.5</v>
      </c>
      <c r="C183" s="228">
        <v>28523</v>
      </c>
    </row>
    <row r="184" spans="1:3" s="89" customFormat="1" x14ac:dyDescent="0.25">
      <c r="A184" s="103">
        <f t="shared" si="26"/>
        <v>44493</v>
      </c>
      <c r="B184" s="156">
        <v>0.5</v>
      </c>
      <c r="C184" s="228">
        <v>28467</v>
      </c>
    </row>
    <row r="185" spans="1:3" s="89" customFormat="1" x14ac:dyDescent="0.25">
      <c r="A185" s="103">
        <f t="shared" si="26"/>
        <v>44492</v>
      </c>
      <c r="B185" s="156">
        <v>0.5</v>
      </c>
      <c r="C185" s="228">
        <v>28463</v>
      </c>
    </row>
    <row r="186" spans="1:3" s="89" customFormat="1" x14ac:dyDescent="0.25">
      <c r="A186" s="103">
        <f t="shared" si="26"/>
        <v>44491</v>
      </c>
      <c r="B186" s="156">
        <v>0.5</v>
      </c>
      <c r="C186" s="228">
        <v>28447</v>
      </c>
    </row>
    <row r="187" spans="1:3" s="89" customFormat="1" x14ac:dyDescent="0.25">
      <c r="A187" s="103">
        <f t="shared" si="26"/>
        <v>44490</v>
      </c>
      <c r="B187" s="156">
        <v>0.5</v>
      </c>
      <c r="C187" s="228">
        <v>28385</v>
      </c>
    </row>
    <row r="188" spans="1:3" s="89" customFormat="1" x14ac:dyDescent="0.25">
      <c r="A188" s="103">
        <f t="shared" ref="A188:A194" si="27">A189+1</f>
        <v>44489</v>
      </c>
      <c r="B188" s="156">
        <v>0.5</v>
      </c>
      <c r="C188" s="228">
        <v>28362</v>
      </c>
    </row>
    <row r="189" spans="1:3" s="89" customFormat="1" x14ac:dyDescent="0.25">
      <c r="A189" s="103">
        <f t="shared" si="27"/>
        <v>44488</v>
      </c>
      <c r="B189" s="156">
        <v>0.5</v>
      </c>
      <c r="C189" s="228">
        <v>28321</v>
      </c>
    </row>
    <row r="190" spans="1:3" s="89" customFormat="1" x14ac:dyDescent="0.25">
      <c r="A190" s="103">
        <f t="shared" si="27"/>
        <v>44487</v>
      </c>
      <c r="B190" s="156">
        <v>0.5</v>
      </c>
      <c r="C190" s="228">
        <v>28282</v>
      </c>
    </row>
    <row r="191" spans="1:3" s="89" customFormat="1" x14ac:dyDescent="0.25">
      <c r="A191" s="103">
        <f t="shared" si="27"/>
        <v>44486</v>
      </c>
      <c r="B191" s="156">
        <v>0.5</v>
      </c>
      <c r="C191" s="228">
        <v>28212</v>
      </c>
    </row>
    <row r="192" spans="1:3" s="89" customFormat="1" x14ac:dyDescent="0.25">
      <c r="A192" s="103">
        <f t="shared" si="27"/>
        <v>44485</v>
      </c>
      <c r="B192" s="156">
        <v>0.5</v>
      </c>
      <c r="C192" s="228">
        <v>28200</v>
      </c>
    </row>
    <row r="193" spans="1:3" s="89" customFormat="1" x14ac:dyDescent="0.25">
      <c r="A193" s="103">
        <f t="shared" si="27"/>
        <v>44484</v>
      </c>
      <c r="B193" s="156">
        <v>0.5</v>
      </c>
      <c r="C193" s="228">
        <v>28186</v>
      </c>
    </row>
    <row r="194" spans="1:3" s="89" customFormat="1" x14ac:dyDescent="0.25">
      <c r="A194" s="103">
        <f t="shared" si="27"/>
        <v>44483</v>
      </c>
      <c r="B194" s="156">
        <v>0.5</v>
      </c>
      <c r="C194" s="228">
        <v>28139</v>
      </c>
    </row>
    <row r="195" spans="1:3" s="89" customFormat="1" x14ac:dyDescent="0.25">
      <c r="A195" s="103">
        <f t="shared" ref="A195:A201" si="28">A196+1</f>
        <v>44482</v>
      </c>
      <c r="B195" s="156">
        <v>0.5</v>
      </c>
      <c r="C195" s="228">
        <v>28085</v>
      </c>
    </row>
    <row r="196" spans="1:3" s="89" customFormat="1" x14ac:dyDescent="0.25">
      <c r="A196" s="103">
        <f t="shared" si="28"/>
        <v>44481</v>
      </c>
      <c r="B196" s="156">
        <v>0.5</v>
      </c>
      <c r="C196" s="228">
        <v>28007</v>
      </c>
    </row>
    <row r="197" spans="1:3" s="89" customFormat="1" x14ac:dyDescent="0.25">
      <c r="A197" s="103">
        <f t="shared" si="28"/>
        <v>44480</v>
      </c>
      <c r="B197" s="156">
        <v>0.5</v>
      </c>
      <c r="C197" s="228">
        <v>27938</v>
      </c>
    </row>
    <row r="198" spans="1:3" s="89" customFormat="1" x14ac:dyDescent="0.25">
      <c r="A198" s="103">
        <f t="shared" si="28"/>
        <v>44479</v>
      </c>
      <c r="B198" s="156">
        <v>0.5</v>
      </c>
      <c r="C198" s="228">
        <v>27926</v>
      </c>
    </row>
    <row r="199" spans="1:3" s="89" customFormat="1" x14ac:dyDescent="0.25">
      <c r="A199" s="103">
        <f t="shared" si="28"/>
        <v>44478</v>
      </c>
      <c r="B199" s="156">
        <v>0.5</v>
      </c>
      <c r="C199" s="228">
        <v>27916</v>
      </c>
    </row>
    <row r="200" spans="1:3" s="89" customFormat="1" x14ac:dyDescent="0.25">
      <c r="A200" s="103">
        <f t="shared" si="28"/>
        <v>44477</v>
      </c>
      <c r="B200" s="156">
        <v>0.5</v>
      </c>
      <c r="C200" s="228">
        <v>27904</v>
      </c>
    </row>
    <row r="201" spans="1:3" s="89" customFormat="1" x14ac:dyDescent="0.25">
      <c r="A201" s="103">
        <f t="shared" si="28"/>
        <v>44476</v>
      </c>
      <c r="B201" s="156">
        <v>0.5</v>
      </c>
      <c r="C201" s="228">
        <v>27860</v>
      </c>
    </row>
    <row r="202" spans="1:3" s="89" customFormat="1" x14ac:dyDescent="0.25">
      <c r="A202" s="103">
        <f t="shared" ref="A202:A208" si="29">A203+1</f>
        <v>44475</v>
      </c>
      <c r="B202" s="156">
        <v>0.5</v>
      </c>
      <c r="C202" s="228">
        <v>27831</v>
      </c>
    </row>
    <row r="203" spans="1:3" s="89" customFormat="1" x14ac:dyDescent="0.25">
      <c r="A203" s="103">
        <f t="shared" si="29"/>
        <v>44474</v>
      </c>
      <c r="B203" s="156">
        <v>0.5</v>
      </c>
      <c r="C203" s="228">
        <v>27769</v>
      </c>
    </row>
    <row r="204" spans="1:3" s="89" customFormat="1" x14ac:dyDescent="0.25">
      <c r="A204" s="103">
        <f t="shared" si="29"/>
        <v>44473</v>
      </c>
      <c r="B204" s="156">
        <v>0.5</v>
      </c>
      <c r="C204" s="228">
        <v>27720</v>
      </c>
    </row>
    <row r="205" spans="1:3" s="89" customFormat="1" x14ac:dyDescent="0.25">
      <c r="A205" s="103">
        <f t="shared" si="29"/>
        <v>44472</v>
      </c>
      <c r="B205" s="156">
        <v>0.5</v>
      </c>
      <c r="C205" s="228">
        <v>27672</v>
      </c>
    </row>
    <row r="206" spans="1:3" s="89" customFormat="1" x14ac:dyDescent="0.25">
      <c r="A206" s="103">
        <f t="shared" si="29"/>
        <v>44471</v>
      </c>
      <c r="B206" s="156">
        <v>0.5</v>
      </c>
      <c r="C206" s="228">
        <v>27665</v>
      </c>
    </row>
    <row r="207" spans="1:3" s="89" customFormat="1" x14ac:dyDescent="0.25">
      <c r="A207" s="103">
        <f t="shared" si="29"/>
        <v>44470</v>
      </c>
      <c r="B207" s="156">
        <v>0.5</v>
      </c>
      <c r="C207" s="228">
        <v>27642</v>
      </c>
    </row>
    <row r="208" spans="1:3" s="89" customFormat="1" x14ac:dyDescent="0.25">
      <c r="A208" s="103">
        <f t="shared" si="29"/>
        <v>44469</v>
      </c>
      <c r="B208" s="156">
        <v>0.5</v>
      </c>
      <c r="C208" s="228">
        <v>27592</v>
      </c>
    </row>
    <row r="209" spans="1:3" s="89" customFormat="1" x14ac:dyDescent="0.25">
      <c r="A209" s="103">
        <f t="shared" ref="A209:A215" si="30">A210+1</f>
        <v>44468</v>
      </c>
      <c r="B209" s="156">
        <v>0.5</v>
      </c>
      <c r="C209" s="228">
        <v>27541</v>
      </c>
    </row>
    <row r="210" spans="1:3" s="89" customFormat="1" x14ac:dyDescent="0.25">
      <c r="A210" s="103">
        <f t="shared" si="30"/>
        <v>44467</v>
      </c>
      <c r="B210" s="156">
        <v>0.5</v>
      </c>
      <c r="C210" s="228">
        <v>27477</v>
      </c>
    </row>
    <row r="211" spans="1:3" s="89" customFormat="1" x14ac:dyDescent="0.25">
      <c r="A211" s="103">
        <f t="shared" si="30"/>
        <v>44466</v>
      </c>
      <c r="B211" s="156">
        <v>0.5</v>
      </c>
      <c r="C211" s="228">
        <v>27423</v>
      </c>
    </row>
    <row r="212" spans="1:3" s="89" customFormat="1" x14ac:dyDescent="0.25">
      <c r="A212" s="103">
        <f t="shared" si="30"/>
        <v>44465</v>
      </c>
      <c r="B212" s="156">
        <v>0.5</v>
      </c>
      <c r="C212" s="228">
        <v>27377</v>
      </c>
    </row>
    <row r="213" spans="1:3" s="89" customFormat="1" x14ac:dyDescent="0.25">
      <c r="A213" s="103">
        <f t="shared" si="30"/>
        <v>44464</v>
      </c>
      <c r="B213" s="156">
        <v>0.5</v>
      </c>
      <c r="C213" s="228">
        <v>27366</v>
      </c>
    </row>
    <row r="214" spans="1:3" s="89" customFormat="1" x14ac:dyDescent="0.25">
      <c r="A214" s="103">
        <f t="shared" si="30"/>
        <v>44463</v>
      </c>
      <c r="B214" s="156">
        <v>0.5</v>
      </c>
      <c r="C214" s="228">
        <v>27344</v>
      </c>
    </row>
    <row r="215" spans="1:3" s="89" customFormat="1" x14ac:dyDescent="0.25">
      <c r="A215" s="103">
        <f t="shared" si="30"/>
        <v>44462</v>
      </c>
      <c r="B215" s="156">
        <v>0.5</v>
      </c>
      <c r="C215" s="228">
        <v>27306</v>
      </c>
    </row>
    <row r="216" spans="1:3" s="89" customFormat="1" x14ac:dyDescent="0.25">
      <c r="A216" s="103">
        <f t="shared" ref="A216:A222" si="31">A217+1</f>
        <v>44461</v>
      </c>
      <c r="B216" s="156">
        <v>0.5</v>
      </c>
      <c r="C216" s="228">
        <v>27262</v>
      </c>
    </row>
    <row r="217" spans="1:3" s="89" customFormat="1" x14ac:dyDescent="0.25">
      <c r="A217" s="103">
        <f t="shared" si="31"/>
        <v>44460</v>
      </c>
      <c r="B217" s="156">
        <v>0.5</v>
      </c>
      <c r="C217" s="228">
        <v>27213</v>
      </c>
    </row>
    <row r="218" spans="1:3" s="89" customFormat="1" x14ac:dyDescent="0.25">
      <c r="A218" s="103">
        <f t="shared" si="31"/>
        <v>44459</v>
      </c>
      <c r="B218" s="156">
        <v>0.5</v>
      </c>
      <c r="C218" s="228">
        <v>27160</v>
      </c>
    </row>
    <row r="219" spans="1:3" s="89" customFormat="1" x14ac:dyDescent="0.25">
      <c r="A219" s="103">
        <f t="shared" si="31"/>
        <v>44458</v>
      </c>
      <c r="B219" s="156">
        <v>0.5</v>
      </c>
      <c r="C219" s="228">
        <v>27121</v>
      </c>
    </row>
    <row r="220" spans="1:3" s="89" customFormat="1" x14ac:dyDescent="0.25">
      <c r="A220" s="103">
        <f t="shared" si="31"/>
        <v>44457</v>
      </c>
      <c r="B220" s="156">
        <v>0.5</v>
      </c>
      <c r="C220" s="228">
        <v>27110</v>
      </c>
    </row>
    <row r="221" spans="1:3" s="89" customFormat="1" x14ac:dyDescent="0.25">
      <c r="A221" s="103">
        <f t="shared" si="31"/>
        <v>44456</v>
      </c>
      <c r="B221" s="156">
        <v>0.5</v>
      </c>
      <c r="C221" s="228">
        <v>27096</v>
      </c>
    </row>
    <row r="222" spans="1:3" s="89" customFormat="1" x14ac:dyDescent="0.25">
      <c r="A222" s="103">
        <f t="shared" si="31"/>
        <v>44455</v>
      </c>
      <c r="B222" s="156">
        <v>0.5</v>
      </c>
      <c r="C222" s="228">
        <v>27051</v>
      </c>
    </row>
    <row r="223" spans="1:3" s="89" customFormat="1" x14ac:dyDescent="0.25">
      <c r="A223" s="103">
        <f t="shared" ref="A223:A229" si="32">A224+1</f>
        <v>44454</v>
      </c>
      <c r="B223" s="156">
        <v>0.5</v>
      </c>
      <c r="C223" s="228">
        <v>27033</v>
      </c>
    </row>
    <row r="224" spans="1:3" s="89" customFormat="1" x14ac:dyDescent="0.25">
      <c r="A224" s="103">
        <f t="shared" si="32"/>
        <v>44453</v>
      </c>
      <c r="B224" s="156">
        <v>0.5</v>
      </c>
      <c r="C224" s="228">
        <v>26991</v>
      </c>
    </row>
    <row r="225" spans="1:3" s="89" customFormat="1" x14ac:dyDescent="0.25">
      <c r="A225" s="103">
        <f t="shared" si="32"/>
        <v>44452</v>
      </c>
      <c r="B225" s="156">
        <v>0.5</v>
      </c>
      <c r="C225" s="228">
        <v>26965</v>
      </c>
    </row>
    <row r="226" spans="1:3" s="89" customFormat="1" x14ac:dyDescent="0.25">
      <c r="A226" s="103">
        <f t="shared" si="32"/>
        <v>44451</v>
      </c>
      <c r="B226" s="156">
        <v>0.5</v>
      </c>
      <c r="C226" s="228">
        <v>26926</v>
      </c>
    </row>
    <row r="227" spans="1:3" s="89" customFormat="1" x14ac:dyDescent="0.25">
      <c r="A227" s="103">
        <f t="shared" si="32"/>
        <v>44450</v>
      </c>
      <c r="B227" s="156">
        <v>0.5</v>
      </c>
      <c r="C227" s="228">
        <v>26917</v>
      </c>
    </row>
    <row r="228" spans="1:3" s="89" customFormat="1" x14ac:dyDescent="0.25">
      <c r="A228" s="103">
        <f t="shared" si="32"/>
        <v>44449</v>
      </c>
      <c r="B228" s="156">
        <v>0.5</v>
      </c>
      <c r="C228" s="228">
        <v>26898</v>
      </c>
    </row>
    <row r="229" spans="1:3" s="89" customFormat="1" x14ac:dyDescent="0.25">
      <c r="A229" s="103">
        <f t="shared" si="32"/>
        <v>44448</v>
      </c>
      <c r="B229" s="156">
        <v>0.5</v>
      </c>
      <c r="C229" s="228">
        <v>26862</v>
      </c>
    </row>
    <row r="230" spans="1:3" s="89" customFormat="1" x14ac:dyDescent="0.25">
      <c r="A230" s="103">
        <f t="shared" ref="A230:A236" si="33">A231+1</f>
        <v>44447</v>
      </c>
      <c r="B230" s="156">
        <v>0.5</v>
      </c>
      <c r="C230" s="228">
        <v>26835</v>
      </c>
    </row>
    <row r="231" spans="1:3" s="89" customFormat="1" x14ac:dyDescent="0.25">
      <c r="A231" s="103">
        <f t="shared" si="33"/>
        <v>44446</v>
      </c>
      <c r="B231" s="156">
        <v>0.5</v>
      </c>
      <c r="C231" s="228">
        <v>26795</v>
      </c>
    </row>
    <row r="232" spans="1:3" s="89" customFormat="1" x14ac:dyDescent="0.25">
      <c r="A232" s="103">
        <f t="shared" si="33"/>
        <v>44445</v>
      </c>
      <c r="B232" s="156">
        <v>0.5</v>
      </c>
      <c r="C232" s="228">
        <v>26753</v>
      </c>
    </row>
    <row r="233" spans="1:3" s="89" customFormat="1" x14ac:dyDescent="0.25">
      <c r="A233" s="103">
        <f t="shared" si="33"/>
        <v>44444</v>
      </c>
      <c r="B233" s="156">
        <v>0.5</v>
      </c>
      <c r="C233" s="228">
        <v>26750</v>
      </c>
    </row>
    <row r="234" spans="1:3" s="89" customFormat="1" x14ac:dyDescent="0.25">
      <c r="A234" s="103">
        <f t="shared" si="33"/>
        <v>44443</v>
      </c>
      <c r="B234" s="156">
        <v>0.5</v>
      </c>
      <c r="C234" s="228">
        <v>26747</v>
      </c>
    </row>
    <row r="235" spans="1:3" s="89" customFormat="1" x14ac:dyDescent="0.25">
      <c r="A235" s="103">
        <f t="shared" si="33"/>
        <v>44442</v>
      </c>
      <c r="B235" s="156">
        <v>0.5</v>
      </c>
      <c r="C235" s="228">
        <v>26736</v>
      </c>
    </row>
    <row r="236" spans="1:3" s="89" customFormat="1" x14ac:dyDescent="0.25">
      <c r="A236" s="103">
        <f t="shared" si="33"/>
        <v>44441</v>
      </c>
      <c r="B236" s="156">
        <v>0.5</v>
      </c>
      <c r="C236" s="228">
        <v>26721</v>
      </c>
    </row>
    <row r="237" spans="1:3" s="89" customFormat="1" x14ac:dyDescent="0.25">
      <c r="A237" s="103">
        <f t="shared" ref="A237:A243" si="34">A238+1</f>
        <v>44440</v>
      </c>
      <c r="B237" s="156">
        <v>0.5</v>
      </c>
      <c r="C237" s="228">
        <v>26692</v>
      </c>
    </row>
    <row r="238" spans="1:3" s="89" customFormat="1" x14ac:dyDescent="0.25">
      <c r="A238" s="103">
        <f t="shared" si="34"/>
        <v>44439</v>
      </c>
      <c r="B238" s="156">
        <v>0.5</v>
      </c>
      <c r="C238" s="228">
        <v>26662</v>
      </c>
    </row>
    <row r="239" spans="1:3" s="89" customFormat="1" x14ac:dyDescent="0.25">
      <c r="A239" s="103">
        <f t="shared" si="34"/>
        <v>44438</v>
      </c>
      <c r="B239" s="156">
        <v>0.5</v>
      </c>
      <c r="C239" s="228">
        <v>26648</v>
      </c>
    </row>
    <row r="240" spans="1:3" s="89" customFormat="1" x14ac:dyDescent="0.25">
      <c r="A240" s="103">
        <f t="shared" si="34"/>
        <v>44437</v>
      </c>
      <c r="B240" s="156">
        <v>0.5</v>
      </c>
      <c r="C240" s="228">
        <v>26631</v>
      </c>
    </row>
    <row r="241" spans="1:3" s="89" customFormat="1" x14ac:dyDescent="0.25">
      <c r="A241" s="103">
        <f t="shared" si="34"/>
        <v>44436</v>
      </c>
      <c r="B241" s="156">
        <v>0.5</v>
      </c>
      <c r="C241" s="228">
        <v>26629</v>
      </c>
    </row>
    <row r="242" spans="1:3" s="89" customFormat="1" x14ac:dyDescent="0.25">
      <c r="A242" s="103">
        <f t="shared" si="34"/>
        <v>44435</v>
      </c>
      <c r="B242" s="156">
        <v>0.5</v>
      </c>
      <c r="C242" s="228">
        <v>26621</v>
      </c>
    </row>
    <row r="243" spans="1:3" s="89" customFormat="1" x14ac:dyDescent="0.25">
      <c r="A243" s="103">
        <f t="shared" si="34"/>
        <v>44434</v>
      </c>
      <c r="B243" s="156">
        <v>0.5</v>
      </c>
      <c r="C243" s="228">
        <v>26596</v>
      </c>
    </row>
    <row r="244" spans="1:3" s="89" customFormat="1" x14ac:dyDescent="0.25">
      <c r="A244" s="103">
        <f t="shared" ref="A244:A251" si="35">A245+1</f>
        <v>44433</v>
      </c>
      <c r="B244" s="156">
        <v>0.5</v>
      </c>
      <c r="C244" s="228">
        <v>26587</v>
      </c>
    </row>
    <row r="245" spans="1:3" s="89" customFormat="1" x14ac:dyDescent="0.25">
      <c r="A245" s="103">
        <f t="shared" si="35"/>
        <v>44432</v>
      </c>
      <c r="B245" s="156">
        <v>0.5</v>
      </c>
      <c r="C245" s="228">
        <v>26581</v>
      </c>
    </row>
    <row r="246" spans="1:3" s="89" customFormat="1" x14ac:dyDescent="0.25">
      <c r="A246" s="103">
        <f t="shared" si="35"/>
        <v>44431</v>
      </c>
      <c r="B246" s="156">
        <v>0.5</v>
      </c>
      <c r="C246" s="228">
        <v>26546</v>
      </c>
    </row>
    <row r="247" spans="1:3" s="89" customFormat="1" x14ac:dyDescent="0.25">
      <c r="A247" s="103">
        <f t="shared" si="35"/>
        <v>44430</v>
      </c>
      <c r="B247" s="156">
        <v>0.5</v>
      </c>
      <c r="C247" s="228">
        <v>26528</v>
      </c>
    </row>
    <row r="248" spans="1:3" s="89" customFormat="1" x14ac:dyDescent="0.25">
      <c r="A248" s="103">
        <f t="shared" si="35"/>
        <v>44429</v>
      </c>
      <c r="B248" s="156">
        <v>0.5</v>
      </c>
      <c r="C248" s="228">
        <v>26522</v>
      </c>
    </row>
    <row r="249" spans="1:3" s="89" customFormat="1" x14ac:dyDescent="0.25">
      <c r="A249" s="103">
        <f t="shared" si="35"/>
        <v>44428</v>
      </c>
      <c r="B249" s="156">
        <v>0.5</v>
      </c>
      <c r="C249" s="228">
        <v>26521</v>
      </c>
    </row>
    <row r="250" spans="1:3" s="89" customFormat="1" x14ac:dyDescent="0.25">
      <c r="A250" s="103">
        <f t="shared" si="35"/>
        <v>44427</v>
      </c>
      <c r="B250" s="156">
        <v>0.5</v>
      </c>
      <c r="C250" s="228">
        <v>26515</v>
      </c>
    </row>
    <row r="251" spans="1:3" s="89" customFormat="1" x14ac:dyDescent="0.25">
      <c r="A251" s="103">
        <f t="shared" si="35"/>
        <v>44426</v>
      </c>
      <c r="B251" s="156">
        <v>0.5</v>
      </c>
      <c r="C251" s="228">
        <v>26492</v>
      </c>
    </row>
    <row r="252" spans="1:3" s="89" customFormat="1" x14ac:dyDescent="0.25">
      <c r="A252" s="103">
        <f t="shared" ref="A252:A256" si="36">A253+1</f>
        <v>44425</v>
      </c>
      <c r="B252" s="156">
        <v>0.5</v>
      </c>
      <c r="C252" s="228">
        <v>26451</v>
      </c>
    </row>
    <row r="253" spans="1:3" s="89" customFormat="1" x14ac:dyDescent="0.25">
      <c r="A253" s="103">
        <f t="shared" si="36"/>
        <v>44424</v>
      </c>
      <c r="B253" s="156">
        <v>0.5</v>
      </c>
      <c r="C253" s="228">
        <v>26436</v>
      </c>
    </row>
    <row r="254" spans="1:3" s="89" customFormat="1" x14ac:dyDescent="0.25">
      <c r="A254" s="103">
        <f t="shared" si="36"/>
        <v>44423</v>
      </c>
      <c r="B254" s="156">
        <v>0.5</v>
      </c>
      <c r="C254" s="228">
        <v>26431</v>
      </c>
    </row>
    <row r="255" spans="1:3" s="89" customFormat="1" x14ac:dyDescent="0.25">
      <c r="A255" s="103">
        <f t="shared" si="36"/>
        <v>44422</v>
      </c>
      <c r="B255" s="156">
        <v>0.5</v>
      </c>
      <c r="C255" s="228">
        <v>26431</v>
      </c>
    </row>
    <row r="256" spans="1:3" s="89" customFormat="1" x14ac:dyDescent="0.25">
      <c r="A256" s="103">
        <f t="shared" si="36"/>
        <v>44421</v>
      </c>
      <c r="B256" s="156">
        <v>0.5</v>
      </c>
      <c r="C256" s="228">
        <v>26428</v>
      </c>
    </row>
    <row r="257" spans="1:3" s="89" customFormat="1" x14ac:dyDescent="0.25">
      <c r="A257" s="103">
        <f t="shared" ref="A257:A271" si="37">A258+1</f>
        <v>44420</v>
      </c>
      <c r="B257" s="156">
        <v>0.5</v>
      </c>
      <c r="C257" s="228">
        <v>26423</v>
      </c>
    </row>
    <row r="258" spans="1:3" s="89" customFormat="1" x14ac:dyDescent="0.25">
      <c r="A258" s="103">
        <f t="shared" si="37"/>
        <v>44419</v>
      </c>
      <c r="B258" s="156">
        <v>0.5</v>
      </c>
      <c r="C258" s="228">
        <v>26419</v>
      </c>
    </row>
    <row r="259" spans="1:3" s="89" customFormat="1" x14ac:dyDescent="0.25">
      <c r="A259" s="103">
        <f t="shared" si="37"/>
        <v>44418</v>
      </c>
      <c r="B259" s="156">
        <v>0.5</v>
      </c>
      <c r="C259" s="228">
        <v>26414</v>
      </c>
    </row>
    <row r="260" spans="1:3" s="89" customFormat="1" x14ac:dyDescent="0.25">
      <c r="A260" s="103">
        <f t="shared" si="37"/>
        <v>44417</v>
      </c>
      <c r="B260" s="156">
        <v>0.5</v>
      </c>
      <c r="C260" s="228">
        <v>26408</v>
      </c>
    </row>
    <row r="261" spans="1:3" s="89" customFormat="1" x14ac:dyDescent="0.25">
      <c r="A261" s="103">
        <f t="shared" si="37"/>
        <v>44416</v>
      </c>
      <c r="B261" s="156">
        <v>0.5</v>
      </c>
      <c r="C261" s="228">
        <v>26400</v>
      </c>
    </row>
    <row r="262" spans="1:3" s="89" customFormat="1" x14ac:dyDescent="0.25">
      <c r="A262" s="103">
        <f t="shared" si="37"/>
        <v>44415</v>
      </c>
      <c r="B262" s="156">
        <v>0.5</v>
      </c>
      <c r="C262" s="228">
        <v>26394</v>
      </c>
    </row>
    <row r="263" spans="1:3" s="89" customFormat="1" x14ac:dyDescent="0.25">
      <c r="A263" s="103">
        <f t="shared" si="37"/>
        <v>44414</v>
      </c>
      <c r="B263" s="156">
        <v>0.5</v>
      </c>
      <c r="C263" s="228">
        <v>26386</v>
      </c>
    </row>
    <row r="264" spans="1:3" s="89" customFormat="1" x14ac:dyDescent="0.25">
      <c r="A264" s="103">
        <f t="shared" si="37"/>
        <v>44413</v>
      </c>
      <c r="B264" s="156">
        <v>0.5</v>
      </c>
      <c r="C264" s="228">
        <v>26365</v>
      </c>
    </row>
    <row r="265" spans="1:3" s="89" customFormat="1" x14ac:dyDescent="0.25">
      <c r="A265" s="103">
        <f t="shared" si="37"/>
        <v>44412</v>
      </c>
      <c r="B265" s="156">
        <v>0.5</v>
      </c>
      <c r="C265" s="228">
        <v>26347</v>
      </c>
    </row>
    <row r="266" spans="1:3" s="89" customFormat="1" x14ac:dyDescent="0.25">
      <c r="A266" s="103">
        <f t="shared" si="37"/>
        <v>44411</v>
      </c>
      <c r="B266" s="156">
        <v>0.5</v>
      </c>
      <c r="C266" s="228">
        <v>26336</v>
      </c>
    </row>
    <row r="267" spans="1:3" s="89" customFormat="1" x14ac:dyDescent="0.25">
      <c r="A267" s="103">
        <f t="shared" si="37"/>
        <v>44410</v>
      </c>
      <c r="B267" s="156">
        <v>0.5</v>
      </c>
      <c r="C267" s="228">
        <v>26330</v>
      </c>
    </row>
    <row r="268" spans="1:3" s="89" customFormat="1" x14ac:dyDescent="0.25">
      <c r="A268" s="103">
        <f t="shared" si="37"/>
        <v>44409</v>
      </c>
      <c r="B268" s="156">
        <v>0.5</v>
      </c>
      <c r="C268" s="228">
        <v>26329</v>
      </c>
    </row>
    <row r="269" spans="1:3" s="89" customFormat="1" x14ac:dyDescent="0.25">
      <c r="A269" s="103">
        <f t="shared" si="37"/>
        <v>44408</v>
      </c>
      <c r="B269" s="156">
        <v>0.5</v>
      </c>
      <c r="C269" s="228">
        <v>26327</v>
      </c>
    </row>
    <row r="270" spans="1:3" s="89" customFormat="1" x14ac:dyDescent="0.25">
      <c r="A270" s="103">
        <f t="shared" si="37"/>
        <v>44407</v>
      </c>
      <c r="B270" s="156">
        <v>0.5</v>
      </c>
      <c r="C270" s="228">
        <v>26321</v>
      </c>
    </row>
    <row r="271" spans="1:3" s="89" customFormat="1" x14ac:dyDescent="0.25">
      <c r="A271" s="103">
        <f t="shared" si="37"/>
        <v>44406</v>
      </c>
      <c r="B271" s="156">
        <v>0.5</v>
      </c>
      <c r="C271" s="228">
        <v>26308</v>
      </c>
    </row>
    <row r="272" spans="1:3" s="89" customFormat="1" x14ac:dyDescent="0.25">
      <c r="A272" s="103">
        <f t="shared" ref="A272:A278" si="38">A273+1</f>
        <v>44405</v>
      </c>
      <c r="B272" s="156">
        <v>0.5</v>
      </c>
      <c r="C272" s="228">
        <v>26303</v>
      </c>
    </row>
    <row r="273" spans="1:3" s="89" customFormat="1" x14ac:dyDescent="0.25">
      <c r="A273" s="103">
        <f t="shared" si="38"/>
        <v>44404</v>
      </c>
      <c r="B273" s="156">
        <v>0.5</v>
      </c>
      <c r="C273" s="228">
        <v>26293</v>
      </c>
    </row>
    <row r="274" spans="1:3" s="89" customFormat="1" x14ac:dyDescent="0.25">
      <c r="A274" s="103">
        <f t="shared" si="38"/>
        <v>44403</v>
      </c>
      <c r="B274" s="156">
        <v>0.5</v>
      </c>
      <c r="C274" s="228">
        <v>26286</v>
      </c>
    </row>
    <row r="275" spans="1:3" s="89" customFormat="1" x14ac:dyDescent="0.25">
      <c r="A275" s="103">
        <f t="shared" si="38"/>
        <v>44402</v>
      </c>
      <c r="B275" s="156">
        <v>0.5</v>
      </c>
      <c r="C275" s="228">
        <v>26282</v>
      </c>
    </row>
    <row r="276" spans="1:3" s="89" customFormat="1" x14ac:dyDescent="0.25">
      <c r="A276" s="103">
        <f t="shared" si="38"/>
        <v>44401</v>
      </c>
      <c r="B276" s="156">
        <v>0.5</v>
      </c>
      <c r="C276" s="228">
        <v>26279</v>
      </c>
    </row>
    <row r="277" spans="1:3" s="89" customFormat="1" x14ac:dyDescent="0.25">
      <c r="A277" s="103">
        <f t="shared" si="38"/>
        <v>44400</v>
      </c>
      <c r="B277" s="156">
        <v>0.5</v>
      </c>
      <c r="C277" s="228">
        <v>26274</v>
      </c>
    </row>
    <row r="278" spans="1:3" s="89" customFormat="1" x14ac:dyDescent="0.25">
      <c r="A278" s="103">
        <f t="shared" si="38"/>
        <v>44399</v>
      </c>
      <c r="B278" s="156">
        <v>0.5</v>
      </c>
      <c r="C278" s="228">
        <v>26261</v>
      </c>
    </row>
    <row r="279" spans="1:3" s="89" customFormat="1" x14ac:dyDescent="0.25">
      <c r="A279" s="103">
        <f t="shared" ref="A279:A285" si="39">A280+1</f>
        <v>44398</v>
      </c>
      <c r="B279" s="156">
        <v>0.5</v>
      </c>
      <c r="C279" s="228">
        <v>26248</v>
      </c>
    </row>
    <row r="280" spans="1:3" s="89" customFormat="1" x14ac:dyDescent="0.25">
      <c r="A280" s="103">
        <f t="shared" si="39"/>
        <v>44397</v>
      </c>
      <c r="B280" s="156">
        <v>0.5</v>
      </c>
      <c r="C280" s="228">
        <v>26243</v>
      </c>
    </row>
    <row r="281" spans="1:3" s="89" customFormat="1" x14ac:dyDescent="0.25">
      <c r="A281" s="103">
        <f t="shared" si="39"/>
        <v>44396</v>
      </c>
      <c r="B281" s="156">
        <v>0.5</v>
      </c>
      <c r="C281" s="228">
        <v>26239</v>
      </c>
    </row>
    <row r="282" spans="1:3" s="89" customFormat="1" x14ac:dyDescent="0.25">
      <c r="A282" s="103">
        <f t="shared" si="39"/>
        <v>44395</v>
      </c>
      <c r="B282" s="156">
        <v>0.5</v>
      </c>
      <c r="C282" s="228">
        <v>26235</v>
      </c>
    </row>
    <row r="283" spans="1:3" s="89" customFormat="1" x14ac:dyDescent="0.25">
      <c r="A283" s="103">
        <f t="shared" si="39"/>
        <v>44394</v>
      </c>
      <c r="B283" s="156">
        <v>0.5</v>
      </c>
      <c r="C283" s="228">
        <v>26228</v>
      </c>
    </row>
    <row r="284" spans="1:3" s="89" customFormat="1" x14ac:dyDescent="0.25">
      <c r="A284" s="103">
        <f t="shared" si="39"/>
        <v>44393</v>
      </c>
      <c r="B284" s="156">
        <v>0.5</v>
      </c>
      <c r="C284" s="228">
        <v>26225</v>
      </c>
    </row>
    <row r="285" spans="1:3" s="89" customFormat="1" x14ac:dyDescent="0.25">
      <c r="A285" s="103">
        <f t="shared" si="39"/>
        <v>44392</v>
      </c>
      <c r="B285" s="156">
        <v>0.5</v>
      </c>
      <c r="C285" s="228">
        <v>26208</v>
      </c>
    </row>
    <row r="286" spans="1:3" s="89" customFormat="1" x14ac:dyDescent="0.25">
      <c r="A286" s="103">
        <f t="shared" ref="A286:A292" si="40">A287+1</f>
        <v>44391</v>
      </c>
      <c r="B286" s="156">
        <v>0.5</v>
      </c>
      <c r="C286" s="228">
        <v>26195</v>
      </c>
    </row>
    <row r="287" spans="1:3" s="89" customFormat="1" x14ac:dyDescent="0.25">
      <c r="A287" s="103">
        <f t="shared" si="40"/>
        <v>44390</v>
      </c>
      <c r="B287" s="156">
        <v>0.5</v>
      </c>
      <c r="C287" s="228">
        <v>26188</v>
      </c>
    </row>
    <row r="288" spans="1:3" s="89" customFormat="1" x14ac:dyDescent="0.25">
      <c r="A288" s="103">
        <f t="shared" si="40"/>
        <v>44389</v>
      </c>
      <c r="B288" s="156">
        <v>0.5</v>
      </c>
      <c r="C288" s="228">
        <v>26178</v>
      </c>
    </row>
    <row r="289" spans="1:3" s="89" customFormat="1" x14ac:dyDescent="0.25">
      <c r="A289" s="103">
        <f t="shared" si="40"/>
        <v>44388</v>
      </c>
      <c r="B289" s="156">
        <v>0.5</v>
      </c>
      <c r="C289" s="228">
        <v>26177</v>
      </c>
    </row>
    <row r="290" spans="1:3" s="89" customFormat="1" x14ac:dyDescent="0.25">
      <c r="A290" s="103">
        <f t="shared" si="40"/>
        <v>44387</v>
      </c>
      <c r="B290" s="156">
        <v>0.5</v>
      </c>
      <c r="C290" s="228">
        <v>26168</v>
      </c>
    </row>
    <row r="291" spans="1:3" s="89" customFormat="1" x14ac:dyDescent="0.25">
      <c r="A291" s="103">
        <f t="shared" si="40"/>
        <v>44386</v>
      </c>
      <c r="B291" s="156">
        <v>0.5</v>
      </c>
      <c r="C291" s="228">
        <v>26159</v>
      </c>
    </row>
    <row r="292" spans="1:3" s="89" customFormat="1" x14ac:dyDescent="0.25">
      <c r="A292" s="103">
        <f t="shared" si="40"/>
        <v>44385</v>
      </c>
      <c r="B292" s="156">
        <v>0.5</v>
      </c>
      <c r="C292" s="228">
        <v>26146</v>
      </c>
    </row>
    <row r="293" spans="1:3" s="89" customFormat="1" x14ac:dyDescent="0.25">
      <c r="A293" s="103">
        <f t="shared" ref="A293:A299" si="41">A294+1</f>
        <v>44384</v>
      </c>
      <c r="B293" s="156">
        <v>0.5</v>
      </c>
      <c r="C293" s="228">
        <v>26128</v>
      </c>
    </row>
    <row r="294" spans="1:3" s="89" customFormat="1" x14ac:dyDescent="0.25">
      <c r="A294" s="103">
        <f t="shared" si="41"/>
        <v>44383</v>
      </c>
      <c r="B294" s="156">
        <v>0.5</v>
      </c>
      <c r="C294" s="228">
        <v>26122</v>
      </c>
    </row>
    <row r="295" spans="1:3" s="89" customFormat="1" x14ac:dyDescent="0.25">
      <c r="A295" s="103">
        <f t="shared" si="41"/>
        <v>44382</v>
      </c>
      <c r="B295" s="156">
        <v>0.5</v>
      </c>
      <c r="C295" s="228">
        <v>26109</v>
      </c>
    </row>
    <row r="296" spans="1:3" s="89" customFormat="1" x14ac:dyDescent="0.25">
      <c r="A296" s="103">
        <f t="shared" si="41"/>
        <v>44381</v>
      </c>
      <c r="B296" s="156">
        <v>0.5</v>
      </c>
      <c r="C296" s="228">
        <v>26102</v>
      </c>
    </row>
    <row r="297" spans="1:3" s="89" customFormat="1" x14ac:dyDescent="0.25">
      <c r="A297" s="103">
        <f t="shared" si="41"/>
        <v>44380</v>
      </c>
      <c r="B297" s="156">
        <v>0.5</v>
      </c>
      <c r="C297" s="228">
        <v>26090</v>
      </c>
    </row>
    <row r="298" spans="1:3" s="89" customFormat="1" x14ac:dyDescent="0.25">
      <c r="A298" s="103">
        <f t="shared" si="41"/>
        <v>44379</v>
      </c>
      <c r="B298" s="156">
        <v>0.5</v>
      </c>
      <c r="C298" s="228">
        <v>26081</v>
      </c>
    </row>
    <row r="299" spans="1:3" s="89" customFormat="1" x14ac:dyDescent="0.25">
      <c r="A299" s="103">
        <f t="shared" si="41"/>
        <v>44378</v>
      </c>
      <c r="B299" s="156">
        <v>0.5</v>
      </c>
      <c r="C299" s="228">
        <v>26060</v>
      </c>
    </row>
    <row r="300" spans="1:3" s="89" customFormat="1" x14ac:dyDescent="0.25">
      <c r="A300" s="103">
        <f t="shared" ref="A300:A306" si="42">A301+1</f>
        <v>44377</v>
      </c>
      <c r="B300" s="156">
        <v>0.5</v>
      </c>
      <c r="C300" s="228">
        <v>26037</v>
      </c>
    </row>
    <row r="301" spans="1:3" s="89" customFormat="1" x14ac:dyDescent="0.25">
      <c r="A301" s="103">
        <f t="shared" si="42"/>
        <v>44376</v>
      </c>
      <c r="B301" s="156">
        <v>0.5</v>
      </c>
      <c r="C301" s="228">
        <v>26016</v>
      </c>
    </row>
    <row r="302" spans="1:3" s="89" customFormat="1" x14ac:dyDescent="0.25">
      <c r="A302" s="103">
        <f t="shared" si="42"/>
        <v>44375</v>
      </c>
      <c r="B302" s="156">
        <v>0.5</v>
      </c>
      <c r="C302" s="228">
        <v>25986</v>
      </c>
    </row>
    <row r="303" spans="1:3" s="89" customFormat="1" x14ac:dyDescent="0.25">
      <c r="A303" s="103">
        <f t="shared" si="42"/>
        <v>44374</v>
      </c>
      <c r="B303" s="156">
        <v>0.5</v>
      </c>
      <c r="C303" s="228">
        <v>25975</v>
      </c>
    </row>
    <row r="304" spans="1:3" s="89" customFormat="1" x14ac:dyDescent="0.25">
      <c r="A304" s="103">
        <f t="shared" si="42"/>
        <v>44373</v>
      </c>
      <c r="B304" s="156">
        <v>0.5</v>
      </c>
      <c r="C304" s="228">
        <v>25960</v>
      </c>
    </row>
    <row r="305" spans="1:3" s="89" customFormat="1" x14ac:dyDescent="0.25">
      <c r="A305" s="103">
        <f t="shared" si="42"/>
        <v>44372</v>
      </c>
      <c r="B305" s="156">
        <v>0.5</v>
      </c>
      <c r="C305" s="228">
        <v>25943</v>
      </c>
    </row>
    <row r="306" spans="1:3" s="89" customFormat="1" x14ac:dyDescent="0.25">
      <c r="A306" s="103">
        <f t="shared" si="42"/>
        <v>44371</v>
      </c>
      <c r="B306" s="156">
        <v>0.5</v>
      </c>
      <c r="C306" s="228">
        <v>25936</v>
      </c>
    </row>
    <row r="307" spans="1:3" s="89" customFormat="1" x14ac:dyDescent="0.25">
      <c r="A307" s="103">
        <f t="shared" ref="A307:A313" si="43">A308+1</f>
        <v>44370</v>
      </c>
      <c r="B307" s="156">
        <v>0.5</v>
      </c>
      <c r="C307" s="228">
        <v>25919</v>
      </c>
    </row>
    <row r="308" spans="1:3" s="89" customFormat="1" x14ac:dyDescent="0.25">
      <c r="A308" s="103">
        <f t="shared" si="43"/>
        <v>44369</v>
      </c>
      <c r="B308" s="156">
        <v>0.5</v>
      </c>
      <c r="C308" s="228">
        <v>25898</v>
      </c>
    </row>
    <row r="309" spans="1:3" s="89" customFormat="1" x14ac:dyDescent="0.25">
      <c r="A309" s="103">
        <f t="shared" si="43"/>
        <v>44368</v>
      </c>
      <c r="B309" s="156">
        <v>0.5</v>
      </c>
      <c r="C309" s="228">
        <v>25827</v>
      </c>
    </row>
    <row r="310" spans="1:3" s="89" customFormat="1" x14ac:dyDescent="0.25">
      <c r="A310" s="103">
        <f t="shared" si="43"/>
        <v>44367</v>
      </c>
      <c r="B310" s="156">
        <v>0.5</v>
      </c>
      <c r="C310" s="228">
        <v>25819</v>
      </c>
    </row>
    <row r="311" spans="1:3" s="89" customFormat="1" x14ac:dyDescent="0.25">
      <c r="A311" s="103">
        <f t="shared" si="43"/>
        <v>44366</v>
      </c>
      <c r="B311" s="156">
        <v>0.5</v>
      </c>
      <c r="C311" s="228">
        <v>25798</v>
      </c>
    </row>
    <row r="312" spans="1:3" s="89" customFormat="1" x14ac:dyDescent="0.25">
      <c r="A312" s="103">
        <f t="shared" si="43"/>
        <v>44365</v>
      </c>
      <c r="B312" s="156">
        <v>0.5</v>
      </c>
      <c r="C312" s="228">
        <v>25767</v>
      </c>
    </row>
    <row r="313" spans="1:3" s="89" customFormat="1" x14ac:dyDescent="0.25">
      <c r="A313" s="103">
        <f t="shared" si="43"/>
        <v>44364</v>
      </c>
      <c r="B313" s="156">
        <v>0.5</v>
      </c>
      <c r="C313" s="228">
        <v>25756</v>
      </c>
    </row>
    <row r="314" spans="1:3" s="89" customFormat="1" x14ac:dyDescent="0.25">
      <c r="A314" s="103">
        <f t="shared" ref="A314:A320" si="44">A315+1</f>
        <v>44363</v>
      </c>
      <c r="B314" s="156">
        <v>0.5</v>
      </c>
      <c r="C314" s="228">
        <v>25743</v>
      </c>
    </row>
    <row r="315" spans="1:3" s="89" customFormat="1" x14ac:dyDescent="0.25">
      <c r="A315" s="103">
        <f t="shared" si="44"/>
        <v>44362</v>
      </c>
      <c r="B315" s="156">
        <v>0.5</v>
      </c>
      <c r="C315" s="228">
        <v>25715</v>
      </c>
    </row>
    <row r="316" spans="1:3" s="89" customFormat="1" x14ac:dyDescent="0.25">
      <c r="A316" s="103">
        <f t="shared" si="44"/>
        <v>44361</v>
      </c>
      <c r="B316" s="156">
        <v>0.5</v>
      </c>
      <c r="C316" s="228">
        <v>25686</v>
      </c>
    </row>
    <row r="317" spans="1:3" s="89" customFormat="1" x14ac:dyDescent="0.25">
      <c r="A317" s="103">
        <f t="shared" si="44"/>
        <v>44360</v>
      </c>
      <c r="B317" s="156">
        <v>0.5</v>
      </c>
      <c r="C317" s="228">
        <v>25675</v>
      </c>
    </row>
    <row r="318" spans="1:3" s="89" customFormat="1" x14ac:dyDescent="0.25">
      <c r="A318" s="103">
        <f t="shared" si="44"/>
        <v>44359</v>
      </c>
      <c r="B318" s="156">
        <v>0.5</v>
      </c>
      <c r="C318" s="228">
        <v>25658</v>
      </c>
    </row>
    <row r="319" spans="1:3" s="89" customFormat="1" x14ac:dyDescent="0.25">
      <c r="A319" s="103">
        <f t="shared" si="44"/>
        <v>44358</v>
      </c>
      <c r="B319" s="156">
        <v>0.5</v>
      </c>
      <c r="C319" s="228">
        <v>25632</v>
      </c>
    </row>
    <row r="320" spans="1:3" s="89" customFormat="1" x14ac:dyDescent="0.25">
      <c r="A320" s="103">
        <f t="shared" si="44"/>
        <v>44357</v>
      </c>
      <c r="B320" s="156">
        <v>0.5</v>
      </c>
      <c r="C320" s="228">
        <v>25619</v>
      </c>
    </row>
    <row r="321" spans="1:3" s="89" customFormat="1" x14ac:dyDescent="0.25">
      <c r="A321" s="103">
        <f t="shared" ref="A321:A327" si="45">A322+1</f>
        <v>44356</v>
      </c>
      <c r="B321" s="156">
        <v>0.5</v>
      </c>
      <c r="C321" s="228">
        <v>25589</v>
      </c>
    </row>
    <row r="322" spans="1:3" s="89" customFormat="1" x14ac:dyDescent="0.25">
      <c r="A322" s="103">
        <f t="shared" si="45"/>
        <v>44355</v>
      </c>
      <c r="B322" s="156">
        <v>0.5</v>
      </c>
      <c r="C322" s="228">
        <v>25537</v>
      </c>
    </row>
    <row r="323" spans="1:3" s="89" customFormat="1" x14ac:dyDescent="0.25">
      <c r="A323" s="103">
        <f t="shared" si="45"/>
        <v>44354</v>
      </c>
      <c r="B323" s="156">
        <v>0.5</v>
      </c>
      <c r="C323" s="228">
        <v>25508</v>
      </c>
    </row>
    <row r="324" spans="1:3" s="89" customFormat="1" x14ac:dyDescent="0.25">
      <c r="A324" s="103">
        <f t="shared" si="45"/>
        <v>44353</v>
      </c>
      <c r="B324" s="156">
        <v>0.5</v>
      </c>
      <c r="C324" s="228">
        <v>25481</v>
      </c>
    </row>
    <row r="325" spans="1:3" s="89" customFormat="1" x14ac:dyDescent="0.25">
      <c r="A325" s="103">
        <f t="shared" si="45"/>
        <v>44352</v>
      </c>
      <c r="B325" s="156">
        <v>0.5</v>
      </c>
      <c r="C325" s="228">
        <v>25469</v>
      </c>
    </row>
    <row r="326" spans="1:3" s="89" customFormat="1" x14ac:dyDescent="0.25">
      <c r="A326" s="103">
        <f t="shared" si="45"/>
        <v>44351</v>
      </c>
      <c r="B326" s="156">
        <v>0.5</v>
      </c>
      <c r="C326" s="228">
        <v>25427</v>
      </c>
    </row>
    <row r="327" spans="1:3" s="89" customFormat="1" x14ac:dyDescent="0.25">
      <c r="A327" s="103">
        <f t="shared" si="45"/>
        <v>44350</v>
      </c>
      <c r="B327" s="156">
        <v>0.5</v>
      </c>
      <c r="C327" s="228">
        <v>25395</v>
      </c>
    </row>
    <row r="328" spans="1:3" s="89" customFormat="1" x14ac:dyDescent="0.25">
      <c r="A328" s="103">
        <f t="shared" ref="A328:A334" si="46">A329+1</f>
        <v>44349</v>
      </c>
      <c r="B328" s="156">
        <v>0.5</v>
      </c>
      <c r="C328" s="228">
        <v>25364</v>
      </c>
    </row>
    <row r="329" spans="1:3" s="89" customFormat="1" x14ac:dyDescent="0.25">
      <c r="A329" s="103">
        <f t="shared" si="46"/>
        <v>44348</v>
      </c>
      <c r="B329" s="156">
        <v>0.5</v>
      </c>
      <c r="C329" s="228">
        <v>25318</v>
      </c>
    </row>
    <row r="330" spans="1:3" s="89" customFormat="1" x14ac:dyDescent="0.25">
      <c r="A330" s="103">
        <f t="shared" si="46"/>
        <v>44347</v>
      </c>
      <c r="B330" s="156">
        <v>0.5</v>
      </c>
      <c r="C330" s="228">
        <v>25299</v>
      </c>
    </row>
    <row r="331" spans="1:3" s="89" customFormat="1" x14ac:dyDescent="0.25">
      <c r="A331" s="103">
        <f t="shared" si="46"/>
        <v>44346</v>
      </c>
      <c r="B331" s="156">
        <v>0.5</v>
      </c>
      <c r="C331" s="228">
        <v>25272</v>
      </c>
    </row>
    <row r="332" spans="1:3" s="89" customFormat="1" x14ac:dyDescent="0.25">
      <c r="A332" s="103">
        <f t="shared" si="46"/>
        <v>44345</v>
      </c>
      <c r="B332" s="156">
        <v>0.5</v>
      </c>
      <c r="C332" s="228">
        <v>25237</v>
      </c>
    </row>
    <row r="333" spans="1:3" s="89" customFormat="1" x14ac:dyDescent="0.25">
      <c r="A333" s="103">
        <f t="shared" si="46"/>
        <v>44344</v>
      </c>
      <c r="B333" s="156">
        <v>0.5</v>
      </c>
      <c r="C333" s="228">
        <v>25192</v>
      </c>
    </row>
    <row r="334" spans="1:3" s="89" customFormat="1" x14ac:dyDescent="0.25">
      <c r="A334" s="103">
        <f t="shared" si="46"/>
        <v>44343</v>
      </c>
      <c r="B334" s="156">
        <v>0.5</v>
      </c>
      <c r="C334" s="228">
        <v>25162</v>
      </c>
    </row>
    <row r="335" spans="1:3" s="89" customFormat="1" x14ac:dyDescent="0.25">
      <c r="A335" s="103">
        <f t="shared" ref="A335:A340" si="47">A336+1</f>
        <v>44342</v>
      </c>
      <c r="B335" s="156">
        <v>0.5</v>
      </c>
      <c r="C335" s="228">
        <v>25114</v>
      </c>
    </row>
    <row r="336" spans="1:3" s="89" customFormat="1" x14ac:dyDescent="0.25">
      <c r="A336" s="103">
        <f t="shared" si="47"/>
        <v>44341</v>
      </c>
      <c r="B336" s="156">
        <v>0.5</v>
      </c>
      <c r="C336" s="228">
        <v>25079</v>
      </c>
    </row>
    <row r="337" spans="1:3" s="89" customFormat="1" x14ac:dyDescent="0.25">
      <c r="A337" s="103">
        <f t="shared" si="47"/>
        <v>44340</v>
      </c>
      <c r="B337" s="156">
        <v>0.5</v>
      </c>
      <c r="C337" s="228">
        <v>25029</v>
      </c>
    </row>
    <row r="338" spans="1:3" s="89" customFormat="1" x14ac:dyDescent="0.25">
      <c r="A338" s="103">
        <f t="shared" si="47"/>
        <v>44339</v>
      </c>
      <c r="B338" s="156">
        <v>0.5</v>
      </c>
      <c r="C338" s="228">
        <v>24988</v>
      </c>
    </row>
    <row r="339" spans="1:3" s="89" customFormat="1" x14ac:dyDescent="0.25">
      <c r="A339" s="103">
        <f t="shared" si="47"/>
        <v>44338</v>
      </c>
      <c r="B339" s="156">
        <v>0.5</v>
      </c>
      <c r="C339" s="228">
        <v>24962</v>
      </c>
    </row>
    <row r="340" spans="1:3" s="89" customFormat="1" x14ac:dyDescent="0.25">
      <c r="A340" s="103">
        <f t="shared" si="47"/>
        <v>44337</v>
      </c>
      <c r="B340" s="156">
        <v>0.5</v>
      </c>
      <c r="C340" s="228">
        <v>24922</v>
      </c>
    </row>
    <row r="341" spans="1:3" s="89" customFormat="1" x14ac:dyDescent="0.25">
      <c r="A341" s="103">
        <f>A342+1</f>
        <v>44336</v>
      </c>
      <c r="B341" s="156">
        <v>0.5</v>
      </c>
      <c r="C341" s="228">
        <v>24871</v>
      </c>
    </row>
    <row r="342" spans="1:3" s="89" customFormat="1" x14ac:dyDescent="0.25">
      <c r="A342" s="103">
        <f t="shared" ref="A342:A347" si="48">A343+1</f>
        <v>44335</v>
      </c>
      <c r="B342" s="156">
        <v>0.5</v>
      </c>
      <c r="C342" s="228">
        <v>24826</v>
      </c>
    </row>
    <row r="343" spans="1:3" s="89" customFormat="1" x14ac:dyDescent="0.25">
      <c r="A343" s="103">
        <f t="shared" si="48"/>
        <v>44334</v>
      </c>
      <c r="B343" s="156">
        <v>0.5</v>
      </c>
      <c r="C343" s="228">
        <v>24778</v>
      </c>
    </row>
    <row r="344" spans="1:3" s="89" customFormat="1" x14ac:dyDescent="0.25">
      <c r="A344" s="103">
        <f t="shared" si="48"/>
        <v>44333</v>
      </c>
      <c r="B344" s="156">
        <v>0.5</v>
      </c>
      <c r="C344" s="228">
        <v>24741</v>
      </c>
    </row>
    <row r="345" spans="1:3" s="89" customFormat="1" x14ac:dyDescent="0.25">
      <c r="A345" s="103">
        <f t="shared" si="48"/>
        <v>44332</v>
      </c>
      <c r="B345" s="156">
        <v>0.5</v>
      </c>
      <c r="C345" s="228">
        <v>24710</v>
      </c>
    </row>
    <row r="346" spans="1:3" s="89" customFormat="1" x14ac:dyDescent="0.25">
      <c r="A346" s="103">
        <f t="shared" si="48"/>
        <v>44331</v>
      </c>
      <c r="B346" s="156">
        <v>0.5</v>
      </c>
      <c r="C346" s="228">
        <v>24672</v>
      </c>
    </row>
    <row r="347" spans="1:3" s="89" customFormat="1" x14ac:dyDescent="0.25">
      <c r="A347" s="103">
        <f t="shared" si="48"/>
        <v>44330</v>
      </c>
      <c r="B347" s="156">
        <v>0.5</v>
      </c>
      <c r="C347" s="228">
        <v>24632</v>
      </c>
    </row>
    <row r="348" spans="1:3" s="89" customFormat="1" x14ac:dyDescent="0.25">
      <c r="A348" s="103">
        <f>A349+1</f>
        <v>44329</v>
      </c>
      <c r="B348" s="156">
        <v>0.5</v>
      </c>
      <c r="C348" s="228">
        <v>24590</v>
      </c>
    </row>
    <row r="349" spans="1:3" s="89" customFormat="1" x14ac:dyDescent="0.25">
      <c r="A349" s="103">
        <v>44328</v>
      </c>
      <c r="B349" s="156">
        <v>0.5</v>
      </c>
      <c r="C349" s="228">
        <v>24530</v>
      </c>
    </row>
    <row r="350" spans="1:3" s="89" customFormat="1" x14ac:dyDescent="0.25">
      <c r="A350" s="103">
        <v>44327</v>
      </c>
      <c r="B350" s="156">
        <v>0.5</v>
      </c>
      <c r="C350" s="228">
        <v>24480</v>
      </c>
    </row>
    <row r="351" spans="1:3" s="89" customFormat="1" x14ac:dyDescent="0.25">
      <c r="A351" s="103">
        <v>44326</v>
      </c>
      <c r="B351" s="156">
        <v>0.5</v>
      </c>
      <c r="C351" s="228">
        <v>24449</v>
      </c>
    </row>
    <row r="352" spans="1:3" s="89" customFormat="1" x14ac:dyDescent="0.25">
      <c r="A352" s="103">
        <v>44325</v>
      </c>
      <c r="B352" s="156">
        <v>0.5</v>
      </c>
      <c r="C352" s="228">
        <v>24409</v>
      </c>
    </row>
    <row r="353" spans="1:3" s="89" customFormat="1" x14ac:dyDescent="0.25">
      <c r="A353" s="103">
        <v>44324</v>
      </c>
      <c r="B353" s="156">
        <v>0.5</v>
      </c>
      <c r="C353" s="228">
        <v>24347</v>
      </c>
    </row>
    <row r="354" spans="1:3" s="89" customFormat="1" x14ac:dyDescent="0.25">
      <c r="A354" s="103">
        <v>44323</v>
      </c>
      <c r="B354" s="156">
        <v>0.5</v>
      </c>
      <c r="C354" s="228">
        <v>24297</v>
      </c>
    </row>
    <row r="355" spans="1:3" s="89" customFormat="1" x14ac:dyDescent="0.25">
      <c r="A355" s="103">
        <v>44322</v>
      </c>
      <c r="B355" s="156">
        <v>0.5</v>
      </c>
      <c r="C355" s="228">
        <v>24256</v>
      </c>
    </row>
    <row r="356" spans="1:3" s="89" customFormat="1" x14ac:dyDescent="0.25">
      <c r="A356" s="103">
        <v>44321</v>
      </c>
      <c r="B356" s="156">
        <v>0.5</v>
      </c>
      <c r="C356" s="228">
        <v>24219</v>
      </c>
    </row>
    <row r="357" spans="1:3" s="89" customFormat="1" x14ac:dyDescent="0.25">
      <c r="A357" s="103">
        <v>44320</v>
      </c>
      <c r="B357" s="156">
        <v>0.5</v>
      </c>
      <c r="C357" s="228">
        <v>24163</v>
      </c>
    </row>
    <row r="358" spans="1:3" s="89" customFormat="1" x14ac:dyDescent="0.25">
      <c r="A358" s="103">
        <v>44319</v>
      </c>
      <c r="B358" s="156">
        <v>0.5</v>
      </c>
      <c r="C358" s="228">
        <v>24109</v>
      </c>
    </row>
    <row r="359" spans="1:3" s="89" customFormat="1" x14ac:dyDescent="0.25">
      <c r="A359" s="103">
        <v>44318</v>
      </c>
      <c r="B359" s="156">
        <v>0.5</v>
      </c>
      <c r="C359" s="228">
        <v>24071</v>
      </c>
    </row>
    <row r="360" spans="1:3" s="89" customFormat="1" x14ac:dyDescent="0.25">
      <c r="A360" s="103">
        <v>44317</v>
      </c>
      <c r="B360" s="156">
        <v>0.5</v>
      </c>
      <c r="C360" s="228">
        <v>24034</v>
      </c>
    </row>
    <row r="361" spans="1:3" s="89" customFormat="1" x14ac:dyDescent="0.25">
      <c r="A361" s="103">
        <v>44316</v>
      </c>
      <c r="B361" s="156">
        <v>0.5</v>
      </c>
      <c r="C361" s="228">
        <v>23994</v>
      </c>
    </row>
    <row r="362" spans="1:3" s="89" customFormat="1" x14ac:dyDescent="0.25">
      <c r="A362" s="103">
        <v>44315</v>
      </c>
      <c r="B362" s="156">
        <v>0.5</v>
      </c>
      <c r="C362" s="228">
        <v>23944</v>
      </c>
    </row>
    <row r="363" spans="1:3" s="89" customFormat="1" x14ac:dyDescent="0.25">
      <c r="A363" s="103">
        <v>44314</v>
      </c>
      <c r="B363" s="156">
        <v>0.5</v>
      </c>
      <c r="C363" s="228">
        <v>23887</v>
      </c>
    </row>
    <row r="364" spans="1:3" s="89" customFormat="1" x14ac:dyDescent="0.25">
      <c r="A364" s="103">
        <v>44313</v>
      </c>
      <c r="B364" s="156">
        <v>0.5</v>
      </c>
      <c r="C364" s="228">
        <v>23838</v>
      </c>
    </row>
    <row r="365" spans="1:3" s="89" customFormat="1" x14ac:dyDescent="0.25">
      <c r="A365" s="103">
        <v>44312</v>
      </c>
      <c r="B365" s="156">
        <v>0.5</v>
      </c>
      <c r="C365" s="228">
        <v>23793</v>
      </c>
    </row>
    <row r="366" spans="1:3" s="89" customFormat="1" x14ac:dyDescent="0.25">
      <c r="A366" s="103">
        <v>44311</v>
      </c>
      <c r="B366" s="156">
        <v>0.5</v>
      </c>
      <c r="C366" s="228">
        <v>23755</v>
      </c>
    </row>
    <row r="367" spans="1:3" s="89" customFormat="1" x14ac:dyDescent="0.25">
      <c r="A367" s="103">
        <v>44310</v>
      </c>
      <c r="B367" s="156">
        <v>0.5</v>
      </c>
      <c r="C367" s="228">
        <v>23712</v>
      </c>
    </row>
    <row r="368" spans="1:3" s="89" customFormat="1" x14ac:dyDescent="0.25">
      <c r="A368" s="103">
        <v>44309</v>
      </c>
      <c r="B368" s="156">
        <v>0.5</v>
      </c>
      <c r="C368" s="228">
        <v>23655</v>
      </c>
    </row>
    <row r="369" spans="1:3" s="89" customFormat="1" x14ac:dyDescent="0.25">
      <c r="A369" s="103">
        <v>44308</v>
      </c>
      <c r="B369" s="156">
        <v>0.5</v>
      </c>
      <c r="C369" s="228">
        <v>23600</v>
      </c>
    </row>
    <row r="370" spans="1:3" s="89" customFormat="1" x14ac:dyDescent="0.25">
      <c r="A370" s="103">
        <v>44307</v>
      </c>
      <c r="B370" s="156">
        <v>0.5</v>
      </c>
      <c r="C370" s="228">
        <v>23546</v>
      </c>
    </row>
    <row r="371" spans="1:3" s="89" customFormat="1" x14ac:dyDescent="0.25">
      <c r="A371" s="103">
        <v>44306</v>
      </c>
      <c r="B371" s="156">
        <v>0.5</v>
      </c>
      <c r="C371" s="228">
        <v>23492</v>
      </c>
    </row>
    <row r="372" spans="1:3" s="89" customFormat="1" x14ac:dyDescent="0.25">
      <c r="A372" s="103">
        <v>44305</v>
      </c>
      <c r="B372" s="156">
        <v>0.5</v>
      </c>
      <c r="C372" s="228">
        <v>23448</v>
      </c>
    </row>
    <row r="373" spans="1:3" s="89" customFormat="1" x14ac:dyDescent="0.25">
      <c r="A373" s="103">
        <v>44304</v>
      </c>
      <c r="B373" s="156">
        <v>0.5</v>
      </c>
      <c r="C373" s="228">
        <v>23403</v>
      </c>
    </row>
    <row r="374" spans="1:3" s="89" customFormat="1" x14ac:dyDescent="0.25">
      <c r="A374" s="103">
        <v>44303</v>
      </c>
      <c r="B374" s="156">
        <v>0.5</v>
      </c>
      <c r="C374" s="228">
        <v>23372</v>
      </c>
    </row>
    <row r="375" spans="1:3" s="89" customFormat="1" x14ac:dyDescent="0.25">
      <c r="A375" s="103">
        <v>44302</v>
      </c>
      <c r="B375" s="156">
        <v>0.5</v>
      </c>
      <c r="C375" s="228">
        <v>23322</v>
      </c>
    </row>
    <row r="376" spans="1:3" s="89" customFormat="1" x14ac:dyDescent="0.25">
      <c r="A376" s="103">
        <v>44301</v>
      </c>
      <c r="B376" s="156">
        <v>0.5</v>
      </c>
      <c r="C376" s="228">
        <v>23281</v>
      </c>
    </row>
    <row r="377" spans="1:3" s="89" customFormat="1" x14ac:dyDescent="0.25">
      <c r="A377" s="103">
        <v>44300</v>
      </c>
      <c r="B377" s="156">
        <v>0.5</v>
      </c>
      <c r="C377" s="228">
        <v>23228</v>
      </c>
    </row>
    <row r="378" spans="1:3" s="89" customFormat="1" x14ac:dyDescent="0.25">
      <c r="A378" s="103">
        <v>44299</v>
      </c>
      <c r="B378" s="156">
        <v>0.5</v>
      </c>
      <c r="C378" s="228">
        <v>23175</v>
      </c>
    </row>
    <row r="379" spans="1:3" s="89" customFormat="1" x14ac:dyDescent="0.25">
      <c r="A379" s="103">
        <v>44298</v>
      </c>
      <c r="B379" s="156">
        <v>0.5</v>
      </c>
      <c r="C379" s="228">
        <v>23140</v>
      </c>
    </row>
    <row r="380" spans="1:3" s="89" customFormat="1" x14ac:dyDescent="0.25">
      <c r="A380" s="103">
        <v>44297</v>
      </c>
      <c r="B380" s="156">
        <v>0.5</v>
      </c>
      <c r="C380" s="228">
        <v>23113</v>
      </c>
    </row>
    <row r="381" spans="1:3" s="89" customFormat="1" x14ac:dyDescent="0.25">
      <c r="A381" s="103">
        <v>44296</v>
      </c>
      <c r="B381" s="156">
        <v>0.5</v>
      </c>
      <c r="C381" s="228">
        <v>23082</v>
      </c>
    </row>
    <row r="382" spans="1:3" s="89" customFormat="1" x14ac:dyDescent="0.25">
      <c r="A382" s="103">
        <v>44295</v>
      </c>
      <c r="B382" s="156">
        <v>0.5</v>
      </c>
      <c r="C382" s="228">
        <v>23037</v>
      </c>
    </row>
    <row r="383" spans="1:3" s="89" customFormat="1" x14ac:dyDescent="0.25">
      <c r="A383" s="103">
        <v>44294</v>
      </c>
      <c r="B383" s="156">
        <v>0.5</v>
      </c>
      <c r="C383" s="228">
        <v>23000</v>
      </c>
    </row>
    <row r="384" spans="1:3" s="89" customFormat="1" x14ac:dyDescent="0.25">
      <c r="A384" s="103">
        <v>44293</v>
      </c>
      <c r="B384" s="156">
        <v>0.5</v>
      </c>
      <c r="C384" s="228">
        <v>22963</v>
      </c>
    </row>
    <row r="385" spans="1:3" s="89" customFormat="1" x14ac:dyDescent="0.25">
      <c r="A385" s="103">
        <v>44292</v>
      </c>
      <c r="B385" s="156">
        <v>0.5</v>
      </c>
      <c r="C385" s="228">
        <v>22933</v>
      </c>
    </row>
    <row r="386" spans="1:3" s="89" customFormat="1" x14ac:dyDescent="0.25">
      <c r="A386" s="103">
        <v>44291</v>
      </c>
      <c r="B386" s="156">
        <v>0.5</v>
      </c>
      <c r="C386" s="228">
        <v>22911</v>
      </c>
    </row>
    <row r="387" spans="1:3" s="89" customFormat="1" x14ac:dyDescent="0.25">
      <c r="A387" s="103">
        <v>44290</v>
      </c>
      <c r="B387" s="156">
        <v>0.5</v>
      </c>
      <c r="C387" s="228">
        <v>22870</v>
      </c>
    </row>
    <row r="388" spans="1:3" s="89" customFormat="1" x14ac:dyDescent="0.25">
      <c r="A388" s="103">
        <v>44289</v>
      </c>
      <c r="B388" s="156">
        <v>0.5</v>
      </c>
      <c r="C388" s="228">
        <v>22846</v>
      </c>
    </row>
    <row r="389" spans="1:3" s="89" customFormat="1" x14ac:dyDescent="0.25">
      <c r="A389" s="103">
        <v>44288</v>
      </c>
      <c r="B389" s="156">
        <v>0.5</v>
      </c>
      <c r="C389" s="228">
        <v>22828</v>
      </c>
    </row>
    <row r="390" spans="1:3" s="89" customFormat="1" x14ac:dyDescent="0.25">
      <c r="A390" s="103">
        <v>44287</v>
      </c>
      <c r="B390" s="156">
        <v>0.5</v>
      </c>
      <c r="C390" s="228">
        <v>22800</v>
      </c>
    </row>
    <row r="391" spans="1:3" s="89" customFormat="1" x14ac:dyDescent="0.25">
      <c r="A391" s="103">
        <v>44286</v>
      </c>
      <c r="B391" s="156">
        <v>0.5</v>
      </c>
      <c r="C391" s="228">
        <v>22758</v>
      </c>
    </row>
    <row r="392" spans="1:3" s="89" customFormat="1" x14ac:dyDescent="0.25">
      <c r="A392" s="103">
        <v>44285</v>
      </c>
      <c r="B392" s="156">
        <v>0.5</v>
      </c>
      <c r="C392" s="228">
        <v>22726</v>
      </c>
    </row>
    <row r="393" spans="1:3" s="89" customFormat="1" x14ac:dyDescent="0.25">
      <c r="A393" s="103">
        <v>44284</v>
      </c>
      <c r="B393" s="156">
        <v>0.5</v>
      </c>
      <c r="C393" s="228">
        <v>22700</v>
      </c>
    </row>
    <row r="394" spans="1:3" s="89" customFormat="1" x14ac:dyDescent="0.25">
      <c r="A394" s="103">
        <v>44283</v>
      </c>
      <c r="B394" s="156">
        <v>0.5</v>
      </c>
      <c r="C394" s="228">
        <v>22685</v>
      </c>
    </row>
    <row r="395" spans="1:3" s="89" customFormat="1" x14ac:dyDescent="0.25">
      <c r="A395" s="103">
        <v>44282</v>
      </c>
      <c r="B395" s="156">
        <v>0.5</v>
      </c>
      <c r="C395" s="228">
        <v>22658</v>
      </c>
    </row>
    <row r="396" spans="1:3" s="89" customFormat="1" x14ac:dyDescent="0.25">
      <c r="A396" s="103">
        <v>44281</v>
      </c>
      <c r="B396" s="156">
        <v>0.5</v>
      </c>
      <c r="C396" s="228">
        <v>22629</v>
      </c>
    </row>
    <row r="397" spans="1:3" s="89" customFormat="1" x14ac:dyDescent="0.25">
      <c r="A397" s="103">
        <v>44280</v>
      </c>
      <c r="B397" s="156">
        <v>0.5</v>
      </c>
      <c r="C397" s="228">
        <v>22594</v>
      </c>
    </row>
    <row r="398" spans="1:3" s="89" customFormat="1" x14ac:dyDescent="0.25">
      <c r="A398" s="103">
        <v>44279</v>
      </c>
      <c r="B398" s="156">
        <v>0.5</v>
      </c>
      <c r="C398" s="228">
        <v>22563</v>
      </c>
    </row>
    <row r="399" spans="1:3" s="89" customFormat="1" x14ac:dyDescent="0.25">
      <c r="A399" s="103">
        <v>44278</v>
      </c>
      <c r="B399" s="156">
        <v>0.5</v>
      </c>
      <c r="C399" s="228">
        <v>22539</v>
      </c>
    </row>
    <row r="400" spans="1:3" s="89" customFormat="1" x14ac:dyDescent="0.25">
      <c r="A400" s="103">
        <v>44277</v>
      </c>
      <c r="B400" s="156">
        <v>0.5</v>
      </c>
      <c r="C400" s="228">
        <v>22521</v>
      </c>
    </row>
    <row r="401" spans="1:3" s="89" customFormat="1" x14ac:dyDescent="0.25">
      <c r="A401" s="103">
        <v>44276</v>
      </c>
      <c r="B401" s="156">
        <v>0.5</v>
      </c>
      <c r="C401" s="228">
        <v>22481</v>
      </c>
    </row>
    <row r="402" spans="1:3" s="89" customFormat="1" x14ac:dyDescent="0.25">
      <c r="A402" s="103">
        <v>44275</v>
      </c>
      <c r="B402" s="156">
        <v>0.5</v>
      </c>
      <c r="C402" s="228">
        <v>22448</v>
      </c>
    </row>
    <row r="403" spans="1:3" s="89" customFormat="1" x14ac:dyDescent="0.25">
      <c r="A403" s="103">
        <v>44274</v>
      </c>
      <c r="B403" s="156">
        <v>0.5</v>
      </c>
      <c r="C403" s="228">
        <v>22422</v>
      </c>
    </row>
    <row r="404" spans="1:3" s="89" customFormat="1" x14ac:dyDescent="0.25">
      <c r="A404" s="103">
        <v>44273</v>
      </c>
      <c r="B404" s="156">
        <v>0.5</v>
      </c>
      <c r="C404" s="228">
        <v>22397</v>
      </c>
    </row>
    <row r="405" spans="1:3" s="89" customFormat="1" x14ac:dyDescent="0.25">
      <c r="A405" s="103">
        <v>44272</v>
      </c>
      <c r="B405" s="156">
        <v>0.5</v>
      </c>
      <c r="C405" s="228">
        <v>22364</v>
      </c>
    </row>
    <row r="406" spans="1:3" s="89" customFormat="1" x14ac:dyDescent="0.25">
      <c r="A406" s="103">
        <v>44271</v>
      </c>
      <c r="B406" s="156">
        <v>0.5</v>
      </c>
      <c r="C406" s="228">
        <v>22328</v>
      </c>
    </row>
    <row r="407" spans="1:3" s="89" customFormat="1" x14ac:dyDescent="0.25">
      <c r="A407" s="103">
        <v>44270</v>
      </c>
      <c r="B407" s="156">
        <v>0.5</v>
      </c>
      <c r="C407" s="228">
        <v>22306</v>
      </c>
    </row>
    <row r="408" spans="1:3" s="89" customFormat="1" x14ac:dyDescent="0.25">
      <c r="A408" s="103">
        <v>44269</v>
      </c>
      <c r="B408" s="156">
        <v>0.5</v>
      </c>
      <c r="C408" s="228">
        <v>22282</v>
      </c>
    </row>
    <row r="409" spans="1:3" s="89" customFormat="1" x14ac:dyDescent="0.25">
      <c r="A409" s="103">
        <v>44268</v>
      </c>
      <c r="B409" s="156">
        <v>0.5</v>
      </c>
      <c r="C409" s="228">
        <v>22250</v>
      </c>
    </row>
    <row r="410" spans="1:3" s="89" customFormat="1" x14ac:dyDescent="0.25">
      <c r="A410" s="103">
        <v>44267</v>
      </c>
      <c r="B410" s="156">
        <v>0.5</v>
      </c>
      <c r="C410" s="228">
        <v>22217</v>
      </c>
    </row>
    <row r="411" spans="1:3" s="89" customFormat="1" x14ac:dyDescent="0.25">
      <c r="A411" s="103">
        <v>44266</v>
      </c>
      <c r="B411" s="156">
        <v>0.5</v>
      </c>
      <c r="C411" s="228">
        <v>22185</v>
      </c>
    </row>
    <row r="412" spans="1:3" s="89" customFormat="1" x14ac:dyDescent="0.25">
      <c r="A412" s="103">
        <v>44265</v>
      </c>
      <c r="B412" s="156">
        <v>0.5</v>
      </c>
      <c r="C412" s="228">
        <v>22151</v>
      </c>
    </row>
    <row r="413" spans="1:3" s="89" customFormat="1" x14ac:dyDescent="0.25">
      <c r="A413" s="103">
        <v>44264</v>
      </c>
      <c r="B413" s="156">
        <v>0.5</v>
      </c>
      <c r="C413" s="228">
        <v>22122</v>
      </c>
    </row>
    <row r="414" spans="1:3" s="89" customFormat="1" x14ac:dyDescent="0.25">
      <c r="A414" s="103">
        <v>44263</v>
      </c>
      <c r="B414" s="156">
        <v>0.5</v>
      </c>
      <c r="C414" s="228">
        <v>22093</v>
      </c>
    </row>
    <row r="415" spans="1:3" s="89" customFormat="1" x14ac:dyDescent="0.25">
      <c r="A415" s="103">
        <v>44262</v>
      </c>
      <c r="B415" s="156">
        <v>0.5</v>
      </c>
      <c r="C415" s="228">
        <v>22066</v>
      </c>
    </row>
    <row r="416" spans="1:3" s="89" customFormat="1" x14ac:dyDescent="0.25">
      <c r="A416" s="103">
        <v>44261</v>
      </c>
      <c r="B416" s="156">
        <v>0.5</v>
      </c>
      <c r="C416" s="228">
        <v>22035</v>
      </c>
    </row>
    <row r="417" spans="1:3" s="89" customFormat="1" x14ac:dyDescent="0.25">
      <c r="A417" s="103">
        <v>44260</v>
      </c>
      <c r="B417" s="156">
        <v>0.5</v>
      </c>
      <c r="C417" s="228">
        <v>22010</v>
      </c>
    </row>
    <row r="418" spans="1:3" s="89" customFormat="1" x14ac:dyDescent="0.25">
      <c r="A418" s="103">
        <v>44259</v>
      </c>
      <c r="B418" s="156">
        <v>0.5</v>
      </c>
      <c r="C418" s="228">
        <v>21969</v>
      </c>
    </row>
    <row r="419" spans="1:3" s="89" customFormat="1" x14ac:dyDescent="0.25">
      <c r="A419" s="103">
        <v>44258</v>
      </c>
      <c r="B419" s="156">
        <v>0.5</v>
      </c>
      <c r="C419" s="228">
        <v>21924</v>
      </c>
    </row>
    <row r="420" spans="1:3" s="89" customFormat="1" x14ac:dyDescent="0.25">
      <c r="A420" s="103">
        <v>44257</v>
      </c>
      <c r="B420" s="156">
        <v>0.5</v>
      </c>
      <c r="C420" s="228">
        <v>21870</v>
      </c>
    </row>
    <row r="421" spans="1:3" s="89" customFormat="1" x14ac:dyDescent="0.25">
      <c r="A421" s="103">
        <v>44256</v>
      </c>
      <c r="B421" s="156">
        <v>0.5</v>
      </c>
      <c r="C421" s="228">
        <v>21842</v>
      </c>
    </row>
    <row r="422" spans="1:3" s="89" customFormat="1" x14ac:dyDescent="0.25">
      <c r="A422" s="103">
        <v>44255</v>
      </c>
      <c r="B422" s="156">
        <v>0.5</v>
      </c>
      <c r="C422" s="228">
        <v>21816</v>
      </c>
    </row>
    <row r="423" spans="1:3" s="89" customFormat="1" x14ac:dyDescent="0.25">
      <c r="A423" s="103">
        <v>44254</v>
      </c>
      <c r="B423" s="156">
        <v>0.5</v>
      </c>
      <c r="C423" s="228">
        <v>21782</v>
      </c>
    </row>
    <row r="424" spans="1:3" s="89" customFormat="1" x14ac:dyDescent="0.25">
      <c r="A424" s="103">
        <v>44253</v>
      </c>
      <c r="B424" s="156">
        <v>0.5</v>
      </c>
      <c r="C424" s="228">
        <v>21738</v>
      </c>
    </row>
    <row r="425" spans="1:3" s="89" customFormat="1" x14ac:dyDescent="0.25">
      <c r="A425" s="103">
        <v>44252</v>
      </c>
      <c r="B425" s="156">
        <v>0.5</v>
      </c>
      <c r="C425" s="228">
        <v>21690</v>
      </c>
    </row>
    <row r="426" spans="1:3" s="89" customFormat="1" x14ac:dyDescent="0.25">
      <c r="A426" s="103">
        <v>44251</v>
      </c>
      <c r="B426" s="156">
        <v>0.5</v>
      </c>
      <c r="C426" s="228">
        <v>21631</v>
      </c>
    </row>
    <row r="427" spans="1:3" s="89" customFormat="1" x14ac:dyDescent="0.25">
      <c r="A427" s="103">
        <v>44250</v>
      </c>
      <c r="B427" s="156">
        <v>0.5</v>
      </c>
      <c r="C427" s="228">
        <v>21588</v>
      </c>
    </row>
    <row r="428" spans="1:3" s="89" customFormat="1" x14ac:dyDescent="0.25">
      <c r="A428" s="103">
        <v>44249</v>
      </c>
      <c r="B428" s="156">
        <v>0.5</v>
      </c>
      <c r="C428" s="228">
        <v>21550</v>
      </c>
    </row>
    <row r="429" spans="1:3" s="89" customFormat="1" x14ac:dyDescent="0.25">
      <c r="A429" s="103">
        <v>44248</v>
      </c>
      <c r="B429" s="156">
        <v>0.5</v>
      </c>
      <c r="C429" s="228">
        <v>21502</v>
      </c>
    </row>
    <row r="430" spans="1:3" s="89" customFormat="1" x14ac:dyDescent="0.25">
      <c r="A430" s="103">
        <v>44247</v>
      </c>
      <c r="B430" s="156">
        <v>0.5</v>
      </c>
      <c r="C430" s="228">
        <v>21460</v>
      </c>
    </row>
    <row r="431" spans="1:3" s="89" customFormat="1" x14ac:dyDescent="0.25">
      <c r="A431" s="103">
        <v>44246</v>
      </c>
      <c r="B431" s="156">
        <v>0.5</v>
      </c>
      <c r="C431" s="228">
        <v>21407</v>
      </c>
    </row>
    <row r="432" spans="1:3" s="89" customFormat="1" x14ac:dyDescent="0.25">
      <c r="A432" s="103">
        <v>44245</v>
      </c>
      <c r="B432" s="156">
        <v>0.5</v>
      </c>
      <c r="C432" s="228">
        <v>21330</v>
      </c>
    </row>
    <row r="433" spans="1:3" s="89" customFormat="1" x14ac:dyDescent="0.25">
      <c r="A433" s="103">
        <v>44244</v>
      </c>
      <c r="B433" s="156">
        <v>0.5</v>
      </c>
      <c r="C433" s="228">
        <v>21265</v>
      </c>
    </row>
    <row r="434" spans="1:3" s="89" customFormat="1" x14ac:dyDescent="0.25">
      <c r="A434" s="103">
        <v>44243</v>
      </c>
      <c r="B434" s="156">
        <v>0.5</v>
      </c>
      <c r="C434" s="228">
        <v>21231</v>
      </c>
    </row>
    <row r="435" spans="1:3" s="89" customFormat="1" x14ac:dyDescent="0.25">
      <c r="A435" s="103">
        <v>44242</v>
      </c>
      <c r="B435" s="156">
        <v>0.5</v>
      </c>
      <c r="C435" s="228">
        <v>21181</v>
      </c>
    </row>
    <row r="436" spans="1:3" s="89" customFormat="1" x14ac:dyDescent="0.25">
      <c r="A436" s="103">
        <v>44241</v>
      </c>
      <c r="B436" s="156">
        <v>0.5</v>
      </c>
      <c r="C436" s="228">
        <v>21145</v>
      </c>
    </row>
    <row r="437" spans="1:3" s="89" customFormat="1" x14ac:dyDescent="0.25">
      <c r="A437" s="103">
        <v>44240</v>
      </c>
      <c r="B437" s="156">
        <v>0.5</v>
      </c>
      <c r="C437" s="228">
        <v>21077</v>
      </c>
    </row>
    <row r="438" spans="1:3" s="89" customFormat="1" x14ac:dyDescent="0.25">
      <c r="A438" s="103">
        <v>44239</v>
      </c>
      <c r="B438" s="156">
        <v>0.5</v>
      </c>
      <c r="C438" s="228">
        <v>21001</v>
      </c>
    </row>
    <row r="439" spans="1:3" s="89" customFormat="1" x14ac:dyDescent="0.25">
      <c r="A439" s="103">
        <v>44238</v>
      </c>
      <c r="B439" s="156">
        <v>0.5</v>
      </c>
      <c r="C439" s="228">
        <v>20928</v>
      </c>
    </row>
    <row r="440" spans="1:3" s="89" customFormat="1" x14ac:dyDescent="0.25">
      <c r="A440" s="103">
        <v>44237</v>
      </c>
      <c r="B440" s="156">
        <v>0.5</v>
      </c>
      <c r="C440" s="228">
        <v>20845</v>
      </c>
    </row>
    <row r="441" spans="1:3" s="89" customFormat="1" x14ac:dyDescent="0.25">
      <c r="A441" s="103">
        <v>44236</v>
      </c>
      <c r="B441" s="156">
        <v>0.5</v>
      </c>
      <c r="C441" s="228">
        <v>20752</v>
      </c>
    </row>
    <row r="442" spans="1:3" s="89" customFormat="1" x14ac:dyDescent="0.25">
      <c r="A442" s="103">
        <v>44235</v>
      </c>
      <c r="B442" s="156">
        <v>0.5</v>
      </c>
      <c r="C442" s="228">
        <v>20679</v>
      </c>
    </row>
    <row r="443" spans="1:3" s="89" customFormat="1" x14ac:dyDescent="0.25">
      <c r="A443" s="103">
        <v>44234</v>
      </c>
      <c r="B443" s="156">
        <v>0.5</v>
      </c>
      <c r="C443" s="228">
        <v>20612</v>
      </c>
    </row>
    <row r="444" spans="1:3" s="89" customFormat="1" x14ac:dyDescent="0.25">
      <c r="A444" s="103">
        <v>44233</v>
      </c>
      <c r="B444" s="156">
        <v>0.5</v>
      </c>
      <c r="C444" s="228">
        <v>20550</v>
      </c>
    </row>
    <row r="445" spans="1:3" s="89" customFormat="1" x14ac:dyDescent="0.25">
      <c r="A445" s="103">
        <v>44232</v>
      </c>
      <c r="B445" s="156">
        <v>0.5</v>
      </c>
      <c r="C445" s="228">
        <v>20459</v>
      </c>
    </row>
    <row r="446" spans="1:3" s="89" customFormat="1" x14ac:dyDescent="0.25">
      <c r="A446" s="103">
        <v>44231</v>
      </c>
      <c r="B446" s="156">
        <v>0.5</v>
      </c>
      <c r="C446" s="228">
        <v>20364</v>
      </c>
    </row>
    <row r="447" spans="1:3" s="89" customFormat="1" x14ac:dyDescent="0.25">
      <c r="A447" s="103">
        <v>44230</v>
      </c>
      <c r="B447" s="156">
        <v>0.5</v>
      </c>
      <c r="C447" s="228">
        <v>20208</v>
      </c>
    </row>
    <row r="448" spans="1:3" s="89" customFormat="1" x14ac:dyDescent="0.25">
      <c r="A448" s="103">
        <v>44229</v>
      </c>
      <c r="B448" s="156">
        <v>0.5</v>
      </c>
      <c r="C448" s="228">
        <v>20057</v>
      </c>
    </row>
    <row r="449" spans="1:3" s="89" customFormat="1" x14ac:dyDescent="0.25">
      <c r="A449" s="103">
        <v>44228</v>
      </c>
      <c r="B449" s="156">
        <v>0.5</v>
      </c>
      <c r="C449" s="228">
        <v>19994</v>
      </c>
    </row>
    <row r="450" spans="1:3" s="89" customFormat="1" x14ac:dyDescent="0.25">
      <c r="A450" s="103">
        <v>44227</v>
      </c>
      <c r="B450" s="156">
        <v>0.5</v>
      </c>
      <c r="C450" s="228">
        <v>19891</v>
      </c>
    </row>
    <row r="451" spans="1:3" s="89" customFormat="1" x14ac:dyDescent="0.25">
      <c r="A451" s="103">
        <v>44226</v>
      </c>
      <c r="B451" s="156">
        <v>0.5</v>
      </c>
      <c r="C451" s="228">
        <v>19802</v>
      </c>
    </row>
    <row r="452" spans="1:3" s="89" customFormat="1" x14ac:dyDescent="0.25">
      <c r="A452" s="103">
        <v>44225</v>
      </c>
      <c r="B452" s="156">
        <v>0.5</v>
      </c>
      <c r="C452" s="228">
        <v>19662</v>
      </c>
    </row>
    <row r="453" spans="1:3" s="89" customFormat="1" ht="14.65" customHeight="1" x14ac:dyDescent="0.25">
      <c r="A453" s="103">
        <v>44224</v>
      </c>
      <c r="B453" s="156">
        <v>0.5</v>
      </c>
      <c r="C453" s="228">
        <v>19527</v>
      </c>
    </row>
    <row r="454" spans="1:3" s="89" customFormat="1" x14ac:dyDescent="0.25">
      <c r="A454" s="103">
        <v>44223</v>
      </c>
      <c r="B454" s="156">
        <v>0.5</v>
      </c>
      <c r="C454" s="228">
        <v>19399</v>
      </c>
    </row>
    <row r="455" spans="1:3" s="89" customFormat="1" x14ac:dyDescent="0.25">
      <c r="A455" s="103">
        <v>44222</v>
      </c>
      <c r="B455" s="156">
        <v>0.5</v>
      </c>
      <c r="C455" s="228">
        <v>19269</v>
      </c>
    </row>
    <row r="456" spans="1:3" s="89" customFormat="1" x14ac:dyDescent="0.25">
      <c r="A456" s="103">
        <v>44221</v>
      </c>
      <c r="B456" s="156">
        <v>0.5</v>
      </c>
      <c r="C456" s="228">
        <v>19106</v>
      </c>
    </row>
    <row r="457" spans="1:3" s="89" customFormat="1" x14ac:dyDescent="0.25">
      <c r="A457" s="103">
        <v>44220</v>
      </c>
      <c r="B457" s="156">
        <v>0.5</v>
      </c>
      <c r="C457" s="228">
        <v>18962</v>
      </c>
    </row>
    <row r="458" spans="1:3" s="89" customFormat="1" x14ac:dyDescent="0.25">
      <c r="A458" s="103">
        <v>44219</v>
      </c>
      <c r="B458" s="156">
        <v>0.5</v>
      </c>
      <c r="C458" s="228">
        <v>18843</v>
      </c>
    </row>
    <row r="459" spans="1:3" s="89" customFormat="1" x14ac:dyDescent="0.25">
      <c r="A459" s="103">
        <v>44218</v>
      </c>
      <c r="B459" s="156">
        <v>0.5</v>
      </c>
      <c r="C459" s="228">
        <v>18697</v>
      </c>
    </row>
    <row r="460" spans="1:3" s="89" customFormat="1" x14ac:dyDescent="0.25">
      <c r="A460" s="103">
        <v>44217</v>
      </c>
      <c r="B460" s="156">
        <v>0.5</v>
      </c>
      <c r="C460" s="228">
        <v>18491</v>
      </c>
    </row>
    <row r="461" spans="1:3" s="89" customFormat="1" x14ac:dyDescent="0.25">
      <c r="A461" s="103">
        <v>44216</v>
      </c>
      <c r="B461" s="156">
        <v>0.5</v>
      </c>
      <c r="C461" s="228">
        <v>18334</v>
      </c>
    </row>
    <row r="462" spans="1:3" s="89" customFormat="1" x14ac:dyDescent="0.25">
      <c r="A462" s="103">
        <v>44215</v>
      </c>
      <c r="B462" s="156">
        <v>0.5</v>
      </c>
      <c r="C462" s="228">
        <v>18139</v>
      </c>
    </row>
    <row r="463" spans="1:3" s="89" customFormat="1" x14ac:dyDescent="0.25">
      <c r="A463" s="103">
        <v>44214</v>
      </c>
      <c r="B463" s="156">
        <v>0.5</v>
      </c>
      <c r="C463" s="228">
        <v>17995</v>
      </c>
    </row>
    <row r="464" spans="1:3" s="89" customFormat="1" x14ac:dyDescent="0.25">
      <c r="A464" s="103">
        <v>44213</v>
      </c>
      <c r="B464" s="156">
        <v>0.5</v>
      </c>
      <c r="C464" s="228">
        <v>17915</v>
      </c>
    </row>
    <row r="465" spans="1:1022" s="89" customFormat="1" x14ac:dyDescent="0.25">
      <c r="A465" s="103">
        <v>44212</v>
      </c>
      <c r="B465" s="156">
        <v>0.5</v>
      </c>
      <c r="C465" s="228">
        <v>17758</v>
      </c>
    </row>
    <row r="466" spans="1:1022" s="89" customFormat="1" x14ac:dyDescent="0.25">
      <c r="A466" s="103">
        <v>44211</v>
      </c>
      <c r="B466" s="156">
        <v>0.5</v>
      </c>
      <c r="C466" s="228">
        <v>17606</v>
      </c>
    </row>
    <row r="467" spans="1:1022" s="89" customFormat="1" x14ac:dyDescent="0.25">
      <c r="A467" s="103">
        <v>44210</v>
      </c>
      <c r="B467" s="156">
        <v>0.5</v>
      </c>
      <c r="C467" s="228">
        <v>17414</v>
      </c>
    </row>
    <row r="468" spans="1:1022" s="89" customFormat="1" x14ac:dyDescent="0.25">
      <c r="A468" s="103">
        <v>44209</v>
      </c>
      <c r="B468" s="156">
        <v>0.5</v>
      </c>
      <c r="C468" s="228">
        <v>17260</v>
      </c>
    </row>
    <row r="469" spans="1:1022" s="89" customFormat="1" x14ac:dyDescent="0.25">
      <c r="A469" s="103">
        <v>44208</v>
      </c>
      <c r="B469" s="156">
        <v>0.5</v>
      </c>
      <c r="C469" s="228">
        <v>17111</v>
      </c>
    </row>
    <row r="470" spans="1:1022" s="89" customFormat="1" x14ac:dyDescent="0.25">
      <c r="A470" s="103">
        <v>44207</v>
      </c>
      <c r="B470" s="156">
        <v>0.5</v>
      </c>
      <c r="C470" s="228">
        <v>16965</v>
      </c>
    </row>
    <row r="471" spans="1:1022" s="89" customFormat="1" x14ac:dyDescent="0.25">
      <c r="A471" s="103">
        <v>44206</v>
      </c>
      <c r="B471" s="156">
        <v>0.5</v>
      </c>
      <c r="C471" s="228">
        <v>16849</v>
      </c>
    </row>
    <row r="472" spans="1:1022" s="89" customFormat="1" x14ac:dyDescent="0.25">
      <c r="A472" s="103">
        <v>44205</v>
      </c>
      <c r="B472" s="156">
        <v>0.5</v>
      </c>
      <c r="C472" s="228">
        <v>16726</v>
      </c>
    </row>
    <row r="473" spans="1:1022" s="89" customFormat="1" x14ac:dyDescent="0.25">
      <c r="A473" s="103">
        <v>44204</v>
      </c>
      <c r="B473" s="156">
        <v>0.5</v>
      </c>
      <c r="C473" s="228">
        <v>16590</v>
      </c>
    </row>
    <row r="474" spans="1:1022" s="89" customFormat="1" x14ac:dyDescent="0.25">
      <c r="A474" s="103">
        <v>44203</v>
      </c>
      <c r="B474" s="156">
        <v>0.5</v>
      </c>
      <c r="C474" s="228">
        <v>16463</v>
      </c>
    </row>
    <row r="475" spans="1:1022" s="89" customFormat="1" x14ac:dyDescent="0.25">
      <c r="A475" s="103">
        <v>44202</v>
      </c>
      <c r="B475" s="156">
        <v>0.5</v>
      </c>
      <c r="C475" s="228">
        <v>16254</v>
      </c>
    </row>
    <row r="476" spans="1:1022" s="89" customFormat="1" x14ac:dyDescent="0.25">
      <c r="A476" s="103">
        <v>44201</v>
      </c>
      <c r="B476" s="156">
        <v>0.5</v>
      </c>
      <c r="C476" s="228">
        <v>16118</v>
      </c>
    </row>
    <row r="477" spans="1:1022" s="89" customFormat="1" x14ac:dyDescent="0.25">
      <c r="A477" s="103">
        <v>44200</v>
      </c>
      <c r="B477" s="156">
        <v>0.5</v>
      </c>
      <c r="C477" s="228">
        <v>15962</v>
      </c>
    </row>
    <row r="478" spans="1:1022" x14ac:dyDescent="0.25">
      <c r="A478" s="103">
        <v>44199</v>
      </c>
      <c r="B478" s="156">
        <v>0.5</v>
      </c>
      <c r="C478" s="228">
        <v>15755</v>
      </c>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c r="BW478" s="90"/>
      <c r="BX478" s="90"/>
      <c r="BY478" s="90"/>
      <c r="BZ478" s="90"/>
      <c r="CA478" s="90"/>
      <c r="CB478" s="90"/>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c r="IW478" s="90"/>
      <c r="IX478" s="90"/>
      <c r="IY478" s="90"/>
      <c r="IZ478" s="90"/>
      <c r="JA478" s="90"/>
      <c r="JB478" s="90"/>
      <c r="JC478" s="90"/>
      <c r="JD478" s="90"/>
      <c r="JE478" s="90"/>
      <c r="JF478" s="90"/>
      <c r="JG478" s="90"/>
      <c r="JH478" s="90"/>
      <c r="JI478" s="90"/>
      <c r="JJ478" s="90"/>
      <c r="JK478" s="90"/>
      <c r="JL478" s="90"/>
      <c r="JM478" s="90"/>
      <c r="JN478" s="90"/>
      <c r="JO478" s="90"/>
      <c r="JP478" s="90"/>
      <c r="JQ478" s="90"/>
      <c r="JR478" s="90"/>
      <c r="JS478" s="90"/>
      <c r="JT478" s="90"/>
      <c r="JU478" s="90"/>
      <c r="JV478" s="90"/>
      <c r="JW478" s="90"/>
      <c r="JX478" s="90"/>
      <c r="JY478" s="90"/>
      <c r="JZ478" s="90"/>
      <c r="KA478" s="90"/>
      <c r="KB478" s="90"/>
      <c r="KC478" s="90"/>
      <c r="KD478" s="90"/>
      <c r="KE478" s="90"/>
      <c r="KF478" s="90"/>
      <c r="KG478" s="90"/>
      <c r="KH478" s="90"/>
      <c r="KI478" s="90"/>
      <c r="KJ478" s="90"/>
      <c r="KK478" s="90"/>
      <c r="KL478" s="90"/>
      <c r="KM478" s="90"/>
      <c r="KN478" s="90"/>
      <c r="KO478" s="90"/>
      <c r="KP478" s="90"/>
      <c r="KQ478" s="90"/>
      <c r="KR478" s="90"/>
      <c r="KS478" s="90"/>
      <c r="KT478" s="90"/>
      <c r="KU478" s="90"/>
      <c r="KV478" s="90"/>
      <c r="KW478" s="90"/>
      <c r="KX478" s="90"/>
      <c r="KY478" s="90"/>
      <c r="KZ478" s="90"/>
      <c r="LA478" s="90"/>
      <c r="LB478" s="90"/>
      <c r="LC478" s="90"/>
      <c r="LD478" s="90"/>
      <c r="LE478" s="90"/>
      <c r="LF478" s="90"/>
      <c r="LG478" s="90"/>
      <c r="LH478" s="90"/>
      <c r="LI478" s="90"/>
      <c r="LJ478" s="90"/>
      <c r="LK478" s="90"/>
      <c r="LL478" s="90"/>
      <c r="LM478" s="90"/>
      <c r="LN478" s="90"/>
      <c r="LO478" s="90"/>
      <c r="LP478" s="90"/>
      <c r="LQ478" s="90"/>
      <c r="LR478" s="90"/>
      <c r="LS478" s="90"/>
      <c r="LT478" s="90"/>
      <c r="LU478" s="90"/>
      <c r="LV478" s="90"/>
      <c r="LW478" s="90"/>
      <c r="LX478" s="90"/>
      <c r="LY478" s="90"/>
      <c r="LZ478" s="90"/>
      <c r="MA478" s="90"/>
      <c r="MB478" s="90"/>
      <c r="MC478" s="90"/>
      <c r="MD478" s="90"/>
      <c r="ME478" s="90"/>
      <c r="MF478" s="90"/>
      <c r="MG478" s="90"/>
      <c r="MH478" s="90"/>
      <c r="MI478" s="90"/>
      <c r="MJ478" s="90"/>
      <c r="MK478" s="90"/>
      <c r="ML478" s="90"/>
      <c r="MM478" s="90"/>
      <c r="MN478" s="90"/>
      <c r="MO478" s="90"/>
      <c r="MP478" s="90"/>
      <c r="MQ478" s="90"/>
      <c r="MR478" s="90"/>
      <c r="MS478" s="90"/>
      <c r="MT478" s="90"/>
      <c r="MU478" s="90"/>
      <c r="MV478" s="90"/>
      <c r="MW478" s="90"/>
      <c r="MX478" s="90"/>
      <c r="MY478" s="90"/>
      <c r="MZ478" s="90"/>
      <c r="NA478" s="90"/>
      <c r="NB478" s="90"/>
      <c r="NC478" s="90"/>
      <c r="ND478" s="90"/>
      <c r="NE478" s="90"/>
      <c r="NF478" s="90"/>
      <c r="NG478" s="90"/>
      <c r="NH478" s="90"/>
      <c r="NI478" s="90"/>
      <c r="NJ478" s="90"/>
      <c r="NK478" s="90"/>
      <c r="NL478" s="90"/>
      <c r="NM478" s="90"/>
      <c r="NN478" s="90"/>
      <c r="NO478" s="90"/>
      <c r="NP478" s="90"/>
      <c r="NQ478" s="90"/>
      <c r="NR478" s="90"/>
      <c r="NS478" s="90"/>
      <c r="NT478" s="90"/>
      <c r="NU478" s="90"/>
      <c r="NV478" s="90"/>
      <c r="NW478" s="90"/>
      <c r="NX478" s="90"/>
      <c r="NY478" s="90"/>
      <c r="NZ478" s="90"/>
      <c r="OA478" s="90"/>
      <c r="OB478" s="90"/>
      <c r="OC478" s="90"/>
      <c r="OD478" s="90"/>
      <c r="OE478" s="90"/>
      <c r="OF478" s="90"/>
      <c r="OG478" s="90"/>
      <c r="OH478" s="90"/>
      <c r="OI478" s="90"/>
      <c r="OJ478" s="90"/>
      <c r="OK478" s="90"/>
      <c r="OL478" s="90"/>
      <c r="OM478" s="90"/>
      <c r="ON478" s="90"/>
      <c r="OO478" s="90"/>
      <c r="OP478" s="90"/>
      <c r="OQ478" s="90"/>
      <c r="OR478" s="90"/>
      <c r="OS478" s="90"/>
      <c r="OT478" s="90"/>
      <c r="OU478" s="90"/>
      <c r="OV478" s="90"/>
      <c r="OW478" s="90"/>
      <c r="OX478" s="90"/>
      <c r="OY478" s="90"/>
      <c r="OZ478" s="90"/>
      <c r="PA478" s="90"/>
      <c r="PB478" s="90"/>
      <c r="PC478" s="90"/>
      <c r="PD478" s="90"/>
      <c r="PE478" s="90"/>
      <c r="PF478" s="90"/>
      <c r="PG478" s="90"/>
      <c r="PH478" s="90"/>
      <c r="PI478" s="90"/>
      <c r="PJ478" s="90"/>
      <c r="PK478" s="90"/>
      <c r="PL478" s="90"/>
      <c r="PM478" s="90"/>
      <c r="PN478" s="90"/>
      <c r="PO478" s="90"/>
      <c r="PP478" s="90"/>
      <c r="PQ478" s="90"/>
      <c r="PR478" s="90"/>
      <c r="PS478" s="90"/>
      <c r="PT478" s="90"/>
      <c r="PU478" s="90"/>
      <c r="PV478" s="90"/>
      <c r="PW478" s="90"/>
      <c r="PX478" s="90"/>
      <c r="PY478" s="90"/>
      <c r="PZ478" s="90"/>
      <c r="QA478" s="90"/>
      <c r="QB478" s="90"/>
      <c r="QC478" s="90"/>
      <c r="QD478" s="90"/>
      <c r="QE478" s="90"/>
      <c r="QF478" s="90"/>
      <c r="QG478" s="90"/>
      <c r="QH478" s="90"/>
      <c r="QI478" s="90"/>
      <c r="QJ478" s="90"/>
      <c r="QK478" s="90"/>
      <c r="QL478" s="90"/>
      <c r="QM478" s="90"/>
      <c r="QN478" s="90"/>
      <c r="QO478" s="90"/>
      <c r="QP478" s="90"/>
      <c r="QQ478" s="90"/>
      <c r="QR478" s="90"/>
      <c r="QS478" s="90"/>
      <c r="QT478" s="90"/>
      <c r="QU478" s="90"/>
      <c r="QV478" s="90"/>
      <c r="QW478" s="90"/>
      <c r="QX478" s="90"/>
      <c r="QY478" s="90"/>
      <c r="QZ478" s="90"/>
      <c r="RA478" s="90"/>
      <c r="RB478" s="90"/>
      <c r="RC478" s="90"/>
      <c r="RD478" s="90"/>
      <c r="RE478" s="90"/>
      <c r="RF478" s="90"/>
      <c r="RG478" s="90"/>
      <c r="RH478" s="90"/>
      <c r="RI478" s="90"/>
      <c r="RJ478" s="90"/>
      <c r="RK478" s="90"/>
      <c r="RL478" s="90"/>
      <c r="RM478" s="90"/>
      <c r="RN478" s="90"/>
      <c r="RO478" s="90"/>
      <c r="RP478" s="90"/>
      <c r="RQ478" s="90"/>
      <c r="RR478" s="90"/>
      <c r="RS478" s="90"/>
      <c r="RT478" s="90"/>
      <c r="RU478" s="90"/>
      <c r="RV478" s="90"/>
      <c r="RW478" s="90"/>
      <c r="RX478" s="90"/>
      <c r="RY478" s="90"/>
      <c r="RZ478" s="90"/>
      <c r="SA478" s="90"/>
      <c r="SB478" s="90"/>
      <c r="SC478" s="90"/>
      <c r="SD478" s="90"/>
      <c r="SE478" s="90"/>
      <c r="SF478" s="90"/>
      <c r="SG478" s="90"/>
      <c r="SH478" s="90"/>
      <c r="SI478" s="90"/>
      <c r="SJ478" s="90"/>
      <c r="SK478" s="90"/>
      <c r="SL478" s="90"/>
      <c r="SM478" s="90"/>
      <c r="SN478" s="90"/>
      <c r="SO478" s="90"/>
      <c r="SP478" s="90"/>
      <c r="SQ478" s="90"/>
      <c r="SR478" s="90"/>
      <c r="SS478" s="90"/>
      <c r="ST478" s="90"/>
      <c r="SU478" s="90"/>
      <c r="SV478" s="90"/>
      <c r="SW478" s="90"/>
      <c r="SX478" s="90"/>
      <c r="SY478" s="90"/>
      <c r="SZ478" s="90"/>
      <c r="TA478" s="90"/>
      <c r="TB478" s="90"/>
      <c r="TC478" s="90"/>
      <c r="TD478" s="90"/>
      <c r="TE478" s="90"/>
      <c r="TF478" s="90"/>
      <c r="TG478" s="90"/>
      <c r="TH478" s="90"/>
      <c r="TI478" s="90"/>
      <c r="TJ478" s="90"/>
      <c r="TK478" s="90"/>
      <c r="TL478" s="90"/>
      <c r="TM478" s="90"/>
      <c r="TN478" s="90"/>
      <c r="TO478" s="90"/>
      <c r="TP478" s="90"/>
      <c r="TQ478" s="90"/>
      <c r="TR478" s="90"/>
      <c r="TS478" s="90"/>
      <c r="TT478" s="90"/>
      <c r="TU478" s="90"/>
      <c r="TV478" s="90"/>
      <c r="TW478" s="90"/>
      <c r="TX478" s="90"/>
      <c r="TY478" s="90"/>
      <c r="TZ478" s="90"/>
      <c r="UA478" s="90"/>
      <c r="UB478" s="90"/>
      <c r="UC478" s="90"/>
      <c r="UD478" s="90"/>
      <c r="UE478" s="90"/>
      <c r="UF478" s="90"/>
      <c r="UG478" s="90"/>
      <c r="UH478" s="90"/>
      <c r="UI478" s="90"/>
      <c r="UJ478" s="90"/>
      <c r="UK478" s="90"/>
      <c r="UL478" s="90"/>
      <c r="UM478" s="90"/>
      <c r="UN478" s="90"/>
      <c r="UO478" s="90"/>
      <c r="UP478" s="90"/>
      <c r="UQ478" s="90"/>
      <c r="UR478" s="90"/>
      <c r="US478" s="90"/>
      <c r="UT478" s="90"/>
      <c r="UU478" s="90"/>
      <c r="UV478" s="90"/>
      <c r="UW478" s="90"/>
      <c r="UX478" s="90"/>
      <c r="UY478" s="90"/>
      <c r="UZ478" s="90"/>
      <c r="VA478" s="90"/>
      <c r="VB478" s="90"/>
      <c r="VC478" s="90"/>
      <c r="VD478" s="90"/>
      <c r="VE478" s="90"/>
      <c r="VF478" s="90"/>
      <c r="VG478" s="90"/>
      <c r="VH478" s="90"/>
      <c r="VI478" s="90"/>
      <c r="VJ478" s="90"/>
      <c r="VK478" s="90"/>
      <c r="VL478" s="90"/>
      <c r="VM478" s="90"/>
      <c r="VN478" s="90"/>
      <c r="VO478" s="90"/>
      <c r="VP478" s="90"/>
      <c r="VQ478" s="90"/>
      <c r="VR478" s="90"/>
      <c r="VS478" s="90"/>
      <c r="VT478" s="90"/>
      <c r="VU478" s="90"/>
      <c r="VV478" s="90"/>
      <c r="VW478" s="90"/>
      <c r="VX478" s="90"/>
      <c r="VY478" s="90"/>
      <c r="VZ478" s="90"/>
      <c r="WA478" s="90"/>
      <c r="WB478" s="90"/>
      <c r="WC478" s="90"/>
      <c r="WD478" s="90"/>
      <c r="WE478" s="90"/>
      <c r="WF478" s="90"/>
      <c r="WG478" s="90"/>
      <c r="WH478" s="90"/>
      <c r="WI478" s="90"/>
      <c r="WJ478" s="90"/>
      <c r="WK478" s="90"/>
      <c r="WL478" s="90"/>
      <c r="WM478" s="90"/>
      <c r="WN478" s="90"/>
      <c r="WO478" s="90"/>
      <c r="WP478" s="90"/>
      <c r="WQ478" s="90"/>
      <c r="WR478" s="90"/>
      <c r="WS478" s="90"/>
      <c r="WT478" s="90"/>
      <c r="WU478" s="90"/>
      <c r="WV478" s="90"/>
      <c r="WW478" s="90"/>
      <c r="WX478" s="90"/>
      <c r="WY478" s="90"/>
      <c r="WZ478" s="90"/>
      <c r="XA478" s="90"/>
      <c r="XB478" s="90"/>
      <c r="XC478" s="90"/>
      <c r="XD478" s="90"/>
      <c r="XE478" s="90"/>
      <c r="XF478" s="90"/>
      <c r="XG478" s="90"/>
      <c r="XH478" s="90"/>
      <c r="XI478" s="90"/>
      <c r="XJ478" s="90"/>
      <c r="XK478" s="90"/>
      <c r="XL478" s="90"/>
      <c r="XM478" s="90"/>
      <c r="XN478" s="90"/>
      <c r="XO478" s="90"/>
      <c r="XP478" s="90"/>
      <c r="XQ478" s="90"/>
      <c r="XR478" s="90"/>
      <c r="XS478" s="90"/>
      <c r="XT478" s="90"/>
      <c r="XU478" s="90"/>
      <c r="XV478" s="90"/>
      <c r="XW478" s="90"/>
      <c r="XX478" s="90"/>
      <c r="XY478" s="90"/>
      <c r="XZ478" s="90"/>
      <c r="YA478" s="90"/>
      <c r="YB478" s="90"/>
      <c r="YC478" s="90"/>
      <c r="YD478" s="90"/>
      <c r="YE478" s="90"/>
      <c r="YF478" s="90"/>
      <c r="YG478" s="90"/>
      <c r="YH478" s="90"/>
      <c r="YI478" s="90"/>
      <c r="YJ478" s="90"/>
      <c r="YK478" s="90"/>
      <c r="YL478" s="90"/>
      <c r="YM478" s="90"/>
      <c r="YN478" s="90"/>
      <c r="YO478" s="90"/>
      <c r="YP478" s="90"/>
      <c r="YQ478" s="90"/>
      <c r="YR478" s="90"/>
      <c r="YS478" s="90"/>
      <c r="YT478" s="90"/>
      <c r="YU478" s="90"/>
      <c r="YV478" s="90"/>
      <c r="YW478" s="90"/>
      <c r="YX478" s="90"/>
      <c r="YY478" s="90"/>
      <c r="YZ478" s="90"/>
      <c r="ZA478" s="90"/>
      <c r="ZB478" s="90"/>
      <c r="ZC478" s="90"/>
      <c r="ZD478" s="90"/>
      <c r="ZE478" s="90"/>
      <c r="ZF478" s="90"/>
      <c r="ZG478" s="90"/>
      <c r="ZH478" s="90"/>
      <c r="ZI478" s="90"/>
      <c r="ZJ478" s="90"/>
      <c r="ZK478" s="90"/>
      <c r="ZL478" s="90"/>
      <c r="ZM478" s="90"/>
      <c r="ZN478" s="90"/>
      <c r="ZO478" s="90"/>
      <c r="ZP478" s="90"/>
      <c r="ZQ478" s="90"/>
      <c r="ZR478" s="90"/>
      <c r="ZS478" s="90"/>
      <c r="ZT478" s="90"/>
      <c r="ZU478" s="90"/>
      <c r="ZV478" s="90"/>
      <c r="ZW478" s="90"/>
      <c r="ZX478" s="90"/>
      <c r="ZY478" s="90"/>
      <c r="ZZ478" s="90"/>
      <c r="AAA478" s="90"/>
      <c r="AAB478" s="90"/>
      <c r="AAC478" s="90"/>
      <c r="AAD478" s="90"/>
      <c r="AAE478" s="90"/>
      <c r="AAF478" s="90"/>
      <c r="AAG478" s="90"/>
      <c r="AAH478" s="90"/>
      <c r="AAI478" s="90"/>
      <c r="AAJ478" s="90"/>
      <c r="AAK478" s="90"/>
      <c r="AAL478" s="90"/>
      <c r="AAM478" s="90"/>
      <c r="AAN478" s="90"/>
      <c r="AAO478" s="90"/>
      <c r="AAP478" s="90"/>
      <c r="AAQ478" s="90"/>
      <c r="AAR478" s="90"/>
      <c r="AAS478" s="90"/>
      <c r="AAT478" s="90"/>
      <c r="AAU478" s="90"/>
      <c r="AAV478" s="90"/>
      <c r="AAW478" s="90"/>
      <c r="AAX478" s="90"/>
      <c r="AAY478" s="90"/>
      <c r="AAZ478" s="90"/>
      <c r="ABA478" s="90"/>
      <c r="ABB478" s="90"/>
      <c r="ABC478" s="90"/>
      <c r="ABD478" s="90"/>
      <c r="ABE478" s="90"/>
      <c r="ABF478" s="90"/>
      <c r="ABG478" s="90"/>
      <c r="ABH478" s="90"/>
      <c r="ABI478" s="90"/>
      <c r="ABJ478" s="90"/>
      <c r="ABK478" s="90"/>
      <c r="ABL478" s="90"/>
      <c r="ABM478" s="90"/>
      <c r="ABN478" s="90"/>
      <c r="ABO478" s="90"/>
      <c r="ABP478" s="90"/>
      <c r="ABQ478" s="90"/>
      <c r="ABR478" s="90"/>
      <c r="ABS478" s="90"/>
      <c r="ABT478" s="90"/>
      <c r="ABU478" s="90"/>
      <c r="ABV478" s="90"/>
      <c r="ABW478" s="90"/>
      <c r="ABX478" s="90"/>
      <c r="ABY478" s="90"/>
      <c r="ABZ478" s="90"/>
      <c r="ACA478" s="90"/>
      <c r="ACB478" s="90"/>
      <c r="ACC478" s="90"/>
      <c r="ACD478" s="90"/>
      <c r="ACE478" s="90"/>
      <c r="ACF478" s="90"/>
      <c r="ACG478" s="90"/>
      <c r="ACH478" s="90"/>
      <c r="ACI478" s="90"/>
      <c r="ACJ478" s="90"/>
      <c r="ACK478" s="90"/>
      <c r="ACL478" s="90"/>
      <c r="ACM478" s="90"/>
      <c r="ACN478" s="90"/>
      <c r="ACO478" s="90"/>
      <c r="ACP478" s="90"/>
      <c r="ACQ478" s="90"/>
      <c r="ACR478" s="90"/>
      <c r="ACS478" s="90"/>
      <c r="ACT478" s="90"/>
      <c r="ACU478" s="90"/>
      <c r="ACV478" s="90"/>
      <c r="ACW478" s="90"/>
      <c r="ACX478" s="90"/>
      <c r="ACY478" s="90"/>
      <c r="ACZ478" s="90"/>
      <c r="ADA478" s="90"/>
      <c r="ADB478" s="90"/>
      <c r="ADC478" s="90"/>
      <c r="ADD478" s="90"/>
      <c r="ADE478" s="90"/>
      <c r="ADF478" s="90"/>
      <c r="ADG478" s="90"/>
      <c r="ADH478" s="90"/>
      <c r="ADI478" s="90"/>
      <c r="ADJ478" s="90"/>
      <c r="ADK478" s="90"/>
      <c r="ADL478" s="90"/>
      <c r="ADM478" s="90"/>
      <c r="ADN478" s="90"/>
      <c r="ADO478" s="90"/>
      <c r="ADP478" s="90"/>
      <c r="ADQ478" s="90"/>
      <c r="ADR478" s="90"/>
      <c r="ADS478" s="90"/>
      <c r="ADT478" s="90"/>
      <c r="ADU478" s="90"/>
      <c r="ADV478" s="90"/>
      <c r="ADW478" s="90"/>
      <c r="ADX478" s="90"/>
      <c r="ADY478" s="90"/>
      <c r="ADZ478" s="90"/>
      <c r="AEA478" s="90"/>
      <c r="AEB478" s="90"/>
      <c r="AEC478" s="90"/>
      <c r="AED478" s="90"/>
      <c r="AEE478" s="90"/>
      <c r="AEF478" s="90"/>
      <c r="AEG478" s="90"/>
      <c r="AEH478" s="90"/>
      <c r="AEI478" s="90"/>
      <c r="AEJ478" s="90"/>
      <c r="AEK478" s="90"/>
      <c r="AEL478" s="90"/>
      <c r="AEM478" s="90"/>
      <c r="AEN478" s="90"/>
      <c r="AEO478" s="90"/>
      <c r="AEP478" s="90"/>
      <c r="AEQ478" s="90"/>
      <c r="AER478" s="90"/>
      <c r="AES478" s="90"/>
      <c r="AET478" s="90"/>
      <c r="AEU478" s="90"/>
      <c r="AEV478" s="90"/>
      <c r="AEW478" s="90"/>
      <c r="AEX478" s="90"/>
      <c r="AEY478" s="90"/>
      <c r="AEZ478" s="90"/>
      <c r="AFA478" s="90"/>
      <c r="AFB478" s="90"/>
      <c r="AFC478" s="90"/>
      <c r="AFD478" s="90"/>
      <c r="AFE478" s="90"/>
      <c r="AFF478" s="90"/>
      <c r="AFG478" s="90"/>
      <c r="AFH478" s="90"/>
      <c r="AFI478" s="90"/>
      <c r="AFJ478" s="90"/>
      <c r="AFK478" s="90"/>
      <c r="AFL478" s="90"/>
      <c r="AFM478" s="90"/>
      <c r="AFN478" s="90"/>
      <c r="AFO478" s="90"/>
      <c r="AFP478" s="90"/>
      <c r="AFQ478" s="90"/>
      <c r="AFR478" s="90"/>
      <c r="AFS478" s="90"/>
      <c r="AFT478" s="90"/>
      <c r="AFU478" s="90"/>
      <c r="AFV478" s="90"/>
      <c r="AFW478" s="90"/>
      <c r="AFX478" s="90"/>
      <c r="AFY478" s="90"/>
      <c r="AFZ478" s="90"/>
      <c r="AGA478" s="90"/>
      <c r="AGB478" s="90"/>
      <c r="AGC478" s="90"/>
      <c r="AGD478" s="90"/>
      <c r="AGE478" s="90"/>
      <c r="AGF478" s="90"/>
      <c r="AGG478" s="90"/>
      <c r="AGH478" s="90"/>
      <c r="AGI478" s="90"/>
      <c r="AGJ478" s="90"/>
      <c r="AGK478" s="90"/>
      <c r="AGL478" s="90"/>
      <c r="AGM478" s="90"/>
      <c r="AGN478" s="90"/>
      <c r="AGO478" s="90"/>
      <c r="AGP478" s="90"/>
      <c r="AGQ478" s="90"/>
      <c r="AGR478" s="90"/>
      <c r="AGS478" s="90"/>
      <c r="AGT478" s="90"/>
      <c r="AGU478" s="90"/>
      <c r="AGV478" s="90"/>
      <c r="AGW478" s="90"/>
      <c r="AGX478" s="90"/>
      <c r="AGY478" s="90"/>
      <c r="AGZ478" s="90"/>
      <c r="AHA478" s="90"/>
      <c r="AHB478" s="90"/>
      <c r="AHC478" s="90"/>
      <c r="AHD478" s="90"/>
      <c r="AHE478" s="90"/>
      <c r="AHF478" s="90"/>
      <c r="AHG478" s="90"/>
      <c r="AHH478" s="90"/>
      <c r="AHI478" s="90"/>
      <c r="AHJ478" s="90"/>
      <c r="AHK478" s="90"/>
      <c r="AHL478" s="90"/>
      <c r="AHM478" s="90"/>
      <c r="AHN478" s="90"/>
      <c r="AHO478" s="90"/>
      <c r="AHP478" s="90"/>
      <c r="AHQ478" s="90"/>
      <c r="AHR478" s="90"/>
      <c r="AHS478" s="90"/>
      <c r="AHT478" s="90"/>
      <c r="AHU478" s="90"/>
      <c r="AHV478" s="90"/>
      <c r="AHW478" s="90"/>
      <c r="AHX478" s="90"/>
      <c r="AHY478" s="90"/>
      <c r="AHZ478" s="90"/>
      <c r="AIA478" s="90"/>
      <c r="AIB478" s="90"/>
      <c r="AIC478" s="90"/>
      <c r="AID478" s="90"/>
      <c r="AIE478" s="90"/>
      <c r="AIF478" s="90"/>
      <c r="AIG478" s="90"/>
      <c r="AIH478" s="90"/>
      <c r="AII478" s="90"/>
      <c r="AIJ478" s="90"/>
      <c r="AIK478" s="90"/>
      <c r="AIL478" s="90"/>
      <c r="AIM478" s="90"/>
      <c r="AIN478" s="90"/>
      <c r="AIO478" s="90"/>
      <c r="AIP478" s="90"/>
      <c r="AIQ478" s="90"/>
      <c r="AIR478" s="90"/>
      <c r="AIS478" s="90"/>
      <c r="AIT478" s="90"/>
      <c r="AIU478" s="90"/>
      <c r="AIV478" s="90"/>
      <c r="AIW478" s="90"/>
      <c r="AIX478" s="90"/>
      <c r="AIY478" s="90"/>
      <c r="AIZ478" s="90"/>
      <c r="AJA478" s="90"/>
      <c r="AJB478" s="90"/>
      <c r="AJC478" s="90"/>
      <c r="AJD478" s="90"/>
      <c r="AJE478" s="90"/>
      <c r="AJF478" s="90"/>
      <c r="AJG478" s="90"/>
      <c r="AJH478" s="90"/>
      <c r="AJI478" s="90"/>
      <c r="AJJ478" s="90"/>
      <c r="AJK478" s="90"/>
      <c r="AJL478" s="90"/>
      <c r="AJM478" s="90"/>
      <c r="AJN478" s="90"/>
      <c r="AJO478" s="90"/>
      <c r="AJP478" s="90"/>
      <c r="AJQ478" s="90"/>
      <c r="AJR478" s="90"/>
      <c r="AJS478" s="90"/>
      <c r="AJT478" s="90"/>
      <c r="AJU478" s="90"/>
      <c r="AJV478" s="90"/>
      <c r="AJW478" s="90"/>
      <c r="AJX478" s="90"/>
      <c r="AJY478" s="90"/>
      <c r="AJZ478" s="90"/>
      <c r="AKA478" s="90"/>
      <c r="AKB478" s="90"/>
      <c r="AKC478" s="90"/>
      <c r="AKD478" s="90"/>
      <c r="AKE478" s="90"/>
      <c r="AKF478" s="90"/>
      <c r="AKG478" s="90"/>
      <c r="AKH478" s="90"/>
      <c r="AKI478" s="90"/>
      <c r="AKJ478" s="90"/>
      <c r="AKK478" s="90"/>
      <c r="AKL478" s="90"/>
      <c r="AKM478" s="90"/>
      <c r="AKN478" s="90"/>
      <c r="AKO478" s="90"/>
      <c r="AKP478" s="90"/>
      <c r="AKQ478" s="90"/>
      <c r="AKR478" s="90"/>
      <c r="AKS478" s="90"/>
      <c r="AKT478" s="90"/>
      <c r="AKU478" s="90"/>
      <c r="AKV478" s="90"/>
      <c r="AKW478" s="90"/>
      <c r="AKX478" s="90"/>
      <c r="AKY478" s="90"/>
      <c r="AKZ478" s="90"/>
      <c r="ALA478" s="90"/>
      <c r="ALB478" s="90"/>
      <c r="ALC478" s="90"/>
      <c r="ALD478" s="90"/>
      <c r="ALE478" s="90"/>
      <c r="ALF478" s="90"/>
      <c r="ALG478" s="90"/>
      <c r="ALH478" s="90"/>
      <c r="ALI478" s="90"/>
      <c r="ALJ478" s="90"/>
      <c r="ALK478" s="90"/>
      <c r="ALL478" s="90"/>
      <c r="ALM478" s="90"/>
      <c r="ALN478" s="90"/>
      <c r="ALO478" s="90"/>
      <c r="ALP478" s="90"/>
      <c r="ALQ478" s="90"/>
      <c r="ALR478" s="90"/>
      <c r="ALS478" s="90"/>
      <c r="ALT478" s="90"/>
      <c r="ALU478" s="90"/>
      <c r="ALV478" s="90"/>
      <c r="ALW478" s="90"/>
      <c r="ALX478" s="90"/>
      <c r="ALY478" s="90"/>
      <c r="ALZ478" s="90"/>
      <c r="AMA478" s="90"/>
      <c r="AMB478" s="90"/>
      <c r="AMC478" s="90"/>
      <c r="AMD478" s="90"/>
      <c r="AME478" s="90"/>
      <c r="AMF478" s="90"/>
      <c r="AMG478" s="90"/>
      <c r="AMH478" s="90"/>
    </row>
    <row r="479" spans="1:1022" x14ac:dyDescent="0.25">
      <c r="A479" s="103">
        <v>44198</v>
      </c>
      <c r="B479" s="156">
        <v>0.5</v>
      </c>
      <c r="C479" s="228">
        <v>15715</v>
      </c>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c r="BY479" s="90"/>
      <c r="BZ479" s="90"/>
      <c r="CA479" s="90"/>
      <c r="CB479" s="90"/>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c r="IW479" s="90"/>
      <c r="IX479" s="90"/>
      <c r="IY479" s="90"/>
      <c r="IZ479" s="90"/>
      <c r="JA479" s="90"/>
      <c r="JB479" s="90"/>
      <c r="JC479" s="90"/>
      <c r="JD479" s="90"/>
      <c r="JE479" s="90"/>
      <c r="JF479" s="90"/>
      <c r="JG479" s="90"/>
      <c r="JH479" s="90"/>
      <c r="JI479" s="90"/>
      <c r="JJ479" s="90"/>
      <c r="JK479" s="90"/>
      <c r="JL479" s="90"/>
      <c r="JM479" s="90"/>
      <c r="JN479" s="90"/>
      <c r="JO479" s="90"/>
      <c r="JP479" s="90"/>
      <c r="JQ479" s="90"/>
      <c r="JR479" s="90"/>
      <c r="JS479" s="90"/>
      <c r="JT479" s="90"/>
      <c r="JU479" s="90"/>
      <c r="JV479" s="90"/>
      <c r="JW479" s="90"/>
      <c r="JX479" s="90"/>
      <c r="JY479" s="90"/>
      <c r="JZ479" s="90"/>
      <c r="KA479" s="90"/>
      <c r="KB479" s="90"/>
      <c r="KC479" s="90"/>
      <c r="KD479" s="90"/>
      <c r="KE479" s="90"/>
      <c r="KF479" s="90"/>
      <c r="KG479" s="90"/>
      <c r="KH479" s="90"/>
      <c r="KI479" s="90"/>
      <c r="KJ479" s="90"/>
      <c r="KK479" s="90"/>
      <c r="KL479" s="90"/>
      <c r="KM479" s="90"/>
      <c r="KN479" s="90"/>
      <c r="KO479" s="90"/>
      <c r="KP479" s="90"/>
      <c r="KQ479" s="90"/>
      <c r="KR479" s="90"/>
      <c r="KS479" s="90"/>
      <c r="KT479" s="90"/>
      <c r="KU479" s="90"/>
      <c r="KV479" s="90"/>
      <c r="KW479" s="90"/>
      <c r="KX479" s="90"/>
      <c r="KY479" s="90"/>
      <c r="KZ479" s="90"/>
      <c r="LA479" s="90"/>
      <c r="LB479" s="90"/>
      <c r="LC479" s="90"/>
      <c r="LD479" s="90"/>
      <c r="LE479" s="90"/>
      <c r="LF479" s="90"/>
      <c r="LG479" s="90"/>
      <c r="LH479" s="90"/>
      <c r="LI479" s="90"/>
      <c r="LJ479" s="90"/>
      <c r="LK479" s="90"/>
      <c r="LL479" s="90"/>
      <c r="LM479" s="90"/>
      <c r="LN479" s="90"/>
      <c r="LO479" s="90"/>
      <c r="LP479" s="90"/>
      <c r="LQ479" s="90"/>
      <c r="LR479" s="90"/>
      <c r="LS479" s="90"/>
      <c r="LT479" s="90"/>
      <c r="LU479" s="90"/>
      <c r="LV479" s="90"/>
      <c r="LW479" s="90"/>
      <c r="LX479" s="90"/>
      <c r="LY479" s="90"/>
      <c r="LZ479" s="90"/>
      <c r="MA479" s="90"/>
      <c r="MB479" s="90"/>
      <c r="MC479" s="90"/>
      <c r="MD479" s="90"/>
      <c r="ME479" s="90"/>
      <c r="MF479" s="90"/>
      <c r="MG479" s="90"/>
      <c r="MH479" s="90"/>
      <c r="MI479" s="90"/>
      <c r="MJ479" s="90"/>
      <c r="MK479" s="90"/>
      <c r="ML479" s="90"/>
      <c r="MM479" s="90"/>
      <c r="MN479" s="90"/>
      <c r="MO479" s="90"/>
      <c r="MP479" s="90"/>
      <c r="MQ479" s="90"/>
      <c r="MR479" s="90"/>
      <c r="MS479" s="90"/>
      <c r="MT479" s="90"/>
      <c r="MU479" s="90"/>
      <c r="MV479" s="90"/>
      <c r="MW479" s="90"/>
      <c r="MX479" s="90"/>
      <c r="MY479" s="90"/>
      <c r="MZ479" s="90"/>
      <c r="NA479" s="90"/>
      <c r="NB479" s="90"/>
      <c r="NC479" s="90"/>
      <c r="ND479" s="90"/>
      <c r="NE479" s="90"/>
      <c r="NF479" s="90"/>
      <c r="NG479" s="90"/>
      <c r="NH479" s="90"/>
      <c r="NI479" s="90"/>
      <c r="NJ479" s="90"/>
      <c r="NK479" s="90"/>
      <c r="NL479" s="90"/>
      <c r="NM479" s="90"/>
      <c r="NN479" s="90"/>
      <c r="NO479" s="90"/>
      <c r="NP479" s="90"/>
      <c r="NQ479" s="90"/>
      <c r="NR479" s="90"/>
      <c r="NS479" s="90"/>
      <c r="NT479" s="90"/>
      <c r="NU479" s="90"/>
      <c r="NV479" s="90"/>
      <c r="NW479" s="90"/>
      <c r="NX479" s="90"/>
      <c r="NY479" s="90"/>
      <c r="NZ479" s="90"/>
      <c r="OA479" s="90"/>
      <c r="OB479" s="90"/>
      <c r="OC479" s="90"/>
      <c r="OD479" s="90"/>
      <c r="OE479" s="90"/>
      <c r="OF479" s="90"/>
      <c r="OG479" s="90"/>
      <c r="OH479" s="90"/>
      <c r="OI479" s="90"/>
      <c r="OJ479" s="90"/>
      <c r="OK479" s="90"/>
      <c r="OL479" s="90"/>
      <c r="OM479" s="90"/>
      <c r="ON479" s="90"/>
      <c r="OO479" s="90"/>
      <c r="OP479" s="90"/>
      <c r="OQ479" s="90"/>
      <c r="OR479" s="90"/>
      <c r="OS479" s="90"/>
      <c r="OT479" s="90"/>
      <c r="OU479" s="90"/>
      <c r="OV479" s="90"/>
      <c r="OW479" s="90"/>
      <c r="OX479" s="90"/>
      <c r="OY479" s="90"/>
      <c r="OZ479" s="90"/>
      <c r="PA479" s="90"/>
      <c r="PB479" s="90"/>
      <c r="PC479" s="90"/>
      <c r="PD479" s="90"/>
      <c r="PE479" s="90"/>
      <c r="PF479" s="90"/>
      <c r="PG479" s="90"/>
      <c r="PH479" s="90"/>
      <c r="PI479" s="90"/>
      <c r="PJ479" s="90"/>
      <c r="PK479" s="90"/>
      <c r="PL479" s="90"/>
      <c r="PM479" s="90"/>
      <c r="PN479" s="90"/>
      <c r="PO479" s="90"/>
      <c r="PP479" s="90"/>
      <c r="PQ479" s="90"/>
      <c r="PR479" s="90"/>
      <c r="PS479" s="90"/>
      <c r="PT479" s="90"/>
      <c r="PU479" s="90"/>
      <c r="PV479" s="90"/>
      <c r="PW479" s="90"/>
      <c r="PX479" s="90"/>
      <c r="PY479" s="90"/>
      <c r="PZ479" s="90"/>
      <c r="QA479" s="90"/>
      <c r="QB479" s="90"/>
      <c r="QC479" s="90"/>
      <c r="QD479" s="90"/>
      <c r="QE479" s="90"/>
      <c r="QF479" s="90"/>
      <c r="QG479" s="90"/>
      <c r="QH479" s="90"/>
      <c r="QI479" s="90"/>
      <c r="QJ479" s="90"/>
      <c r="QK479" s="90"/>
      <c r="QL479" s="90"/>
      <c r="QM479" s="90"/>
      <c r="QN479" s="90"/>
      <c r="QO479" s="90"/>
      <c r="QP479" s="90"/>
      <c r="QQ479" s="90"/>
      <c r="QR479" s="90"/>
      <c r="QS479" s="90"/>
      <c r="QT479" s="90"/>
      <c r="QU479" s="90"/>
      <c r="QV479" s="90"/>
      <c r="QW479" s="90"/>
      <c r="QX479" s="90"/>
      <c r="QY479" s="90"/>
      <c r="QZ479" s="90"/>
      <c r="RA479" s="90"/>
      <c r="RB479" s="90"/>
      <c r="RC479" s="90"/>
      <c r="RD479" s="90"/>
      <c r="RE479" s="90"/>
      <c r="RF479" s="90"/>
      <c r="RG479" s="90"/>
      <c r="RH479" s="90"/>
      <c r="RI479" s="90"/>
      <c r="RJ479" s="90"/>
      <c r="RK479" s="90"/>
      <c r="RL479" s="90"/>
      <c r="RM479" s="90"/>
      <c r="RN479" s="90"/>
      <c r="RO479" s="90"/>
      <c r="RP479" s="90"/>
      <c r="RQ479" s="90"/>
      <c r="RR479" s="90"/>
      <c r="RS479" s="90"/>
      <c r="RT479" s="90"/>
      <c r="RU479" s="90"/>
      <c r="RV479" s="90"/>
      <c r="RW479" s="90"/>
      <c r="RX479" s="90"/>
      <c r="RY479" s="90"/>
      <c r="RZ479" s="90"/>
      <c r="SA479" s="90"/>
      <c r="SB479" s="90"/>
      <c r="SC479" s="90"/>
      <c r="SD479" s="90"/>
      <c r="SE479" s="90"/>
      <c r="SF479" s="90"/>
      <c r="SG479" s="90"/>
      <c r="SH479" s="90"/>
      <c r="SI479" s="90"/>
      <c r="SJ479" s="90"/>
      <c r="SK479" s="90"/>
      <c r="SL479" s="90"/>
      <c r="SM479" s="90"/>
      <c r="SN479" s="90"/>
      <c r="SO479" s="90"/>
      <c r="SP479" s="90"/>
      <c r="SQ479" s="90"/>
      <c r="SR479" s="90"/>
      <c r="SS479" s="90"/>
      <c r="ST479" s="90"/>
      <c r="SU479" s="90"/>
      <c r="SV479" s="90"/>
      <c r="SW479" s="90"/>
      <c r="SX479" s="90"/>
      <c r="SY479" s="90"/>
      <c r="SZ479" s="90"/>
      <c r="TA479" s="90"/>
      <c r="TB479" s="90"/>
      <c r="TC479" s="90"/>
      <c r="TD479" s="90"/>
      <c r="TE479" s="90"/>
      <c r="TF479" s="90"/>
      <c r="TG479" s="90"/>
      <c r="TH479" s="90"/>
      <c r="TI479" s="90"/>
      <c r="TJ479" s="90"/>
      <c r="TK479" s="90"/>
      <c r="TL479" s="90"/>
      <c r="TM479" s="90"/>
      <c r="TN479" s="90"/>
      <c r="TO479" s="90"/>
      <c r="TP479" s="90"/>
      <c r="TQ479" s="90"/>
      <c r="TR479" s="90"/>
      <c r="TS479" s="90"/>
      <c r="TT479" s="90"/>
      <c r="TU479" s="90"/>
      <c r="TV479" s="90"/>
      <c r="TW479" s="90"/>
      <c r="TX479" s="90"/>
      <c r="TY479" s="90"/>
      <c r="TZ479" s="90"/>
      <c r="UA479" s="90"/>
      <c r="UB479" s="90"/>
      <c r="UC479" s="90"/>
      <c r="UD479" s="90"/>
      <c r="UE479" s="90"/>
      <c r="UF479" s="90"/>
      <c r="UG479" s="90"/>
      <c r="UH479" s="90"/>
      <c r="UI479" s="90"/>
      <c r="UJ479" s="90"/>
      <c r="UK479" s="90"/>
      <c r="UL479" s="90"/>
      <c r="UM479" s="90"/>
      <c r="UN479" s="90"/>
      <c r="UO479" s="90"/>
      <c r="UP479" s="90"/>
      <c r="UQ479" s="90"/>
      <c r="UR479" s="90"/>
      <c r="US479" s="90"/>
      <c r="UT479" s="90"/>
      <c r="UU479" s="90"/>
      <c r="UV479" s="90"/>
      <c r="UW479" s="90"/>
      <c r="UX479" s="90"/>
      <c r="UY479" s="90"/>
      <c r="UZ479" s="90"/>
      <c r="VA479" s="90"/>
      <c r="VB479" s="90"/>
      <c r="VC479" s="90"/>
      <c r="VD479" s="90"/>
      <c r="VE479" s="90"/>
      <c r="VF479" s="90"/>
      <c r="VG479" s="90"/>
      <c r="VH479" s="90"/>
      <c r="VI479" s="90"/>
      <c r="VJ479" s="90"/>
      <c r="VK479" s="90"/>
      <c r="VL479" s="90"/>
      <c r="VM479" s="90"/>
      <c r="VN479" s="90"/>
      <c r="VO479" s="90"/>
      <c r="VP479" s="90"/>
      <c r="VQ479" s="90"/>
      <c r="VR479" s="90"/>
      <c r="VS479" s="90"/>
      <c r="VT479" s="90"/>
      <c r="VU479" s="90"/>
      <c r="VV479" s="90"/>
      <c r="VW479" s="90"/>
      <c r="VX479" s="90"/>
      <c r="VY479" s="90"/>
      <c r="VZ479" s="90"/>
      <c r="WA479" s="90"/>
      <c r="WB479" s="90"/>
      <c r="WC479" s="90"/>
      <c r="WD479" s="90"/>
      <c r="WE479" s="90"/>
      <c r="WF479" s="90"/>
      <c r="WG479" s="90"/>
      <c r="WH479" s="90"/>
      <c r="WI479" s="90"/>
      <c r="WJ479" s="90"/>
      <c r="WK479" s="90"/>
      <c r="WL479" s="90"/>
      <c r="WM479" s="90"/>
      <c r="WN479" s="90"/>
      <c r="WO479" s="90"/>
      <c r="WP479" s="90"/>
      <c r="WQ479" s="90"/>
      <c r="WR479" s="90"/>
      <c r="WS479" s="90"/>
      <c r="WT479" s="90"/>
      <c r="WU479" s="90"/>
      <c r="WV479" s="90"/>
      <c r="WW479" s="90"/>
      <c r="WX479" s="90"/>
      <c r="WY479" s="90"/>
      <c r="WZ479" s="90"/>
      <c r="XA479" s="90"/>
      <c r="XB479" s="90"/>
      <c r="XC479" s="90"/>
      <c r="XD479" s="90"/>
      <c r="XE479" s="90"/>
      <c r="XF479" s="90"/>
      <c r="XG479" s="90"/>
      <c r="XH479" s="90"/>
      <c r="XI479" s="90"/>
      <c r="XJ479" s="90"/>
      <c r="XK479" s="90"/>
      <c r="XL479" s="90"/>
      <c r="XM479" s="90"/>
      <c r="XN479" s="90"/>
      <c r="XO479" s="90"/>
      <c r="XP479" s="90"/>
      <c r="XQ479" s="90"/>
      <c r="XR479" s="90"/>
      <c r="XS479" s="90"/>
      <c r="XT479" s="90"/>
      <c r="XU479" s="90"/>
      <c r="XV479" s="90"/>
      <c r="XW479" s="90"/>
      <c r="XX479" s="90"/>
      <c r="XY479" s="90"/>
      <c r="XZ479" s="90"/>
      <c r="YA479" s="90"/>
      <c r="YB479" s="90"/>
      <c r="YC479" s="90"/>
      <c r="YD479" s="90"/>
      <c r="YE479" s="90"/>
      <c r="YF479" s="90"/>
      <c r="YG479" s="90"/>
      <c r="YH479" s="90"/>
      <c r="YI479" s="90"/>
      <c r="YJ479" s="90"/>
      <c r="YK479" s="90"/>
      <c r="YL479" s="90"/>
      <c r="YM479" s="90"/>
      <c r="YN479" s="90"/>
      <c r="YO479" s="90"/>
      <c r="YP479" s="90"/>
      <c r="YQ479" s="90"/>
      <c r="YR479" s="90"/>
      <c r="YS479" s="90"/>
      <c r="YT479" s="90"/>
      <c r="YU479" s="90"/>
      <c r="YV479" s="90"/>
      <c r="YW479" s="90"/>
      <c r="YX479" s="90"/>
      <c r="YY479" s="90"/>
      <c r="YZ479" s="90"/>
      <c r="ZA479" s="90"/>
      <c r="ZB479" s="90"/>
      <c r="ZC479" s="90"/>
      <c r="ZD479" s="90"/>
      <c r="ZE479" s="90"/>
      <c r="ZF479" s="90"/>
      <c r="ZG479" s="90"/>
      <c r="ZH479" s="90"/>
      <c r="ZI479" s="90"/>
      <c r="ZJ479" s="90"/>
      <c r="ZK479" s="90"/>
      <c r="ZL479" s="90"/>
      <c r="ZM479" s="90"/>
      <c r="ZN479" s="90"/>
      <c r="ZO479" s="90"/>
      <c r="ZP479" s="90"/>
      <c r="ZQ479" s="90"/>
      <c r="ZR479" s="90"/>
      <c r="ZS479" s="90"/>
      <c r="ZT479" s="90"/>
      <c r="ZU479" s="90"/>
      <c r="ZV479" s="90"/>
      <c r="ZW479" s="90"/>
      <c r="ZX479" s="90"/>
      <c r="ZY479" s="90"/>
      <c r="ZZ479" s="90"/>
      <c r="AAA479" s="90"/>
      <c r="AAB479" s="90"/>
      <c r="AAC479" s="90"/>
      <c r="AAD479" s="90"/>
      <c r="AAE479" s="90"/>
      <c r="AAF479" s="90"/>
      <c r="AAG479" s="90"/>
      <c r="AAH479" s="90"/>
      <c r="AAI479" s="90"/>
      <c r="AAJ479" s="90"/>
      <c r="AAK479" s="90"/>
      <c r="AAL479" s="90"/>
      <c r="AAM479" s="90"/>
      <c r="AAN479" s="90"/>
      <c r="AAO479" s="90"/>
      <c r="AAP479" s="90"/>
      <c r="AAQ479" s="90"/>
      <c r="AAR479" s="90"/>
      <c r="AAS479" s="90"/>
      <c r="AAT479" s="90"/>
      <c r="AAU479" s="90"/>
      <c r="AAV479" s="90"/>
      <c r="AAW479" s="90"/>
      <c r="AAX479" s="90"/>
      <c r="AAY479" s="90"/>
      <c r="AAZ479" s="90"/>
      <c r="ABA479" s="90"/>
      <c r="ABB479" s="90"/>
      <c r="ABC479" s="90"/>
      <c r="ABD479" s="90"/>
      <c r="ABE479" s="90"/>
      <c r="ABF479" s="90"/>
      <c r="ABG479" s="90"/>
      <c r="ABH479" s="90"/>
      <c r="ABI479" s="90"/>
      <c r="ABJ479" s="90"/>
      <c r="ABK479" s="90"/>
      <c r="ABL479" s="90"/>
      <c r="ABM479" s="90"/>
      <c r="ABN479" s="90"/>
      <c r="ABO479" s="90"/>
      <c r="ABP479" s="90"/>
      <c r="ABQ479" s="90"/>
      <c r="ABR479" s="90"/>
      <c r="ABS479" s="90"/>
      <c r="ABT479" s="90"/>
      <c r="ABU479" s="90"/>
      <c r="ABV479" s="90"/>
      <c r="ABW479" s="90"/>
      <c r="ABX479" s="90"/>
      <c r="ABY479" s="90"/>
      <c r="ABZ479" s="90"/>
      <c r="ACA479" s="90"/>
      <c r="ACB479" s="90"/>
      <c r="ACC479" s="90"/>
      <c r="ACD479" s="90"/>
      <c r="ACE479" s="90"/>
      <c r="ACF479" s="90"/>
      <c r="ACG479" s="90"/>
      <c r="ACH479" s="90"/>
      <c r="ACI479" s="90"/>
      <c r="ACJ479" s="90"/>
      <c r="ACK479" s="90"/>
      <c r="ACL479" s="90"/>
      <c r="ACM479" s="90"/>
      <c r="ACN479" s="90"/>
      <c r="ACO479" s="90"/>
      <c r="ACP479" s="90"/>
      <c r="ACQ479" s="90"/>
      <c r="ACR479" s="90"/>
      <c r="ACS479" s="90"/>
      <c r="ACT479" s="90"/>
      <c r="ACU479" s="90"/>
      <c r="ACV479" s="90"/>
      <c r="ACW479" s="90"/>
      <c r="ACX479" s="90"/>
      <c r="ACY479" s="90"/>
      <c r="ACZ479" s="90"/>
      <c r="ADA479" s="90"/>
      <c r="ADB479" s="90"/>
      <c r="ADC479" s="90"/>
      <c r="ADD479" s="90"/>
      <c r="ADE479" s="90"/>
      <c r="ADF479" s="90"/>
      <c r="ADG479" s="90"/>
      <c r="ADH479" s="90"/>
      <c r="ADI479" s="90"/>
      <c r="ADJ479" s="90"/>
      <c r="ADK479" s="90"/>
      <c r="ADL479" s="90"/>
      <c r="ADM479" s="90"/>
      <c r="ADN479" s="90"/>
      <c r="ADO479" s="90"/>
      <c r="ADP479" s="90"/>
      <c r="ADQ479" s="90"/>
      <c r="ADR479" s="90"/>
      <c r="ADS479" s="90"/>
      <c r="ADT479" s="90"/>
      <c r="ADU479" s="90"/>
      <c r="ADV479" s="90"/>
      <c r="ADW479" s="90"/>
      <c r="ADX479" s="90"/>
      <c r="ADY479" s="90"/>
      <c r="ADZ479" s="90"/>
      <c r="AEA479" s="90"/>
      <c r="AEB479" s="90"/>
      <c r="AEC479" s="90"/>
      <c r="AED479" s="90"/>
      <c r="AEE479" s="90"/>
      <c r="AEF479" s="90"/>
      <c r="AEG479" s="90"/>
      <c r="AEH479" s="90"/>
      <c r="AEI479" s="90"/>
      <c r="AEJ479" s="90"/>
      <c r="AEK479" s="90"/>
      <c r="AEL479" s="90"/>
      <c r="AEM479" s="90"/>
      <c r="AEN479" s="90"/>
      <c r="AEO479" s="90"/>
      <c r="AEP479" s="90"/>
      <c r="AEQ479" s="90"/>
      <c r="AER479" s="90"/>
      <c r="AES479" s="90"/>
      <c r="AET479" s="90"/>
      <c r="AEU479" s="90"/>
      <c r="AEV479" s="90"/>
      <c r="AEW479" s="90"/>
      <c r="AEX479" s="90"/>
      <c r="AEY479" s="90"/>
      <c r="AEZ479" s="90"/>
      <c r="AFA479" s="90"/>
      <c r="AFB479" s="90"/>
      <c r="AFC479" s="90"/>
      <c r="AFD479" s="90"/>
      <c r="AFE479" s="90"/>
      <c r="AFF479" s="90"/>
      <c r="AFG479" s="90"/>
      <c r="AFH479" s="90"/>
      <c r="AFI479" s="90"/>
      <c r="AFJ479" s="90"/>
      <c r="AFK479" s="90"/>
      <c r="AFL479" s="90"/>
      <c r="AFM479" s="90"/>
      <c r="AFN479" s="90"/>
      <c r="AFO479" s="90"/>
      <c r="AFP479" s="90"/>
      <c r="AFQ479" s="90"/>
      <c r="AFR479" s="90"/>
      <c r="AFS479" s="90"/>
      <c r="AFT479" s="90"/>
      <c r="AFU479" s="90"/>
      <c r="AFV479" s="90"/>
      <c r="AFW479" s="90"/>
      <c r="AFX479" s="90"/>
      <c r="AFY479" s="90"/>
      <c r="AFZ479" s="90"/>
      <c r="AGA479" s="90"/>
      <c r="AGB479" s="90"/>
      <c r="AGC479" s="90"/>
      <c r="AGD479" s="90"/>
      <c r="AGE479" s="90"/>
      <c r="AGF479" s="90"/>
      <c r="AGG479" s="90"/>
      <c r="AGH479" s="90"/>
      <c r="AGI479" s="90"/>
      <c r="AGJ479" s="90"/>
      <c r="AGK479" s="90"/>
      <c r="AGL479" s="90"/>
      <c r="AGM479" s="90"/>
      <c r="AGN479" s="90"/>
      <c r="AGO479" s="90"/>
      <c r="AGP479" s="90"/>
      <c r="AGQ479" s="90"/>
      <c r="AGR479" s="90"/>
      <c r="AGS479" s="90"/>
      <c r="AGT479" s="90"/>
      <c r="AGU479" s="90"/>
      <c r="AGV479" s="90"/>
      <c r="AGW479" s="90"/>
      <c r="AGX479" s="90"/>
      <c r="AGY479" s="90"/>
      <c r="AGZ479" s="90"/>
      <c r="AHA479" s="90"/>
      <c r="AHB479" s="90"/>
      <c r="AHC479" s="90"/>
      <c r="AHD479" s="90"/>
      <c r="AHE479" s="90"/>
      <c r="AHF479" s="90"/>
      <c r="AHG479" s="90"/>
      <c r="AHH479" s="90"/>
      <c r="AHI479" s="90"/>
      <c r="AHJ479" s="90"/>
      <c r="AHK479" s="90"/>
      <c r="AHL479" s="90"/>
      <c r="AHM479" s="90"/>
      <c r="AHN479" s="90"/>
      <c r="AHO479" s="90"/>
      <c r="AHP479" s="90"/>
      <c r="AHQ479" s="90"/>
      <c r="AHR479" s="90"/>
      <c r="AHS479" s="90"/>
      <c r="AHT479" s="90"/>
      <c r="AHU479" s="90"/>
      <c r="AHV479" s="90"/>
      <c r="AHW479" s="90"/>
      <c r="AHX479" s="90"/>
      <c r="AHY479" s="90"/>
      <c r="AHZ479" s="90"/>
      <c r="AIA479" s="90"/>
      <c r="AIB479" s="90"/>
      <c r="AIC479" s="90"/>
      <c r="AID479" s="90"/>
      <c r="AIE479" s="90"/>
      <c r="AIF479" s="90"/>
      <c r="AIG479" s="90"/>
      <c r="AIH479" s="90"/>
      <c r="AII479" s="90"/>
      <c r="AIJ479" s="90"/>
      <c r="AIK479" s="90"/>
      <c r="AIL479" s="90"/>
      <c r="AIM479" s="90"/>
      <c r="AIN479" s="90"/>
      <c r="AIO479" s="90"/>
      <c r="AIP479" s="90"/>
      <c r="AIQ479" s="90"/>
      <c r="AIR479" s="90"/>
      <c r="AIS479" s="90"/>
      <c r="AIT479" s="90"/>
      <c r="AIU479" s="90"/>
      <c r="AIV479" s="90"/>
      <c r="AIW479" s="90"/>
      <c r="AIX479" s="90"/>
      <c r="AIY479" s="90"/>
      <c r="AIZ479" s="90"/>
      <c r="AJA479" s="90"/>
      <c r="AJB479" s="90"/>
      <c r="AJC479" s="90"/>
      <c r="AJD479" s="90"/>
      <c r="AJE479" s="90"/>
      <c r="AJF479" s="90"/>
      <c r="AJG479" s="90"/>
      <c r="AJH479" s="90"/>
      <c r="AJI479" s="90"/>
      <c r="AJJ479" s="90"/>
      <c r="AJK479" s="90"/>
      <c r="AJL479" s="90"/>
      <c r="AJM479" s="90"/>
      <c r="AJN479" s="90"/>
      <c r="AJO479" s="90"/>
      <c r="AJP479" s="90"/>
      <c r="AJQ479" s="90"/>
      <c r="AJR479" s="90"/>
      <c r="AJS479" s="90"/>
      <c r="AJT479" s="90"/>
      <c r="AJU479" s="90"/>
      <c r="AJV479" s="90"/>
      <c r="AJW479" s="90"/>
      <c r="AJX479" s="90"/>
      <c r="AJY479" s="90"/>
      <c r="AJZ479" s="90"/>
      <c r="AKA479" s="90"/>
      <c r="AKB479" s="90"/>
      <c r="AKC479" s="90"/>
      <c r="AKD479" s="90"/>
      <c r="AKE479" s="90"/>
      <c r="AKF479" s="90"/>
      <c r="AKG479" s="90"/>
      <c r="AKH479" s="90"/>
      <c r="AKI479" s="90"/>
      <c r="AKJ479" s="90"/>
      <c r="AKK479" s="90"/>
      <c r="AKL479" s="90"/>
      <c r="AKM479" s="90"/>
      <c r="AKN479" s="90"/>
      <c r="AKO479" s="90"/>
      <c r="AKP479" s="90"/>
      <c r="AKQ479" s="90"/>
      <c r="AKR479" s="90"/>
      <c r="AKS479" s="90"/>
      <c r="AKT479" s="90"/>
      <c r="AKU479" s="90"/>
      <c r="AKV479" s="90"/>
      <c r="AKW479" s="90"/>
      <c r="AKX479" s="90"/>
      <c r="AKY479" s="90"/>
      <c r="AKZ479" s="90"/>
      <c r="ALA479" s="90"/>
      <c r="ALB479" s="90"/>
      <c r="ALC479" s="90"/>
      <c r="ALD479" s="90"/>
      <c r="ALE479" s="90"/>
      <c r="ALF479" s="90"/>
      <c r="ALG479" s="90"/>
      <c r="ALH479" s="90"/>
      <c r="ALI479" s="90"/>
      <c r="ALJ479" s="90"/>
      <c r="ALK479" s="90"/>
      <c r="ALL479" s="90"/>
      <c r="ALM479" s="90"/>
      <c r="ALN479" s="90"/>
      <c r="ALO479" s="90"/>
      <c r="ALP479" s="90"/>
      <c r="ALQ479" s="90"/>
      <c r="ALR479" s="90"/>
      <c r="ALS479" s="90"/>
      <c r="ALT479" s="90"/>
      <c r="ALU479" s="90"/>
      <c r="ALV479" s="90"/>
      <c r="ALW479" s="90"/>
      <c r="ALX479" s="90"/>
      <c r="ALY479" s="90"/>
      <c r="ALZ479" s="90"/>
      <c r="AMA479" s="90"/>
      <c r="AMB479" s="90"/>
      <c r="AMC479" s="90"/>
      <c r="AMD479" s="90"/>
      <c r="AME479" s="90"/>
      <c r="AMF479" s="90"/>
      <c r="AMG479" s="90"/>
      <c r="AMH479" s="90"/>
    </row>
    <row r="480" spans="1:1022" x14ac:dyDescent="0.25">
      <c r="A480" s="103">
        <v>44197</v>
      </c>
      <c r="B480" s="156">
        <v>0.5</v>
      </c>
      <c r="C480" s="226">
        <v>15632</v>
      </c>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c r="BW480" s="90"/>
      <c r="BX480" s="90"/>
      <c r="BY480" s="90"/>
      <c r="BZ480" s="90"/>
      <c r="CA480" s="90"/>
      <c r="CB480" s="90"/>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c r="IW480" s="90"/>
      <c r="IX480" s="90"/>
      <c r="IY480" s="90"/>
      <c r="IZ480" s="90"/>
      <c r="JA480" s="90"/>
      <c r="JB480" s="90"/>
      <c r="JC480" s="90"/>
      <c r="JD480" s="90"/>
      <c r="JE480" s="90"/>
      <c r="JF480" s="90"/>
      <c r="JG480" s="90"/>
      <c r="JH480" s="90"/>
      <c r="JI480" s="90"/>
      <c r="JJ480" s="90"/>
      <c r="JK480" s="90"/>
      <c r="JL480" s="90"/>
      <c r="JM480" s="90"/>
      <c r="JN480" s="90"/>
      <c r="JO480" s="90"/>
      <c r="JP480" s="90"/>
      <c r="JQ480" s="90"/>
      <c r="JR480" s="90"/>
      <c r="JS480" s="90"/>
      <c r="JT480" s="90"/>
      <c r="JU480" s="90"/>
      <c r="JV480" s="90"/>
      <c r="JW480" s="90"/>
      <c r="JX480" s="90"/>
      <c r="JY480" s="90"/>
      <c r="JZ480" s="90"/>
      <c r="KA480" s="90"/>
      <c r="KB480" s="90"/>
      <c r="KC480" s="90"/>
      <c r="KD480" s="90"/>
      <c r="KE480" s="90"/>
      <c r="KF480" s="90"/>
      <c r="KG480" s="90"/>
      <c r="KH480" s="90"/>
      <c r="KI480" s="90"/>
      <c r="KJ480" s="90"/>
      <c r="KK480" s="90"/>
      <c r="KL480" s="90"/>
      <c r="KM480" s="90"/>
      <c r="KN480" s="90"/>
      <c r="KO480" s="90"/>
      <c r="KP480" s="90"/>
      <c r="KQ480" s="90"/>
      <c r="KR480" s="90"/>
      <c r="KS480" s="90"/>
      <c r="KT480" s="90"/>
      <c r="KU480" s="90"/>
      <c r="KV480" s="90"/>
      <c r="KW480" s="90"/>
      <c r="KX480" s="90"/>
      <c r="KY480" s="90"/>
      <c r="KZ480" s="90"/>
      <c r="LA480" s="90"/>
      <c r="LB480" s="90"/>
      <c r="LC480" s="90"/>
      <c r="LD480" s="90"/>
      <c r="LE480" s="90"/>
      <c r="LF480" s="90"/>
      <c r="LG480" s="90"/>
      <c r="LH480" s="90"/>
      <c r="LI480" s="90"/>
      <c r="LJ480" s="90"/>
      <c r="LK480" s="90"/>
      <c r="LL480" s="90"/>
      <c r="LM480" s="90"/>
      <c r="LN480" s="90"/>
      <c r="LO480" s="90"/>
      <c r="LP480" s="90"/>
      <c r="LQ480" s="90"/>
      <c r="LR480" s="90"/>
      <c r="LS480" s="90"/>
      <c r="LT480" s="90"/>
      <c r="LU480" s="90"/>
      <c r="LV480" s="90"/>
      <c r="LW480" s="90"/>
      <c r="LX480" s="90"/>
      <c r="LY480" s="90"/>
      <c r="LZ480" s="90"/>
      <c r="MA480" s="90"/>
      <c r="MB480" s="90"/>
      <c r="MC480" s="90"/>
      <c r="MD480" s="90"/>
      <c r="ME480" s="90"/>
      <c r="MF480" s="90"/>
      <c r="MG480" s="90"/>
      <c r="MH480" s="90"/>
      <c r="MI480" s="90"/>
      <c r="MJ480" s="90"/>
      <c r="MK480" s="90"/>
      <c r="ML480" s="90"/>
      <c r="MM480" s="90"/>
      <c r="MN480" s="90"/>
      <c r="MO480" s="90"/>
      <c r="MP480" s="90"/>
      <c r="MQ480" s="90"/>
      <c r="MR480" s="90"/>
      <c r="MS480" s="90"/>
      <c r="MT480" s="90"/>
      <c r="MU480" s="90"/>
      <c r="MV480" s="90"/>
      <c r="MW480" s="90"/>
      <c r="MX480" s="90"/>
      <c r="MY480" s="90"/>
      <c r="MZ480" s="90"/>
      <c r="NA480" s="90"/>
      <c r="NB480" s="90"/>
      <c r="NC480" s="90"/>
      <c r="ND480" s="90"/>
      <c r="NE480" s="90"/>
      <c r="NF480" s="90"/>
      <c r="NG480" s="90"/>
      <c r="NH480" s="90"/>
      <c r="NI480" s="90"/>
      <c r="NJ480" s="90"/>
      <c r="NK480" s="90"/>
      <c r="NL480" s="90"/>
      <c r="NM480" s="90"/>
      <c r="NN480" s="90"/>
      <c r="NO480" s="90"/>
      <c r="NP480" s="90"/>
      <c r="NQ480" s="90"/>
      <c r="NR480" s="90"/>
      <c r="NS480" s="90"/>
      <c r="NT480" s="90"/>
      <c r="NU480" s="90"/>
      <c r="NV480" s="90"/>
      <c r="NW480" s="90"/>
      <c r="NX480" s="90"/>
      <c r="NY480" s="90"/>
      <c r="NZ480" s="90"/>
      <c r="OA480" s="90"/>
      <c r="OB480" s="90"/>
      <c r="OC480" s="90"/>
      <c r="OD480" s="90"/>
      <c r="OE480" s="90"/>
      <c r="OF480" s="90"/>
      <c r="OG480" s="90"/>
      <c r="OH480" s="90"/>
      <c r="OI480" s="90"/>
      <c r="OJ480" s="90"/>
      <c r="OK480" s="90"/>
      <c r="OL480" s="90"/>
      <c r="OM480" s="90"/>
      <c r="ON480" s="90"/>
      <c r="OO480" s="90"/>
      <c r="OP480" s="90"/>
      <c r="OQ480" s="90"/>
      <c r="OR480" s="90"/>
      <c r="OS480" s="90"/>
      <c r="OT480" s="90"/>
      <c r="OU480" s="90"/>
      <c r="OV480" s="90"/>
      <c r="OW480" s="90"/>
      <c r="OX480" s="90"/>
      <c r="OY480" s="90"/>
      <c r="OZ480" s="90"/>
      <c r="PA480" s="90"/>
      <c r="PB480" s="90"/>
      <c r="PC480" s="90"/>
      <c r="PD480" s="90"/>
      <c r="PE480" s="90"/>
      <c r="PF480" s="90"/>
      <c r="PG480" s="90"/>
      <c r="PH480" s="90"/>
      <c r="PI480" s="90"/>
      <c r="PJ480" s="90"/>
      <c r="PK480" s="90"/>
      <c r="PL480" s="90"/>
      <c r="PM480" s="90"/>
      <c r="PN480" s="90"/>
      <c r="PO480" s="90"/>
      <c r="PP480" s="90"/>
      <c r="PQ480" s="90"/>
      <c r="PR480" s="90"/>
      <c r="PS480" s="90"/>
      <c r="PT480" s="90"/>
      <c r="PU480" s="90"/>
      <c r="PV480" s="90"/>
      <c r="PW480" s="90"/>
      <c r="PX480" s="90"/>
      <c r="PY480" s="90"/>
      <c r="PZ480" s="90"/>
      <c r="QA480" s="90"/>
      <c r="QB480" s="90"/>
      <c r="QC480" s="90"/>
      <c r="QD480" s="90"/>
      <c r="QE480" s="90"/>
      <c r="QF480" s="90"/>
      <c r="QG480" s="90"/>
      <c r="QH480" s="90"/>
      <c r="QI480" s="90"/>
      <c r="QJ480" s="90"/>
      <c r="QK480" s="90"/>
      <c r="QL480" s="90"/>
      <c r="QM480" s="90"/>
      <c r="QN480" s="90"/>
      <c r="QO480" s="90"/>
      <c r="QP480" s="90"/>
      <c r="QQ480" s="90"/>
      <c r="QR480" s="90"/>
      <c r="QS480" s="90"/>
      <c r="QT480" s="90"/>
      <c r="QU480" s="90"/>
      <c r="QV480" s="90"/>
      <c r="QW480" s="90"/>
      <c r="QX480" s="90"/>
      <c r="QY480" s="90"/>
      <c r="QZ480" s="90"/>
      <c r="RA480" s="90"/>
      <c r="RB480" s="90"/>
      <c r="RC480" s="90"/>
      <c r="RD480" s="90"/>
      <c r="RE480" s="90"/>
      <c r="RF480" s="90"/>
      <c r="RG480" s="90"/>
      <c r="RH480" s="90"/>
      <c r="RI480" s="90"/>
      <c r="RJ480" s="90"/>
      <c r="RK480" s="90"/>
      <c r="RL480" s="90"/>
      <c r="RM480" s="90"/>
      <c r="RN480" s="90"/>
      <c r="RO480" s="90"/>
      <c r="RP480" s="90"/>
      <c r="RQ480" s="90"/>
      <c r="RR480" s="90"/>
      <c r="RS480" s="90"/>
      <c r="RT480" s="90"/>
      <c r="RU480" s="90"/>
      <c r="RV480" s="90"/>
      <c r="RW480" s="90"/>
      <c r="RX480" s="90"/>
      <c r="RY480" s="90"/>
      <c r="RZ480" s="90"/>
      <c r="SA480" s="90"/>
      <c r="SB480" s="90"/>
      <c r="SC480" s="90"/>
      <c r="SD480" s="90"/>
      <c r="SE480" s="90"/>
      <c r="SF480" s="90"/>
      <c r="SG480" s="90"/>
      <c r="SH480" s="90"/>
      <c r="SI480" s="90"/>
      <c r="SJ480" s="90"/>
      <c r="SK480" s="90"/>
      <c r="SL480" s="90"/>
      <c r="SM480" s="90"/>
      <c r="SN480" s="90"/>
      <c r="SO480" s="90"/>
      <c r="SP480" s="90"/>
      <c r="SQ480" s="90"/>
      <c r="SR480" s="90"/>
      <c r="SS480" s="90"/>
      <c r="ST480" s="90"/>
      <c r="SU480" s="90"/>
      <c r="SV480" s="90"/>
      <c r="SW480" s="90"/>
      <c r="SX480" s="90"/>
      <c r="SY480" s="90"/>
      <c r="SZ480" s="90"/>
      <c r="TA480" s="90"/>
      <c r="TB480" s="90"/>
      <c r="TC480" s="90"/>
      <c r="TD480" s="90"/>
      <c r="TE480" s="90"/>
      <c r="TF480" s="90"/>
      <c r="TG480" s="90"/>
      <c r="TH480" s="90"/>
      <c r="TI480" s="90"/>
      <c r="TJ480" s="90"/>
      <c r="TK480" s="90"/>
      <c r="TL480" s="90"/>
      <c r="TM480" s="90"/>
      <c r="TN480" s="90"/>
      <c r="TO480" s="90"/>
      <c r="TP480" s="90"/>
      <c r="TQ480" s="90"/>
      <c r="TR480" s="90"/>
      <c r="TS480" s="90"/>
      <c r="TT480" s="90"/>
      <c r="TU480" s="90"/>
      <c r="TV480" s="90"/>
      <c r="TW480" s="90"/>
      <c r="TX480" s="90"/>
      <c r="TY480" s="90"/>
      <c r="TZ480" s="90"/>
      <c r="UA480" s="90"/>
      <c r="UB480" s="90"/>
      <c r="UC480" s="90"/>
      <c r="UD480" s="90"/>
      <c r="UE480" s="90"/>
      <c r="UF480" s="90"/>
      <c r="UG480" s="90"/>
      <c r="UH480" s="90"/>
      <c r="UI480" s="90"/>
      <c r="UJ480" s="90"/>
      <c r="UK480" s="90"/>
      <c r="UL480" s="90"/>
      <c r="UM480" s="90"/>
      <c r="UN480" s="90"/>
      <c r="UO480" s="90"/>
      <c r="UP480" s="90"/>
      <c r="UQ480" s="90"/>
      <c r="UR480" s="90"/>
      <c r="US480" s="90"/>
      <c r="UT480" s="90"/>
      <c r="UU480" s="90"/>
      <c r="UV480" s="90"/>
      <c r="UW480" s="90"/>
      <c r="UX480" s="90"/>
      <c r="UY480" s="90"/>
      <c r="UZ480" s="90"/>
      <c r="VA480" s="90"/>
      <c r="VB480" s="90"/>
      <c r="VC480" s="90"/>
      <c r="VD480" s="90"/>
      <c r="VE480" s="90"/>
      <c r="VF480" s="90"/>
      <c r="VG480" s="90"/>
      <c r="VH480" s="90"/>
      <c r="VI480" s="90"/>
      <c r="VJ480" s="90"/>
      <c r="VK480" s="90"/>
      <c r="VL480" s="90"/>
      <c r="VM480" s="90"/>
      <c r="VN480" s="90"/>
      <c r="VO480" s="90"/>
      <c r="VP480" s="90"/>
      <c r="VQ480" s="90"/>
      <c r="VR480" s="90"/>
      <c r="VS480" s="90"/>
      <c r="VT480" s="90"/>
      <c r="VU480" s="90"/>
      <c r="VV480" s="90"/>
      <c r="VW480" s="90"/>
      <c r="VX480" s="90"/>
      <c r="VY480" s="90"/>
      <c r="VZ480" s="90"/>
      <c r="WA480" s="90"/>
      <c r="WB480" s="90"/>
      <c r="WC480" s="90"/>
      <c r="WD480" s="90"/>
      <c r="WE480" s="90"/>
      <c r="WF480" s="90"/>
      <c r="WG480" s="90"/>
      <c r="WH480" s="90"/>
      <c r="WI480" s="90"/>
      <c r="WJ480" s="90"/>
      <c r="WK480" s="90"/>
      <c r="WL480" s="90"/>
      <c r="WM480" s="90"/>
      <c r="WN480" s="90"/>
      <c r="WO480" s="90"/>
      <c r="WP480" s="90"/>
      <c r="WQ480" s="90"/>
      <c r="WR480" s="90"/>
      <c r="WS480" s="90"/>
      <c r="WT480" s="90"/>
      <c r="WU480" s="90"/>
      <c r="WV480" s="90"/>
      <c r="WW480" s="90"/>
      <c r="WX480" s="90"/>
      <c r="WY480" s="90"/>
      <c r="WZ480" s="90"/>
      <c r="XA480" s="90"/>
      <c r="XB480" s="90"/>
      <c r="XC480" s="90"/>
      <c r="XD480" s="90"/>
      <c r="XE480" s="90"/>
      <c r="XF480" s="90"/>
      <c r="XG480" s="90"/>
      <c r="XH480" s="90"/>
      <c r="XI480" s="90"/>
      <c r="XJ480" s="90"/>
      <c r="XK480" s="90"/>
      <c r="XL480" s="90"/>
      <c r="XM480" s="90"/>
      <c r="XN480" s="90"/>
      <c r="XO480" s="90"/>
      <c r="XP480" s="90"/>
      <c r="XQ480" s="90"/>
      <c r="XR480" s="90"/>
      <c r="XS480" s="90"/>
      <c r="XT480" s="90"/>
      <c r="XU480" s="90"/>
      <c r="XV480" s="90"/>
      <c r="XW480" s="90"/>
      <c r="XX480" s="90"/>
      <c r="XY480" s="90"/>
      <c r="XZ480" s="90"/>
      <c r="YA480" s="90"/>
      <c r="YB480" s="90"/>
      <c r="YC480" s="90"/>
      <c r="YD480" s="90"/>
      <c r="YE480" s="90"/>
      <c r="YF480" s="90"/>
      <c r="YG480" s="90"/>
      <c r="YH480" s="90"/>
      <c r="YI480" s="90"/>
      <c r="YJ480" s="90"/>
      <c r="YK480" s="90"/>
      <c r="YL480" s="90"/>
      <c r="YM480" s="90"/>
      <c r="YN480" s="90"/>
      <c r="YO480" s="90"/>
      <c r="YP480" s="90"/>
      <c r="YQ480" s="90"/>
      <c r="YR480" s="90"/>
      <c r="YS480" s="90"/>
      <c r="YT480" s="90"/>
      <c r="YU480" s="90"/>
      <c r="YV480" s="90"/>
      <c r="YW480" s="90"/>
      <c r="YX480" s="90"/>
      <c r="YY480" s="90"/>
      <c r="YZ480" s="90"/>
      <c r="ZA480" s="90"/>
      <c r="ZB480" s="90"/>
      <c r="ZC480" s="90"/>
      <c r="ZD480" s="90"/>
      <c r="ZE480" s="90"/>
      <c r="ZF480" s="90"/>
      <c r="ZG480" s="90"/>
      <c r="ZH480" s="90"/>
      <c r="ZI480" s="90"/>
      <c r="ZJ480" s="90"/>
      <c r="ZK480" s="90"/>
      <c r="ZL480" s="90"/>
      <c r="ZM480" s="90"/>
      <c r="ZN480" s="90"/>
      <c r="ZO480" s="90"/>
      <c r="ZP480" s="90"/>
      <c r="ZQ480" s="90"/>
      <c r="ZR480" s="90"/>
      <c r="ZS480" s="90"/>
      <c r="ZT480" s="90"/>
      <c r="ZU480" s="90"/>
      <c r="ZV480" s="90"/>
      <c r="ZW480" s="90"/>
      <c r="ZX480" s="90"/>
      <c r="ZY480" s="90"/>
      <c r="ZZ480" s="90"/>
      <c r="AAA480" s="90"/>
      <c r="AAB480" s="90"/>
      <c r="AAC480" s="90"/>
      <c r="AAD480" s="90"/>
      <c r="AAE480" s="90"/>
      <c r="AAF480" s="90"/>
      <c r="AAG480" s="90"/>
      <c r="AAH480" s="90"/>
      <c r="AAI480" s="90"/>
      <c r="AAJ480" s="90"/>
      <c r="AAK480" s="90"/>
      <c r="AAL480" s="90"/>
      <c r="AAM480" s="90"/>
      <c r="AAN480" s="90"/>
      <c r="AAO480" s="90"/>
      <c r="AAP480" s="90"/>
      <c r="AAQ480" s="90"/>
      <c r="AAR480" s="90"/>
      <c r="AAS480" s="90"/>
      <c r="AAT480" s="90"/>
      <c r="AAU480" s="90"/>
      <c r="AAV480" s="90"/>
      <c r="AAW480" s="90"/>
      <c r="AAX480" s="90"/>
      <c r="AAY480" s="90"/>
      <c r="AAZ480" s="90"/>
      <c r="ABA480" s="90"/>
      <c r="ABB480" s="90"/>
      <c r="ABC480" s="90"/>
      <c r="ABD480" s="90"/>
      <c r="ABE480" s="90"/>
      <c r="ABF480" s="90"/>
      <c r="ABG480" s="90"/>
      <c r="ABH480" s="90"/>
      <c r="ABI480" s="90"/>
      <c r="ABJ480" s="90"/>
      <c r="ABK480" s="90"/>
      <c r="ABL480" s="90"/>
      <c r="ABM480" s="90"/>
      <c r="ABN480" s="90"/>
      <c r="ABO480" s="90"/>
      <c r="ABP480" s="90"/>
      <c r="ABQ480" s="90"/>
      <c r="ABR480" s="90"/>
      <c r="ABS480" s="90"/>
      <c r="ABT480" s="90"/>
      <c r="ABU480" s="90"/>
      <c r="ABV480" s="90"/>
      <c r="ABW480" s="90"/>
      <c r="ABX480" s="90"/>
      <c r="ABY480" s="90"/>
      <c r="ABZ480" s="90"/>
      <c r="ACA480" s="90"/>
      <c r="ACB480" s="90"/>
      <c r="ACC480" s="90"/>
      <c r="ACD480" s="90"/>
      <c r="ACE480" s="90"/>
      <c r="ACF480" s="90"/>
      <c r="ACG480" s="90"/>
      <c r="ACH480" s="90"/>
      <c r="ACI480" s="90"/>
      <c r="ACJ480" s="90"/>
      <c r="ACK480" s="90"/>
      <c r="ACL480" s="90"/>
      <c r="ACM480" s="90"/>
      <c r="ACN480" s="90"/>
      <c r="ACO480" s="90"/>
      <c r="ACP480" s="90"/>
      <c r="ACQ480" s="90"/>
      <c r="ACR480" s="90"/>
      <c r="ACS480" s="90"/>
      <c r="ACT480" s="90"/>
      <c r="ACU480" s="90"/>
      <c r="ACV480" s="90"/>
      <c r="ACW480" s="90"/>
      <c r="ACX480" s="90"/>
      <c r="ACY480" s="90"/>
      <c r="ACZ480" s="90"/>
      <c r="ADA480" s="90"/>
      <c r="ADB480" s="90"/>
      <c r="ADC480" s="90"/>
      <c r="ADD480" s="90"/>
      <c r="ADE480" s="90"/>
      <c r="ADF480" s="90"/>
      <c r="ADG480" s="90"/>
      <c r="ADH480" s="90"/>
      <c r="ADI480" s="90"/>
      <c r="ADJ480" s="90"/>
      <c r="ADK480" s="90"/>
      <c r="ADL480" s="90"/>
      <c r="ADM480" s="90"/>
      <c r="ADN480" s="90"/>
      <c r="ADO480" s="90"/>
      <c r="ADP480" s="90"/>
      <c r="ADQ480" s="90"/>
      <c r="ADR480" s="90"/>
      <c r="ADS480" s="90"/>
      <c r="ADT480" s="90"/>
      <c r="ADU480" s="90"/>
      <c r="ADV480" s="90"/>
      <c r="ADW480" s="90"/>
      <c r="ADX480" s="90"/>
      <c r="ADY480" s="90"/>
      <c r="ADZ480" s="90"/>
      <c r="AEA480" s="90"/>
      <c r="AEB480" s="90"/>
      <c r="AEC480" s="90"/>
      <c r="AED480" s="90"/>
      <c r="AEE480" s="90"/>
      <c r="AEF480" s="90"/>
      <c r="AEG480" s="90"/>
      <c r="AEH480" s="90"/>
      <c r="AEI480" s="90"/>
      <c r="AEJ480" s="90"/>
      <c r="AEK480" s="90"/>
      <c r="AEL480" s="90"/>
      <c r="AEM480" s="90"/>
      <c r="AEN480" s="90"/>
      <c r="AEO480" s="90"/>
      <c r="AEP480" s="90"/>
      <c r="AEQ480" s="90"/>
      <c r="AER480" s="90"/>
      <c r="AES480" s="90"/>
      <c r="AET480" s="90"/>
      <c r="AEU480" s="90"/>
      <c r="AEV480" s="90"/>
      <c r="AEW480" s="90"/>
      <c r="AEX480" s="90"/>
      <c r="AEY480" s="90"/>
      <c r="AEZ480" s="90"/>
      <c r="AFA480" s="90"/>
      <c r="AFB480" s="90"/>
      <c r="AFC480" s="90"/>
      <c r="AFD480" s="90"/>
      <c r="AFE480" s="90"/>
      <c r="AFF480" s="90"/>
      <c r="AFG480" s="90"/>
      <c r="AFH480" s="90"/>
      <c r="AFI480" s="90"/>
      <c r="AFJ480" s="90"/>
      <c r="AFK480" s="90"/>
      <c r="AFL480" s="90"/>
      <c r="AFM480" s="90"/>
      <c r="AFN480" s="90"/>
      <c r="AFO480" s="90"/>
      <c r="AFP480" s="90"/>
      <c r="AFQ480" s="90"/>
      <c r="AFR480" s="90"/>
      <c r="AFS480" s="90"/>
      <c r="AFT480" s="90"/>
      <c r="AFU480" s="90"/>
      <c r="AFV480" s="90"/>
      <c r="AFW480" s="90"/>
      <c r="AFX480" s="90"/>
      <c r="AFY480" s="90"/>
      <c r="AFZ480" s="90"/>
      <c r="AGA480" s="90"/>
      <c r="AGB480" s="90"/>
      <c r="AGC480" s="90"/>
      <c r="AGD480" s="90"/>
      <c r="AGE480" s="90"/>
      <c r="AGF480" s="90"/>
      <c r="AGG480" s="90"/>
      <c r="AGH480" s="90"/>
      <c r="AGI480" s="90"/>
      <c r="AGJ480" s="90"/>
      <c r="AGK480" s="90"/>
      <c r="AGL480" s="90"/>
      <c r="AGM480" s="90"/>
      <c r="AGN480" s="90"/>
      <c r="AGO480" s="90"/>
      <c r="AGP480" s="90"/>
      <c r="AGQ480" s="90"/>
      <c r="AGR480" s="90"/>
      <c r="AGS480" s="90"/>
      <c r="AGT480" s="90"/>
      <c r="AGU480" s="90"/>
      <c r="AGV480" s="90"/>
      <c r="AGW480" s="90"/>
      <c r="AGX480" s="90"/>
      <c r="AGY480" s="90"/>
      <c r="AGZ480" s="90"/>
      <c r="AHA480" s="90"/>
      <c r="AHB480" s="90"/>
      <c r="AHC480" s="90"/>
      <c r="AHD480" s="90"/>
      <c r="AHE480" s="90"/>
      <c r="AHF480" s="90"/>
      <c r="AHG480" s="90"/>
      <c r="AHH480" s="90"/>
      <c r="AHI480" s="90"/>
      <c r="AHJ480" s="90"/>
      <c r="AHK480" s="90"/>
      <c r="AHL480" s="90"/>
      <c r="AHM480" s="90"/>
      <c r="AHN480" s="90"/>
      <c r="AHO480" s="90"/>
      <c r="AHP480" s="90"/>
      <c r="AHQ480" s="90"/>
      <c r="AHR480" s="90"/>
      <c r="AHS480" s="90"/>
      <c r="AHT480" s="90"/>
      <c r="AHU480" s="90"/>
      <c r="AHV480" s="90"/>
      <c r="AHW480" s="90"/>
      <c r="AHX480" s="90"/>
      <c r="AHY480" s="90"/>
      <c r="AHZ480" s="90"/>
      <c r="AIA480" s="90"/>
      <c r="AIB480" s="90"/>
      <c r="AIC480" s="90"/>
      <c r="AID480" s="90"/>
      <c r="AIE480" s="90"/>
      <c r="AIF480" s="90"/>
      <c r="AIG480" s="90"/>
      <c r="AIH480" s="90"/>
      <c r="AII480" s="90"/>
      <c r="AIJ480" s="90"/>
      <c r="AIK480" s="90"/>
      <c r="AIL480" s="90"/>
      <c r="AIM480" s="90"/>
      <c r="AIN480" s="90"/>
      <c r="AIO480" s="90"/>
      <c r="AIP480" s="90"/>
      <c r="AIQ480" s="90"/>
      <c r="AIR480" s="90"/>
      <c r="AIS480" s="90"/>
      <c r="AIT480" s="90"/>
      <c r="AIU480" s="90"/>
      <c r="AIV480" s="90"/>
      <c r="AIW480" s="90"/>
      <c r="AIX480" s="90"/>
      <c r="AIY480" s="90"/>
      <c r="AIZ480" s="90"/>
      <c r="AJA480" s="90"/>
      <c r="AJB480" s="90"/>
      <c r="AJC480" s="90"/>
      <c r="AJD480" s="90"/>
      <c r="AJE480" s="90"/>
      <c r="AJF480" s="90"/>
      <c r="AJG480" s="90"/>
      <c r="AJH480" s="90"/>
      <c r="AJI480" s="90"/>
      <c r="AJJ480" s="90"/>
      <c r="AJK480" s="90"/>
      <c r="AJL480" s="90"/>
      <c r="AJM480" s="90"/>
      <c r="AJN480" s="90"/>
      <c r="AJO480" s="90"/>
      <c r="AJP480" s="90"/>
      <c r="AJQ480" s="90"/>
      <c r="AJR480" s="90"/>
      <c r="AJS480" s="90"/>
      <c r="AJT480" s="90"/>
      <c r="AJU480" s="90"/>
      <c r="AJV480" s="90"/>
      <c r="AJW480" s="90"/>
      <c r="AJX480" s="90"/>
      <c r="AJY480" s="90"/>
      <c r="AJZ480" s="90"/>
      <c r="AKA480" s="90"/>
      <c r="AKB480" s="90"/>
      <c r="AKC480" s="90"/>
      <c r="AKD480" s="90"/>
      <c r="AKE480" s="90"/>
      <c r="AKF480" s="90"/>
      <c r="AKG480" s="90"/>
      <c r="AKH480" s="90"/>
      <c r="AKI480" s="90"/>
      <c r="AKJ480" s="90"/>
      <c r="AKK480" s="90"/>
      <c r="AKL480" s="90"/>
      <c r="AKM480" s="90"/>
      <c r="AKN480" s="90"/>
      <c r="AKO480" s="90"/>
      <c r="AKP480" s="90"/>
      <c r="AKQ480" s="90"/>
      <c r="AKR480" s="90"/>
      <c r="AKS480" s="90"/>
      <c r="AKT480" s="90"/>
      <c r="AKU480" s="90"/>
      <c r="AKV480" s="90"/>
      <c r="AKW480" s="90"/>
      <c r="AKX480" s="90"/>
      <c r="AKY480" s="90"/>
      <c r="AKZ480" s="90"/>
      <c r="ALA480" s="90"/>
      <c r="ALB480" s="90"/>
      <c r="ALC480" s="90"/>
      <c r="ALD480" s="90"/>
      <c r="ALE480" s="90"/>
      <c r="ALF480" s="90"/>
      <c r="ALG480" s="90"/>
      <c r="ALH480" s="90"/>
      <c r="ALI480" s="90"/>
      <c r="ALJ480" s="90"/>
      <c r="ALK480" s="90"/>
      <c r="ALL480" s="90"/>
      <c r="ALM480" s="90"/>
      <c r="ALN480" s="90"/>
      <c r="ALO480" s="90"/>
      <c r="ALP480" s="90"/>
      <c r="ALQ480" s="90"/>
      <c r="ALR480" s="90"/>
      <c r="ALS480" s="90"/>
      <c r="ALT480" s="90"/>
      <c r="ALU480" s="90"/>
      <c r="ALV480" s="90"/>
      <c r="ALW480" s="90"/>
      <c r="ALX480" s="90"/>
      <c r="ALY480" s="90"/>
      <c r="ALZ480" s="90"/>
      <c r="AMA480" s="90"/>
      <c r="AMB480" s="90"/>
      <c r="AMC480" s="90"/>
      <c r="AMD480" s="90"/>
      <c r="AME480" s="90"/>
      <c r="AMF480" s="90"/>
      <c r="AMG480" s="90"/>
      <c r="AMH480" s="90"/>
    </row>
    <row r="481" spans="1:1022" x14ac:dyDescent="0.25">
      <c r="A481" s="103">
        <v>44196</v>
      </c>
      <c r="B481" s="156">
        <v>0.5</v>
      </c>
      <c r="C481" s="226">
        <v>15498</v>
      </c>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c r="BW481" s="90"/>
      <c r="BX481" s="90"/>
      <c r="BY481" s="90"/>
      <c r="BZ481" s="90"/>
      <c r="CA481" s="90"/>
      <c r="CB481" s="90"/>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c r="IW481" s="90"/>
      <c r="IX481" s="90"/>
      <c r="IY481" s="90"/>
      <c r="IZ481" s="90"/>
      <c r="JA481" s="90"/>
      <c r="JB481" s="90"/>
      <c r="JC481" s="90"/>
      <c r="JD481" s="90"/>
      <c r="JE481" s="90"/>
      <c r="JF481" s="90"/>
      <c r="JG481" s="90"/>
      <c r="JH481" s="90"/>
      <c r="JI481" s="90"/>
      <c r="JJ481" s="90"/>
      <c r="JK481" s="90"/>
      <c r="JL481" s="90"/>
      <c r="JM481" s="90"/>
      <c r="JN481" s="90"/>
      <c r="JO481" s="90"/>
      <c r="JP481" s="90"/>
      <c r="JQ481" s="90"/>
      <c r="JR481" s="90"/>
      <c r="JS481" s="90"/>
      <c r="JT481" s="90"/>
      <c r="JU481" s="90"/>
      <c r="JV481" s="90"/>
      <c r="JW481" s="90"/>
      <c r="JX481" s="90"/>
      <c r="JY481" s="90"/>
      <c r="JZ481" s="90"/>
      <c r="KA481" s="90"/>
      <c r="KB481" s="90"/>
      <c r="KC481" s="90"/>
      <c r="KD481" s="90"/>
      <c r="KE481" s="90"/>
      <c r="KF481" s="90"/>
      <c r="KG481" s="90"/>
      <c r="KH481" s="90"/>
      <c r="KI481" s="90"/>
      <c r="KJ481" s="90"/>
      <c r="KK481" s="90"/>
      <c r="KL481" s="90"/>
      <c r="KM481" s="90"/>
      <c r="KN481" s="90"/>
      <c r="KO481" s="90"/>
      <c r="KP481" s="90"/>
      <c r="KQ481" s="90"/>
      <c r="KR481" s="90"/>
      <c r="KS481" s="90"/>
      <c r="KT481" s="90"/>
      <c r="KU481" s="90"/>
      <c r="KV481" s="90"/>
      <c r="KW481" s="90"/>
      <c r="KX481" s="90"/>
      <c r="KY481" s="90"/>
      <c r="KZ481" s="90"/>
      <c r="LA481" s="90"/>
      <c r="LB481" s="90"/>
      <c r="LC481" s="90"/>
      <c r="LD481" s="90"/>
      <c r="LE481" s="90"/>
      <c r="LF481" s="90"/>
      <c r="LG481" s="90"/>
      <c r="LH481" s="90"/>
      <c r="LI481" s="90"/>
      <c r="LJ481" s="90"/>
      <c r="LK481" s="90"/>
      <c r="LL481" s="90"/>
      <c r="LM481" s="90"/>
      <c r="LN481" s="90"/>
      <c r="LO481" s="90"/>
      <c r="LP481" s="90"/>
      <c r="LQ481" s="90"/>
      <c r="LR481" s="90"/>
      <c r="LS481" s="90"/>
      <c r="LT481" s="90"/>
      <c r="LU481" s="90"/>
      <c r="LV481" s="90"/>
      <c r="LW481" s="90"/>
      <c r="LX481" s="90"/>
      <c r="LY481" s="90"/>
      <c r="LZ481" s="90"/>
      <c r="MA481" s="90"/>
      <c r="MB481" s="90"/>
      <c r="MC481" s="90"/>
      <c r="MD481" s="90"/>
      <c r="ME481" s="90"/>
      <c r="MF481" s="90"/>
      <c r="MG481" s="90"/>
      <c r="MH481" s="90"/>
      <c r="MI481" s="90"/>
      <c r="MJ481" s="90"/>
      <c r="MK481" s="90"/>
      <c r="ML481" s="90"/>
      <c r="MM481" s="90"/>
      <c r="MN481" s="90"/>
      <c r="MO481" s="90"/>
      <c r="MP481" s="90"/>
      <c r="MQ481" s="90"/>
      <c r="MR481" s="90"/>
      <c r="MS481" s="90"/>
      <c r="MT481" s="90"/>
      <c r="MU481" s="90"/>
      <c r="MV481" s="90"/>
      <c r="MW481" s="90"/>
      <c r="MX481" s="90"/>
      <c r="MY481" s="90"/>
      <c r="MZ481" s="90"/>
      <c r="NA481" s="90"/>
      <c r="NB481" s="90"/>
      <c r="NC481" s="90"/>
      <c r="ND481" s="90"/>
      <c r="NE481" s="90"/>
      <c r="NF481" s="90"/>
      <c r="NG481" s="90"/>
      <c r="NH481" s="90"/>
      <c r="NI481" s="90"/>
      <c r="NJ481" s="90"/>
      <c r="NK481" s="90"/>
      <c r="NL481" s="90"/>
      <c r="NM481" s="90"/>
      <c r="NN481" s="90"/>
      <c r="NO481" s="90"/>
      <c r="NP481" s="90"/>
      <c r="NQ481" s="90"/>
      <c r="NR481" s="90"/>
      <c r="NS481" s="90"/>
      <c r="NT481" s="90"/>
      <c r="NU481" s="90"/>
      <c r="NV481" s="90"/>
      <c r="NW481" s="90"/>
      <c r="NX481" s="90"/>
      <c r="NY481" s="90"/>
      <c r="NZ481" s="90"/>
      <c r="OA481" s="90"/>
      <c r="OB481" s="90"/>
      <c r="OC481" s="90"/>
      <c r="OD481" s="90"/>
      <c r="OE481" s="90"/>
      <c r="OF481" s="90"/>
      <c r="OG481" s="90"/>
      <c r="OH481" s="90"/>
      <c r="OI481" s="90"/>
      <c r="OJ481" s="90"/>
      <c r="OK481" s="90"/>
      <c r="OL481" s="90"/>
      <c r="OM481" s="90"/>
      <c r="ON481" s="90"/>
      <c r="OO481" s="90"/>
      <c r="OP481" s="90"/>
      <c r="OQ481" s="90"/>
      <c r="OR481" s="90"/>
      <c r="OS481" s="90"/>
      <c r="OT481" s="90"/>
      <c r="OU481" s="90"/>
      <c r="OV481" s="90"/>
      <c r="OW481" s="90"/>
      <c r="OX481" s="90"/>
      <c r="OY481" s="90"/>
      <c r="OZ481" s="90"/>
      <c r="PA481" s="90"/>
      <c r="PB481" s="90"/>
      <c r="PC481" s="90"/>
      <c r="PD481" s="90"/>
      <c r="PE481" s="90"/>
      <c r="PF481" s="90"/>
      <c r="PG481" s="90"/>
      <c r="PH481" s="90"/>
      <c r="PI481" s="90"/>
      <c r="PJ481" s="90"/>
      <c r="PK481" s="90"/>
      <c r="PL481" s="90"/>
      <c r="PM481" s="90"/>
      <c r="PN481" s="90"/>
      <c r="PO481" s="90"/>
      <c r="PP481" s="90"/>
      <c r="PQ481" s="90"/>
      <c r="PR481" s="90"/>
      <c r="PS481" s="90"/>
      <c r="PT481" s="90"/>
      <c r="PU481" s="90"/>
      <c r="PV481" s="90"/>
      <c r="PW481" s="90"/>
      <c r="PX481" s="90"/>
      <c r="PY481" s="90"/>
      <c r="PZ481" s="90"/>
      <c r="QA481" s="90"/>
      <c r="QB481" s="90"/>
      <c r="QC481" s="90"/>
      <c r="QD481" s="90"/>
      <c r="QE481" s="90"/>
      <c r="QF481" s="90"/>
      <c r="QG481" s="90"/>
      <c r="QH481" s="90"/>
      <c r="QI481" s="90"/>
      <c r="QJ481" s="90"/>
      <c r="QK481" s="90"/>
      <c r="QL481" s="90"/>
      <c r="QM481" s="90"/>
      <c r="QN481" s="90"/>
      <c r="QO481" s="90"/>
      <c r="QP481" s="90"/>
      <c r="QQ481" s="90"/>
      <c r="QR481" s="90"/>
      <c r="QS481" s="90"/>
      <c r="QT481" s="90"/>
      <c r="QU481" s="90"/>
      <c r="QV481" s="90"/>
      <c r="QW481" s="90"/>
      <c r="QX481" s="90"/>
      <c r="QY481" s="90"/>
      <c r="QZ481" s="90"/>
      <c r="RA481" s="90"/>
      <c r="RB481" s="90"/>
      <c r="RC481" s="90"/>
      <c r="RD481" s="90"/>
      <c r="RE481" s="90"/>
      <c r="RF481" s="90"/>
      <c r="RG481" s="90"/>
      <c r="RH481" s="90"/>
      <c r="RI481" s="90"/>
      <c r="RJ481" s="90"/>
      <c r="RK481" s="90"/>
      <c r="RL481" s="90"/>
      <c r="RM481" s="90"/>
      <c r="RN481" s="90"/>
      <c r="RO481" s="90"/>
      <c r="RP481" s="90"/>
      <c r="RQ481" s="90"/>
      <c r="RR481" s="90"/>
      <c r="RS481" s="90"/>
      <c r="RT481" s="90"/>
      <c r="RU481" s="90"/>
      <c r="RV481" s="90"/>
      <c r="RW481" s="90"/>
      <c r="RX481" s="90"/>
      <c r="RY481" s="90"/>
      <c r="RZ481" s="90"/>
      <c r="SA481" s="90"/>
      <c r="SB481" s="90"/>
      <c r="SC481" s="90"/>
      <c r="SD481" s="90"/>
      <c r="SE481" s="90"/>
      <c r="SF481" s="90"/>
      <c r="SG481" s="90"/>
      <c r="SH481" s="90"/>
      <c r="SI481" s="90"/>
      <c r="SJ481" s="90"/>
      <c r="SK481" s="90"/>
      <c r="SL481" s="90"/>
      <c r="SM481" s="90"/>
      <c r="SN481" s="90"/>
      <c r="SO481" s="90"/>
      <c r="SP481" s="90"/>
      <c r="SQ481" s="90"/>
      <c r="SR481" s="90"/>
      <c r="SS481" s="90"/>
      <c r="ST481" s="90"/>
      <c r="SU481" s="90"/>
      <c r="SV481" s="90"/>
      <c r="SW481" s="90"/>
      <c r="SX481" s="90"/>
      <c r="SY481" s="90"/>
      <c r="SZ481" s="90"/>
      <c r="TA481" s="90"/>
      <c r="TB481" s="90"/>
      <c r="TC481" s="90"/>
      <c r="TD481" s="90"/>
      <c r="TE481" s="90"/>
      <c r="TF481" s="90"/>
      <c r="TG481" s="90"/>
      <c r="TH481" s="90"/>
      <c r="TI481" s="90"/>
      <c r="TJ481" s="90"/>
      <c r="TK481" s="90"/>
      <c r="TL481" s="90"/>
      <c r="TM481" s="90"/>
      <c r="TN481" s="90"/>
      <c r="TO481" s="90"/>
      <c r="TP481" s="90"/>
      <c r="TQ481" s="90"/>
      <c r="TR481" s="90"/>
      <c r="TS481" s="90"/>
      <c r="TT481" s="90"/>
      <c r="TU481" s="90"/>
      <c r="TV481" s="90"/>
      <c r="TW481" s="90"/>
      <c r="TX481" s="90"/>
      <c r="TY481" s="90"/>
      <c r="TZ481" s="90"/>
      <c r="UA481" s="90"/>
      <c r="UB481" s="90"/>
      <c r="UC481" s="90"/>
      <c r="UD481" s="90"/>
      <c r="UE481" s="90"/>
      <c r="UF481" s="90"/>
      <c r="UG481" s="90"/>
      <c r="UH481" s="90"/>
      <c r="UI481" s="90"/>
      <c r="UJ481" s="90"/>
      <c r="UK481" s="90"/>
      <c r="UL481" s="90"/>
      <c r="UM481" s="90"/>
      <c r="UN481" s="90"/>
      <c r="UO481" s="90"/>
      <c r="UP481" s="90"/>
      <c r="UQ481" s="90"/>
      <c r="UR481" s="90"/>
      <c r="US481" s="90"/>
      <c r="UT481" s="90"/>
      <c r="UU481" s="90"/>
      <c r="UV481" s="90"/>
      <c r="UW481" s="90"/>
      <c r="UX481" s="90"/>
      <c r="UY481" s="90"/>
      <c r="UZ481" s="90"/>
      <c r="VA481" s="90"/>
      <c r="VB481" s="90"/>
      <c r="VC481" s="90"/>
      <c r="VD481" s="90"/>
      <c r="VE481" s="90"/>
      <c r="VF481" s="90"/>
      <c r="VG481" s="90"/>
      <c r="VH481" s="90"/>
      <c r="VI481" s="90"/>
      <c r="VJ481" s="90"/>
      <c r="VK481" s="90"/>
      <c r="VL481" s="90"/>
      <c r="VM481" s="90"/>
      <c r="VN481" s="90"/>
      <c r="VO481" s="90"/>
      <c r="VP481" s="90"/>
      <c r="VQ481" s="90"/>
      <c r="VR481" s="90"/>
      <c r="VS481" s="90"/>
      <c r="VT481" s="90"/>
      <c r="VU481" s="90"/>
      <c r="VV481" s="90"/>
      <c r="VW481" s="90"/>
      <c r="VX481" s="90"/>
      <c r="VY481" s="90"/>
      <c r="VZ481" s="90"/>
      <c r="WA481" s="90"/>
      <c r="WB481" s="90"/>
      <c r="WC481" s="90"/>
      <c r="WD481" s="90"/>
      <c r="WE481" s="90"/>
      <c r="WF481" s="90"/>
      <c r="WG481" s="90"/>
      <c r="WH481" s="90"/>
      <c r="WI481" s="90"/>
      <c r="WJ481" s="90"/>
      <c r="WK481" s="90"/>
      <c r="WL481" s="90"/>
      <c r="WM481" s="90"/>
      <c r="WN481" s="90"/>
      <c r="WO481" s="90"/>
      <c r="WP481" s="90"/>
      <c r="WQ481" s="90"/>
      <c r="WR481" s="90"/>
      <c r="WS481" s="90"/>
      <c r="WT481" s="90"/>
      <c r="WU481" s="90"/>
      <c r="WV481" s="90"/>
      <c r="WW481" s="90"/>
      <c r="WX481" s="90"/>
      <c r="WY481" s="90"/>
      <c r="WZ481" s="90"/>
      <c r="XA481" s="90"/>
      <c r="XB481" s="90"/>
      <c r="XC481" s="90"/>
      <c r="XD481" s="90"/>
      <c r="XE481" s="90"/>
      <c r="XF481" s="90"/>
      <c r="XG481" s="90"/>
      <c r="XH481" s="90"/>
      <c r="XI481" s="90"/>
      <c r="XJ481" s="90"/>
      <c r="XK481" s="90"/>
      <c r="XL481" s="90"/>
      <c r="XM481" s="90"/>
      <c r="XN481" s="90"/>
      <c r="XO481" s="90"/>
      <c r="XP481" s="90"/>
      <c r="XQ481" s="90"/>
      <c r="XR481" s="90"/>
      <c r="XS481" s="90"/>
      <c r="XT481" s="90"/>
      <c r="XU481" s="90"/>
      <c r="XV481" s="90"/>
      <c r="XW481" s="90"/>
      <c r="XX481" s="90"/>
      <c r="XY481" s="90"/>
      <c r="XZ481" s="90"/>
      <c r="YA481" s="90"/>
      <c r="YB481" s="90"/>
      <c r="YC481" s="90"/>
      <c r="YD481" s="90"/>
      <c r="YE481" s="90"/>
      <c r="YF481" s="90"/>
      <c r="YG481" s="90"/>
      <c r="YH481" s="90"/>
      <c r="YI481" s="90"/>
      <c r="YJ481" s="90"/>
      <c r="YK481" s="90"/>
      <c r="YL481" s="90"/>
      <c r="YM481" s="90"/>
      <c r="YN481" s="90"/>
      <c r="YO481" s="90"/>
      <c r="YP481" s="90"/>
      <c r="YQ481" s="90"/>
      <c r="YR481" s="90"/>
      <c r="YS481" s="90"/>
      <c r="YT481" s="90"/>
      <c r="YU481" s="90"/>
      <c r="YV481" s="90"/>
      <c r="YW481" s="90"/>
      <c r="YX481" s="90"/>
      <c r="YY481" s="90"/>
      <c r="YZ481" s="90"/>
      <c r="ZA481" s="90"/>
      <c r="ZB481" s="90"/>
      <c r="ZC481" s="90"/>
      <c r="ZD481" s="90"/>
      <c r="ZE481" s="90"/>
      <c r="ZF481" s="90"/>
      <c r="ZG481" s="90"/>
      <c r="ZH481" s="90"/>
      <c r="ZI481" s="90"/>
      <c r="ZJ481" s="90"/>
      <c r="ZK481" s="90"/>
      <c r="ZL481" s="90"/>
      <c r="ZM481" s="90"/>
      <c r="ZN481" s="90"/>
      <c r="ZO481" s="90"/>
      <c r="ZP481" s="90"/>
      <c r="ZQ481" s="90"/>
      <c r="ZR481" s="90"/>
      <c r="ZS481" s="90"/>
      <c r="ZT481" s="90"/>
      <c r="ZU481" s="90"/>
      <c r="ZV481" s="90"/>
      <c r="ZW481" s="90"/>
      <c r="ZX481" s="90"/>
      <c r="ZY481" s="90"/>
      <c r="ZZ481" s="90"/>
      <c r="AAA481" s="90"/>
      <c r="AAB481" s="90"/>
      <c r="AAC481" s="90"/>
      <c r="AAD481" s="90"/>
      <c r="AAE481" s="90"/>
      <c r="AAF481" s="90"/>
      <c r="AAG481" s="90"/>
      <c r="AAH481" s="90"/>
      <c r="AAI481" s="90"/>
      <c r="AAJ481" s="90"/>
      <c r="AAK481" s="90"/>
      <c r="AAL481" s="90"/>
      <c r="AAM481" s="90"/>
      <c r="AAN481" s="90"/>
      <c r="AAO481" s="90"/>
      <c r="AAP481" s="90"/>
      <c r="AAQ481" s="90"/>
      <c r="AAR481" s="90"/>
      <c r="AAS481" s="90"/>
      <c r="AAT481" s="90"/>
      <c r="AAU481" s="90"/>
      <c r="AAV481" s="90"/>
      <c r="AAW481" s="90"/>
      <c r="AAX481" s="90"/>
      <c r="AAY481" s="90"/>
      <c r="AAZ481" s="90"/>
      <c r="ABA481" s="90"/>
      <c r="ABB481" s="90"/>
      <c r="ABC481" s="90"/>
      <c r="ABD481" s="90"/>
      <c r="ABE481" s="90"/>
      <c r="ABF481" s="90"/>
      <c r="ABG481" s="90"/>
      <c r="ABH481" s="90"/>
      <c r="ABI481" s="90"/>
      <c r="ABJ481" s="90"/>
      <c r="ABK481" s="90"/>
      <c r="ABL481" s="90"/>
      <c r="ABM481" s="90"/>
      <c r="ABN481" s="90"/>
      <c r="ABO481" s="90"/>
      <c r="ABP481" s="90"/>
      <c r="ABQ481" s="90"/>
      <c r="ABR481" s="90"/>
      <c r="ABS481" s="90"/>
      <c r="ABT481" s="90"/>
      <c r="ABU481" s="90"/>
      <c r="ABV481" s="90"/>
      <c r="ABW481" s="90"/>
      <c r="ABX481" s="90"/>
      <c r="ABY481" s="90"/>
      <c r="ABZ481" s="90"/>
      <c r="ACA481" s="90"/>
      <c r="ACB481" s="90"/>
      <c r="ACC481" s="90"/>
      <c r="ACD481" s="90"/>
      <c r="ACE481" s="90"/>
      <c r="ACF481" s="90"/>
      <c r="ACG481" s="90"/>
      <c r="ACH481" s="90"/>
      <c r="ACI481" s="90"/>
      <c r="ACJ481" s="90"/>
      <c r="ACK481" s="90"/>
      <c r="ACL481" s="90"/>
      <c r="ACM481" s="90"/>
      <c r="ACN481" s="90"/>
      <c r="ACO481" s="90"/>
      <c r="ACP481" s="90"/>
      <c r="ACQ481" s="90"/>
      <c r="ACR481" s="90"/>
      <c r="ACS481" s="90"/>
      <c r="ACT481" s="90"/>
      <c r="ACU481" s="90"/>
      <c r="ACV481" s="90"/>
      <c r="ACW481" s="90"/>
      <c r="ACX481" s="90"/>
      <c r="ACY481" s="90"/>
      <c r="ACZ481" s="90"/>
      <c r="ADA481" s="90"/>
      <c r="ADB481" s="90"/>
      <c r="ADC481" s="90"/>
      <c r="ADD481" s="90"/>
      <c r="ADE481" s="90"/>
      <c r="ADF481" s="90"/>
      <c r="ADG481" s="90"/>
      <c r="ADH481" s="90"/>
      <c r="ADI481" s="90"/>
      <c r="ADJ481" s="90"/>
      <c r="ADK481" s="90"/>
      <c r="ADL481" s="90"/>
      <c r="ADM481" s="90"/>
      <c r="ADN481" s="90"/>
      <c r="ADO481" s="90"/>
      <c r="ADP481" s="90"/>
      <c r="ADQ481" s="90"/>
      <c r="ADR481" s="90"/>
      <c r="ADS481" s="90"/>
      <c r="ADT481" s="90"/>
      <c r="ADU481" s="90"/>
      <c r="ADV481" s="90"/>
      <c r="ADW481" s="90"/>
      <c r="ADX481" s="90"/>
      <c r="ADY481" s="90"/>
      <c r="ADZ481" s="90"/>
      <c r="AEA481" s="90"/>
      <c r="AEB481" s="90"/>
      <c r="AEC481" s="90"/>
      <c r="AED481" s="90"/>
      <c r="AEE481" s="90"/>
      <c r="AEF481" s="90"/>
      <c r="AEG481" s="90"/>
      <c r="AEH481" s="90"/>
      <c r="AEI481" s="90"/>
      <c r="AEJ481" s="90"/>
      <c r="AEK481" s="90"/>
      <c r="AEL481" s="90"/>
      <c r="AEM481" s="90"/>
      <c r="AEN481" s="90"/>
      <c r="AEO481" s="90"/>
      <c r="AEP481" s="90"/>
      <c r="AEQ481" s="90"/>
      <c r="AER481" s="90"/>
      <c r="AES481" s="90"/>
      <c r="AET481" s="90"/>
      <c r="AEU481" s="90"/>
      <c r="AEV481" s="90"/>
      <c r="AEW481" s="90"/>
      <c r="AEX481" s="90"/>
      <c r="AEY481" s="90"/>
      <c r="AEZ481" s="90"/>
      <c r="AFA481" s="90"/>
      <c r="AFB481" s="90"/>
      <c r="AFC481" s="90"/>
      <c r="AFD481" s="90"/>
      <c r="AFE481" s="90"/>
      <c r="AFF481" s="90"/>
      <c r="AFG481" s="90"/>
      <c r="AFH481" s="90"/>
      <c r="AFI481" s="90"/>
      <c r="AFJ481" s="90"/>
      <c r="AFK481" s="90"/>
      <c r="AFL481" s="90"/>
      <c r="AFM481" s="90"/>
      <c r="AFN481" s="90"/>
      <c r="AFO481" s="90"/>
      <c r="AFP481" s="90"/>
      <c r="AFQ481" s="90"/>
      <c r="AFR481" s="90"/>
      <c r="AFS481" s="90"/>
      <c r="AFT481" s="90"/>
      <c r="AFU481" s="90"/>
      <c r="AFV481" s="90"/>
      <c r="AFW481" s="90"/>
      <c r="AFX481" s="90"/>
      <c r="AFY481" s="90"/>
      <c r="AFZ481" s="90"/>
      <c r="AGA481" s="90"/>
      <c r="AGB481" s="90"/>
      <c r="AGC481" s="90"/>
      <c r="AGD481" s="90"/>
      <c r="AGE481" s="90"/>
      <c r="AGF481" s="90"/>
      <c r="AGG481" s="90"/>
      <c r="AGH481" s="90"/>
      <c r="AGI481" s="90"/>
      <c r="AGJ481" s="90"/>
      <c r="AGK481" s="90"/>
      <c r="AGL481" s="90"/>
      <c r="AGM481" s="90"/>
      <c r="AGN481" s="90"/>
      <c r="AGO481" s="90"/>
      <c r="AGP481" s="90"/>
      <c r="AGQ481" s="90"/>
      <c r="AGR481" s="90"/>
      <c r="AGS481" s="90"/>
      <c r="AGT481" s="90"/>
      <c r="AGU481" s="90"/>
      <c r="AGV481" s="90"/>
      <c r="AGW481" s="90"/>
      <c r="AGX481" s="90"/>
      <c r="AGY481" s="90"/>
      <c r="AGZ481" s="90"/>
      <c r="AHA481" s="90"/>
      <c r="AHB481" s="90"/>
      <c r="AHC481" s="90"/>
      <c r="AHD481" s="90"/>
      <c r="AHE481" s="90"/>
      <c r="AHF481" s="90"/>
      <c r="AHG481" s="90"/>
      <c r="AHH481" s="90"/>
      <c r="AHI481" s="90"/>
      <c r="AHJ481" s="90"/>
      <c r="AHK481" s="90"/>
      <c r="AHL481" s="90"/>
      <c r="AHM481" s="90"/>
      <c r="AHN481" s="90"/>
      <c r="AHO481" s="90"/>
      <c r="AHP481" s="90"/>
      <c r="AHQ481" s="90"/>
      <c r="AHR481" s="90"/>
      <c r="AHS481" s="90"/>
      <c r="AHT481" s="90"/>
      <c r="AHU481" s="90"/>
      <c r="AHV481" s="90"/>
      <c r="AHW481" s="90"/>
      <c r="AHX481" s="90"/>
      <c r="AHY481" s="90"/>
      <c r="AHZ481" s="90"/>
      <c r="AIA481" s="90"/>
      <c r="AIB481" s="90"/>
      <c r="AIC481" s="90"/>
      <c r="AID481" s="90"/>
      <c r="AIE481" s="90"/>
      <c r="AIF481" s="90"/>
      <c r="AIG481" s="90"/>
      <c r="AIH481" s="90"/>
      <c r="AII481" s="90"/>
      <c r="AIJ481" s="90"/>
      <c r="AIK481" s="90"/>
      <c r="AIL481" s="90"/>
      <c r="AIM481" s="90"/>
      <c r="AIN481" s="90"/>
      <c r="AIO481" s="90"/>
      <c r="AIP481" s="90"/>
      <c r="AIQ481" s="90"/>
      <c r="AIR481" s="90"/>
      <c r="AIS481" s="90"/>
      <c r="AIT481" s="90"/>
      <c r="AIU481" s="90"/>
      <c r="AIV481" s="90"/>
      <c r="AIW481" s="90"/>
      <c r="AIX481" s="90"/>
      <c r="AIY481" s="90"/>
      <c r="AIZ481" s="90"/>
      <c r="AJA481" s="90"/>
      <c r="AJB481" s="90"/>
      <c r="AJC481" s="90"/>
      <c r="AJD481" s="90"/>
      <c r="AJE481" s="90"/>
      <c r="AJF481" s="90"/>
      <c r="AJG481" s="90"/>
      <c r="AJH481" s="90"/>
      <c r="AJI481" s="90"/>
      <c r="AJJ481" s="90"/>
      <c r="AJK481" s="90"/>
      <c r="AJL481" s="90"/>
      <c r="AJM481" s="90"/>
      <c r="AJN481" s="90"/>
      <c r="AJO481" s="90"/>
      <c r="AJP481" s="90"/>
      <c r="AJQ481" s="90"/>
      <c r="AJR481" s="90"/>
      <c r="AJS481" s="90"/>
      <c r="AJT481" s="90"/>
      <c r="AJU481" s="90"/>
      <c r="AJV481" s="90"/>
      <c r="AJW481" s="90"/>
      <c r="AJX481" s="90"/>
      <c r="AJY481" s="90"/>
      <c r="AJZ481" s="90"/>
      <c r="AKA481" s="90"/>
      <c r="AKB481" s="90"/>
      <c r="AKC481" s="90"/>
      <c r="AKD481" s="90"/>
      <c r="AKE481" s="90"/>
      <c r="AKF481" s="90"/>
      <c r="AKG481" s="90"/>
      <c r="AKH481" s="90"/>
      <c r="AKI481" s="90"/>
      <c r="AKJ481" s="90"/>
      <c r="AKK481" s="90"/>
      <c r="AKL481" s="90"/>
      <c r="AKM481" s="90"/>
      <c r="AKN481" s="90"/>
      <c r="AKO481" s="90"/>
      <c r="AKP481" s="90"/>
      <c r="AKQ481" s="90"/>
      <c r="AKR481" s="90"/>
      <c r="AKS481" s="90"/>
      <c r="AKT481" s="90"/>
      <c r="AKU481" s="90"/>
      <c r="AKV481" s="90"/>
      <c r="AKW481" s="90"/>
      <c r="AKX481" s="90"/>
      <c r="AKY481" s="90"/>
      <c r="AKZ481" s="90"/>
      <c r="ALA481" s="90"/>
      <c r="ALB481" s="90"/>
      <c r="ALC481" s="90"/>
      <c r="ALD481" s="90"/>
      <c r="ALE481" s="90"/>
      <c r="ALF481" s="90"/>
      <c r="ALG481" s="90"/>
      <c r="ALH481" s="90"/>
      <c r="ALI481" s="90"/>
      <c r="ALJ481" s="90"/>
      <c r="ALK481" s="90"/>
      <c r="ALL481" s="90"/>
      <c r="ALM481" s="90"/>
      <c r="ALN481" s="90"/>
      <c r="ALO481" s="90"/>
      <c r="ALP481" s="90"/>
      <c r="ALQ481" s="90"/>
      <c r="ALR481" s="90"/>
      <c r="ALS481" s="90"/>
      <c r="ALT481" s="90"/>
      <c r="ALU481" s="90"/>
      <c r="ALV481" s="90"/>
      <c r="ALW481" s="90"/>
      <c r="ALX481" s="90"/>
      <c r="ALY481" s="90"/>
      <c r="ALZ481" s="90"/>
      <c r="AMA481" s="90"/>
      <c r="AMB481" s="90"/>
      <c r="AMC481" s="90"/>
      <c r="AMD481" s="90"/>
      <c r="AME481" s="90"/>
      <c r="AMF481" s="90"/>
      <c r="AMG481" s="90"/>
      <c r="AMH481" s="90"/>
    </row>
    <row r="482" spans="1:1022" x14ac:dyDescent="0.25">
      <c r="A482" s="103">
        <v>44195</v>
      </c>
      <c r="B482" s="156">
        <v>0.5</v>
      </c>
      <c r="C482" s="226">
        <v>15368</v>
      </c>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90"/>
      <c r="BY482" s="90"/>
      <c r="BZ482" s="90"/>
      <c r="CA482" s="90"/>
      <c r="CB482" s="90"/>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c r="IW482" s="90"/>
      <c r="IX482" s="90"/>
      <c r="IY482" s="90"/>
      <c r="IZ482" s="90"/>
      <c r="JA482" s="90"/>
      <c r="JB482" s="90"/>
      <c r="JC482" s="90"/>
      <c r="JD482" s="90"/>
      <c r="JE482" s="90"/>
      <c r="JF482" s="90"/>
      <c r="JG482" s="90"/>
      <c r="JH482" s="90"/>
      <c r="JI482" s="90"/>
      <c r="JJ482" s="90"/>
      <c r="JK482" s="90"/>
      <c r="JL482" s="90"/>
      <c r="JM482" s="90"/>
      <c r="JN482" s="90"/>
      <c r="JO482" s="90"/>
      <c r="JP482" s="90"/>
      <c r="JQ482" s="90"/>
      <c r="JR482" s="90"/>
      <c r="JS482" s="90"/>
      <c r="JT482" s="90"/>
      <c r="JU482" s="90"/>
      <c r="JV482" s="90"/>
      <c r="JW482" s="90"/>
      <c r="JX482" s="90"/>
      <c r="JY482" s="90"/>
      <c r="JZ482" s="90"/>
      <c r="KA482" s="90"/>
      <c r="KB482" s="90"/>
      <c r="KC482" s="90"/>
      <c r="KD482" s="90"/>
      <c r="KE482" s="90"/>
      <c r="KF482" s="90"/>
      <c r="KG482" s="90"/>
      <c r="KH482" s="90"/>
      <c r="KI482" s="90"/>
      <c r="KJ482" s="90"/>
      <c r="KK482" s="90"/>
      <c r="KL482" s="90"/>
      <c r="KM482" s="90"/>
      <c r="KN482" s="90"/>
      <c r="KO482" s="90"/>
      <c r="KP482" s="90"/>
      <c r="KQ482" s="90"/>
      <c r="KR482" s="90"/>
      <c r="KS482" s="90"/>
      <c r="KT482" s="90"/>
      <c r="KU482" s="90"/>
      <c r="KV482" s="90"/>
      <c r="KW482" s="90"/>
      <c r="KX482" s="90"/>
      <c r="KY482" s="90"/>
      <c r="KZ482" s="90"/>
      <c r="LA482" s="90"/>
      <c r="LB482" s="90"/>
      <c r="LC482" s="90"/>
      <c r="LD482" s="90"/>
      <c r="LE482" s="90"/>
      <c r="LF482" s="90"/>
      <c r="LG482" s="90"/>
      <c r="LH482" s="90"/>
      <c r="LI482" s="90"/>
      <c r="LJ482" s="90"/>
      <c r="LK482" s="90"/>
      <c r="LL482" s="90"/>
      <c r="LM482" s="90"/>
      <c r="LN482" s="90"/>
      <c r="LO482" s="90"/>
      <c r="LP482" s="90"/>
      <c r="LQ482" s="90"/>
      <c r="LR482" s="90"/>
      <c r="LS482" s="90"/>
      <c r="LT482" s="90"/>
      <c r="LU482" s="90"/>
      <c r="LV482" s="90"/>
      <c r="LW482" s="90"/>
      <c r="LX482" s="90"/>
      <c r="LY482" s="90"/>
      <c r="LZ482" s="90"/>
      <c r="MA482" s="90"/>
      <c r="MB482" s="90"/>
      <c r="MC482" s="90"/>
      <c r="MD482" s="90"/>
      <c r="ME482" s="90"/>
      <c r="MF482" s="90"/>
      <c r="MG482" s="90"/>
      <c r="MH482" s="90"/>
      <c r="MI482" s="90"/>
      <c r="MJ482" s="90"/>
      <c r="MK482" s="90"/>
      <c r="ML482" s="90"/>
      <c r="MM482" s="90"/>
      <c r="MN482" s="90"/>
      <c r="MO482" s="90"/>
      <c r="MP482" s="90"/>
      <c r="MQ482" s="90"/>
      <c r="MR482" s="90"/>
      <c r="MS482" s="90"/>
      <c r="MT482" s="90"/>
      <c r="MU482" s="90"/>
      <c r="MV482" s="90"/>
      <c r="MW482" s="90"/>
      <c r="MX482" s="90"/>
      <c r="MY482" s="90"/>
      <c r="MZ482" s="90"/>
      <c r="NA482" s="90"/>
      <c r="NB482" s="90"/>
      <c r="NC482" s="90"/>
      <c r="ND482" s="90"/>
      <c r="NE482" s="90"/>
      <c r="NF482" s="90"/>
      <c r="NG482" s="90"/>
      <c r="NH482" s="90"/>
      <c r="NI482" s="90"/>
      <c r="NJ482" s="90"/>
      <c r="NK482" s="90"/>
      <c r="NL482" s="90"/>
      <c r="NM482" s="90"/>
      <c r="NN482" s="90"/>
      <c r="NO482" s="90"/>
      <c r="NP482" s="90"/>
      <c r="NQ482" s="90"/>
      <c r="NR482" s="90"/>
      <c r="NS482" s="90"/>
      <c r="NT482" s="90"/>
      <c r="NU482" s="90"/>
      <c r="NV482" s="90"/>
      <c r="NW482" s="90"/>
      <c r="NX482" s="90"/>
      <c r="NY482" s="90"/>
      <c r="NZ482" s="90"/>
      <c r="OA482" s="90"/>
      <c r="OB482" s="90"/>
      <c r="OC482" s="90"/>
      <c r="OD482" s="90"/>
      <c r="OE482" s="90"/>
      <c r="OF482" s="90"/>
      <c r="OG482" s="90"/>
      <c r="OH482" s="90"/>
      <c r="OI482" s="90"/>
      <c r="OJ482" s="90"/>
      <c r="OK482" s="90"/>
      <c r="OL482" s="90"/>
      <c r="OM482" s="90"/>
      <c r="ON482" s="90"/>
      <c r="OO482" s="90"/>
      <c r="OP482" s="90"/>
      <c r="OQ482" s="90"/>
      <c r="OR482" s="90"/>
      <c r="OS482" s="90"/>
      <c r="OT482" s="90"/>
      <c r="OU482" s="90"/>
      <c r="OV482" s="90"/>
      <c r="OW482" s="90"/>
      <c r="OX482" s="90"/>
      <c r="OY482" s="90"/>
      <c r="OZ482" s="90"/>
      <c r="PA482" s="90"/>
      <c r="PB482" s="90"/>
      <c r="PC482" s="90"/>
      <c r="PD482" s="90"/>
      <c r="PE482" s="90"/>
      <c r="PF482" s="90"/>
      <c r="PG482" s="90"/>
      <c r="PH482" s="90"/>
      <c r="PI482" s="90"/>
      <c r="PJ482" s="90"/>
      <c r="PK482" s="90"/>
      <c r="PL482" s="90"/>
      <c r="PM482" s="90"/>
      <c r="PN482" s="90"/>
      <c r="PO482" s="90"/>
      <c r="PP482" s="90"/>
      <c r="PQ482" s="90"/>
      <c r="PR482" s="90"/>
      <c r="PS482" s="90"/>
      <c r="PT482" s="90"/>
      <c r="PU482" s="90"/>
      <c r="PV482" s="90"/>
      <c r="PW482" s="90"/>
      <c r="PX482" s="90"/>
      <c r="PY482" s="90"/>
      <c r="PZ482" s="90"/>
      <c r="QA482" s="90"/>
      <c r="QB482" s="90"/>
      <c r="QC482" s="90"/>
      <c r="QD482" s="90"/>
      <c r="QE482" s="90"/>
      <c r="QF482" s="90"/>
      <c r="QG482" s="90"/>
      <c r="QH482" s="90"/>
      <c r="QI482" s="90"/>
      <c r="QJ482" s="90"/>
      <c r="QK482" s="90"/>
      <c r="QL482" s="90"/>
      <c r="QM482" s="90"/>
      <c r="QN482" s="90"/>
      <c r="QO482" s="90"/>
      <c r="QP482" s="90"/>
      <c r="QQ482" s="90"/>
      <c r="QR482" s="90"/>
      <c r="QS482" s="90"/>
      <c r="QT482" s="90"/>
      <c r="QU482" s="90"/>
      <c r="QV482" s="90"/>
      <c r="QW482" s="90"/>
      <c r="QX482" s="90"/>
      <c r="QY482" s="90"/>
      <c r="QZ482" s="90"/>
      <c r="RA482" s="90"/>
      <c r="RB482" s="90"/>
      <c r="RC482" s="90"/>
      <c r="RD482" s="90"/>
      <c r="RE482" s="90"/>
      <c r="RF482" s="90"/>
      <c r="RG482" s="90"/>
      <c r="RH482" s="90"/>
      <c r="RI482" s="90"/>
      <c r="RJ482" s="90"/>
      <c r="RK482" s="90"/>
      <c r="RL482" s="90"/>
      <c r="RM482" s="90"/>
      <c r="RN482" s="90"/>
      <c r="RO482" s="90"/>
      <c r="RP482" s="90"/>
      <c r="RQ482" s="90"/>
      <c r="RR482" s="90"/>
      <c r="RS482" s="90"/>
      <c r="RT482" s="90"/>
      <c r="RU482" s="90"/>
      <c r="RV482" s="90"/>
      <c r="RW482" s="90"/>
      <c r="RX482" s="90"/>
      <c r="RY482" s="90"/>
      <c r="RZ482" s="90"/>
      <c r="SA482" s="90"/>
      <c r="SB482" s="90"/>
      <c r="SC482" s="90"/>
      <c r="SD482" s="90"/>
      <c r="SE482" s="90"/>
      <c r="SF482" s="90"/>
      <c r="SG482" s="90"/>
      <c r="SH482" s="90"/>
      <c r="SI482" s="90"/>
      <c r="SJ482" s="90"/>
      <c r="SK482" s="90"/>
      <c r="SL482" s="90"/>
      <c r="SM482" s="90"/>
      <c r="SN482" s="90"/>
      <c r="SO482" s="90"/>
      <c r="SP482" s="90"/>
      <c r="SQ482" s="90"/>
      <c r="SR482" s="90"/>
      <c r="SS482" s="90"/>
      <c r="ST482" s="90"/>
      <c r="SU482" s="90"/>
      <c r="SV482" s="90"/>
      <c r="SW482" s="90"/>
      <c r="SX482" s="90"/>
      <c r="SY482" s="90"/>
      <c r="SZ482" s="90"/>
      <c r="TA482" s="90"/>
      <c r="TB482" s="90"/>
      <c r="TC482" s="90"/>
      <c r="TD482" s="90"/>
      <c r="TE482" s="90"/>
      <c r="TF482" s="90"/>
      <c r="TG482" s="90"/>
      <c r="TH482" s="90"/>
      <c r="TI482" s="90"/>
      <c r="TJ482" s="90"/>
      <c r="TK482" s="90"/>
      <c r="TL482" s="90"/>
      <c r="TM482" s="90"/>
      <c r="TN482" s="90"/>
      <c r="TO482" s="90"/>
      <c r="TP482" s="90"/>
      <c r="TQ482" s="90"/>
      <c r="TR482" s="90"/>
      <c r="TS482" s="90"/>
      <c r="TT482" s="90"/>
      <c r="TU482" s="90"/>
      <c r="TV482" s="90"/>
      <c r="TW482" s="90"/>
      <c r="TX482" s="90"/>
      <c r="TY482" s="90"/>
      <c r="TZ482" s="90"/>
      <c r="UA482" s="90"/>
      <c r="UB482" s="90"/>
      <c r="UC482" s="90"/>
      <c r="UD482" s="90"/>
      <c r="UE482" s="90"/>
      <c r="UF482" s="90"/>
      <c r="UG482" s="90"/>
      <c r="UH482" s="90"/>
      <c r="UI482" s="90"/>
      <c r="UJ482" s="90"/>
      <c r="UK482" s="90"/>
      <c r="UL482" s="90"/>
      <c r="UM482" s="90"/>
      <c r="UN482" s="90"/>
      <c r="UO482" s="90"/>
      <c r="UP482" s="90"/>
      <c r="UQ482" s="90"/>
      <c r="UR482" s="90"/>
      <c r="US482" s="90"/>
      <c r="UT482" s="90"/>
      <c r="UU482" s="90"/>
      <c r="UV482" s="90"/>
      <c r="UW482" s="90"/>
      <c r="UX482" s="90"/>
      <c r="UY482" s="90"/>
      <c r="UZ482" s="90"/>
      <c r="VA482" s="90"/>
      <c r="VB482" s="90"/>
      <c r="VC482" s="90"/>
      <c r="VD482" s="90"/>
      <c r="VE482" s="90"/>
      <c r="VF482" s="90"/>
      <c r="VG482" s="90"/>
      <c r="VH482" s="90"/>
      <c r="VI482" s="90"/>
      <c r="VJ482" s="90"/>
      <c r="VK482" s="90"/>
      <c r="VL482" s="90"/>
      <c r="VM482" s="90"/>
      <c r="VN482" s="90"/>
      <c r="VO482" s="90"/>
      <c r="VP482" s="90"/>
      <c r="VQ482" s="90"/>
      <c r="VR482" s="90"/>
      <c r="VS482" s="90"/>
      <c r="VT482" s="90"/>
      <c r="VU482" s="90"/>
      <c r="VV482" s="90"/>
      <c r="VW482" s="90"/>
      <c r="VX482" s="90"/>
      <c r="VY482" s="90"/>
      <c r="VZ482" s="90"/>
      <c r="WA482" s="90"/>
      <c r="WB482" s="90"/>
      <c r="WC482" s="90"/>
      <c r="WD482" s="90"/>
      <c r="WE482" s="90"/>
      <c r="WF482" s="90"/>
      <c r="WG482" s="90"/>
      <c r="WH482" s="90"/>
      <c r="WI482" s="90"/>
      <c r="WJ482" s="90"/>
      <c r="WK482" s="90"/>
      <c r="WL482" s="90"/>
      <c r="WM482" s="90"/>
      <c r="WN482" s="90"/>
      <c r="WO482" s="90"/>
      <c r="WP482" s="90"/>
      <c r="WQ482" s="90"/>
      <c r="WR482" s="90"/>
      <c r="WS482" s="90"/>
      <c r="WT482" s="90"/>
      <c r="WU482" s="90"/>
      <c r="WV482" s="90"/>
      <c r="WW482" s="90"/>
      <c r="WX482" s="90"/>
      <c r="WY482" s="90"/>
      <c r="WZ482" s="90"/>
      <c r="XA482" s="90"/>
      <c r="XB482" s="90"/>
      <c r="XC482" s="90"/>
      <c r="XD482" s="90"/>
      <c r="XE482" s="90"/>
      <c r="XF482" s="90"/>
      <c r="XG482" s="90"/>
      <c r="XH482" s="90"/>
      <c r="XI482" s="90"/>
      <c r="XJ482" s="90"/>
      <c r="XK482" s="90"/>
      <c r="XL482" s="90"/>
      <c r="XM482" s="90"/>
      <c r="XN482" s="90"/>
      <c r="XO482" s="90"/>
      <c r="XP482" s="90"/>
      <c r="XQ482" s="90"/>
      <c r="XR482" s="90"/>
      <c r="XS482" s="90"/>
      <c r="XT482" s="90"/>
      <c r="XU482" s="90"/>
      <c r="XV482" s="90"/>
      <c r="XW482" s="90"/>
      <c r="XX482" s="90"/>
      <c r="XY482" s="90"/>
      <c r="XZ482" s="90"/>
      <c r="YA482" s="90"/>
      <c r="YB482" s="90"/>
      <c r="YC482" s="90"/>
      <c r="YD482" s="90"/>
      <c r="YE482" s="90"/>
      <c r="YF482" s="90"/>
      <c r="YG482" s="90"/>
      <c r="YH482" s="90"/>
      <c r="YI482" s="90"/>
      <c r="YJ482" s="90"/>
      <c r="YK482" s="90"/>
      <c r="YL482" s="90"/>
      <c r="YM482" s="90"/>
      <c r="YN482" s="90"/>
      <c r="YO482" s="90"/>
      <c r="YP482" s="90"/>
      <c r="YQ482" s="90"/>
      <c r="YR482" s="90"/>
      <c r="YS482" s="90"/>
      <c r="YT482" s="90"/>
      <c r="YU482" s="90"/>
      <c r="YV482" s="90"/>
      <c r="YW482" s="90"/>
      <c r="YX482" s="90"/>
      <c r="YY482" s="90"/>
      <c r="YZ482" s="90"/>
      <c r="ZA482" s="90"/>
      <c r="ZB482" s="90"/>
      <c r="ZC482" s="90"/>
      <c r="ZD482" s="90"/>
      <c r="ZE482" s="90"/>
      <c r="ZF482" s="90"/>
      <c r="ZG482" s="90"/>
      <c r="ZH482" s="90"/>
      <c r="ZI482" s="90"/>
      <c r="ZJ482" s="90"/>
      <c r="ZK482" s="90"/>
      <c r="ZL482" s="90"/>
      <c r="ZM482" s="90"/>
      <c r="ZN482" s="90"/>
      <c r="ZO482" s="90"/>
      <c r="ZP482" s="90"/>
      <c r="ZQ482" s="90"/>
      <c r="ZR482" s="90"/>
      <c r="ZS482" s="90"/>
      <c r="ZT482" s="90"/>
      <c r="ZU482" s="90"/>
      <c r="ZV482" s="90"/>
      <c r="ZW482" s="90"/>
      <c r="ZX482" s="90"/>
      <c r="ZY482" s="90"/>
      <c r="ZZ482" s="90"/>
      <c r="AAA482" s="90"/>
      <c r="AAB482" s="90"/>
      <c r="AAC482" s="90"/>
      <c r="AAD482" s="90"/>
      <c r="AAE482" s="90"/>
      <c r="AAF482" s="90"/>
      <c r="AAG482" s="90"/>
      <c r="AAH482" s="90"/>
      <c r="AAI482" s="90"/>
      <c r="AAJ482" s="90"/>
      <c r="AAK482" s="90"/>
      <c r="AAL482" s="90"/>
      <c r="AAM482" s="90"/>
      <c r="AAN482" s="90"/>
      <c r="AAO482" s="90"/>
      <c r="AAP482" s="90"/>
      <c r="AAQ482" s="90"/>
      <c r="AAR482" s="90"/>
      <c r="AAS482" s="90"/>
      <c r="AAT482" s="90"/>
      <c r="AAU482" s="90"/>
      <c r="AAV482" s="90"/>
      <c r="AAW482" s="90"/>
      <c r="AAX482" s="90"/>
      <c r="AAY482" s="90"/>
      <c r="AAZ482" s="90"/>
      <c r="ABA482" s="90"/>
      <c r="ABB482" s="90"/>
      <c r="ABC482" s="90"/>
      <c r="ABD482" s="90"/>
      <c r="ABE482" s="90"/>
      <c r="ABF482" s="90"/>
      <c r="ABG482" s="90"/>
      <c r="ABH482" s="90"/>
      <c r="ABI482" s="90"/>
      <c r="ABJ482" s="90"/>
      <c r="ABK482" s="90"/>
      <c r="ABL482" s="90"/>
      <c r="ABM482" s="90"/>
      <c r="ABN482" s="90"/>
      <c r="ABO482" s="90"/>
      <c r="ABP482" s="90"/>
      <c r="ABQ482" s="90"/>
      <c r="ABR482" s="90"/>
      <c r="ABS482" s="90"/>
      <c r="ABT482" s="90"/>
      <c r="ABU482" s="90"/>
      <c r="ABV482" s="90"/>
      <c r="ABW482" s="90"/>
      <c r="ABX482" s="90"/>
      <c r="ABY482" s="90"/>
      <c r="ABZ482" s="90"/>
      <c r="ACA482" s="90"/>
      <c r="ACB482" s="90"/>
      <c r="ACC482" s="90"/>
      <c r="ACD482" s="90"/>
      <c r="ACE482" s="90"/>
      <c r="ACF482" s="90"/>
      <c r="ACG482" s="90"/>
      <c r="ACH482" s="90"/>
      <c r="ACI482" s="90"/>
      <c r="ACJ482" s="90"/>
      <c r="ACK482" s="90"/>
      <c r="ACL482" s="90"/>
      <c r="ACM482" s="90"/>
      <c r="ACN482" s="90"/>
      <c r="ACO482" s="90"/>
      <c r="ACP482" s="90"/>
      <c r="ACQ482" s="90"/>
      <c r="ACR482" s="90"/>
      <c r="ACS482" s="90"/>
      <c r="ACT482" s="90"/>
      <c r="ACU482" s="90"/>
      <c r="ACV482" s="90"/>
      <c r="ACW482" s="90"/>
      <c r="ACX482" s="90"/>
      <c r="ACY482" s="90"/>
      <c r="ACZ482" s="90"/>
      <c r="ADA482" s="90"/>
      <c r="ADB482" s="90"/>
      <c r="ADC482" s="90"/>
      <c r="ADD482" s="90"/>
      <c r="ADE482" s="90"/>
      <c r="ADF482" s="90"/>
      <c r="ADG482" s="90"/>
      <c r="ADH482" s="90"/>
      <c r="ADI482" s="90"/>
      <c r="ADJ482" s="90"/>
      <c r="ADK482" s="90"/>
      <c r="ADL482" s="90"/>
      <c r="ADM482" s="90"/>
      <c r="ADN482" s="90"/>
      <c r="ADO482" s="90"/>
      <c r="ADP482" s="90"/>
      <c r="ADQ482" s="90"/>
      <c r="ADR482" s="90"/>
      <c r="ADS482" s="90"/>
      <c r="ADT482" s="90"/>
      <c r="ADU482" s="90"/>
      <c r="ADV482" s="90"/>
      <c r="ADW482" s="90"/>
      <c r="ADX482" s="90"/>
      <c r="ADY482" s="90"/>
      <c r="ADZ482" s="90"/>
      <c r="AEA482" s="90"/>
      <c r="AEB482" s="90"/>
      <c r="AEC482" s="90"/>
      <c r="AED482" s="90"/>
      <c r="AEE482" s="90"/>
      <c r="AEF482" s="90"/>
      <c r="AEG482" s="90"/>
      <c r="AEH482" s="90"/>
      <c r="AEI482" s="90"/>
      <c r="AEJ482" s="90"/>
      <c r="AEK482" s="90"/>
      <c r="AEL482" s="90"/>
      <c r="AEM482" s="90"/>
      <c r="AEN482" s="90"/>
      <c r="AEO482" s="90"/>
      <c r="AEP482" s="90"/>
      <c r="AEQ482" s="90"/>
      <c r="AER482" s="90"/>
      <c r="AES482" s="90"/>
      <c r="AET482" s="90"/>
      <c r="AEU482" s="90"/>
      <c r="AEV482" s="90"/>
      <c r="AEW482" s="90"/>
      <c r="AEX482" s="90"/>
      <c r="AEY482" s="90"/>
      <c r="AEZ482" s="90"/>
      <c r="AFA482" s="90"/>
      <c r="AFB482" s="90"/>
      <c r="AFC482" s="90"/>
      <c r="AFD482" s="90"/>
      <c r="AFE482" s="90"/>
      <c r="AFF482" s="90"/>
      <c r="AFG482" s="90"/>
      <c r="AFH482" s="90"/>
      <c r="AFI482" s="90"/>
      <c r="AFJ482" s="90"/>
      <c r="AFK482" s="90"/>
      <c r="AFL482" s="90"/>
      <c r="AFM482" s="90"/>
      <c r="AFN482" s="90"/>
      <c r="AFO482" s="90"/>
      <c r="AFP482" s="90"/>
      <c r="AFQ482" s="90"/>
      <c r="AFR482" s="90"/>
      <c r="AFS482" s="90"/>
      <c r="AFT482" s="90"/>
      <c r="AFU482" s="90"/>
      <c r="AFV482" s="90"/>
      <c r="AFW482" s="90"/>
      <c r="AFX482" s="90"/>
      <c r="AFY482" s="90"/>
      <c r="AFZ482" s="90"/>
      <c r="AGA482" s="90"/>
      <c r="AGB482" s="90"/>
      <c r="AGC482" s="90"/>
      <c r="AGD482" s="90"/>
      <c r="AGE482" s="90"/>
      <c r="AGF482" s="90"/>
      <c r="AGG482" s="90"/>
      <c r="AGH482" s="90"/>
      <c r="AGI482" s="90"/>
      <c r="AGJ482" s="90"/>
      <c r="AGK482" s="90"/>
      <c r="AGL482" s="90"/>
      <c r="AGM482" s="90"/>
      <c r="AGN482" s="90"/>
      <c r="AGO482" s="90"/>
      <c r="AGP482" s="90"/>
      <c r="AGQ482" s="90"/>
      <c r="AGR482" s="90"/>
      <c r="AGS482" s="90"/>
      <c r="AGT482" s="90"/>
      <c r="AGU482" s="90"/>
      <c r="AGV482" s="90"/>
      <c r="AGW482" s="90"/>
      <c r="AGX482" s="90"/>
      <c r="AGY482" s="90"/>
      <c r="AGZ482" s="90"/>
      <c r="AHA482" s="90"/>
      <c r="AHB482" s="90"/>
      <c r="AHC482" s="90"/>
      <c r="AHD482" s="90"/>
      <c r="AHE482" s="90"/>
      <c r="AHF482" s="90"/>
      <c r="AHG482" s="90"/>
      <c r="AHH482" s="90"/>
      <c r="AHI482" s="90"/>
      <c r="AHJ482" s="90"/>
      <c r="AHK482" s="90"/>
      <c r="AHL482" s="90"/>
      <c r="AHM482" s="90"/>
      <c r="AHN482" s="90"/>
      <c r="AHO482" s="90"/>
      <c r="AHP482" s="90"/>
      <c r="AHQ482" s="90"/>
      <c r="AHR482" s="90"/>
      <c r="AHS482" s="90"/>
      <c r="AHT482" s="90"/>
      <c r="AHU482" s="90"/>
      <c r="AHV482" s="90"/>
      <c r="AHW482" s="90"/>
      <c r="AHX482" s="90"/>
      <c r="AHY482" s="90"/>
      <c r="AHZ482" s="90"/>
      <c r="AIA482" s="90"/>
      <c r="AIB482" s="90"/>
      <c r="AIC482" s="90"/>
      <c r="AID482" s="90"/>
      <c r="AIE482" s="90"/>
      <c r="AIF482" s="90"/>
      <c r="AIG482" s="90"/>
      <c r="AIH482" s="90"/>
      <c r="AII482" s="90"/>
      <c r="AIJ482" s="90"/>
      <c r="AIK482" s="90"/>
      <c r="AIL482" s="90"/>
      <c r="AIM482" s="90"/>
      <c r="AIN482" s="90"/>
      <c r="AIO482" s="90"/>
      <c r="AIP482" s="90"/>
      <c r="AIQ482" s="90"/>
      <c r="AIR482" s="90"/>
      <c r="AIS482" s="90"/>
      <c r="AIT482" s="90"/>
      <c r="AIU482" s="90"/>
      <c r="AIV482" s="90"/>
      <c r="AIW482" s="90"/>
      <c r="AIX482" s="90"/>
      <c r="AIY482" s="90"/>
      <c r="AIZ482" s="90"/>
      <c r="AJA482" s="90"/>
      <c r="AJB482" s="90"/>
      <c r="AJC482" s="90"/>
      <c r="AJD482" s="90"/>
      <c r="AJE482" s="90"/>
      <c r="AJF482" s="90"/>
      <c r="AJG482" s="90"/>
      <c r="AJH482" s="90"/>
      <c r="AJI482" s="90"/>
      <c r="AJJ482" s="90"/>
      <c r="AJK482" s="90"/>
      <c r="AJL482" s="90"/>
      <c r="AJM482" s="90"/>
      <c r="AJN482" s="90"/>
      <c r="AJO482" s="90"/>
      <c r="AJP482" s="90"/>
      <c r="AJQ482" s="90"/>
      <c r="AJR482" s="90"/>
      <c r="AJS482" s="90"/>
      <c r="AJT482" s="90"/>
      <c r="AJU482" s="90"/>
      <c r="AJV482" s="90"/>
      <c r="AJW482" s="90"/>
      <c r="AJX482" s="90"/>
      <c r="AJY482" s="90"/>
      <c r="AJZ482" s="90"/>
      <c r="AKA482" s="90"/>
      <c r="AKB482" s="90"/>
      <c r="AKC482" s="90"/>
      <c r="AKD482" s="90"/>
      <c r="AKE482" s="90"/>
      <c r="AKF482" s="90"/>
      <c r="AKG482" s="90"/>
      <c r="AKH482" s="90"/>
      <c r="AKI482" s="90"/>
      <c r="AKJ482" s="90"/>
      <c r="AKK482" s="90"/>
      <c r="AKL482" s="90"/>
      <c r="AKM482" s="90"/>
      <c r="AKN482" s="90"/>
      <c r="AKO482" s="90"/>
      <c r="AKP482" s="90"/>
      <c r="AKQ482" s="90"/>
      <c r="AKR482" s="90"/>
      <c r="AKS482" s="90"/>
      <c r="AKT482" s="90"/>
      <c r="AKU482" s="90"/>
      <c r="AKV482" s="90"/>
      <c r="AKW482" s="90"/>
      <c r="AKX482" s="90"/>
      <c r="AKY482" s="90"/>
      <c r="AKZ482" s="90"/>
      <c r="ALA482" s="90"/>
      <c r="ALB482" s="90"/>
      <c r="ALC482" s="90"/>
      <c r="ALD482" s="90"/>
      <c r="ALE482" s="90"/>
      <c r="ALF482" s="90"/>
      <c r="ALG482" s="90"/>
      <c r="ALH482" s="90"/>
      <c r="ALI482" s="90"/>
      <c r="ALJ482" s="90"/>
      <c r="ALK482" s="90"/>
      <c r="ALL482" s="90"/>
      <c r="ALM482" s="90"/>
      <c r="ALN482" s="90"/>
      <c r="ALO482" s="90"/>
      <c r="ALP482" s="90"/>
      <c r="ALQ482" s="90"/>
      <c r="ALR482" s="90"/>
      <c r="ALS482" s="90"/>
      <c r="ALT482" s="90"/>
      <c r="ALU482" s="90"/>
      <c r="ALV482" s="90"/>
      <c r="ALW482" s="90"/>
      <c r="ALX482" s="90"/>
      <c r="ALY482" s="90"/>
      <c r="ALZ482" s="90"/>
      <c r="AMA482" s="90"/>
      <c r="AMB482" s="90"/>
      <c r="AMC482" s="90"/>
      <c r="AMD482" s="90"/>
      <c r="AME482" s="90"/>
      <c r="AMF482" s="90"/>
      <c r="AMG482" s="90"/>
      <c r="AMH482" s="90"/>
    </row>
    <row r="483" spans="1:1022" x14ac:dyDescent="0.25">
      <c r="A483" s="103">
        <v>44194</v>
      </c>
      <c r="B483" s="156">
        <v>0.5</v>
      </c>
      <c r="C483" s="226">
        <v>15274</v>
      </c>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c r="BW483" s="90"/>
      <c r="BX483" s="90"/>
      <c r="BY483" s="90"/>
      <c r="BZ483" s="90"/>
      <c r="CA483" s="90"/>
      <c r="CB483" s="90"/>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c r="IW483" s="90"/>
      <c r="IX483" s="90"/>
      <c r="IY483" s="90"/>
      <c r="IZ483" s="90"/>
      <c r="JA483" s="90"/>
      <c r="JB483" s="90"/>
      <c r="JC483" s="90"/>
      <c r="JD483" s="90"/>
      <c r="JE483" s="90"/>
      <c r="JF483" s="90"/>
      <c r="JG483" s="90"/>
      <c r="JH483" s="90"/>
      <c r="JI483" s="90"/>
      <c r="JJ483" s="90"/>
      <c r="JK483" s="90"/>
      <c r="JL483" s="90"/>
      <c r="JM483" s="90"/>
      <c r="JN483" s="90"/>
      <c r="JO483" s="90"/>
      <c r="JP483" s="90"/>
      <c r="JQ483" s="90"/>
      <c r="JR483" s="90"/>
      <c r="JS483" s="90"/>
      <c r="JT483" s="90"/>
      <c r="JU483" s="90"/>
      <c r="JV483" s="90"/>
      <c r="JW483" s="90"/>
      <c r="JX483" s="90"/>
      <c r="JY483" s="90"/>
      <c r="JZ483" s="90"/>
      <c r="KA483" s="90"/>
      <c r="KB483" s="90"/>
      <c r="KC483" s="90"/>
      <c r="KD483" s="90"/>
      <c r="KE483" s="90"/>
      <c r="KF483" s="90"/>
      <c r="KG483" s="90"/>
      <c r="KH483" s="90"/>
      <c r="KI483" s="90"/>
      <c r="KJ483" s="90"/>
      <c r="KK483" s="90"/>
      <c r="KL483" s="90"/>
      <c r="KM483" s="90"/>
      <c r="KN483" s="90"/>
      <c r="KO483" s="90"/>
      <c r="KP483" s="90"/>
      <c r="KQ483" s="90"/>
      <c r="KR483" s="90"/>
      <c r="KS483" s="90"/>
      <c r="KT483" s="90"/>
      <c r="KU483" s="90"/>
      <c r="KV483" s="90"/>
      <c r="KW483" s="90"/>
      <c r="KX483" s="90"/>
      <c r="KY483" s="90"/>
      <c r="KZ483" s="90"/>
      <c r="LA483" s="90"/>
      <c r="LB483" s="90"/>
      <c r="LC483" s="90"/>
      <c r="LD483" s="90"/>
      <c r="LE483" s="90"/>
      <c r="LF483" s="90"/>
      <c r="LG483" s="90"/>
      <c r="LH483" s="90"/>
      <c r="LI483" s="90"/>
      <c r="LJ483" s="90"/>
      <c r="LK483" s="90"/>
      <c r="LL483" s="90"/>
      <c r="LM483" s="90"/>
      <c r="LN483" s="90"/>
      <c r="LO483" s="90"/>
      <c r="LP483" s="90"/>
      <c r="LQ483" s="90"/>
      <c r="LR483" s="90"/>
      <c r="LS483" s="90"/>
      <c r="LT483" s="90"/>
      <c r="LU483" s="90"/>
      <c r="LV483" s="90"/>
      <c r="LW483" s="90"/>
      <c r="LX483" s="90"/>
      <c r="LY483" s="90"/>
      <c r="LZ483" s="90"/>
      <c r="MA483" s="90"/>
      <c r="MB483" s="90"/>
      <c r="MC483" s="90"/>
      <c r="MD483" s="90"/>
      <c r="ME483" s="90"/>
      <c r="MF483" s="90"/>
      <c r="MG483" s="90"/>
      <c r="MH483" s="90"/>
      <c r="MI483" s="90"/>
      <c r="MJ483" s="90"/>
      <c r="MK483" s="90"/>
      <c r="ML483" s="90"/>
      <c r="MM483" s="90"/>
      <c r="MN483" s="90"/>
      <c r="MO483" s="90"/>
      <c r="MP483" s="90"/>
      <c r="MQ483" s="90"/>
      <c r="MR483" s="90"/>
      <c r="MS483" s="90"/>
      <c r="MT483" s="90"/>
      <c r="MU483" s="90"/>
      <c r="MV483" s="90"/>
      <c r="MW483" s="90"/>
      <c r="MX483" s="90"/>
      <c r="MY483" s="90"/>
      <c r="MZ483" s="90"/>
      <c r="NA483" s="90"/>
      <c r="NB483" s="90"/>
      <c r="NC483" s="90"/>
      <c r="ND483" s="90"/>
      <c r="NE483" s="90"/>
      <c r="NF483" s="90"/>
      <c r="NG483" s="90"/>
      <c r="NH483" s="90"/>
      <c r="NI483" s="90"/>
      <c r="NJ483" s="90"/>
      <c r="NK483" s="90"/>
      <c r="NL483" s="90"/>
      <c r="NM483" s="90"/>
      <c r="NN483" s="90"/>
      <c r="NO483" s="90"/>
      <c r="NP483" s="90"/>
      <c r="NQ483" s="90"/>
      <c r="NR483" s="90"/>
      <c r="NS483" s="90"/>
      <c r="NT483" s="90"/>
      <c r="NU483" s="90"/>
      <c r="NV483" s="90"/>
      <c r="NW483" s="90"/>
      <c r="NX483" s="90"/>
      <c r="NY483" s="90"/>
      <c r="NZ483" s="90"/>
      <c r="OA483" s="90"/>
      <c r="OB483" s="90"/>
      <c r="OC483" s="90"/>
      <c r="OD483" s="90"/>
      <c r="OE483" s="90"/>
      <c r="OF483" s="90"/>
      <c r="OG483" s="90"/>
      <c r="OH483" s="90"/>
      <c r="OI483" s="90"/>
      <c r="OJ483" s="90"/>
      <c r="OK483" s="90"/>
      <c r="OL483" s="90"/>
      <c r="OM483" s="90"/>
      <c r="ON483" s="90"/>
      <c r="OO483" s="90"/>
      <c r="OP483" s="90"/>
      <c r="OQ483" s="90"/>
      <c r="OR483" s="90"/>
      <c r="OS483" s="90"/>
      <c r="OT483" s="90"/>
      <c r="OU483" s="90"/>
      <c r="OV483" s="90"/>
      <c r="OW483" s="90"/>
      <c r="OX483" s="90"/>
      <c r="OY483" s="90"/>
      <c r="OZ483" s="90"/>
      <c r="PA483" s="90"/>
      <c r="PB483" s="90"/>
      <c r="PC483" s="90"/>
      <c r="PD483" s="90"/>
      <c r="PE483" s="90"/>
      <c r="PF483" s="90"/>
      <c r="PG483" s="90"/>
      <c r="PH483" s="90"/>
      <c r="PI483" s="90"/>
      <c r="PJ483" s="90"/>
      <c r="PK483" s="90"/>
      <c r="PL483" s="90"/>
      <c r="PM483" s="90"/>
      <c r="PN483" s="90"/>
      <c r="PO483" s="90"/>
      <c r="PP483" s="90"/>
      <c r="PQ483" s="90"/>
      <c r="PR483" s="90"/>
      <c r="PS483" s="90"/>
      <c r="PT483" s="90"/>
      <c r="PU483" s="90"/>
      <c r="PV483" s="90"/>
      <c r="PW483" s="90"/>
      <c r="PX483" s="90"/>
      <c r="PY483" s="90"/>
      <c r="PZ483" s="90"/>
      <c r="QA483" s="90"/>
      <c r="QB483" s="90"/>
      <c r="QC483" s="90"/>
      <c r="QD483" s="90"/>
      <c r="QE483" s="90"/>
      <c r="QF483" s="90"/>
      <c r="QG483" s="90"/>
      <c r="QH483" s="90"/>
      <c r="QI483" s="90"/>
      <c r="QJ483" s="90"/>
      <c r="QK483" s="90"/>
      <c r="QL483" s="90"/>
      <c r="QM483" s="90"/>
      <c r="QN483" s="90"/>
      <c r="QO483" s="90"/>
      <c r="QP483" s="90"/>
      <c r="QQ483" s="90"/>
      <c r="QR483" s="90"/>
      <c r="QS483" s="90"/>
      <c r="QT483" s="90"/>
      <c r="QU483" s="90"/>
      <c r="QV483" s="90"/>
      <c r="QW483" s="90"/>
      <c r="QX483" s="90"/>
      <c r="QY483" s="90"/>
      <c r="QZ483" s="90"/>
      <c r="RA483" s="90"/>
      <c r="RB483" s="90"/>
      <c r="RC483" s="90"/>
      <c r="RD483" s="90"/>
      <c r="RE483" s="90"/>
      <c r="RF483" s="90"/>
      <c r="RG483" s="90"/>
      <c r="RH483" s="90"/>
      <c r="RI483" s="90"/>
      <c r="RJ483" s="90"/>
      <c r="RK483" s="90"/>
      <c r="RL483" s="90"/>
      <c r="RM483" s="90"/>
      <c r="RN483" s="90"/>
      <c r="RO483" s="90"/>
      <c r="RP483" s="90"/>
      <c r="RQ483" s="90"/>
      <c r="RR483" s="90"/>
      <c r="RS483" s="90"/>
      <c r="RT483" s="90"/>
      <c r="RU483" s="90"/>
      <c r="RV483" s="90"/>
      <c r="RW483" s="90"/>
      <c r="RX483" s="90"/>
      <c r="RY483" s="90"/>
      <c r="RZ483" s="90"/>
      <c r="SA483" s="90"/>
      <c r="SB483" s="90"/>
      <c r="SC483" s="90"/>
      <c r="SD483" s="90"/>
      <c r="SE483" s="90"/>
      <c r="SF483" s="90"/>
      <c r="SG483" s="90"/>
      <c r="SH483" s="90"/>
      <c r="SI483" s="90"/>
      <c r="SJ483" s="90"/>
      <c r="SK483" s="90"/>
      <c r="SL483" s="90"/>
      <c r="SM483" s="90"/>
      <c r="SN483" s="90"/>
      <c r="SO483" s="90"/>
      <c r="SP483" s="90"/>
      <c r="SQ483" s="90"/>
      <c r="SR483" s="90"/>
      <c r="SS483" s="90"/>
      <c r="ST483" s="90"/>
      <c r="SU483" s="90"/>
      <c r="SV483" s="90"/>
      <c r="SW483" s="90"/>
      <c r="SX483" s="90"/>
      <c r="SY483" s="90"/>
      <c r="SZ483" s="90"/>
      <c r="TA483" s="90"/>
      <c r="TB483" s="90"/>
      <c r="TC483" s="90"/>
      <c r="TD483" s="90"/>
      <c r="TE483" s="90"/>
      <c r="TF483" s="90"/>
      <c r="TG483" s="90"/>
      <c r="TH483" s="90"/>
      <c r="TI483" s="90"/>
      <c r="TJ483" s="90"/>
      <c r="TK483" s="90"/>
      <c r="TL483" s="90"/>
      <c r="TM483" s="90"/>
      <c r="TN483" s="90"/>
      <c r="TO483" s="90"/>
      <c r="TP483" s="90"/>
      <c r="TQ483" s="90"/>
      <c r="TR483" s="90"/>
      <c r="TS483" s="90"/>
      <c r="TT483" s="90"/>
      <c r="TU483" s="90"/>
      <c r="TV483" s="90"/>
      <c r="TW483" s="90"/>
      <c r="TX483" s="90"/>
      <c r="TY483" s="90"/>
      <c r="TZ483" s="90"/>
      <c r="UA483" s="90"/>
      <c r="UB483" s="90"/>
      <c r="UC483" s="90"/>
      <c r="UD483" s="90"/>
      <c r="UE483" s="90"/>
      <c r="UF483" s="90"/>
      <c r="UG483" s="90"/>
      <c r="UH483" s="90"/>
      <c r="UI483" s="90"/>
      <c r="UJ483" s="90"/>
      <c r="UK483" s="90"/>
      <c r="UL483" s="90"/>
      <c r="UM483" s="90"/>
      <c r="UN483" s="90"/>
      <c r="UO483" s="90"/>
      <c r="UP483" s="90"/>
      <c r="UQ483" s="90"/>
      <c r="UR483" s="90"/>
      <c r="US483" s="90"/>
      <c r="UT483" s="90"/>
      <c r="UU483" s="90"/>
      <c r="UV483" s="90"/>
      <c r="UW483" s="90"/>
      <c r="UX483" s="90"/>
      <c r="UY483" s="90"/>
      <c r="UZ483" s="90"/>
      <c r="VA483" s="90"/>
      <c r="VB483" s="90"/>
      <c r="VC483" s="90"/>
      <c r="VD483" s="90"/>
      <c r="VE483" s="90"/>
      <c r="VF483" s="90"/>
      <c r="VG483" s="90"/>
      <c r="VH483" s="90"/>
      <c r="VI483" s="90"/>
      <c r="VJ483" s="90"/>
      <c r="VK483" s="90"/>
      <c r="VL483" s="90"/>
      <c r="VM483" s="90"/>
      <c r="VN483" s="90"/>
      <c r="VO483" s="90"/>
      <c r="VP483" s="90"/>
      <c r="VQ483" s="90"/>
      <c r="VR483" s="90"/>
      <c r="VS483" s="90"/>
      <c r="VT483" s="90"/>
      <c r="VU483" s="90"/>
      <c r="VV483" s="90"/>
      <c r="VW483" s="90"/>
      <c r="VX483" s="90"/>
      <c r="VY483" s="90"/>
      <c r="VZ483" s="90"/>
      <c r="WA483" s="90"/>
      <c r="WB483" s="90"/>
      <c r="WC483" s="90"/>
      <c r="WD483" s="90"/>
      <c r="WE483" s="90"/>
      <c r="WF483" s="90"/>
      <c r="WG483" s="90"/>
      <c r="WH483" s="90"/>
      <c r="WI483" s="90"/>
      <c r="WJ483" s="90"/>
      <c r="WK483" s="90"/>
      <c r="WL483" s="90"/>
      <c r="WM483" s="90"/>
      <c r="WN483" s="90"/>
      <c r="WO483" s="90"/>
      <c r="WP483" s="90"/>
      <c r="WQ483" s="90"/>
      <c r="WR483" s="90"/>
      <c r="WS483" s="90"/>
      <c r="WT483" s="90"/>
      <c r="WU483" s="90"/>
      <c r="WV483" s="90"/>
      <c r="WW483" s="90"/>
      <c r="WX483" s="90"/>
      <c r="WY483" s="90"/>
      <c r="WZ483" s="90"/>
      <c r="XA483" s="90"/>
      <c r="XB483" s="90"/>
      <c r="XC483" s="90"/>
      <c r="XD483" s="90"/>
      <c r="XE483" s="90"/>
      <c r="XF483" s="90"/>
      <c r="XG483" s="90"/>
      <c r="XH483" s="90"/>
      <c r="XI483" s="90"/>
      <c r="XJ483" s="90"/>
      <c r="XK483" s="90"/>
      <c r="XL483" s="90"/>
      <c r="XM483" s="90"/>
      <c r="XN483" s="90"/>
      <c r="XO483" s="90"/>
      <c r="XP483" s="90"/>
      <c r="XQ483" s="90"/>
      <c r="XR483" s="90"/>
      <c r="XS483" s="90"/>
      <c r="XT483" s="90"/>
      <c r="XU483" s="90"/>
      <c r="XV483" s="90"/>
      <c r="XW483" s="90"/>
      <c r="XX483" s="90"/>
      <c r="XY483" s="90"/>
      <c r="XZ483" s="90"/>
      <c r="YA483" s="90"/>
      <c r="YB483" s="90"/>
      <c r="YC483" s="90"/>
      <c r="YD483" s="90"/>
      <c r="YE483" s="90"/>
      <c r="YF483" s="90"/>
      <c r="YG483" s="90"/>
      <c r="YH483" s="90"/>
      <c r="YI483" s="90"/>
      <c r="YJ483" s="90"/>
      <c r="YK483" s="90"/>
      <c r="YL483" s="90"/>
      <c r="YM483" s="90"/>
      <c r="YN483" s="90"/>
      <c r="YO483" s="90"/>
      <c r="YP483" s="90"/>
      <c r="YQ483" s="90"/>
      <c r="YR483" s="90"/>
      <c r="YS483" s="90"/>
      <c r="YT483" s="90"/>
      <c r="YU483" s="90"/>
      <c r="YV483" s="90"/>
      <c r="YW483" s="90"/>
      <c r="YX483" s="90"/>
      <c r="YY483" s="90"/>
      <c r="YZ483" s="90"/>
      <c r="ZA483" s="90"/>
      <c r="ZB483" s="90"/>
      <c r="ZC483" s="90"/>
      <c r="ZD483" s="90"/>
      <c r="ZE483" s="90"/>
      <c r="ZF483" s="90"/>
      <c r="ZG483" s="90"/>
      <c r="ZH483" s="90"/>
      <c r="ZI483" s="90"/>
      <c r="ZJ483" s="90"/>
      <c r="ZK483" s="90"/>
      <c r="ZL483" s="90"/>
      <c r="ZM483" s="90"/>
      <c r="ZN483" s="90"/>
      <c r="ZO483" s="90"/>
      <c r="ZP483" s="90"/>
      <c r="ZQ483" s="90"/>
      <c r="ZR483" s="90"/>
      <c r="ZS483" s="90"/>
      <c r="ZT483" s="90"/>
      <c r="ZU483" s="90"/>
      <c r="ZV483" s="90"/>
      <c r="ZW483" s="90"/>
      <c r="ZX483" s="90"/>
      <c r="ZY483" s="90"/>
      <c r="ZZ483" s="90"/>
      <c r="AAA483" s="90"/>
      <c r="AAB483" s="90"/>
      <c r="AAC483" s="90"/>
      <c r="AAD483" s="90"/>
      <c r="AAE483" s="90"/>
      <c r="AAF483" s="90"/>
      <c r="AAG483" s="90"/>
      <c r="AAH483" s="90"/>
      <c r="AAI483" s="90"/>
      <c r="AAJ483" s="90"/>
      <c r="AAK483" s="90"/>
      <c r="AAL483" s="90"/>
      <c r="AAM483" s="90"/>
      <c r="AAN483" s="90"/>
      <c r="AAO483" s="90"/>
      <c r="AAP483" s="90"/>
      <c r="AAQ483" s="90"/>
      <c r="AAR483" s="90"/>
      <c r="AAS483" s="90"/>
      <c r="AAT483" s="90"/>
      <c r="AAU483" s="90"/>
      <c r="AAV483" s="90"/>
      <c r="AAW483" s="90"/>
      <c r="AAX483" s="90"/>
      <c r="AAY483" s="90"/>
      <c r="AAZ483" s="90"/>
      <c r="ABA483" s="90"/>
      <c r="ABB483" s="90"/>
      <c r="ABC483" s="90"/>
      <c r="ABD483" s="90"/>
      <c r="ABE483" s="90"/>
      <c r="ABF483" s="90"/>
      <c r="ABG483" s="90"/>
      <c r="ABH483" s="90"/>
      <c r="ABI483" s="90"/>
      <c r="ABJ483" s="90"/>
      <c r="ABK483" s="90"/>
      <c r="ABL483" s="90"/>
      <c r="ABM483" s="90"/>
      <c r="ABN483" s="90"/>
      <c r="ABO483" s="90"/>
      <c r="ABP483" s="90"/>
      <c r="ABQ483" s="90"/>
      <c r="ABR483" s="90"/>
      <c r="ABS483" s="90"/>
      <c r="ABT483" s="90"/>
      <c r="ABU483" s="90"/>
      <c r="ABV483" s="90"/>
      <c r="ABW483" s="90"/>
      <c r="ABX483" s="90"/>
      <c r="ABY483" s="90"/>
      <c r="ABZ483" s="90"/>
      <c r="ACA483" s="90"/>
      <c r="ACB483" s="90"/>
      <c r="ACC483" s="90"/>
      <c r="ACD483" s="90"/>
      <c r="ACE483" s="90"/>
      <c r="ACF483" s="90"/>
      <c r="ACG483" s="90"/>
      <c r="ACH483" s="90"/>
      <c r="ACI483" s="90"/>
      <c r="ACJ483" s="90"/>
      <c r="ACK483" s="90"/>
      <c r="ACL483" s="90"/>
      <c r="ACM483" s="90"/>
      <c r="ACN483" s="90"/>
      <c r="ACO483" s="90"/>
      <c r="ACP483" s="90"/>
      <c r="ACQ483" s="90"/>
      <c r="ACR483" s="90"/>
      <c r="ACS483" s="90"/>
      <c r="ACT483" s="90"/>
      <c r="ACU483" s="90"/>
      <c r="ACV483" s="90"/>
      <c r="ACW483" s="90"/>
      <c r="ACX483" s="90"/>
      <c r="ACY483" s="90"/>
      <c r="ACZ483" s="90"/>
      <c r="ADA483" s="90"/>
      <c r="ADB483" s="90"/>
      <c r="ADC483" s="90"/>
      <c r="ADD483" s="90"/>
      <c r="ADE483" s="90"/>
      <c r="ADF483" s="90"/>
      <c r="ADG483" s="90"/>
      <c r="ADH483" s="90"/>
      <c r="ADI483" s="90"/>
      <c r="ADJ483" s="90"/>
      <c r="ADK483" s="90"/>
      <c r="ADL483" s="90"/>
      <c r="ADM483" s="90"/>
      <c r="ADN483" s="90"/>
      <c r="ADO483" s="90"/>
      <c r="ADP483" s="90"/>
      <c r="ADQ483" s="90"/>
      <c r="ADR483" s="90"/>
      <c r="ADS483" s="90"/>
      <c r="ADT483" s="90"/>
      <c r="ADU483" s="90"/>
      <c r="ADV483" s="90"/>
      <c r="ADW483" s="90"/>
      <c r="ADX483" s="90"/>
      <c r="ADY483" s="90"/>
      <c r="ADZ483" s="90"/>
      <c r="AEA483" s="90"/>
      <c r="AEB483" s="90"/>
      <c r="AEC483" s="90"/>
      <c r="AED483" s="90"/>
      <c r="AEE483" s="90"/>
      <c r="AEF483" s="90"/>
      <c r="AEG483" s="90"/>
      <c r="AEH483" s="90"/>
      <c r="AEI483" s="90"/>
      <c r="AEJ483" s="90"/>
      <c r="AEK483" s="90"/>
      <c r="AEL483" s="90"/>
      <c r="AEM483" s="90"/>
      <c r="AEN483" s="90"/>
      <c r="AEO483" s="90"/>
      <c r="AEP483" s="90"/>
      <c r="AEQ483" s="90"/>
      <c r="AER483" s="90"/>
      <c r="AES483" s="90"/>
      <c r="AET483" s="90"/>
      <c r="AEU483" s="90"/>
      <c r="AEV483" s="90"/>
      <c r="AEW483" s="90"/>
      <c r="AEX483" s="90"/>
      <c r="AEY483" s="90"/>
      <c r="AEZ483" s="90"/>
      <c r="AFA483" s="90"/>
      <c r="AFB483" s="90"/>
      <c r="AFC483" s="90"/>
      <c r="AFD483" s="90"/>
      <c r="AFE483" s="90"/>
      <c r="AFF483" s="90"/>
      <c r="AFG483" s="90"/>
      <c r="AFH483" s="90"/>
      <c r="AFI483" s="90"/>
      <c r="AFJ483" s="90"/>
      <c r="AFK483" s="90"/>
      <c r="AFL483" s="90"/>
      <c r="AFM483" s="90"/>
      <c r="AFN483" s="90"/>
      <c r="AFO483" s="90"/>
      <c r="AFP483" s="90"/>
      <c r="AFQ483" s="90"/>
      <c r="AFR483" s="90"/>
      <c r="AFS483" s="90"/>
      <c r="AFT483" s="90"/>
      <c r="AFU483" s="90"/>
      <c r="AFV483" s="90"/>
      <c r="AFW483" s="90"/>
      <c r="AFX483" s="90"/>
      <c r="AFY483" s="90"/>
      <c r="AFZ483" s="90"/>
      <c r="AGA483" s="90"/>
      <c r="AGB483" s="90"/>
      <c r="AGC483" s="90"/>
      <c r="AGD483" s="90"/>
      <c r="AGE483" s="90"/>
      <c r="AGF483" s="90"/>
      <c r="AGG483" s="90"/>
      <c r="AGH483" s="90"/>
      <c r="AGI483" s="90"/>
      <c r="AGJ483" s="90"/>
      <c r="AGK483" s="90"/>
      <c r="AGL483" s="90"/>
      <c r="AGM483" s="90"/>
      <c r="AGN483" s="90"/>
      <c r="AGO483" s="90"/>
      <c r="AGP483" s="90"/>
      <c r="AGQ483" s="90"/>
      <c r="AGR483" s="90"/>
      <c r="AGS483" s="90"/>
      <c r="AGT483" s="90"/>
      <c r="AGU483" s="90"/>
      <c r="AGV483" s="90"/>
      <c r="AGW483" s="90"/>
      <c r="AGX483" s="90"/>
      <c r="AGY483" s="90"/>
      <c r="AGZ483" s="90"/>
      <c r="AHA483" s="90"/>
      <c r="AHB483" s="90"/>
      <c r="AHC483" s="90"/>
      <c r="AHD483" s="90"/>
      <c r="AHE483" s="90"/>
      <c r="AHF483" s="90"/>
      <c r="AHG483" s="90"/>
      <c r="AHH483" s="90"/>
      <c r="AHI483" s="90"/>
      <c r="AHJ483" s="90"/>
      <c r="AHK483" s="90"/>
      <c r="AHL483" s="90"/>
      <c r="AHM483" s="90"/>
      <c r="AHN483" s="90"/>
      <c r="AHO483" s="90"/>
      <c r="AHP483" s="90"/>
      <c r="AHQ483" s="90"/>
      <c r="AHR483" s="90"/>
      <c r="AHS483" s="90"/>
      <c r="AHT483" s="90"/>
      <c r="AHU483" s="90"/>
      <c r="AHV483" s="90"/>
      <c r="AHW483" s="90"/>
      <c r="AHX483" s="90"/>
      <c r="AHY483" s="90"/>
      <c r="AHZ483" s="90"/>
      <c r="AIA483" s="90"/>
      <c r="AIB483" s="90"/>
      <c r="AIC483" s="90"/>
      <c r="AID483" s="90"/>
      <c r="AIE483" s="90"/>
      <c r="AIF483" s="90"/>
      <c r="AIG483" s="90"/>
      <c r="AIH483" s="90"/>
      <c r="AII483" s="90"/>
      <c r="AIJ483" s="90"/>
      <c r="AIK483" s="90"/>
      <c r="AIL483" s="90"/>
      <c r="AIM483" s="90"/>
      <c r="AIN483" s="90"/>
      <c r="AIO483" s="90"/>
      <c r="AIP483" s="90"/>
      <c r="AIQ483" s="90"/>
      <c r="AIR483" s="90"/>
      <c r="AIS483" s="90"/>
      <c r="AIT483" s="90"/>
      <c r="AIU483" s="90"/>
      <c r="AIV483" s="90"/>
      <c r="AIW483" s="90"/>
      <c r="AIX483" s="90"/>
      <c r="AIY483" s="90"/>
      <c r="AIZ483" s="90"/>
      <c r="AJA483" s="90"/>
      <c r="AJB483" s="90"/>
      <c r="AJC483" s="90"/>
      <c r="AJD483" s="90"/>
      <c r="AJE483" s="90"/>
      <c r="AJF483" s="90"/>
      <c r="AJG483" s="90"/>
      <c r="AJH483" s="90"/>
      <c r="AJI483" s="90"/>
      <c r="AJJ483" s="90"/>
      <c r="AJK483" s="90"/>
      <c r="AJL483" s="90"/>
      <c r="AJM483" s="90"/>
      <c r="AJN483" s="90"/>
      <c r="AJO483" s="90"/>
      <c r="AJP483" s="90"/>
      <c r="AJQ483" s="90"/>
      <c r="AJR483" s="90"/>
      <c r="AJS483" s="90"/>
      <c r="AJT483" s="90"/>
      <c r="AJU483" s="90"/>
      <c r="AJV483" s="90"/>
      <c r="AJW483" s="90"/>
      <c r="AJX483" s="90"/>
      <c r="AJY483" s="90"/>
      <c r="AJZ483" s="90"/>
      <c r="AKA483" s="90"/>
      <c r="AKB483" s="90"/>
      <c r="AKC483" s="90"/>
      <c r="AKD483" s="90"/>
      <c r="AKE483" s="90"/>
      <c r="AKF483" s="90"/>
      <c r="AKG483" s="90"/>
      <c r="AKH483" s="90"/>
      <c r="AKI483" s="90"/>
      <c r="AKJ483" s="90"/>
      <c r="AKK483" s="90"/>
      <c r="AKL483" s="90"/>
      <c r="AKM483" s="90"/>
      <c r="AKN483" s="90"/>
      <c r="AKO483" s="90"/>
      <c r="AKP483" s="90"/>
      <c r="AKQ483" s="90"/>
      <c r="AKR483" s="90"/>
      <c r="AKS483" s="90"/>
      <c r="AKT483" s="90"/>
      <c r="AKU483" s="90"/>
      <c r="AKV483" s="90"/>
      <c r="AKW483" s="90"/>
      <c r="AKX483" s="90"/>
      <c r="AKY483" s="90"/>
      <c r="AKZ483" s="90"/>
      <c r="ALA483" s="90"/>
      <c r="ALB483" s="90"/>
      <c r="ALC483" s="90"/>
      <c r="ALD483" s="90"/>
      <c r="ALE483" s="90"/>
      <c r="ALF483" s="90"/>
      <c r="ALG483" s="90"/>
      <c r="ALH483" s="90"/>
      <c r="ALI483" s="90"/>
      <c r="ALJ483" s="90"/>
      <c r="ALK483" s="90"/>
      <c r="ALL483" s="90"/>
      <c r="ALM483" s="90"/>
      <c r="ALN483" s="90"/>
      <c r="ALO483" s="90"/>
      <c r="ALP483" s="90"/>
      <c r="ALQ483" s="90"/>
      <c r="ALR483" s="90"/>
      <c r="ALS483" s="90"/>
      <c r="ALT483" s="90"/>
      <c r="ALU483" s="90"/>
      <c r="ALV483" s="90"/>
      <c r="ALW483" s="90"/>
      <c r="ALX483" s="90"/>
      <c r="ALY483" s="90"/>
      <c r="ALZ483" s="90"/>
      <c r="AMA483" s="90"/>
      <c r="AMB483" s="90"/>
      <c r="AMC483" s="90"/>
      <c r="AMD483" s="90"/>
      <c r="AME483" s="90"/>
      <c r="AMF483" s="90"/>
      <c r="AMG483" s="90"/>
      <c r="AMH483" s="90"/>
    </row>
    <row r="484" spans="1:1022" x14ac:dyDescent="0.25">
      <c r="A484" s="103">
        <v>44193</v>
      </c>
      <c r="B484" s="156">
        <v>0.5</v>
      </c>
      <c r="C484" s="226">
        <v>15118</v>
      </c>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c r="BW484" s="90"/>
      <c r="BX484" s="90"/>
      <c r="BY484" s="90"/>
      <c r="BZ484" s="90"/>
      <c r="CA484" s="90"/>
      <c r="CB484" s="90"/>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c r="IW484" s="90"/>
      <c r="IX484" s="90"/>
      <c r="IY484" s="90"/>
      <c r="IZ484" s="90"/>
      <c r="JA484" s="90"/>
      <c r="JB484" s="90"/>
      <c r="JC484" s="90"/>
      <c r="JD484" s="90"/>
      <c r="JE484" s="90"/>
      <c r="JF484" s="90"/>
      <c r="JG484" s="90"/>
      <c r="JH484" s="90"/>
      <c r="JI484" s="90"/>
      <c r="JJ484" s="90"/>
      <c r="JK484" s="90"/>
      <c r="JL484" s="90"/>
      <c r="JM484" s="90"/>
      <c r="JN484" s="90"/>
      <c r="JO484" s="90"/>
      <c r="JP484" s="90"/>
      <c r="JQ484" s="90"/>
      <c r="JR484" s="90"/>
      <c r="JS484" s="90"/>
      <c r="JT484" s="90"/>
      <c r="JU484" s="90"/>
      <c r="JV484" s="90"/>
      <c r="JW484" s="90"/>
      <c r="JX484" s="90"/>
      <c r="JY484" s="90"/>
      <c r="JZ484" s="90"/>
      <c r="KA484" s="90"/>
      <c r="KB484" s="90"/>
      <c r="KC484" s="90"/>
      <c r="KD484" s="90"/>
      <c r="KE484" s="90"/>
      <c r="KF484" s="90"/>
      <c r="KG484" s="90"/>
      <c r="KH484" s="90"/>
      <c r="KI484" s="90"/>
      <c r="KJ484" s="90"/>
      <c r="KK484" s="90"/>
      <c r="KL484" s="90"/>
      <c r="KM484" s="90"/>
      <c r="KN484" s="90"/>
      <c r="KO484" s="90"/>
      <c r="KP484" s="90"/>
      <c r="KQ484" s="90"/>
      <c r="KR484" s="90"/>
      <c r="KS484" s="90"/>
      <c r="KT484" s="90"/>
      <c r="KU484" s="90"/>
      <c r="KV484" s="90"/>
      <c r="KW484" s="90"/>
      <c r="KX484" s="90"/>
      <c r="KY484" s="90"/>
      <c r="KZ484" s="90"/>
      <c r="LA484" s="90"/>
      <c r="LB484" s="90"/>
      <c r="LC484" s="90"/>
      <c r="LD484" s="90"/>
      <c r="LE484" s="90"/>
      <c r="LF484" s="90"/>
      <c r="LG484" s="90"/>
      <c r="LH484" s="90"/>
      <c r="LI484" s="90"/>
      <c r="LJ484" s="90"/>
      <c r="LK484" s="90"/>
      <c r="LL484" s="90"/>
      <c r="LM484" s="90"/>
      <c r="LN484" s="90"/>
      <c r="LO484" s="90"/>
      <c r="LP484" s="90"/>
      <c r="LQ484" s="90"/>
      <c r="LR484" s="90"/>
      <c r="LS484" s="90"/>
      <c r="LT484" s="90"/>
      <c r="LU484" s="90"/>
      <c r="LV484" s="90"/>
      <c r="LW484" s="90"/>
      <c r="LX484" s="90"/>
      <c r="LY484" s="90"/>
      <c r="LZ484" s="90"/>
      <c r="MA484" s="90"/>
      <c r="MB484" s="90"/>
      <c r="MC484" s="90"/>
      <c r="MD484" s="90"/>
      <c r="ME484" s="90"/>
      <c r="MF484" s="90"/>
      <c r="MG484" s="90"/>
      <c r="MH484" s="90"/>
      <c r="MI484" s="90"/>
      <c r="MJ484" s="90"/>
      <c r="MK484" s="90"/>
      <c r="ML484" s="90"/>
      <c r="MM484" s="90"/>
      <c r="MN484" s="90"/>
      <c r="MO484" s="90"/>
      <c r="MP484" s="90"/>
      <c r="MQ484" s="90"/>
      <c r="MR484" s="90"/>
      <c r="MS484" s="90"/>
      <c r="MT484" s="90"/>
      <c r="MU484" s="90"/>
      <c r="MV484" s="90"/>
      <c r="MW484" s="90"/>
      <c r="MX484" s="90"/>
      <c r="MY484" s="90"/>
      <c r="MZ484" s="90"/>
      <c r="NA484" s="90"/>
      <c r="NB484" s="90"/>
      <c r="NC484" s="90"/>
      <c r="ND484" s="90"/>
      <c r="NE484" s="90"/>
      <c r="NF484" s="90"/>
      <c r="NG484" s="90"/>
      <c r="NH484" s="90"/>
      <c r="NI484" s="90"/>
      <c r="NJ484" s="90"/>
      <c r="NK484" s="90"/>
      <c r="NL484" s="90"/>
      <c r="NM484" s="90"/>
      <c r="NN484" s="90"/>
      <c r="NO484" s="90"/>
      <c r="NP484" s="90"/>
      <c r="NQ484" s="90"/>
      <c r="NR484" s="90"/>
      <c r="NS484" s="90"/>
      <c r="NT484" s="90"/>
      <c r="NU484" s="90"/>
      <c r="NV484" s="90"/>
      <c r="NW484" s="90"/>
      <c r="NX484" s="90"/>
      <c r="NY484" s="90"/>
      <c r="NZ484" s="90"/>
      <c r="OA484" s="90"/>
      <c r="OB484" s="90"/>
      <c r="OC484" s="90"/>
      <c r="OD484" s="90"/>
      <c r="OE484" s="90"/>
      <c r="OF484" s="90"/>
      <c r="OG484" s="90"/>
      <c r="OH484" s="90"/>
      <c r="OI484" s="90"/>
      <c r="OJ484" s="90"/>
      <c r="OK484" s="90"/>
      <c r="OL484" s="90"/>
      <c r="OM484" s="90"/>
      <c r="ON484" s="90"/>
      <c r="OO484" s="90"/>
      <c r="OP484" s="90"/>
      <c r="OQ484" s="90"/>
      <c r="OR484" s="90"/>
      <c r="OS484" s="90"/>
      <c r="OT484" s="90"/>
      <c r="OU484" s="90"/>
      <c r="OV484" s="90"/>
      <c r="OW484" s="90"/>
      <c r="OX484" s="90"/>
      <c r="OY484" s="90"/>
      <c r="OZ484" s="90"/>
      <c r="PA484" s="90"/>
      <c r="PB484" s="90"/>
      <c r="PC484" s="90"/>
      <c r="PD484" s="90"/>
      <c r="PE484" s="90"/>
      <c r="PF484" s="90"/>
      <c r="PG484" s="90"/>
      <c r="PH484" s="90"/>
      <c r="PI484" s="90"/>
      <c r="PJ484" s="90"/>
      <c r="PK484" s="90"/>
      <c r="PL484" s="90"/>
      <c r="PM484" s="90"/>
      <c r="PN484" s="90"/>
      <c r="PO484" s="90"/>
      <c r="PP484" s="90"/>
      <c r="PQ484" s="90"/>
      <c r="PR484" s="90"/>
      <c r="PS484" s="90"/>
      <c r="PT484" s="90"/>
      <c r="PU484" s="90"/>
      <c r="PV484" s="90"/>
      <c r="PW484" s="90"/>
      <c r="PX484" s="90"/>
      <c r="PY484" s="90"/>
      <c r="PZ484" s="90"/>
      <c r="QA484" s="90"/>
      <c r="QB484" s="90"/>
      <c r="QC484" s="90"/>
      <c r="QD484" s="90"/>
      <c r="QE484" s="90"/>
      <c r="QF484" s="90"/>
      <c r="QG484" s="90"/>
      <c r="QH484" s="90"/>
      <c r="QI484" s="90"/>
      <c r="QJ484" s="90"/>
      <c r="QK484" s="90"/>
      <c r="QL484" s="90"/>
      <c r="QM484" s="90"/>
      <c r="QN484" s="90"/>
      <c r="QO484" s="90"/>
      <c r="QP484" s="90"/>
      <c r="QQ484" s="90"/>
      <c r="QR484" s="90"/>
      <c r="QS484" s="90"/>
      <c r="QT484" s="90"/>
      <c r="QU484" s="90"/>
      <c r="QV484" s="90"/>
      <c r="QW484" s="90"/>
      <c r="QX484" s="90"/>
      <c r="QY484" s="90"/>
      <c r="QZ484" s="90"/>
      <c r="RA484" s="90"/>
      <c r="RB484" s="90"/>
      <c r="RC484" s="90"/>
      <c r="RD484" s="90"/>
      <c r="RE484" s="90"/>
      <c r="RF484" s="90"/>
      <c r="RG484" s="90"/>
      <c r="RH484" s="90"/>
      <c r="RI484" s="90"/>
      <c r="RJ484" s="90"/>
      <c r="RK484" s="90"/>
      <c r="RL484" s="90"/>
      <c r="RM484" s="90"/>
      <c r="RN484" s="90"/>
      <c r="RO484" s="90"/>
      <c r="RP484" s="90"/>
      <c r="RQ484" s="90"/>
      <c r="RR484" s="90"/>
      <c r="RS484" s="90"/>
      <c r="RT484" s="90"/>
      <c r="RU484" s="90"/>
      <c r="RV484" s="90"/>
      <c r="RW484" s="90"/>
      <c r="RX484" s="90"/>
      <c r="RY484" s="90"/>
      <c r="RZ484" s="90"/>
      <c r="SA484" s="90"/>
      <c r="SB484" s="90"/>
      <c r="SC484" s="90"/>
      <c r="SD484" s="90"/>
      <c r="SE484" s="90"/>
      <c r="SF484" s="90"/>
      <c r="SG484" s="90"/>
      <c r="SH484" s="90"/>
      <c r="SI484" s="90"/>
      <c r="SJ484" s="90"/>
      <c r="SK484" s="90"/>
      <c r="SL484" s="90"/>
      <c r="SM484" s="90"/>
      <c r="SN484" s="90"/>
      <c r="SO484" s="90"/>
      <c r="SP484" s="90"/>
      <c r="SQ484" s="90"/>
      <c r="SR484" s="90"/>
      <c r="SS484" s="90"/>
      <c r="ST484" s="90"/>
      <c r="SU484" s="90"/>
      <c r="SV484" s="90"/>
      <c r="SW484" s="90"/>
      <c r="SX484" s="90"/>
      <c r="SY484" s="90"/>
      <c r="SZ484" s="90"/>
      <c r="TA484" s="90"/>
      <c r="TB484" s="90"/>
      <c r="TC484" s="90"/>
      <c r="TD484" s="90"/>
      <c r="TE484" s="90"/>
      <c r="TF484" s="90"/>
      <c r="TG484" s="90"/>
      <c r="TH484" s="90"/>
      <c r="TI484" s="90"/>
      <c r="TJ484" s="90"/>
      <c r="TK484" s="90"/>
      <c r="TL484" s="90"/>
      <c r="TM484" s="90"/>
      <c r="TN484" s="90"/>
      <c r="TO484" s="90"/>
      <c r="TP484" s="90"/>
      <c r="TQ484" s="90"/>
      <c r="TR484" s="90"/>
      <c r="TS484" s="90"/>
      <c r="TT484" s="90"/>
      <c r="TU484" s="90"/>
      <c r="TV484" s="90"/>
      <c r="TW484" s="90"/>
      <c r="TX484" s="90"/>
      <c r="TY484" s="90"/>
      <c r="TZ484" s="90"/>
      <c r="UA484" s="90"/>
      <c r="UB484" s="90"/>
      <c r="UC484" s="90"/>
      <c r="UD484" s="90"/>
      <c r="UE484" s="90"/>
      <c r="UF484" s="90"/>
      <c r="UG484" s="90"/>
      <c r="UH484" s="90"/>
      <c r="UI484" s="90"/>
      <c r="UJ484" s="90"/>
      <c r="UK484" s="90"/>
      <c r="UL484" s="90"/>
      <c r="UM484" s="90"/>
      <c r="UN484" s="90"/>
      <c r="UO484" s="90"/>
      <c r="UP484" s="90"/>
      <c r="UQ484" s="90"/>
      <c r="UR484" s="90"/>
      <c r="US484" s="90"/>
      <c r="UT484" s="90"/>
      <c r="UU484" s="90"/>
      <c r="UV484" s="90"/>
      <c r="UW484" s="90"/>
      <c r="UX484" s="90"/>
      <c r="UY484" s="90"/>
      <c r="UZ484" s="90"/>
      <c r="VA484" s="90"/>
      <c r="VB484" s="90"/>
      <c r="VC484" s="90"/>
      <c r="VD484" s="90"/>
      <c r="VE484" s="90"/>
      <c r="VF484" s="90"/>
      <c r="VG484" s="90"/>
      <c r="VH484" s="90"/>
      <c r="VI484" s="90"/>
      <c r="VJ484" s="90"/>
      <c r="VK484" s="90"/>
      <c r="VL484" s="90"/>
      <c r="VM484" s="90"/>
      <c r="VN484" s="90"/>
      <c r="VO484" s="90"/>
      <c r="VP484" s="90"/>
      <c r="VQ484" s="90"/>
      <c r="VR484" s="90"/>
      <c r="VS484" s="90"/>
      <c r="VT484" s="90"/>
      <c r="VU484" s="90"/>
      <c r="VV484" s="90"/>
      <c r="VW484" s="90"/>
      <c r="VX484" s="90"/>
      <c r="VY484" s="90"/>
      <c r="VZ484" s="90"/>
      <c r="WA484" s="90"/>
      <c r="WB484" s="90"/>
      <c r="WC484" s="90"/>
      <c r="WD484" s="90"/>
      <c r="WE484" s="90"/>
      <c r="WF484" s="90"/>
      <c r="WG484" s="90"/>
      <c r="WH484" s="90"/>
      <c r="WI484" s="90"/>
      <c r="WJ484" s="90"/>
      <c r="WK484" s="90"/>
      <c r="WL484" s="90"/>
      <c r="WM484" s="90"/>
      <c r="WN484" s="90"/>
      <c r="WO484" s="90"/>
      <c r="WP484" s="90"/>
      <c r="WQ484" s="90"/>
      <c r="WR484" s="90"/>
      <c r="WS484" s="90"/>
      <c r="WT484" s="90"/>
      <c r="WU484" s="90"/>
      <c r="WV484" s="90"/>
      <c r="WW484" s="90"/>
      <c r="WX484" s="90"/>
      <c r="WY484" s="90"/>
      <c r="WZ484" s="90"/>
      <c r="XA484" s="90"/>
      <c r="XB484" s="90"/>
      <c r="XC484" s="90"/>
      <c r="XD484" s="90"/>
      <c r="XE484" s="90"/>
      <c r="XF484" s="90"/>
      <c r="XG484" s="90"/>
      <c r="XH484" s="90"/>
      <c r="XI484" s="90"/>
      <c r="XJ484" s="90"/>
      <c r="XK484" s="90"/>
      <c r="XL484" s="90"/>
      <c r="XM484" s="90"/>
      <c r="XN484" s="90"/>
      <c r="XO484" s="90"/>
      <c r="XP484" s="90"/>
      <c r="XQ484" s="90"/>
      <c r="XR484" s="90"/>
      <c r="XS484" s="90"/>
      <c r="XT484" s="90"/>
      <c r="XU484" s="90"/>
      <c r="XV484" s="90"/>
      <c r="XW484" s="90"/>
      <c r="XX484" s="90"/>
      <c r="XY484" s="90"/>
      <c r="XZ484" s="90"/>
      <c r="YA484" s="90"/>
      <c r="YB484" s="90"/>
      <c r="YC484" s="90"/>
      <c r="YD484" s="90"/>
      <c r="YE484" s="90"/>
      <c r="YF484" s="90"/>
      <c r="YG484" s="90"/>
      <c r="YH484" s="90"/>
      <c r="YI484" s="90"/>
      <c r="YJ484" s="90"/>
      <c r="YK484" s="90"/>
      <c r="YL484" s="90"/>
      <c r="YM484" s="90"/>
      <c r="YN484" s="90"/>
      <c r="YO484" s="90"/>
      <c r="YP484" s="90"/>
      <c r="YQ484" s="90"/>
      <c r="YR484" s="90"/>
      <c r="YS484" s="90"/>
      <c r="YT484" s="90"/>
      <c r="YU484" s="90"/>
      <c r="YV484" s="90"/>
      <c r="YW484" s="90"/>
      <c r="YX484" s="90"/>
      <c r="YY484" s="90"/>
      <c r="YZ484" s="90"/>
      <c r="ZA484" s="90"/>
      <c r="ZB484" s="90"/>
      <c r="ZC484" s="90"/>
      <c r="ZD484" s="90"/>
      <c r="ZE484" s="90"/>
      <c r="ZF484" s="90"/>
      <c r="ZG484" s="90"/>
      <c r="ZH484" s="90"/>
      <c r="ZI484" s="90"/>
      <c r="ZJ484" s="90"/>
      <c r="ZK484" s="90"/>
      <c r="ZL484" s="90"/>
      <c r="ZM484" s="90"/>
      <c r="ZN484" s="90"/>
      <c r="ZO484" s="90"/>
      <c r="ZP484" s="90"/>
      <c r="ZQ484" s="90"/>
      <c r="ZR484" s="90"/>
      <c r="ZS484" s="90"/>
      <c r="ZT484" s="90"/>
      <c r="ZU484" s="90"/>
      <c r="ZV484" s="90"/>
      <c r="ZW484" s="90"/>
      <c r="ZX484" s="90"/>
      <c r="ZY484" s="90"/>
      <c r="ZZ484" s="90"/>
      <c r="AAA484" s="90"/>
      <c r="AAB484" s="90"/>
      <c r="AAC484" s="90"/>
      <c r="AAD484" s="90"/>
      <c r="AAE484" s="90"/>
      <c r="AAF484" s="90"/>
      <c r="AAG484" s="90"/>
      <c r="AAH484" s="90"/>
      <c r="AAI484" s="90"/>
      <c r="AAJ484" s="90"/>
      <c r="AAK484" s="90"/>
      <c r="AAL484" s="90"/>
      <c r="AAM484" s="90"/>
      <c r="AAN484" s="90"/>
      <c r="AAO484" s="90"/>
      <c r="AAP484" s="90"/>
      <c r="AAQ484" s="90"/>
      <c r="AAR484" s="90"/>
      <c r="AAS484" s="90"/>
      <c r="AAT484" s="90"/>
      <c r="AAU484" s="90"/>
      <c r="AAV484" s="90"/>
      <c r="AAW484" s="90"/>
      <c r="AAX484" s="90"/>
      <c r="AAY484" s="90"/>
      <c r="AAZ484" s="90"/>
      <c r="ABA484" s="90"/>
      <c r="ABB484" s="90"/>
      <c r="ABC484" s="90"/>
      <c r="ABD484" s="90"/>
      <c r="ABE484" s="90"/>
      <c r="ABF484" s="90"/>
      <c r="ABG484" s="90"/>
      <c r="ABH484" s="90"/>
      <c r="ABI484" s="90"/>
      <c r="ABJ484" s="90"/>
      <c r="ABK484" s="90"/>
      <c r="ABL484" s="90"/>
      <c r="ABM484" s="90"/>
      <c r="ABN484" s="90"/>
      <c r="ABO484" s="90"/>
      <c r="ABP484" s="90"/>
      <c r="ABQ484" s="90"/>
      <c r="ABR484" s="90"/>
      <c r="ABS484" s="90"/>
      <c r="ABT484" s="90"/>
      <c r="ABU484" s="90"/>
      <c r="ABV484" s="90"/>
      <c r="ABW484" s="90"/>
      <c r="ABX484" s="90"/>
      <c r="ABY484" s="90"/>
      <c r="ABZ484" s="90"/>
      <c r="ACA484" s="90"/>
      <c r="ACB484" s="90"/>
      <c r="ACC484" s="90"/>
      <c r="ACD484" s="90"/>
      <c r="ACE484" s="90"/>
      <c r="ACF484" s="90"/>
      <c r="ACG484" s="90"/>
      <c r="ACH484" s="90"/>
      <c r="ACI484" s="90"/>
      <c r="ACJ484" s="90"/>
      <c r="ACK484" s="90"/>
      <c r="ACL484" s="90"/>
      <c r="ACM484" s="90"/>
      <c r="ACN484" s="90"/>
      <c r="ACO484" s="90"/>
      <c r="ACP484" s="90"/>
      <c r="ACQ484" s="90"/>
      <c r="ACR484" s="90"/>
      <c r="ACS484" s="90"/>
      <c r="ACT484" s="90"/>
      <c r="ACU484" s="90"/>
      <c r="ACV484" s="90"/>
      <c r="ACW484" s="90"/>
      <c r="ACX484" s="90"/>
      <c r="ACY484" s="90"/>
      <c r="ACZ484" s="90"/>
      <c r="ADA484" s="90"/>
      <c r="ADB484" s="90"/>
      <c r="ADC484" s="90"/>
      <c r="ADD484" s="90"/>
      <c r="ADE484" s="90"/>
      <c r="ADF484" s="90"/>
      <c r="ADG484" s="90"/>
      <c r="ADH484" s="90"/>
      <c r="ADI484" s="90"/>
      <c r="ADJ484" s="90"/>
      <c r="ADK484" s="90"/>
      <c r="ADL484" s="90"/>
      <c r="ADM484" s="90"/>
      <c r="ADN484" s="90"/>
      <c r="ADO484" s="90"/>
      <c r="ADP484" s="90"/>
      <c r="ADQ484" s="90"/>
      <c r="ADR484" s="90"/>
      <c r="ADS484" s="90"/>
      <c r="ADT484" s="90"/>
      <c r="ADU484" s="90"/>
      <c r="ADV484" s="90"/>
      <c r="ADW484" s="90"/>
      <c r="ADX484" s="90"/>
      <c r="ADY484" s="90"/>
      <c r="ADZ484" s="90"/>
      <c r="AEA484" s="90"/>
      <c r="AEB484" s="90"/>
      <c r="AEC484" s="90"/>
      <c r="AED484" s="90"/>
      <c r="AEE484" s="90"/>
      <c r="AEF484" s="90"/>
      <c r="AEG484" s="90"/>
      <c r="AEH484" s="90"/>
      <c r="AEI484" s="90"/>
      <c r="AEJ484" s="90"/>
      <c r="AEK484" s="90"/>
      <c r="AEL484" s="90"/>
      <c r="AEM484" s="90"/>
      <c r="AEN484" s="90"/>
      <c r="AEO484" s="90"/>
      <c r="AEP484" s="90"/>
      <c r="AEQ484" s="90"/>
      <c r="AER484" s="90"/>
      <c r="AES484" s="90"/>
      <c r="AET484" s="90"/>
      <c r="AEU484" s="90"/>
      <c r="AEV484" s="90"/>
      <c r="AEW484" s="90"/>
      <c r="AEX484" s="90"/>
      <c r="AEY484" s="90"/>
      <c r="AEZ484" s="90"/>
      <c r="AFA484" s="90"/>
      <c r="AFB484" s="90"/>
      <c r="AFC484" s="90"/>
      <c r="AFD484" s="90"/>
      <c r="AFE484" s="90"/>
      <c r="AFF484" s="90"/>
      <c r="AFG484" s="90"/>
      <c r="AFH484" s="90"/>
      <c r="AFI484" s="90"/>
      <c r="AFJ484" s="90"/>
      <c r="AFK484" s="90"/>
      <c r="AFL484" s="90"/>
      <c r="AFM484" s="90"/>
      <c r="AFN484" s="90"/>
      <c r="AFO484" s="90"/>
      <c r="AFP484" s="90"/>
      <c r="AFQ484" s="90"/>
      <c r="AFR484" s="90"/>
      <c r="AFS484" s="90"/>
      <c r="AFT484" s="90"/>
      <c r="AFU484" s="90"/>
      <c r="AFV484" s="90"/>
      <c r="AFW484" s="90"/>
      <c r="AFX484" s="90"/>
      <c r="AFY484" s="90"/>
      <c r="AFZ484" s="90"/>
      <c r="AGA484" s="90"/>
      <c r="AGB484" s="90"/>
      <c r="AGC484" s="90"/>
      <c r="AGD484" s="90"/>
      <c r="AGE484" s="90"/>
      <c r="AGF484" s="90"/>
      <c r="AGG484" s="90"/>
      <c r="AGH484" s="90"/>
      <c r="AGI484" s="90"/>
      <c r="AGJ484" s="90"/>
      <c r="AGK484" s="90"/>
      <c r="AGL484" s="90"/>
      <c r="AGM484" s="90"/>
      <c r="AGN484" s="90"/>
      <c r="AGO484" s="90"/>
      <c r="AGP484" s="90"/>
      <c r="AGQ484" s="90"/>
      <c r="AGR484" s="90"/>
      <c r="AGS484" s="90"/>
      <c r="AGT484" s="90"/>
      <c r="AGU484" s="90"/>
      <c r="AGV484" s="90"/>
      <c r="AGW484" s="90"/>
      <c r="AGX484" s="90"/>
      <c r="AGY484" s="90"/>
      <c r="AGZ484" s="90"/>
      <c r="AHA484" s="90"/>
      <c r="AHB484" s="90"/>
      <c r="AHC484" s="90"/>
      <c r="AHD484" s="90"/>
      <c r="AHE484" s="90"/>
      <c r="AHF484" s="90"/>
      <c r="AHG484" s="90"/>
      <c r="AHH484" s="90"/>
      <c r="AHI484" s="90"/>
      <c r="AHJ484" s="90"/>
      <c r="AHK484" s="90"/>
      <c r="AHL484" s="90"/>
      <c r="AHM484" s="90"/>
      <c r="AHN484" s="90"/>
      <c r="AHO484" s="90"/>
      <c r="AHP484" s="90"/>
      <c r="AHQ484" s="90"/>
      <c r="AHR484" s="90"/>
      <c r="AHS484" s="90"/>
      <c r="AHT484" s="90"/>
      <c r="AHU484" s="90"/>
      <c r="AHV484" s="90"/>
      <c r="AHW484" s="90"/>
      <c r="AHX484" s="90"/>
      <c r="AHY484" s="90"/>
      <c r="AHZ484" s="90"/>
      <c r="AIA484" s="90"/>
      <c r="AIB484" s="90"/>
      <c r="AIC484" s="90"/>
      <c r="AID484" s="90"/>
      <c r="AIE484" s="90"/>
      <c r="AIF484" s="90"/>
      <c r="AIG484" s="90"/>
      <c r="AIH484" s="90"/>
      <c r="AII484" s="90"/>
      <c r="AIJ484" s="90"/>
      <c r="AIK484" s="90"/>
      <c r="AIL484" s="90"/>
      <c r="AIM484" s="90"/>
      <c r="AIN484" s="90"/>
      <c r="AIO484" s="90"/>
      <c r="AIP484" s="90"/>
      <c r="AIQ484" s="90"/>
      <c r="AIR484" s="90"/>
      <c r="AIS484" s="90"/>
      <c r="AIT484" s="90"/>
      <c r="AIU484" s="90"/>
      <c r="AIV484" s="90"/>
      <c r="AIW484" s="90"/>
      <c r="AIX484" s="90"/>
      <c r="AIY484" s="90"/>
      <c r="AIZ484" s="90"/>
      <c r="AJA484" s="90"/>
      <c r="AJB484" s="90"/>
      <c r="AJC484" s="90"/>
      <c r="AJD484" s="90"/>
      <c r="AJE484" s="90"/>
      <c r="AJF484" s="90"/>
      <c r="AJG484" s="90"/>
      <c r="AJH484" s="90"/>
      <c r="AJI484" s="90"/>
      <c r="AJJ484" s="90"/>
      <c r="AJK484" s="90"/>
      <c r="AJL484" s="90"/>
      <c r="AJM484" s="90"/>
      <c r="AJN484" s="90"/>
      <c r="AJO484" s="90"/>
      <c r="AJP484" s="90"/>
      <c r="AJQ484" s="90"/>
      <c r="AJR484" s="90"/>
      <c r="AJS484" s="90"/>
      <c r="AJT484" s="90"/>
      <c r="AJU484" s="90"/>
      <c r="AJV484" s="90"/>
      <c r="AJW484" s="90"/>
      <c r="AJX484" s="90"/>
      <c r="AJY484" s="90"/>
      <c r="AJZ484" s="90"/>
      <c r="AKA484" s="90"/>
      <c r="AKB484" s="90"/>
      <c r="AKC484" s="90"/>
      <c r="AKD484" s="90"/>
      <c r="AKE484" s="90"/>
      <c r="AKF484" s="90"/>
      <c r="AKG484" s="90"/>
      <c r="AKH484" s="90"/>
      <c r="AKI484" s="90"/>
      <c r="AKJ484" s="90"/>
      <c r="AKK484" s="90"/>
      <c r="AKL484" s="90"/>
      <c r="AKM484" s="90"/>
      <c r="AKN484" s="90"/>
      <c r="AKO484" s="90"/>
      <c r="AKP484" s="90"/>
      <c r="AKQ484" s="90"/>
      <c r="AKR484" s="90"/>
      <c r="AKS484" s="90"/>
      <c r="AKT484" s="90"/>
      <c r="AKU484" s="90"/>
      <c r="AKV484" s="90"/>
      <c r="AKW484" s="90"/>
      <c r="AKX484" s="90"/>
      <c r="AKY484" s="90"/>
      <c r="AKZ484" s="90"/>
      <c r="ALA484" s="90"/>
      <c r="ALB484" s="90"/>
      <c r="ALC484" s="90"/>
      <c r="ALD484" s="90"/>
      <c r="ALE484" s="90"/>
      <c r="ALF484" s="90"/>
      <c r="ALG484" s="90"/>
      <c r="ALH484" s="90"/>
      <c r="ALI484" s="90"/>
      <c r="ALJ484" s="90"/>
      <c r="ALK484" s="90"/>
      <c r="ALL484" s="90"/>
      <c r="ALM484" s="90"/>
      <c r="ALN484" s="90"/>
      <c r="ALO484" s="90"/>
      <c r="ALP484" s="90"/>
      <c r="ALQ484" s="90"/>
      <c r="ALR484" s="90"/>
      <c r="ALS484" s="90"/>
      <c r="ALT484" s="90"/>
      <c r="ALU484" s="90"/>
      <c r="ALV484" s="90"/>
      <c r="ALW484" s="90"/>
      <c r="ALX484" s="90"/>
      <c r="ALY484" s="90"/>
      <c r="ALZ484" s="90"/>
      <c r="AMA484" s="90"/>
      <c r="AMB484" s="90"/>
      <c r="AMC484" s="90"/>
      <c r="AMD484" s="90"/>
      <c r="AME484" s="90"/>
      <c r="AMF484" s="90"/>
      <c r="AMG484" s="90"/>
      <c r="AMH484" s="90"/>
    </row>
    <row r="485" spans="1:1022" x14ac:dyDescent="0.25">
      <c r="A485" s="103">
        <v>44192</v>
      </c>
      <c r="B485" s="156">
        <v>0.5</v>
      </c>
      <c r="C485" s="226">
        <v>15005</v>
      </c>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c r="BW485" s="90"/>
      <c r="BX485" s="90"/>
      <c r="BY485" s="90"/>
      <c r="BZ485" s="90"/>
      <c r="CA485" s="90"/>
      <c r="CB485" s="90"/>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c r="IW485" s="90"/>
      <c r="IX485" s="90"/>
      <c r="IY485" s="90"/>
      <c r="IZ485" s="90"/>
      <c r="JA485" s="90"/>
      <c r="JB485" s="90"/>
      <c r="JC485" s="90"/>
      <c r="JD485" s="90"/>
      <c r="JE485" s="90"/>
      <c r="JF485" s="90"/>
      <c r="JG485" s="90"/>
      <c r="JH485" s="90"/>
      <c r="JI485" s="90"/>
      <c r="JJ485" s="90"/>
      <c r="JK485" s="90"/>
      <c r="JL485" s="90"/>
      <c r="JM485" s="90"/>
      <c r="JN485" s="90"/>
      <c r="JO485" s="90"/>
      <c r="JP485" s="90"/>
      <c r="JQ485" s="90"/>
      <c r="JR485" s="90"/>
      <c r="JS485" s="90"/>
      <c r="JT485" s="90"/>
      <c r="JU485" s="90"/>
      <c r="JV485" s="90"/>
      <c r="JW485" s="90"/>
      <c r="JX485" s="90"/>
      <c r="JY485" s="90"/>
      <c r="JZ485" s="90"/>
      <c r="KA485" s="90"/>
      <c r="KB485" s="90"/>
      <c r="KC485" s="90"/>
      <c r="KD485" s="90"/>
      <c r="KE485" s="90"/>
      <c r="KF485" s="90"/>
      <c r="KG485" s="90"/>
      <c r="KH485" s="90"/>
      <c r="KI485" s="90"/>
      <c r="KJ485" s="90"/>
      <c r="KK485" s="90"/>
      <c r="KL485" s="90"/>
      <c r="KM485" s="90"/>
      <c r="KN485" s="90"/>
      <c r="KO485" s="90"/>
      <c r="KP485" s="90"/>
      <c r="KQ485" s="90"/>
      <c r="KR485" s="90"/>
      <c r="KS485" s="90"/>
      <c r="KT485" s="90"/>
      <c r="KU485" s="90"/>
      <c r="KV485" s="90"/>
      <c r="KW485" s="90"/>
      <c r="KX485" s="90"/>
      <c r="KY485" s="90"/>
      <c r="KZ485" s="90"/>
      <c r="LA485" s="90"/>
      <c r="LB485" s="90"/>
      <c r="LC485" s="90"/>
      <c r="LD485" s="90"/>
      <c r="LE485" s="90"/>
      <c r="LF485" s="90"/>
      <c r="LG485" s="90"/>
      <c r="LH485" s="90"/>
      <c r="LI485" s="90"/>
      <c r="LJ485" s="90"/>
      <c r="LK485" s="90"/>
      <c r="LL485" s="90"/>
      <c r="LM485" s="90"/>
      <c r="LN485" s="90"/>
      <c r="LO485" s="90"/>
      <c r="LP485" s="90"/>
      <c r="LQ485" s="90"/>
      <c r="LR485" s="90"/>
      <c r="LS485" s="90"/>
      <c r="LT485" s="90"/>
      <c r="LU485" s="90"/>
      <c r="LV485" s="90"/>
      <c r="LW485" s="90"/>
      <c r="LX485" s="90"/>
      <c r="LY485" s="90"/>
      <c r="LZ485" s="90"/>
      <c r="MA485" s="90"/>
      <c r="MB485" s="90"/>
      <c r="MC485" s="90"/>
      <c r="MD485" s="90"/>
      <c r="ME485" s="90"/>
      <c r="MF485" s="90"/>
      <c r="MG485" s="90"/>
      <c r="MH485" s="90"/>
      <c r="MI485" s="90"/>
      <c r="MJ485" s="90"/>
      <c r="MK485" s="90"/>
      <c r="ML485" s="90"/>
      <c r="MM485" s="90"/>
      <c r="MN485" s="90"/>
      <c r="MO485" s="90"/>
      <c r="MP485" s="90"/>
      <c r="MQ485" s="90"/>
      <c r="MR485" s="90"/>
      <c r="MS485" s="90"/>
      <c r="MT485" s="90"/>
      <c r="MU485" s="90"/>
      <c r="MV485" s="90"/>
      <c r="MW485" s="90"/>
      <c r="MX485" s="90"/>
      <c r="MY485" s="90"/>
      <c r="MZ485" s="90"/>
      <c r="NA485" s="90"/>
      <c r="NB485" s="90"/>
      <c r="NC485" s="90"/>
      <c r="ND485" s="90"/>
      <c r="NE485" s="90"/>
      <c r="NF485" s="90"/>
      <c r="NG485" s="90"/>
      <c r="NH485" s="90"/>
      <c r="NI485" s="90"/>
      <c r="NJ485" s="90"/>
      <c r="NK485" s="90"/>
      <c r="NL485" s="90"/>
      <c r="NM485" s="90"/>
      <c r="NN485" s="90"/>
      <c r="NO485" s="90"/>
      <c r="NP485" s="90"/>
      <c r="NQ485" s="90"/>
      <c r="NR485" s="90"/>
      <c r="NS485" s="90"/>
      <c r="NT485" s="90"/>
      <c r="NU485" s="90"/>
      <c r="NV485" s="90"/>
      <c r="NW485" s="90"/>
      <c r="NX485" s="90"/>
      <c r="NY485" s="90"/>
      <c r="NZ485" s="90"/>
      <c r="OA485" s="90"/>
      <c r="OB485" s="90"/>
      <c r="OC485" s="90"/>
      <c r="OD485" s="90"/>
      <c r="OE485" s="90"/>
      <c r="OF485" s="90"/>
      <c r="OG485" s="90"/>
      <c r="OH485" s="90"/>
      <c r="OI485" s="90"/>
      <c r="OJ485" s="90"/>
      <c r="OK485" s="90"/>
      <c r="OL485" s="90"/>
      <c r="OM485" s="90"/>
      <c r="ON485" s="90"/>
      <c r="OO485" s="90"/>
      <c r="OP485" s="90"/>
      <c r="OQ485" s="90"/>
      <c r="OR485" s="90"/>
      <c r="OS485" s="90"/>
      <c r="OT485" s="90"/>
      <c r="OU485" s="90"/>
      <c r="OV485" s="90"/>
      <c r="OW485" s="90"/>
      <c r="OX485" s="90"/>
      <c r="OY485" s="90"/>
      <c r="OZ485" s="90"/>
      <c r="PA485" s="90"/>
      <c r="PB485" s="90"/>
      <c r="PC485" s="90"/>
      <c r="PD485" s="90"/>
      <c r="PE485" s="90"/>
      <c r="PF485" s="90"/>
      <c r="PG485" s="90"/>
      <c r="PH485" s="90"/>
      <c r="PI485" s="90"/>
      <c r="PJ485" s="90"/>
      <c r="PK485" s="90"/>
      <c r="PL485" s="90"/>
      <c r="PM485" s="90"/>
      <c r="PN485" s="90"/>
      <c r="PO485" s="90"/>
      <c r="PP485" s="90"/>
      <c r="PQ485" s="90"/>
      <c r="PR485" s="90"/>
      <c r="PS485" s="90"/>
      <c r="PT485" s="90"/>
      <c r="PU485" s="90"/>
      <c r="PV485" s="90"/>
      <c r="PW485" s="90"/>
      <c r="PX485" s="90"/>
      <c r="PY485" s="90"/>
      <c r="PZ485" s="90"/>
      <c r="QA485" s="90"/>
      <c r="QB485" s="90"/>
      <c r="QC485" s="90"/>
      <c r="QD485" s="90"/>
      <c r="QE485" s="90"/>
      <c r="QF485" s="90"/>
      <c r="QG485" s="90"/>
      <c r="QH485" s="90"/>
      <c r="QI485" s="90"/>
      <c r="QJ485" s="90"/>
      <c r="QK485" s="90"/>
      <c r="QL485" s="90"/>
      <c r="QM485" s="90"/>
      <c r="QN485" s="90"/>
      <c r="QO485" s="90"/>
      <c r="QP485" s="90"/>
      <c r="QQ485" s="90"/>
      <c r="QR485" s="90"/>
      <c r="QS485" s="90"/>
      <c r="QT485" s="90"/>
      <c r="QU485" s="90"/>
      <c r="QV485" s="90"/>
      <c r="QW485" s="90"/>
      <c r="QX485" s="90"/>
      <c r="QY485" s="90"/>
      <c r="QZ485" s="90"/>
      <c r="RA485" s="90"/>
      <c r="RB485" s="90"/>
      <c r="RC485" s="90"/>
      <c r="RD485" s="90"/>
      <c r="RE485" s="90"/>
      <c r="RF485" s="90"/>
      <c r="RG485" s="90"/>
      <c r="RH485" s="90"/>
      <c r="RI485" s="90"/>
      <c r="RJ485" s="90"/>
      <c r="RK485" s="90"/>
      <c r="RL485" s="90"/>
      <c r="RM485" s="90"/>
      <c r="RN485" s="90"/>
      <c r="RO485" s="90"/>
      <c r="RP485" s="90"/>
      <c r="RQ485" s="90"/>
      <c r="RR485" s="90"/>
      <c r="RS485" s="90"/>
      <c r="RT485" s="90"/>
      <c r="RU485" s="90"/>
      <c r="RV485" s="90"/>
      <c r="RW485" s="90"/>
      <c r="RX485" s="90"/>
      <c r="RY485" s="90"/>
      <c r="RZ485" s="90"/>
      <c r="SA485" s="90"/>
      <c r="SB485" s="90"/>
      <c r="SC485" s="90"/>
      <c r="SD485" s="90"/>
      <c r="SE485" s="90"/>
      <c r="SF485" s="90"/>
      <c r="SG485" s="90"/>
      <c r="SH485" s="90"/>
      <c r="SI485" s="90"/>
      <c r="SJ485" s="90"/>
      <c r="SK485" s="90"/>
      <c r="SL485" s="90"/>
      <c r="SM485" s="90"/>
      <c r="SN485" s="90"/>
      <c r="SO485" s="90"/>
      <c r="SP485" s="90"/>
      <c r="SQ485" s="90"/>
      <c r="SR485" s="90"/>
      <c r="SS485" s="90"/>
      <c r="ST485" s="90"/>
      <c r="SU485" s="90"/>
      <c r="SV485" s="90"/>
      <c r="SW485" s="90"/>
      <c r="SX485" s="90"/>
      <c r="SY485" s="90"/>
      <c r="SZ485" s="90"/>
      <c r="TA485" s="90"/>
      <c r="TB485" s="90"/>
      <c r="TC485" s="90"/>
      <c r="TD485" s="90"/>
      <c r="TE485" s="90"/>
      <c r="TF485" s="90"/>
      <c r="TG485" s="90"/>
      <c r="TH485" s="90"/>
      <c r="TI485" s="90"/>
      <c r="TJ485" s="90"/>
      <c r="TK485" s="90"/>
      <c r="TL485" s="90"/>
      <c r="TM485" s="90"/>
      <c r="TN485" s="90"/>
      <c r="TO485" s="90"/>
      <c r="TP485" s="90"/>
      <c r="TQ485" s="90"/>
      <c r="TR485" s="90"/>
      <c r="TS485" s="90"/>
      <c r="TT485" s="90"/>
      <c r="TU485" s="90"/>
      <c r="TV485" s="90"/>
      <c r="TW485" s="90"/>
      <c r="TX485" s="90"/>
      <c r="TY485" s="90"/>
      <c r="TZ485" s="90"/>
      <c r="UA485" s="90"/>
      <c r="UB485" s="90"/>
      <c r="UC485" s="90"/>
      <c r="UD485" s="90"/>
      <c r="UE485" s="90"/>
      <c r="UF485" s="90"/>
      <c r="UG485" s="90"/>
      <c r="UH485" s="90"/>
      <c r="UI485" s="90"/>
      <c r="UJ485" s="90"/>
      <c r="UK485" s="90"/>
      <c r="UL485" s="90"/>
      <c r="UM485" s="90"/>
      <c r="UN485" s="90"/>
      <c r="UO485" s="90"/>
      <c r="UP485" s="90"/>
      <c r="UQ485" s="90"/>
      <c r="UR485" s="90"/>
      <c r="US485" s="90"/>
      <c r="UT485" s="90"/>
      <c r="UU485" s="90"/>
      <c r="UV485" s="90"/>
      <c r="UW485" s="90"/>
      <c r="UX485" s="90"/>
      <c r="UY485" s="90"/>
      <c r="UZ485" s="90"/>
      <c r="VA485" s="90"/>
      <c r="VB485" s="90"/>
      <c r="VC485" s="90"/>
      <c r="VD485" s="90"/>
      <c r="VE485" s="90"/>
      <c r="VF485" s="90"/>
      <c r="VG485" s="90"/>
      <c r="VH485" s="90"/>
      <c r="VI485" s="90"/>
      <c r="VJ485" s="90"/>
      <c r="VK485" s="90"/>
      <c r="VL485" s="90"/>
      <c r="VM485" s="90"/>
      <c r="VN485" s="90"/>
      <c r="VO485" s="90"/>
      <c r="VP485" s="90"/>
      <c r="VQ485" s="90"/>
      <c r="VR485" s="90"/>
      <c r="VS485" s="90"/>
      <c r="VT485" s="90"/>
      <c r="VU485" s="90"/>
      <c r="VV485" s="90"/>
      <c r="VW485" s="90"/>
      <c r="VX485" s="90"/>
      <c r="VY485" s="90"/>
      <c r="VZ485" s="90"/>
      <c r="WA485" s="90"/>
      <c r="WB485" s="90"/>
      <c r="WC485" s="90"/>
      <c r="WD485" s="90"/>
      <c r="WE485" s="90"/>
      <c r="WF485" s="90"/>
      <c r="WG485" s="90"/>
      <c r="WH485" s="90"/>
      <c r="WI485" s="90"/>
      <c r="WJ485" s="90"/>
      <c r="WK485" s="90"/>
      <c r="WL485" s="90"/>
      <c r="WM485" s="90"/>
      <c r="WN485" s="90"/>
      <c r="WO485" s="90"/>
      <c r="WP485" s="90"/>
      <c r="WQ485" s="90"/>
      <c r="WR485" s="90"/>
      <c r="WS485" s="90"/>
      <c r="WT485" s="90"/>
      <c r="WU485" s="90"/>
      <c r="WV485" s="90"/>
      <c r="WW485" s="90"/>
      <c r="WX485" s="90"/>
      <c r="WY485" s="90"/>
      <c r="WZ485" s="90"/>
      <c r="XA485" s="90"/>
      <c r="XB485" s="90"/>
      <c r="XC485" s="90"/>
      <c r="XD485" s="90"/>
      <c r="XE485" s="90"/>
      <c r="XF485" s="90"/>
      <c r="XG485" s="90"/>
      <c r="XH485" s="90"/>
      <c r="XI485" s="90"/>
      <c r="XJ485" s="90"/>
      <c r="XK485" s="90"/>
      <c r="XL485" s="90"/>
      <c r="XM485" s="90"/>
      <c r="XN485" s="90"/>
      <c r="XO485" s="90"/>
      <c r="XP485" s="90"/>
      <c r="XQ485" s="90"/>
      <c r="XR485" s="90"/>
      <c r="XS485" s="90"/>
      <c r="XT485" s="90"/>
      <c r="XU485" s="90"/>
      <c r="XV485" s="90"/>
      <c r="XW485" s="90"/>
      <c r="XX485" s="90"/>
      <c r="XY485" s="90"/>
      <c r="XZ485" s="90"/>
      <c r="YA485" s="90"/>
      <c r="YB485" s="90"/>
      <c r="YC485" s="90"/>
      <c r="YD485" s="90"/>
      <c r="YE485" s="90"/>
      <c r="YF485" s="90"/>
      <c r="YG485" s="90"/>
      <c r="YH485" s="90"/>
      <c r="YI485" s="90"/>
      <c r="YJ485" s="90"/>
      <c r="YK485" s="90"/>
      <c r="YL485" s="90"/>
      <c r="YM485" s="90"/>
      <c r="YN485" s="90"/>
      <c r="YO485" s="90"/>
      <c r="YP485" s="90"/>
      <c r="YQ485" s="90"/>
      <c r="YR485" s="90"/>
      <c r="YS485" s="90"/>
      <c r="YT485" s="90"/>
      <c r="YU485" s="90"/>
      <c r="YV485" s="90"/>
      <c r="YW485" s="90"/>
      <c r="YX485" s="90"/>
      <c r="YY485" s="90"/>
      <c r="YZ485" s="90"/>
      <c r="ZA485" s="90"/>
      <c r="ZB485" s="90"/>
      <c r="ZC485" s="90"/>
      <c r="ZD485" s="90"/>
      <c r="ZE485" s="90"/>
      <c r="ZF485" s="90"/>
      <c r="ZG485" s="90"/>
      <c r="ZH485" s="90"/>
      <c r="ZI485" s="90"/>
      <c r="ZJ485" s="90"/>
      <c r="ZK485" s="90"/>
      <c r="ZL485" s="90"/>
      <c r="ZM485" s="90"/>
      <c r="ZN485" s="90"/>
      <c r="ZO485" s="90"/>
      <c r="ZP485" s="90"/>
      <c r="ZQ485" s="90"/>
      <c r="ZR485" s="90"/>
      <c r="ZS485" s="90"/>
      <c r="ZT485" s="90"/>
      <c r="ZU485" s="90"/>
      <c r="ZV485" s="90"/>
      <c r="ZW485" s="90"/>
      <c r="ZX485" s="90"/>
      <c r="ZY485" s="90"/>
      <c r="ZZ485" s="90"/>
      <c r="AAA485" s="90"/>
      <c r="AAB485" s="90"/>
      <c r="AAC485" s="90"/>
      <c r="AAD485" s="90"/>
      <c r="AAE485" s="90"/>
      <c r="AAF485" s="90"/>
      <c r="AAG485" s="90"/>
      <c r="AAH485" s="90"/>
      <c r="AAI485" s="90"/>
      <c r="AAJ485" s="90"/>
      <c r="AAK485" s="90"/>
      <c r="AAL485" s="90"/>
      <c r="AAM485" s="90"/>
      <c r="AAN485" s="90"/>
      <c r="AAO485" s="90"/>
      <c r="AAP485" s="90"/>
      <c r="AAQ485" s="90"/>
      <c r="AAR485" s="90"/>
      <c r="AAS485" s="90"/>
      <c r="AAT485" s="90"/>
      <c r="AAU485" s="90"/>
      <c r="AAV485" s="90"/>
      <c r="AAW485" s="90"/>
      <c r="AAX485" s="90"/>
      <c r="AAY485" s="90"/>
      <c r="AAZ485" s="90"/>
      <c r="ABA485" s="90"/>
      <c r="ABB485" s="90"/>
      <c r="ABC485" s="90"/>
      <c r="ABD485" s="90"/>
      <c r="ABE485" s="90"/>
      <c r="ABF485" s="90"/>
      <c r="ABG485" s="90"/>
      <c r="ABH485" s="90"/>
      <c r="ABI485" s="90"/>
      <c r="ABJ485" s="90"/>
      <c r="ABK485" s="90"/>
      <c r="ABL485" s="90"/>
      <c r="ABM485" s="90"/>
      <c r="ABN485" s="90"/>
      <c r="ABO485" s="90"/>
      <c r="ABP485" s="90"/>
      <c r="ABQ485" s="90"/>
      <c r="ABR485" s="90"/>
      <c r="ABS485" s="90"/>
      <c r="ABT485" s="90"/>
      <c r="ABU485" s="90"/>
      <c r="ABV485" s="90"/>
      <c r="ABW485" s="90"/>
      <c r="ABX485" s="90"/>
      <c r="ABY485" s="90"/>
      <c r="ABZ485" s="90"/>
      <c r="ACA485" s="90"/>
      <c r="ACB485" s="90"/>
      <c r="ACC485" s="90"/>
      <c r="ACD485" s="90"/>
      <c r="ACE485" s="90"/>
      <c r="ACF485" s="90"/>
      <c r="ACG485" s="90"/>
      <c r="ACH485" s="90"/>
      <c r="ACI485" s="90"/>
      <c r="ACJ485" s="90"/>
      <c r="ACK485" s="90"/>
      <c r="ACL485" s="90"/>
      <c r="ACM485" s="90"/>
      <c r="ACN485" s="90"/>
      <c r="ACO485" s="90"/>
      <c r="ACP485" s="90"/>
      <c r="ACQ485" s="90"/>
      <c r="ACR485" s="90"/>
      <c r="ACS485" s="90"/>
      <c r="ACT485" s="90"/>
      <c r="ACU485" s="90"/>
      <c r="ACV485" s="90"/>
      <c r="ACW485" s="90"/>
      <c r="ACX485" s="90"/>
      <c r="ACY485" s="90"/>
      <c r="ACZ485" s="90"/>
      <c r="ADA485" s="90"/>
      <c r="ADB485" s="90"/>
      <c r="ADC485" s="90"/>
      <c r="ADD485" s="90"/>
      <c r="ADE485" s="90"/>
      <c r="ADF485" s="90"/>
      <c r="ADG485" s="90"/>
      <c r="ADH485" s="90"/>
      <c r="ADI485" s="90"/>
      <c r="ADJ485" s="90"/>
      <c r="ADK485" s="90"/>
      <c r="ADL485" s="90"/>
      <c r="ADM485" s="90"/>
      <c r="ADN485" s="90"/>
      <c r="ADO485" s="90"/>
      <c r="ADP485" s="90"/>
      <c r="ADQ485" s="90"/>
      <c r="ADR485" s="90"/>
      <c r="ADS485" s="90"/>
      <c r="ADT485" s="90"/>
      <c r="ADU485" s="90"/>
      <c r="ADV485" s="90"/>
      <c r="ADW485" s="90"/>
      <c r="ADX485" s="90"/>
      <c r="ADY485" s="90"/>
      <c r="ADZ485" s="90"/>
      <c r="AEA485" s="90"/>
      <c r="AEB485" s="90"/>
      <c r="AEC485" s="90"/>
      <c r="AED485" s="90"/>
      <c r="AEE485" s="90"/>
      <c r="AEF485" s="90"/>
      <c r="AEG485" s="90"/>
      <c r="AEH485" s="90"/>
      <c r="AEI485" s="90"/>
      <c r="AEJ485" s="90"/>
      <c r="AEK485" s="90"/>
      <c r="AEL485" s="90"/>
      <c r="AEM485" s="90"/>
      <c r="AEN485" s="90"/>
      <c r="AEO485" s="90"/>
      <c r="AEP485" s="90"/>
      <c r="AEQ485" s="90"/>
      <c r="AER485" s="90"/>
      <c r="AES485" s="90"/>
      <c r="AET485" s="90"/>
      <c r="AEU485" s="90"/>
      <c r="AEV485" s="90"/>
      <c r="AEW485" s="90"/>
      <c r="AEX485" s="90"/>
      <c r="AEY485" s="90"/>
      <c r="AEZ485" s="90"/>
      <c r="AFA485" s="90"/>
      <c r="AFB485" s="90"/>
      <c r="AFC485" s="90"/>
      <c r="AFD485" s="90"/>
      <c r="AFE485" s="90"/>
      <c r="AFF485" s="90"/>
      <c r="AFG485" s="90"/>
      <c r="AFH485" s="90"/>
      <c r="AFI485" s="90"/>
      <c r="AFJ485" s="90"/>
      <c r="AFK485" s="90"/>
      <c r="AFL485" s="90"/>
      <c r="AFM485" s="90"/>
      <c r="AFN485" s="90"/>
      <c r="AFO485" s="90"/>
      <c r="AFP485" s="90"/>
      <c r="AFQ485" s="90"/>
      <c r="AFR485" s="90"/>
      <c r="AFS485" s="90"/>
      <c r="AFT485" s="90"/>
      <c r="AFU485" s="90"/>
      <c r="AFV485" s="90"/>
      <c r="AFW485" s="90"/>
      <c r="AFX485" s="90"/>
      <c r="AFY485" s="90"/>
      <c r="AFZ485" s="90"/>
      <c r="AGA485" s="90"/>
      <c r="AGB485" s="90"/>
      <c r="AGC485" s="90"/>
      <c r="AGD485" s="90"/>
      <c r="AGE485" s="90"/>
      <c r="AGF485" s="90"/>
      <c r="AGG485" s="90"/>
      <c r="AGH485" s="90"/>
      <c r="AGI485" s="90"/>
      <c r="AGJ485" s="90"/>
      <c r="AGK485" s="90"/>
      <c r="AGL485" s="90"/>
      <c r="AGM485" s="90"/>
      <c r="AGN485" s="90"/>
      <c r="AGO485" s="90"/>
      <c r="AGP485" s="90"/>
      <c r="AGQ485" s="90"/>
      <c r="AGR485" s="90"/>
      <c r="AGS485" s="90"/>
      <c r="AGT485" s="90"/>
      <c r="AGU485" s="90"/>
      <c r="AGV485" s="90"/>
      <c r="AGW485" s="90"/>
      <c r="AGX485" s="90"/>
      <c r="AGY485" s="90"/>
      <c r="AGZ485" s="90"/>
      <c r="AHA485" s="90"/>
      <c r="AHB485" s="90"/>
      <c r="AHC485" s="90"/>
      <c r="AHD485" s="90"/>
      <c r="AHE485" s="90"/>
      <c r="AHF485" s="90"/>
      <c r="AHG485" s="90"/>
      <c r="AHH485" s="90"/>
      <c r="AHI485" s="90"/>
      <c r="AHJ485" s="90"/>
      <c r="AHK485" s="90"/>
      <c r="AHL485" s="90"/>
      <c r="AHM485" s="90"/>
      <c r="AHN485" s="90"/>
      <c r="AHO485" s="90"/>
      <c r="AHP485" s="90"/>
      <c r="AHQ485" s="90"/>
      <c r="AHR485" s="90"/>
      <c r="AHS485" s="90"/>
      <c r="AHT485" s="90"/>
      <c r="AHU485" s="90"/>
      <c r="AHV485" s="90"/>
      <c r="AHW485" s="90"/>
      <c r="AHX485" s="90"/>
      <c r="AHY485" s="90"/>
      <c r="AHZ485" s="90"/>
      <c r="AIA485" s="90"/>
      <c r="AIB485" s="90"/>
      <c r="AIC485" s="90"/>
      <c r="AID485" s="90"/>
      <c r="AIE485" s="90"/>
      <c r="AIF485" s="90"/>
      <c r="AIG485" s="90"/>
      <c r="AIH485" s="90"/>
      <c r="AII485" s="90"/>
      <c r="AIJ485" s="90"/>
      <c r="AIK485" s="90"/>
      <c r="AIL485" s="90"/>
      <c r="AIM485" s="90"/>
      <c r="AIN485" s="90"/>
      <c r="AIO485" s="90"/>
      <c r="AIP485" s="90"/>
      <c r="AIQ485" s="90"/>
      <c r="AIR485" s="90"/>
      <c r="AIS485" s="90"/>
      <c r="AIT485" s="90"/>
      <c r="AIU485" s="90"/>
      <c r="AIV485" s="90"/>
      <c r="AIW485" s="90"/>
      <c r="AIX485" s="90"/>
      <c r="AIY485" s="90"/>
      <c r="AIZ485" s="90"/>
      <c r="AJA485" s="90"/>
      <c r="AJB485" s="90"/>
      <c r="AJC485" s="90"/>
      <c r="AJD485" s="90"/>
      <c r="AJE485" s="90"/>
      <c r="AJF485" s="90"/>
      <c r="AJG485" s="90"/>
      <c r="AJH485" s="90"/>
      <c r="AJI485" s="90"/>
      <c r="AJJ485" s="90"/>
      <c r="AJK485" s="90"/>
      <c r="AJL485" s="90"/>
      <c r="AJM485" s="90"/>
      <c r="AJN485" s="90"/>
      <c r="AJO485" s="90"/>
      <c r="AJP485" s="90"/>
      <c r="AJQ485" s="90"/>
      <c r="AJR485" s="90"/>
      <c r="AJS485" s="90"/>
      <c r="AJT485" s="90"/>
      <c r="AJU485" s="90"/>
      <c r="AJV485" s="90"/>
      <c r="AJW485" s="90"/>
      <c r="AJX485" s="90"/>
      <c r="AJY485" s="90"/>
      <c r="AJZ485" s="90"/>
      <c r="AKA485" s="90"/>
      <c r="AKB485" s="90"/>
      <c r="AKC485" s="90"/>
      <c r="AKD485" s="90"/>
      <c r="AKE485" s="90"/>
      <c r="AKF485" s="90"/>
      <c r="AKG485" s="90"/>
      <c r="AKH485" s="90"/>
      <c r="AKI485" s="90"/>
      <c r="AKJ485" s="90"/>
      <c r="AKK485" s="90"/>
      <c r="AKL485" s="90"/>
      <c r="AKM485" s="90"/>
      <c r="AKN485" s="90"/>
      <c r="AKO485" s="90"/>
      <c r="AKP485" s="90"/>
      <c r="AKQ485" s="90"/>
      <c r="AKR485" s="90"/>
      <c r="AKS485" s="90"/>
      <c r="AKT485" s="90"/>
      <c r="AKU485" s="90"/>
      <c r="AKV485" s="90"/>
      <c r="AKW485" s="90"/>
      <c r="AKX485" s="90"/>
      <c r="AKY485" s="90"/>
      <c r="AKZ485" s="90"/>
      <c r="ALA485" s="90"/>
      <c r="ALB485" s="90"/>
      <c r="ALC485" s="90"/>
      <c r="ALD485" s="90"/>
      <c r="ALE485" s="90"/>
      <c r="ALF485" s="90"/>
      <c r="ALG485" s="90"/>
      <c r="ALH485" s="90"/>
      <c r="ALI485" s="90"/>
      <c r="ALJ485" s="90"/>
      <c r="ALK485" s="90"/>
      <c r="ALL485" s="90"/>
      <c r="ALM485" s="90"/>
      <c r="ALN485" s="90"/>
      <c r="ALO485" s="90"/>
      <c r="ALP485" s="90"/>
      <c r="ALQ485" s="90"/>
      <c r="ALR485" s="90"/>
      <c r="ALS485" s="90"/>
      <c r="ALT485" s="90"/>
      <c r="ALU485" s="90"/>
      <c r="ALV485" s="90"/>
      <c r="ALW485" s="90"/>
      <c r="ALX485" s="90"/>
      <c r="ALY485" s="90"/>
      <c r="ALZ485" s="90"/>
      <c r="AMA485" s="90"/>
      <c r="AMB485" s="90"/>
      <c r="AMC485" s="90"/>
      <c r="AMD485" s="90"/>
      <c r="AME485" s="90"/>
      <c r="AMF485" s="90"/>
      <c r="AMG485" s="90"/>
      <c r="AMH485" s="90"/>
    </row>
    <row r="486" spans="1:1022" x14ac:dyDescent="0.25">
      <c r="A486" s="103">
        <v>44191</v>
      </c>
      <c r="B486" s="156">
        <v>0.5</v>
      </c>
      <c r="C486" s="226">
        <v>14901</v>
      </c>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c r="IW486" s="90"/>
      <c r="IX486" s="90"/>
      <c r="IY486" s="90"/>
      <c r="IZ486" s="90"/>
      <c r="JA486" s="90"/>
      <c r="JB486" s="90"/>
      <c r="JC486" s="90"/>
      <c r="JD486" s="90"/>
      <c r="JE486" s="90"/>
      <c r="JF486" s="90"/>
      <c r="JG486" s="90"/>
      <c r="JH486" s="90"/>
      <c r="JI486" s="90"/>
      <c r="JJ486" s="90"/>
      <c r="JK486" s="90"/>
      <c r="JL486" s="90"/>
      <c r="JM486" s="90"/>
      <c r="JN486" s="90"/>
      <c r="JO486" s="90"/>
      <c r="JP486" s="90"/>
      <c r="JQ486" s="90"/>
      <c r="JR486" s="90"/>
      <c r="JS486" s="90"/>
      <c r="JT486" s="90"/>
      <c r="JU486" s="90"/>
      <c r="JV486" s="90"/>
      <c r="JW486" s="90"/>
      <c r="JX486" s="90"/>
      <c r="JY486" s="90"/>
      <c r="JZ486" s="90"/>
      <c r="KA486" s="90"/>
      <c r="KB486" s="90"/>
      <c r="KC486" s="90"/>
      <c r="KD486" s="90"/>
      <c r="KE486" s="90"/>
      <c r="KF486" s="90"/>
      <c r="KG486" s="90"/>
      <c r="KH486" s="90"/>
      <c r="KI486" s="90"/>
      <c r="KJ486" s="90"/>
      <c r="KK486" s="90"/>
      <c r="KL486" s="90"/>
      <c r="KM486" s="90"/>
      <c r="KN486" s="90"/>
      <c r="KO486" s="90"/>
      <c r="KP486" s="90"/>
      <c r="KQ486" s="90"/>
      <c r="KR486" s="90"/>
      <c r="KS486" s="90"/>
      <c r="KT486" s="90"/>
      <c r="KU486" s="90"/>
      <c r="KV486" s="90"/>
      <c r="KW486" s="90"/>
      <c r="KX486" s="90"/>
      <c r="KY486" s="90"/>
      <c r="KZ486" s="90"/>
      <c r="LA486" s="90"/>
      <c r="LB486" s="90"/>
      <c r="LC486" s="90"/>
      <c r="LD486" s="90"/>
      <c r="LE486" s="90"/>
      <c r="LF486" s="90"/>
      <c r="LG486" s="90"/>
      <c r="LH486" s="90"/>
      <c r="LI486" s="90"/>
      <c r="LJ486" s="90"/>
      <c r="LK486" s="90"/>
      <c r="LL486" s="90"/>
      <c r="LM486" s="90"/>
      <c r="LN486" s="90"/>
      <c r="LO486" s="90"/>
      <c r="LP486" s="90"/>
      <c r="LQ486" s="90"/>
      <c r="LR486" s="90"/>
      <c r="LS486" s="90"/>
      <c r="LT486" s="90"/>
      <c r="LU486" s="90"/>
      <c r="LV486" s="90"/>
      <c r="LW486" s="90"/>
      <c r="LX486" s="90"/>
      <c r="LY486" s="90"/>
      <c r="LZ486" s="90"/>
      <c r="MA486" s="90"/>
      <c r="MB486" s="90"/>
      <c r="MC486" s="90"/>
      <c r="MD486" s="90"/>
      <c r="ME486" s="90"/>
      <c r="MF486" s="90"/>
      <c r="MG486" s="90"/>
      <c r="MH486" s="90"/>
      <c r="MI486" s="90"/>
      <c r="MJ486" s="90"/>
      <c r="MK486" s="90"/>
      <c r="ML486" s="90"/>
      <c r="MM486" s="90"/>
      <c r="MN486" s="90"/>
      <c r="MO486" s="90"/>
      <c r="MP486" s="90"/>
      <c r="MQ486" s="90"/>
      <c r="MR486" s="90"/>
      <c r="MS486" s="90"/>
      <c r="MT486" s="90"/>
      <c r="MU486" s="90"/>
      <c r="MV486" s="90"/>
      <c r="MW486" s="90"/>
      <c r="MX486" s="90"/>
      <c r="MY486" s="90"/>
      <c r="MZ486" s="90"/>
      <c r="NA486" s="90"/>
      <c r="NB486" s="90"/>
      <c r="NC486" s="90"/>
      <c r="ND486" s="90"/>
      <c r="NE486" s="90"/>
      <c r="NF486" s="90"/>
      <c r="NG486" s="90"/>
      <c r="NH486" s="90"/>
      <c r="NI486" s="90"/>
      <c r="NJ486" s="90"/>
      <c r="NK486" s="90"/>
      <c r="NL486" s="90"/>
      <c r="NM486" s="90"/>
      <c r="NN486" s="90"/>
      <c r="NO486" s="90"/>
      <c r="NP486" s="90"/>
      <c r="NQ486" s="90"/>
      <c r="NR486" s="90"/>
      <c r="NS486" s="90"/>
      <c r="NT486" s="90"/>
      <c r="NU486" s="90"/>
      <c r="NV486" s="90"/>
      <c r="NW486" s="90"/>
      <c r="NX486" s="90"/>
      <c r="NY486" s="90"/>
      <c r="NZ486" s="90"/>
      <c r="OA486" s="90"/>
      <c r="OB486" s="90"/>
      <c r="OC486" s="90"/>
      <c r="OD486" s="90"/>
      <c r="OE486" s="90"/>
      <c r="OF486" s="90"/>
      <c r="OG486" s="90"/>
      <c r="OH486" s="90"/>
      <c r="OI486" s="90"/>
      <c r="OJ486" s="90"/>
      <c r="OK486" s="90"/>
      <c r="OL486" s="90"/>
      <c r="OM486" s="90"/>
      <c r="ON486" s="90"/>
      <c r="OO486" s="90"/>
      <c r="OP486" s="90"/>
      <c r="OQ486" s="90"/>
      <c r="OR486" s="90"/>
      <c r="OS486" s="90"/>
      <c r="OT486" s="90"/>
      <c r="OU486" s="90"/>
      <c r="OV486" s="90"/>
      <c r="OW486" s="90"/>
      <c r="OX486" s="90"/>
      <c r="OY486" s="90"/>
      <c r="OZ486" s="90"/>
      <c r="PA486" s="90"/>
      <c r="PB486" s="90"/>
      <c r="PC486" s="90"/>
      <c r="PD486" s="90"/>
      <c r="PE486" s="90"/>
      <c r="PF486" s="90"/>
      <c r="PG486" s="90"/>
      <c r="PH486" s="90"/>
      <c r="PI486" s="90"/>
      <c r="PJ486" s="90"/>
      <c r="PK486" s="90"/>
      <c r="PL486" s="90"/>
      <c r="PM486" s="90"/>
      <c r="PN486" s="90"/>
      <c r="PO486" s="90"/>
      <c r="PP486" s="90"/>
      <c r="PQ486" s="90"/>
      <c r="PR486" s="90"/>
      <c r="PS486" s="90"/>
      <c r="PT486" s="90"/>
      <c r="PU486" s="90"/>
      <c r="PV486" s="90"/>
      <c r="PW486" s="90"/>
      <c r="PX486" s="90"/>
      <c r="PY486" s="90"/>
      <c r="PZ486" s="90"/>
      <c r="QA486" s="90"/>
      <c r="QB486" s="90"/>
      <c r="QC486" s="90"/>
      <c r="QD486" s="90"/>
      <c r="QE486" s="90"/>
      <c r="QF486" s="90"/>
      <c r="QG486" s="90"/>
      <c r="QH486" s="90"/>
      <c r="QI486" s="90"/>
      <c r="QJ486" s="90"/>
      <c r="QK486" s="90"/>
      <c r="QL486" s="90"/>
      <c r="QM486" s="90"/>
      <c r="QN486" s="90"/>
      <c r="QO486" s="90"/>
      <c r="QP486" s="90"/>
      <c r="QQ486" s="90"/>
      <c r="QR486" s="90"/>
      <c r="QS486" s="90"/>
      <c r="QT486" s="90"/>
      <c r="QU486" s="90"/>
      <c r="QV486" s="90"/>
      <c r="QW486" s="90"/>
      <c r="QX486" s="90"/>
      <c r="QY486" s="90"/>
      <c r="QZ486" s="90"/>
      <c r="RA486" s="90"/>
      <c r="RB486" s="90"/>
      <c r="RC486" s="90"/>
      <c r="RD486" s="90"/>
      <c r="RE486" s="90"/>
      <c r="RF486" s="90"/>
      <c r="RG486" s="90"/>
      <c r="RH486" s="90"/>
      <c r="RI486" s="90"/>
      <c r="RJ486" s="90"/>
      <c r="RK486" s="90"/>
      <c r="RL486" s="90"/>
      <c r="RM486" s="90"/>
      <c r="RN486" s="90"/>
      <c r="RO486" s="90"/>
      <c r="RP486" s="90"/>
      <c r="RQ486" s="90"/>
      <c r="RR486" s="90"/>
      <c r="RS486" s="90"/>
      <c r="RT486" s="90"/>
      <c r="RU486" s="90"/>
      <c r="RV486" s="90"/>
      <c r="RW486" s="90"/>
      <c r="RX486" s="90"/>
      <c r="RY486" s="90"/>
      <c r="RZ486" s="90"/>
      <c r="SA486" s="90"/>
      <c r="SB486" s="90"/>
      <c r="SC486" s="90"/>
      <c r="SD486" s="90"/>
      <c r="SE486" s="90"/>
      <c r="SF486" s="90"/>
      <c r="SG486" s="90"/>
      <c r="SH486" s="90"/>
      <c r="SI486" s="90"/>
      <c r="SJ486" s="90"/>
      <c r="SK486" s="90"/>
      <c r="SL486" s="90"/>
      <c r="SM486" s="90"/>
      <c r="SN486" s="90"/>
      <c r="SO486" s="90"/>
      <c r="SP486" s="90"/>
      <c r="SQ486" s="90"/>
      <c r="SR486" s="90"/>
      <c r="SS486" s="90"/>
      <c r="ST486" s="90"/>
      <c r="SU486" s="90"/>
      <c r="SV486" s="90"/>
      <c r="SW486" s="90"/>
      <c r="SX486" s="90"/>
      <c r="SY486" s="90"/>
      <c r="SZ486" s="90"/>
      <c r="TA486" s="90"/>
      <c r="TB486" s="90"/>
      <c r="TC486" s="90"/>
      <c r="TD486" s="90"/>
      <c r="TE486" s="90"/>
      <c r="TF486" s="90"/>
      <c r="TG486" s="90"/>
      <c r="TH486" s="90"/>
      <c r="TI486" s="90"/>
      <c r="TJ486" s="90"/>
      <c r="TK486" s="90"/>
      <c r="TL486" s="90"/>
      <c r="TM486" s="90"/>
      <c r="TN486" s="90"/>
      <c r="TO486" s="90"/>
      <c r="TP486" s="90"/>
      <c r="TQ486" s="90"/>
      <c r="TR486" s="90"/>
      <c r="TS486" s="90"/>
      <c r="TT486" s="90"/>
      <c r="TU486" s="90"/>
      <c r="TV486" s="90"/>
      <c r="TW486" s="90"/>
      <c r="TX486" s="90"/>
      <c r="TY486" s="90"/>
      <c r="TZ486" s="90"/>
      <c r="UA486" s="90"/>
      <c r="UB486" s="90"/>
      <c r="UC486" s="90"/>
      <c r="UD486" s="90"/>
      <c r="UE486" s="90"/>
      <c r="UF486" s="90"/>
      <c r="UG486" s="90"/>
      <c r="UH486" s="90"/>
      <c r="UI486" s="90"/>
      <c r="UJ486" s="90"/>
      <c r="UK486" s="90"/>
      <c r="UL486" s="90"/>
      <c r="UM486" s="90"/>
      <c r="UN486" s="90"/>
      <c r="UO486" s="90"/>
      <c r="UP486" s="90"/>
      <c r="UQ486" s="90"/>
      <c r="UR486" s="90"/>
      <c r="US486" s="90"/>
      <c r="UT486" s="90"/>
      <c r="UU486" s="90"/>
      <c r="UV486" s="90"/>
      <c r="UW486" s="90"/>
      <c r="UX486" s="90"/>
      <c r="UY486" s="90"/>
      <c r="UZ486" s="90"/>
      <c r="VA486" s="90"/>
      <c r="VB486" s="90"/>
      <c r="VC486" s="90"/>
      <c r="VD486" s="90"/>
      <c r="VE486" s="90"/>
      <c r="VF486" s="90"/>
      <c r="VG486" s="90"/>
      <c r="VH486" s="90"/>
      <c r="VI486" s="90"/>
      <c r="VJ486" s="90"/>
      <c r="VK486" s="90"/>
      <c r="VL486" s="90"/>
      <c r="VM486" s="90"/>
      <c r="VN486" s="90"/>
      <c r="VO486" s="90"/>
      <c r="VP486" s="90"/>
      <c r="VQ486" s="90"/>
      <c r="VR486" s="90"/>
      <c r="VS486" s="90"/>
      <c r="VT486" s="90"/>
      <c r="VU486" s="90"/>
      <c r="VV486" s="90"/>
      <c r="VW486" s="90"/>
      <c r="VX486" s="90"/>
      <c r="VY486" s="90"/>
      <c r="VZ486" s="90"/>
      <c r="WA486" s="90"/>
      <c r="WB486" s="90"/>
      <c r="WC486" s="90"/>
      <c r="WD486" s="90"/>
      <c r="WE486" s="90"/>
      <c r="WF486" s="90"/>
      <c r="WG486" s="90"/>
      <c r="WH486" s="90"/>
      <c r="WI486" s="90"/>
      <c r="WJ486" s="90"/>
      <c r="WK486" s="90"/>
      <c r="WL486" s="90"/>
      <c r="WM486" s="90"/>
      <c r="WN486" s="90"/>
      <c r="WO486" s="90"/>
      <c r="WP486" s="90"/>
      <c r="WQ486" s="90"/>
      <c r="WR486" s="90"/>
      <c r="WS486" s="90"/>
      <c r="WT486" s="90"/>
      <c r="WU486" s="90"/>
      <c r="WV486" s="90"/>
      <c r="WW486" s="90"/>
      <c r="WX486" s="90"/>
      <c r="WY486" s="90"/>
      <c r="WZ486" s="90"/>
      <c r="XA486" s="90"/>
      <c r="XB486" s="90"/>
      <c r="XC486" s="90"/>
      <c r="XD486" s="90"/>
      <c r="XE486" s="90"/>
      <c r="XF486" s="90"/>
      <c r="XG486" s="90"/>
      <c r="XH486" s="90"/>
      <c r="XI486" s="90"/>
      <c r="XJ486" s="90"/>
      <c r="XK486" s="90"/>
      <c r="XL486" s="90"/>
      <c r="XM486" s="90"/>
      <c r="XN486" s="90"/>
      <c r="XO486" s="90"/>
      <c r="XP486" s="90"/>
      <c r="XQ486" s="90"/>
      <c r="XR486" s="90"/>
      <c r="XS486" s="90"/>
      <c r="XT486" s="90"/>
      <c r="XU486" s="90"/>
      <c r="XV486" s="90"/>
      <c r="XW486" s="90"/>
      <c r="XX486" s="90"/>
      <c r="XY486" s="90"/>
      <c r="XZ486" s="90"/>
      <c r="YA486" s="90"/>
      <c r="YB486" s="90"/>
      <c r="YC486" s="90"/>
      <c r="YD486" s="90"/>
      <c r="YE486" s="90"/>
      <c r="YF486" s="90"/>
      <c r="YG486" s="90"/>
      <c r="YH486" s="90"/>
      <c r="YI486" s="90"/>
      <c r="YJ486" s="90"/>
      <c r="YK486" s="90"/>
      <c r="YL486" s="90"/>
      <c r="YM486" s="90"/>
      <c r="YN486" s="90"/>
      <c r="YO486" s="90"/>
      <c r="YP486" s="90"/>
      <c r="YQ486" s="90"/>
      <c r="YR486" s="90"/>
      <c r="YS486" s="90"/>
      <c r="YT486" s="90"/>
      <c r="YU486" s="90"/>
      <c r="YV486" s="90"/>
      <c r="YW486" s="90"/>
      <c r="YX486" s="90"/>
      <c r="YY486" s="90"/>
      <c r="YZ486" s="90"/>
      <c r="ZA486" s="90"/>
      <c r="ZB486" s="90"/>
      <c r="ZC486" s="90"/>
      <c r="ZD486" s="90"/>
      <c r="ZE486" s="90"/>
      <c r="ZF486" s="90"/>
      <c r="ZG486" s="90"/>
      <c r="ZH486" s="90"/>
      <c r="ZI486" s="90"/>
      <c r="ZJ486" s="90"/>
      <c r="ZK486" s="90"/>
      <c r="ZL486" s="90"/>
      <c r="ZM486" s="90"/>
      <c r="ZN486" s="90"/>
      <c r="ZO486" s="90"/>
      <c r="ZP486" s="90"/>
      <c r="ZQ486" s="90"/>
      <c r="ZR486" s="90"/>
      <c r="ZS486" s="90"/>
      <c r="ZT486" s="90"/>
      <c r="ZU486" s="90"/>
      <c r="ZV486" s="90"/>
      <c r="ZW486" s="90"/>
      <c r="ZX486" s="90"/>
      <c r="ZY486" s="90"/>
      <c r="ZZ486" s="90"/>
      <c r="AAA486" s="90"/>
      <c r="AAB486" s="90"/>
      <c r="AAC486" s="90"/>
      <c r="AAD486" s="90"/>
      <c r="AAE486" s="90"/>
      <c r="AAF486" s="90"/>
      <c r="AAG486" s="90"/>
      <c r="AAH486" s="90"/>
      <c r="AAI486" s="90"/>
      <c r="AAJ486" s="90"/>
      <c r="AAK486" s="90"/>
      <c r="AAL486" s="90"/>
      <c r="AAM486" s="90"/>
      <c r="AAN486" s="90"/>
      <c r="AAO486" s="90"/>
      <c r="AAP486" s="90"/>
      <c r="AAQ486" s="90"/>
      <c r="AAR486" s="90"/>
      <c r="AAS486" s="90"/>
      <c r="AAT486" s="90"/>
      <c r="AAU486" s="90"/>
      <c r="AAV486" s="90"/>
      <c r="AAW486" s="90"/>
      <c r="AAX486" s="90"/>
      <c r="AAY486" s="90"/>
      <c r="AAZ486" s="90"/>
      <c r="ABA486" s="90"/>
      <c r="ABB486" s="90"/>
      <c r="ABC486" s="90"/>
      <c r="ABD486" s="90"/>
      <c r="ABE486" s="90"/>
      <c r="ABF486" s="90"/>
      <c r="ABG486" s="90"/>
      <c r="ABH486" s="90"/>
      <c r="ABI486" s="90"/>
      <c r="ABJ486" s="90"/>
      <c r="ABK486" s="90"/>
      <c r="ABL486" s="90"/>
      <c r="ABM486" s="90"/>
      <c r="ABN486" s="90"/>
      <c r="ABO486" s="90"/>
      <c r="ABP486" s="90"/>
      <c r="ABQ486" s="90"/>
      <c r="ABR486" s="90"/>
      <c r="ABS486" s="90"/>
      <c r="ABT486" s="90"/>
      <c r="ABU486" s="90"/>
      <c r="ABV486" s="90"/>
      <c r="ABW486" s="90"/>
      <c r="ABX486" s="90"/>
      <c r="ABY486" s="90"/>
      <c r="ABZ486" s="90"/>
      <c r="ACA486" s="90"/>
      <c r="ACB486" s="90"/>
      <c r="ACC486" s="90"/>
      <c r="ACD486" s="90"/>
      <c r="ACE486" s="90"/>
      <c r="ACF486" s="90"/>
      <c r="ACG486" s="90"/>
      <c r="ACH486" s="90"/>
      <c r="ACI486" s="90"/>
      <c r="ACJ486" s="90"/>
      <c r="ACK486" s="90"/>
      <c r="ACL486" s="90"/>
      <c r="ACM486" s="90"/>
      <c r="ACN486" s="90"/>
      <c r="ACO486" s="90"/>
      <c r="ACP486" s="90"/>
      <c r="ACQ486" s="90"/>
      <c r="ACR486" s="90"/>
      <c r="ACS486" s="90"/>
      <c r="ACT486" s="90"/>
      <c r="ACU486" s="90"/>
      <c r="ACV486" s="90"/>
      <c r="ACW486" s="90"/>
      <c r="ACX486" s="90"/>
      <c r="ACY486" s="90"/>
      <c r="ACZ486" s="90"/>
      <c r="ADA486" s="90"/>
      <c r="ADB486" s="90"/>
      <c r="ADC486" s="90"/>
      <c r="ADD486" s="90"/>
      <c r="ADE486" s="90"/>
      <c r="ADF486" s="90"/>
      <c r="ADG486" s="90"/>
      <c r="ADH486" s="90"/>
      <c r="ADI486" s="90"/>
      <c r="ADJ486" s="90"/>
      <c r="ADK486" s="90"/>
      <c r="ADL486" s="90"/>
      <c r="ADM486" s="90"/>
      <c r="ADN486" s="90"/>
      <c r="ADO486" s="90"/>
      <c r="ADP486" s="90"/>
      <c r="ADQ486" s="90"/>
      <c r="ADR486" s="90"/>
      <c r="ADS486" s="90"/>
      <c r="ADT486" s="90"/>
      <c r="ADU486" s="90"/>
      <c r="ADV486" s="90"/>
      <c r="ADW486" s="90"/>
      <c r="ADX486" s="90"/>
      <c r="ADY486" s="90"/>
      <c r="ADZ486" s="90"/>
      <c r="AEA486" s="90"/>
      <c r="AEB486" s="90"/>
      <c r="AEC486" s="90"/>
      <c r="AED486" s="90"/>
      <c r="AEE486" s="90"/>
      <c r="AEF486" s="90"/>
      <c r="AEG486" s="90"/>
      <c r="AEH486" s="90"/>
      <c r="AEI486" s="90"/>
      <c r="AEJ486" s="90"/>
      <c r="AEK486" s="90"/>
      <c r="AEL486" s="90"/>
      <c r="AEM486" s="90"/>
      <c r="AEN486" s="90"/>
      <c r="AEO486" s="90"/>
      <c r="AEP486" s="90"/>
      <c r="AEQ486" s="90"/>
      <c r="AER486" s="90"/>
      <c r="AES486" s="90"/>
      <c r="AET486" s="90"/>
      <c r="AEU486" s="90"/>
      <c r="AEV486" s="90"/>
      <c r="AEW486" s="90"/>
      <c r="AEX486" s="90"/>
      <c r="AEY486" s="90"/>
      <c r="AEZ486" s="90"/>
      <c r="AFA486" s="90"/>
      <c r="AFB486" s="90"/>
      <c r="AFC486" s="90"/>
      <c r="AFD486" s="90"/>
      <c r="AFE486" s="90"/>
      <c r="AFF486" s="90"/>
      <c r="AFG486" s="90"/>
      <c r="AFH486" s="90"/>
      <c r="AFI486" s="90"/>
      <c r="AFJ486" s="90"/>
      <c r="AFK486" s="90"/>
      <c r="AFL486" s="90"/>
      <c r="AFM486" s="90"/>
      <c r="AFN486" s="90"/>
      <c r="AFO486" s="90"/>
      <c r="AFP486" s="90"/>
      <c r="AFQ486" s="90"/>
      <c r="AFR486" s="90"/>
      <c r="AFS486" s="90"/>
      <c r="AFT486" s="90"/>
      <c r="AFU486" s="90"/>
      <c r="AFV486" s="90"/>
      <c r="AFW486" s="90"/>
      <c r="AFX486" s="90"/>
      <c r="AFY486" s="90"/>
      <c r="AFZ486" s="90"/>
      <c r="AGA486" s="90"/>
      <c r="AGB486" s="90"/>
      <c r="AGC486" s="90"/>
      <c r="AGD486" s="90"/>
      <c r="AGE486" s="90"/>
      <c r="AGF486" s="90"/>
      <c r="AGG486" s="90"/>
      <c r="AGH486" s="90"/>
      <c r="AGI486" s="90"/>
      <c r="AGJ486" s="90"/>
      <c r="AGK486" s="90"/>
      <c r="AGL486" s="90"/>
      <c r="AGM486" s="90"/>
      <c r="AGN486" s="90"/>
      <c r="AGO486" s="90"/>
      <c r="AGP486" s="90"/>
      <c r="AGQ486" s="90"/>
      <c r="AGR486" s="90"/>
      <c r="AGS486" s="90"/>
      <c r="AGT486" s="90"/>
      <c r="AGU486" s="90"/>
      <c r="AGV486" s="90"/>
      <c r="AGW486" s="90"/>
      <c r="AGX486" s="90"/>
      <c r="AGY486" s="90"/>
      <c r="AGZ486" s="90"/>
      <c r="AHA486" s="90"/>
      <c r="AHB486" s="90"/>
      <c r="AHC486" s="90"/>
      <c r="AHD486" s="90"/>
      <c r="AHE486" s="90"/>
      <c r="AHF486" s="90"/>
      <c r="AHG486" s="90"/>
      <c r="AHH486" s="90"/>
      <c r="AHI486" s="90"/>
      <c r="AHJ486" s="90"/>
      <c r="AHK486" s="90"/>
      <c r="AHL486" s="90"/>
      <c r="AHM486" s="90"/>
      <c r="AHN486" s="90"/>
      <c r="AHO486" s="90"/>
      <c r="AHP486" s="90"/>
      <c r="AHQ486" s="90"/>
      <c r="AHR486" s="90"/>
      <c r="AHS486" s="90"/>
      <c r="AHT486" s="90"/>
      <c r="AHU486" s="90"/>
      <c r="AHV486" s="90"/>
      <c r="AHW486" s="90"/>
      <c r="AHX486" s="90"/>
      <c r="AHY486" s="90"/>
      <c r="AHZ486" s="90"/>
      <c r="AIA486" s="90"/>
      <c r="AIB486" s="90"/>
      <c r="AIC486" s="90"/>
      <c r="AID486" s="90"/>
      <c r="AIE486" s="90"/>
      <c r="AIF486" s="90"/>
      <c r="AIG486" s="90"/>
      <c r="AIH486" s="90"/>
      <c r="AII486" s="90"/>
      <c r="AIJ486" s="90"/>
      <c r="AIK486" s="90"/>
      <c r="AIL486" s="90"/>
      <c r="AIM486" s="90"/>
      <c r="AIN486" s="90"/>
      <c r="AIO486" s="90"/>
      <c r="AIP486" s="90"/>
      <c r="AIQ486" s="90"/>
      <c r="AIR486" s="90"/>
      <c r="AIS486" s="90"/>
      <c r="AIT486" s="90"/>
      <c r="AIU486" s="90"/>
      <c r="AIV486" s="90"/>
      <c r="AIW486" s="90"/>
      <c r="AIX486" s="90"/>
      <c r="AIY486" s="90"/>
      <c r="AIZ486" s="90"/>
      <c r="AJA486" s="90"/>
      <c r="AJB486" s="90"/>
      <c r="AJC486" s="90"/>
      <c r="AJD486" s="90"/>
      <c r="AJE486" s="90"/>
      <c r="AJF486" s="90"/>
      <c r="AJG486" s="90"/>
      <c r="AJH486" s="90"/>
      <c r="AJI486" s="90"/>
      <c r="AJJ486" s="90"/>
      <c r="AJK486" s="90"/>
      <c r="AJL486" s="90"/>
      <c r="AJM486" s="90"/>
      <c r="AJN486" s="90"/>
      <c r="AJO486" s="90"/>
      <c r="AJP486" s="90"/>
      <c r="AJQ486" s="90"/>
      <c r="AJR486" s="90"/>
      <c r="AJS486" s="90"/>
      <c r="AJT486" s="90"/>
      <c r="AJU486" s="90"/>
      <c r="AJV486" s="90"/>
      <c r="AJW486" s="90"/>
      <c r="AJX486" s="90"/>
      <c r="AJY486" s="90"/>
      <c r="AJZ486" s="90"/>
      <c r="AKA486" s="90"/>
      <c r="AKB486" s="90"/>
      <c r="AKC486" s="90"/>
      <c r="AKD486" s="90"/>
      <c r="AKE486" s="90"/>
      <c r="AKF486" s="90"/>
      <c r="AKG486" s="90"/>
      <c r="AKH486" s="90"/>
      <c r="AKI486" s="90"/>
      <c r="AKJ486" s="90"/>
      <c r="AKK486" s="90"/>
      <c r="AKL486" s="90"/>
      <c r="AKM486" s="90"/>
      <c r="AKN486" s="90"/>
      <c r="AKO486" s="90"/>
      <c r="AKP486" s="90"/>
      <c r="AKQ486" s="90"/>
      <c r="AKR486" s="90"/>
      <c r="AKS486" s="90"/>
      <c r="AKT486" s="90"/>
      <c r="AKU486" s="90"/>
      <c r="AKV486" s="90"/>
      <c r="AKW486" s="90"/>
      <c r="AKX486" s="90"/>
      <c r="AKY486" s="90"/>
      <c r="AKZ486" s="90"/>
      <c r="ALA486" s="90"/>
      <c r="ALB486" s="90"/>
      <c r="ALC486" s="90"/>
      <c r="ALD486" s="90"/>
      <c r="ALE486" s="90"/>
      <c r="ALF486" s="90"/>
      <c r="ALG486" s="90"/>
      <c r="ALH486" s="90"/>
      <c r="ALI486" s="90"/>
      <c r="ALJ486" s="90"/>
      <c r="ALK486" s="90"/>
      <c r="ALL486" s="90"/>
      <c r="ALM486" s="90"/>
      <c r="ALN486" s="90"/>
      <c r="ALO486" s="90"/>
      <c r="ALP486" s="90"/>
      <c r="ALQ486" s="90"/>
      <c r="ALR486" s="90"/>
      <c r="ALS486" s="90"/>
      <c r="ALT486" s="90"/>
      <c r="ALU486" s="90"/>
      <c r="ALV486" s="90"/>
      <c r="ALW486" s="90"/>
      <c r="ALX486" s="90"/>
      <c r="ALY486" s="90"/>
      <c r="ALZ486" s="90"/>
      <c r="AMA486" s="90"/>
      <c r="AMB486" s="90"/>
      <c r="AMC486" s="90"/>
      <c r="AMD486" s="90"/>
      <c r="AME486" s="90"/>
      <c r="AMF486" s="90"/>
      <c r="AMG486" s="90"/>
      <c r="AMH486" s="90"/>
    </row>
    <row r="487" spans="1:1022" x14ac:dyDescent="0.25">
      <c r="A487" s="103">
        <v>44190</v>
      </c>
      <c r="B487" s="156">
        <v>0.5</v>
      </c>
      <c r="C487" s="226">
        <v>14734</v>
      </c>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c r="BW487" s="90"/>
      <c r="BX487" s="90"/>
      <c r="BY487" s="90"/>
      <c r="BZ487" s="90"/>
      <c r="CA487" s="90"/>
      <c r="CB487" s="90"/>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c r="IW487" s="90"/>
      <c r="IX487" s="90"/>
      <c r="IY487" s="90"/>
      <c r="IZ487" s="90"/>
      <c r="JA487" s="90"/>
      <c r="JB487" s="90"/>
      <c r="JC487" s="90"/>
      <c r="JD487" s="90"/>
      <c r="JE487" s="90"/>
      <c r="JF487" s="90"/>
      <c r="JG487" s="90"/>
      <c r="JH487" s="90"/>
      <c r="JI487" s="90"/>
      <c r="JJ487" s="90"/>
      <c r="JK487" s="90"/>
      <c r="JL487" s="90"/>
      <c r="JM487" s="90"/>
      <c r="JN487" s="90"/>
      <c r="JO487" s="90"/>
      <c r="JP487" s="90"/>
      <c r="JQ487" s="90"/>
      <c r="JR487" s="90"/>
      <c r="JS487" s="90"/>
      <c r="JT487" s="90"/>
      <c r="JU487" s="90"/>
      <c r="JV487" s="90"/>
      <c r="JW487" s="90"/>
      <c r="JX487" s="90"/>
      <c r="JY487" s="90"/>
      <c r="JZ487" s="90"/>
      <c r="KA487" s="90"/>
      <c r="KB487" s="90"/>
      <c r="KC487" s="90"/>
      <c r="KD487" s="90"/>
      <c r="KE487" s="90"/>
      <c r="KF487" s="90"/>
      <c r="KG487" s="90"/>
      <c r="KH487" s="90"/>
      <c r="KI487" s="90"/>
      <c r="KJ487" s="90"/>
      <c r="KK487" s="90"/>
      <c r="KL487" s="90"/>
      <c r="KM487" s="90"/>
      <c r="KN487" s="90"/>
      <c r="KO487" s="90"/>
      <c r="KP487" s="90"/>
      <c r="KQ487" s="90"/>
      <c r="KR487" s="90"/>
      <c r="KS487" s="90"/>
      <c r="KT487" s="90"/>
      <c r="KU487" s="90"/>
      <c r="KV487" s="90"/>
      <c r="KW487" s="90"/>
      <c r="KX487" s="90"/>
      <c r="KY487" s="90"/>
      <c r="KZ487" s="90"/>
      <c r="LA487" s="90"/>
      <c r="LB487" s="90"/>
      <c r="LC487" s="90"/>
      <c r="LD487" s="90"/>
      <c r="LE487" s="90"/>
      <c r="LF487" s="90"/>
      <c r="LG487" s="90"/>
      <c r="LH487" s="90"/>
      <c r="LI487" s="90"/>
      <c r="LJ487" s="90"/>
      <c r="LK487" s="90"/>
      <c r="LL487" s="90"/>
      <c r="LM487" s="90"/>
      <c r="LN487" s="90"/>
      <c r="LO487" s="90"/>
      <c r="LP487" s="90"/>
      <c r="LQ487" s="90"/>
      <c r="LR487" s="90"/>
      <c r="LS487" s="90"/>
      <c r="LT487" s="90"/>
      <c r="LU487" s="90"/>
      <c r="LV487" s="90"/>
      <c r="LW487" s="90"/>
      <c r="LX487" s="90"/>
      <c r="LY487" s="90"/>
      <c r="LZ487" s="90"/>
      <c r="MA487" s="90"/>
      <c r="MB487" s="90"/>
      <c r="MC487" s="90"/>
      <c r="MD487" s="90"/>
      <c r="ME487" s="90"/>
      <c r="MF487" s="90"/>
      <c r="MG487" s="90"/>
      <c r="MH487" s="90"/>
      <c r="MI487" s="90"/>
      <c r="MJ487" s="90"/>
      <c r="MK487" s="90"/>
      <c r="ML487" s="90"/>
      <c r="MM487" s="90"/>
      <c r="MN487" s="90"/>
      <c r="MO487" s="90"/>
      <c r="MP487" s="90"/>
      <c r="MQ487" s="90"/>
      <c r="MR487" s="90"/>
      <c r="MS487" s="90"/>
      <c r="MT487" s="90"/>
      <c r="MU487" s="90"/>
      <c r="MV487" s="90"/>
      <c r="MW487" s="90"/>
      <c r="MX487" s="90"/>
      <c r="MY487" s="90"/>
      <c r="MZ487" s="90"/>
      <c r="NA487" s="90"/>
      <c r="NB487" s="90"/>
      <c r="NC487" s="90"/>
      <c r="ND487" s="90"/>
      <c r="NE487" s="90"/>
      <c r="NF487" s="90"/>
      <c r="NG487" s="90"/>
      <c r="NH487" s="90"/>
      <c r="NI487" s="90"/>
      <c r="NJ487" s="90"/>
      <c r="NK487" s="90"/>
      <c r="NL487" s="90"/>
      <c r="NM487" s="90"/>
      <c r="NN487" s="90"/>
      <c r="NO487" s="90"/>
      <c r="NP487" s="90"/>
      <c r="NQ487" s="90"/>
      <c r="NR487" s="90"/>
      <c r="NS487" s="90"/>
      <c r="NT487" s="90"/>
      <c r="NU487" s="90"/>
      <c r="NV487" s="90"/>
      <c r="NW487" s="90"/>
      <c r="NX487" s="90"/>
      <c r="NY487" s="90"/>
      <c r="NZ487" s="90"/>
      <c r="OA487" s="90"/>
      <c r="OB487" s="90"/>
      <c r="OC487" s="90"/>
      <c r="OD487" s="90"/>
      <c r="OE487" s="90"/>
      <c r="OF487" s="90"/>
      <c r="OG487" s="90"/>
      <c r="OH487" s="90"/>
      <c r="OI487" s="90"/>
      <c r="OJ487" s="90"/>
      <c r="OK487" s="90"/>
      <c r="OL487" s="90"/>
      <c r="OM487" s="90"/>
      <c r="ON487" s="90"/>
      <c r="OO487" s="90"/>
      <c r="OP487" s="90"/>
      <c r="OQ487" s="90"/>
      <c r="OR487" s="90"/>
      <c r="OS487" s="90"/>
      <c r="OT487" s="90"/>
      <c r="OU487" s="90"/>
      <c r="OV487" s="90"/>
      <c r="OW487" s="90"/>
      <c r="OX487" s="90"/>
      <c r="OY487" s="90"/>
      <c r="OZ487" s="90"/>
      <c r="PA487" s="90"/>
      <c r="PB487" s="90"/>
      <c r="PC487" s="90"/>
      <c r="PD487" s="90"/>
      <c r="PE487" s="90"/>
      <c r="PF487" s="90"/>
      <c r="PG487" s="90"/>
      <c r="PH487" s="90"/>
      <c r="PI487" s="90"/>
      <c r="PJ487" s="90"/>
      <c r="PK487" s="90"/>
      <c r="PL487" s="90"/>
      <c r="PM487" s="90"/>
      <c r="PN487" s="90"/>
      <c r="PO487" s="90"/>
      <c r="PP487" s="90"/>
      <c r="PQ487" s="90"/>
      <c r="PR487" s="90"/>
      <c r="PS487" s="90"/>
      <c r="PT487" s="90"/>
      <c r="PU487" s="90"/>
      <c r="PV487" s="90"/>
      <c r="PW487" s="90"/>
      <c r="PX487" s="90"/>
      <c r="PY487" s="90"/>
      <c r="PZ487" s="90"/>
      <c r="QA487" s="90"/>
      <c r="QB487" s="90"/>
      <c r="QC487" s="90"/>
      <c r="QD487" s="90"/>
      <c r="QE487" s="90"/>
      <c r="QF487" s="90"/>
      <c r="QG487" s="90"/>
      <c r="QH487" s="90"/>
      <c r="QI487" s="90"/>
      <c r="QJ487" s="90"/>
      <c r="QK487" s="90"/>
      <c r="QL487" s="90"/>
      <c r="QM487" s="90"/>
      <c r="QN487" s="90"/>
      <c r="QO487" s="90"/>
      <c r="QP487" s="90"/>
      <c r="QQ487" s="90"/>
      <c r="QR487" s="90"/>
      <c r="QS487" s="90"/>
      <c r="QT487" s="90"/>
      <c r="QU487" s="90"/>
      <c r="QV487" s="90"/>
      <c r="QW487" s="90"/>
      <c r="QX487" s="90"/>
      <c r="QY487" s="90"/>
      <c r="QZ487" s="90"/>
      <c r="RA487" s="90"/>
      <c r="RB487" s="90"/>
      <c r="RC487" s="90"/>
      <c r="RD487" s="90"/>
      <c r="RE487" s="90"/>
      <c r="RF487" s="90"/>
      <c r="RG487" s="90"/>
      <c r="RH487" s="90"/>
      <c r="RI487" s="90"/>
      <c r="RJ487" s="90"/>
      <c r="RK487" s="90"/>
      <c r="RL487" s="90"/>
      <c r="RM487" s="90"/>
      <c r="RN487" s="90"/>
      <c r="RO487" s="90"/>
      <c r="RP487" s="90"/>
      <c r="RQ487" s="90"/>
      <c r="RR487" s="90"/>
      <c r="RS487" s="90"/>
      <c r="RT487" s="90"/>
      <c r="RU487" s="90"/>
      <c r="RV487" s="90"/>
      <c r="RW487" s="90"/>
      <c r="RX487" s="90"/>
      <c r="RY487" s="90"/>
      <c r="RZ487" s="90"/>
      <c r="SA487" s="90"/>
      <c r="SB487" s="90"/>
      <c r="SC487" s="90"/>
      <c r="SD487" s="90"/>
      <c r="SE487" s="90"/>
      <c r="SF487" s="90"/>
      <c r="SG487" s="90"/>
      <c r="SH487" s="90"/>
      <c r="SI487" s="90"/>
      <c r="SJ487" s="90"/>
      <c r="SK487" s="90"/>
      <c r="SL487" s="90"/>
      <c r="SM487" s="90"/>
      <c r="SN487" s="90"/>
      <c r="SO487" s="90"/>
      <c r="SP487" s="90"/>
      <c r="SQ487" s="90"/>
      <c r="SR487" s="90"/>
      <c r="SS487" s="90"/>
      <c r="ST487" s="90"/>
      <c r="SU487" s="90"/>
      <c r="SV487" s="90"/>
      <c r="SW487" s="90"/>
      <c r="SX487" s="90"/>
      <c r="SY487" s="90"/>
      <c r="SZ487" s="90"/>
      <c r="TA487" s="90"/>
      <c r="TB487" s="90"/>
      <c r="TC487" s="90"/>
      <c r="TD487" s="90"/>
      <c r="TE487" s="90"/>
      <c r="TF487" s="90"/>
      <c r="TG487" s="90"/>
      <c r="TH487" s="90"/>
      <c r="TI487" s="90"/>
      <c r="TJ487" s="90"/>
      <c r="TK487" s="90"/>
      <c r="TL487" s="90"/>
      <c r="TM487" s="90"/>
      <c r="TN487" s="90"/>
      <c r="TO487" s="90"/>
      <c r="TP487" s="90"/>
      <c r="TQ487" s="90"/>
      <c r="TR487" s="90"/>
      <c r="TS487" s="90"/>
      <c r="TT487" s="90"/>
      <c r="TU487" s="90"/>
      <c r="TV487" s="90"/>
      <c r="TW487" s="90"/>
      <c r="TX487" s="90"/>
      <c r="TY487" s="90"/>
      <c r="TZ487" s="90"/>
      <c r="UA487" s="90"/>
      <c r="UB487" s="90"/>
      <c r="UC487" s="90"/>
      <c r="UD487" s="90"/>
      <c r="UE487" s="90"/>
      <c r="UF487" s="90"/>
      <c r="UG487" s="90"/>
      <c r="UH487" s="90"/>
      <c r="UI487" s="90"/>
      <c r="UJ487" s="90"/>
      <c r="UK487" s="90"/>
      <c r="UL487" s="90"/>
      <c r="UM487" s="90"/>
      <c r="UN487" s="90"/>
      <c r="UO487" s="90"/>
      <c r="UP487" s="90"/>
      <c r="UQ487" s="90"/>
      <c r="UR487" s="90"/>
      <c r="US487" s="90"/>
      <c r="UT487" s="90"/>
      <c r="UU487" s="90"/>
      <c r="UV487" s="90"/>
      <c r="UW487" s="90"/>
      <c r="UX487" s="90"/>
      <c r="UY487" s="90"/>
      <c r="UZ487" s="90"/>
      <c r="VA487" s="90"/>
      <c r="VB487" s="90"/>
      <c r="VC487" s="90"/>
      <c r="VD487" s="90"/>
      <c r="VE487" s="90"/>
      <c r="VF487" s="90"/>
      <c r="VG487" s="90"/>
      <c r="VH487" s="90"/>
      <c r="VI487" s="90"/>
      <c r="VJ487" s="90"/>
      <c r="VK487" s="90"/>
      <c r="VL487" s="90"/>
      <c r="VM487" s="90"/>
      <c r="VN487" s="90"/>
      <c r="VO487" s="90"/>
      <c r="VP487" s="90"/>
      <c r="VQ487" s="90"/>
      <c r="VR487" s="90"/>
      <c r="VS487" s="90"/>
      <c r="VT487" s="90"/>
      <c r="VU487" s="90"/>
      <c r="VV487" s="90"/>
      <c r="VW487" s="90"/>
      <c r="VX487" s="90"/>
      <c r="VY487" s="90"/>
      <c r="VZ487" s="90"/>
      <c r="WA487" s="90"/>
      <c r="WB487" s="90"/>
      <c r="WC487" s="90"/>
      <c r="WD487" s="90"/>
      <c r="WE487" s="90"/>
      <c r="WF487" s="90"/>
      <c r="WG487" s="90"/>
      <c r="WH487" s="90"/>
      <c r="WI487" s="90"/>
      <c r="WJ487" s="90"/>
      <c r="WK487" s="90"/>
      <c r="WL487" s="90"/>
      <c r="WM487" s="90"/>
      <c r="WN487" s="90"/>
      <c r="WO487" s="90"/>
      <c r="WP487" s="90"/>
      <c r="WQ487" s="90"/>
      <c r="WR487" s="90"/>
      <c r="WS487" s="90"/>
      <c r="WT487" s="90"/>
      <c r="WU487" s="90"/>
      <c r="WV487" s="90"/>
      <c r="WW487" s="90"/>
      <c r="WX487" s="90"/>
      <c r="WY487" s="90"/>
      <c r="WZ487" s="90"/>
      <c r="XA487" s="90"/>
      <c r="XB487" s="90"/>
      <c r="XC487" s="90"/>
      <c r="XD487" s="90"/>
      <c r="XE487" s="90"/>
      <c r="XF487" s="90"/>
      <c r="XG487" s="90"/>
      <c r="XH487" s="90"/>
      <c r="XI487" s="90"/>
      <c r="XJ487" s="90"/>
      <c r="XK487" s="90"/>
      <c r="XL487" s="90"/>
      <c r="XM487" s="90"/>
      <c r="XN487" s="90"/>
      <c r="XO487" s="90"/>
      <c r="XP487" s="90"/>
      <c r="XQ487" s="90"/>
      <c r="XR487" s="90"/>
      <c r="XS487" s="90"/>
      <c r="XT487" s="90"/>
      <c r="XU487" s="90"/>
      <c r="XV487" s="90"/>
      <c r="XW487" s="90"/>
      <c r="XX487" s="90"/>
      <c r="XY487" s="90"/>
      <c r="XZ487" s="90"/>
      <c r="YA487" s="90"/>
      <c r="YB487" s="90"/>
      <c r="YC487" s="90"/>
      <c r="YD487" s="90"/>
      <c r="YE487" s="90"/>
      <c r="YF487" s="90"/>
      <c r="YG487" s="90"/>
      <c r="YH487" s="90"/>
      <c r="YI487" s="90"/>
      <c r="YJ487" s="90"/>
      <c r="YK487" s="90"/>
      <c r="YL487" s="90"/>
      <c r="YM487" s="90"/>
      <c r="YN487" s="90"/>
      <c r="YO487" s="90"/>
      <c r="YP487" s="90"/>
      <c r="YQ487" s="90"/>
      <c r="YR487" s="90"/>
      <c r="YS487" s="90"/>
      <c r="YT487" s="90"/>
      <c r="YU487" s="90"/>
      <c r="YV487" s="90"/>
      <c r="YW487" s="90"/>
      <c r="YX487" s="90"/>
      <c r="YY487" s="90"/>
      <c r="YZ487" s="90"/>
      <c r="ZA487" s="90"/>
      <c r="ZB487" s="90"/>
      <c r="ZC487" s="90"/>
      <c r="ZD487" s="90"/>
      <c r="ZE487" s="90"/>
      <c r="ZF487" s="90"/>
      <c r="ZG487" s="90"/>
      <c r="ZH487" s="90"/>
      <c r="ZI487" s="90"/>
      <c r="ZJ487" s="90"/>
      <c r="ZK487" s="90"/>
      <c r="ZL487" s="90"/>
      <c r="ZM487" s="90"/>
      <c r="ZN487" s="90"/>
      <c r="ZO487" s="90"/>
      <c r="ZP487" s="90"/>
      <c r="ZQ487" s="90"/>
      <c r="ZR487" s="90"/>
      <c r="ZS487" s="90"/>
      <c r="ZT487" s="90"/>
      <c r="ZU487" s="90"/>
      <c r="ZV487" s="90"/>
      <c r="ZW487" s="90"/>
      <c r="ZX487" s="90"/>
      <c r="ZY487" s="90"/>
      <c r="ZZ487" s="90"/>
      <c r="AAA487" s="90"/>
      <c r="AAB487" s="90"/>
      <c r="AAC487" s="90"/>
      <c r="AAD487" s="90"/>
      <c r="AAE487" s="90"/>
      <c r="AAF487" s="90"/>
      <c r="AAG487" s="90"/>
      <c r="AAH487" s="90"/>
      <c r="AAI487" s="90"/>
      <c r="AAJ487" s="90"/>
      <c r="AAK487" s="90"/>
      <c r="AAL487" s="90"/>
      <c r="AAM487" s="90"/>
      <c r="AAN487" s="90"/>
      <c r="AAO487" s="90"/>
      <c r="AAP487" s="90"/>
      <c r="AAQ487" s="90"/>
      <c r="AAR487" s="90"/>
      <c r="AAS487" s="90"/>
      <c r="AAT487" s="90"/>
      <c r="AAU487" s="90"/>
      <c r="AAV487" s="90"/>
      <c r="AAW487" s="90"/>
      <c r="AAX487" s="90"/>
      <c r="AAY487" s="90"/>
      <c r="AAZ487" s="90"/>
      <c r="ABA487" s="90"/>
      <c r="ABB487" s="90"/>
      <c r="ABC487" s="90"/>
      <c r="ABD487" s="90"/>
      <c r="ABE487" s="90"/>
      <c r="ABF487" s="90"/>
      <c r="ABG487" s="90"/>
      <c r="ABH487" s="90"/>
      <c r="ABI487" s="90"/>
      <c r="ABJ487" s="90"/>
      <c r="ABK487" s="90"/>
      <c r="ABL487" s="90"/>
      <c r="ABM487" s="90"/>
      <c r="ABN487" s="90"/>
      <c r="ABO487" s="90"/>
      <c r="ABP487" s="90"/>
      <c r="ABQ487" s="90"/>
      <c r="ABR487" s="90"/>
      <c r="ABS487" s="90"/>
      <c r="ABT487" s="90"/>
      <c r="ABU487" s="90"/>
      <c r="ABV487" s="90"/>
      <c r="ABW487" s="90"/>
      <c r="ABX487" s="90"/>
      <c r="ABY487" s="90"/>
      <c r="ABZ487" s="90"/>
      <c r="ACA487" s="90"/>
      <c r="ACB487" s="90"/>
      <c r="ACC487" s="90"/>
      <c r="ACD487" s="90"/>
      <c r="ACE487" s="90"/>
      <c r="ACF487" s="90"/>
      <c r="ACG487" s="90"/>
      <c r="ACH487" s="90"/>
      <c r="ACI487" s="90"/>
      <c r="ACJ487" s="90"/>
      <c r="ACK487" s="90"/>
      <c r="ACL487" s="90"/>
      <c r="ACM487" s="90"/>
      <c r="ACN487" s="90"/>
      <c r="ACO487" s="90"/>
      <c r="ACP487" s="90"/>
      <c r="ACQ487" s="90"/>
      <c r="ACR487" s="90"/>
      <c r="ACS487" s="90"/>
      <c r="ACT487" s="90"/>
      <c r="ACU487" s="90"/>
      <c r="ACV487" s="90"/>
      <c r="ACW487" s="90"/>
      <c r="ACX487" s="90"/>
      <c r="ACY487" s="90"/>
      <c r="ACZ487" s="90"/>
      <c r="ADA487" s="90"/>
      <c r="ADB487" s="90"/>
      <c r="ADC487" s="90"/>
      <c r="ADD487" s="90"/>
      <c r="ADE487" s="90"/>
      <c r="ADF487" s="90"/>
      <c r="ADG487" s="90"/>
      <c r="ADH487" s="90"/>
      <c r="ADI487" s="90"/>
      <c r="ADJ487" s="90"/>
      <c r="ADK487" s="90"/>
      <c r="ADL487" s="90"/>
      <c r="ADM487" s="90"/>
      <c r="ADN487" s="90"/>
      <c r="ADO487" s="90"/>
      <c r="ADP487" s="90"/>
      <c r="ADQ487" s="90"/>
      <c r="ADR487" s="90"/>
      <c r="ADS487" s="90"/>
      <c r="ADT487" s="90"/>
      <c r="ADU487" s="90"/>
      <c r="ADV487" s="90"/>
      <c r="ADW487" s="90"/>
      <c r="ADX487" s="90"/>
      <c r="ADY487" s="90"/>
      <c r="ADZ487" s="90"/>
      <c r="AEA487" s="90"/>
      <c r="AEB487" s="90"/>
      <c r="AEC487" s="90"/>
      <c r="AED487" s="90"/>
      <c r="AEE487" s="90"/>
      <c r="AEF487" s="90"/>
      <c r="AEG487" s="90"/>
      <c r="AEH487" s="90"/>
      <c r="AEI487" s="90"/>
      <c r="AEJ487" s="90"/>
      <c r="AEK487" s="90"/>
      <c r="AEL487" s="90"/>
      <c r="AEM487" s="90"/>
      <c r="AEN487" s="90"/>
      <c r="AEO487" s="90"/>
      <c r="AEP487" s="90"/>
      <c r="AEQ487" s="90"/>
      <c r="AER487" s="90"/>
      <c r="AES487" s="90"/>
      <c r="AET487" s="90"/>
      <c r="AEU487" s="90"/>
      <c r="AEV487" s="90"/>
      <c r="AEW487" s="90"/>
      <c r="AEX487" s="90"/>
      <c r="AEY487" s="90"/>
      <c r="AEZ487" s="90"/>
      <c r="AFA487" s="90"/>
      <c r="AFB487" s="90"/>
      <c r="AFC487" s="90"/>
      <c r="AFD487" s="90"/>
      <c r="AFE487" s="90"/>
      <c r="AFF487" s="90"/>
      <c r="AFG487" s="90"/>
      <c r="AFH487" s="90"/>
      <c r="AFI487" s="90"/>
      <c r="AFJ487" s="90"/>
      <c r="AFK487" s="90"/>
      <c r="AFL487" s="90"/>
      <c r="AFM487" s="90"/>
      <c r="AFN487" s="90"/>
      <c r="AFO487" s="90"/>
      <c r="AFP487" s="90"/>
      <c r="AFQ487" s="90"/>
      <c r="AFR487" s="90"/>
      <c r="AFS487" s="90"/>
      <c r="AFT487" s="90"/>
      <c r="AFU487" s="90"/>
      <c r="AFV487" s="90"/>
      <c r="AFW487" s="90"/>
      <c r="AFX487" s="90"/>
      <c r="AFY487" s="90"/>
      <c r="AFZ487" s="90"/>
      <c r="AGA487" s="90"/>
      <c r="AGB487" s="90"/>
      <c r="AGC487" s="90"/>
      <c r="AGD487" s="90"/>
      <c r="AGE487" s="90"/>
      <c r="AGF487" s="90"/>
      <c r="AGG487" s="90"/>
      <c r="AGH487" s="90"/>
      <c r="AGI487" s="90"/>
      <c r="AGJ487" s="90"/>
      <c r="AGK487" s="90"/>
      <c r="AGL487" s="90"/>
      <c r="AGM487" s="90"/>
      <c r="AGN487" s="90"/>
      <c r="AGO487" s="90"/>
      <c r="AGP487" s="90"/>
      <c r="AGQ487" s="90"/>
      <c r="AGR487" s="90"/>
      <c r="AGS487" s="90"/>
      <c r="AGT487" s="90"/>
      <c r="AGU487" s="90"/>
      <c r="AGV487" s="90"/>
      <c r="AGW487" s="90"/>
      <c r="AGX487" s="90"/>
      <c r="AGY487" s="90"/>
      <c r="AGZ487" s="90"/>
      <c r="AHA487" s="90"/>
      <c r="AHB487" s="90"/>
      <c r="AHC487" s="90"/>
      <c r="AHD487" s="90"/>
      <c r="AHE487" s="90"/>
      <c r="AHF487" s="90"/>
      <c r="AHG487" s="90"/>
      <c r="AHH487" s="90"/>
      <c r="AHI487" s="90"/>
      <c r="AHJ487" s="90"/>
      <c r="AHK487" s="90"/>
      <c r="AHL487" s="90"/>
      <c r="AHM487" s="90"/>
      <c r="AHN487" s="90"/>
      <c r="AHO487" s="90"/>
      <c r="AHP487" s="90"/>
      <c r="AHQ487" s="90"/>
      <c r="AHR487" s="90"/>
      <c r="AHS487" s="90"/>
      <c r="AHT487" s="90"/>
      <c r="AHU487" s="90"/>
      <c r="AHV487" s="90"/>
      <c r="AHW487" s="90"/>
      <c r="AHX487" s="90"/>
      <c r="AHY487" s="90"/>
      <c r="AHZ487" s="90"/>
      <c r="AIA487" s="90"/>
      <c r="AIB487" s="90"/>
      <c r="AIC487" s="90"/>
      <c r="AID487" s="90"/>
      <c r="AIE487" s="90"/>
      <c r="AIF487" s="90"/>
      <c r="AIG487" s="90"/>
      <c r="AIH487" s="90"/>
      <c r="AII487" s="90"/>
      <c r="AIJ487" s="90"/>
      <c r="AIK487" s="90"/>
      <c r="AIL487" s="90"/>
      <c r="AIM487" s="90"/>
      <c r="AIN487" s="90"/>
      <c r="AIO487" s="90"/>
      <c r="AIP487" s="90"/>
      <c r="AIQ487" s="90"/>
      <c r="AIR487" s="90"/>
      <c r="AIS487" s="90"/>
      <c r="AIT487" s="90"/>
      <c r="AIU487" s="90"/>
      <c r="AIV487" s="90"/>
      <c r="AIW487" s="90"/>
      <c r="AIX487" s="90"/>
      <c r="AIY487" s="90"/>
      <c r="AIZ487" s="90"/>
      <c r="AJA487" s="90"/>
      <c r="AJB487" s="90"/>
      <c r="AJC487" s="90"/>
      <c r="AJD487" s="90"/>
      <c r="AJE487" s="90"/>
      <c r="AJF487" s="90"/>
      <c r="AJG487" s="90"/>
      <c r="AJH487" s="90"/>
      <c r="AJI487" s="90"/>
      <c r="AJJ487" s="90"/>
      <c r="AJK487" s="90"/>
      <c r="AJL487" s="90"/>
      <c r="AJM487" s="90"/>
      <c r="AJN487" s="90"/>
      <c r="AJO487" s="90"/>
      <c r="AJP487" s="90"/>
      <c r="AJQ487" s="90"/>
      <c r="AJR487" s="90"/>
      <c r="AJS487" s="90"/>
      <c r="AJT487" s="90"/>
      <c r="AJU487" s="90"/>
      <c r="AJV487" s="90"/>
      <c r="AJW487" s="90"/>
      <c r="AJX487" s="90"/>
      <c r="AJY487" s="90"/>
      <c r="AJZ487" s="90"/>
      <c r="AKA487" s="90"/>
      <c r="AKB487" s="90"/>
      <c r="AKC487" s="90"/>
      <c r="AKD487" s="90"/>
      <c r="AKE487" s="90"/>
      <c r="AKF487" s="90"/>
      <c r="AKG487" s="90"/>
      <c r="AKH487" s="90"/>
      <c r="AKI487" s="90"/>
      <c r="AKJ487" s="90"/>
      <c r="AKK487" s="90"/>
      <c r="AKL487" s="90"/>
      <c r="AKM487" s="90"/>
      <c r="AKN487" s="90"/>
      <c r="AKO487" s="90"/>
      <c r="AKP487" s="90"/>
      <c r="AKQ487" s="90"/>
      <c r="AKR487" s="90"/>
      <c r="AKS487" s="90"/>
      <c r="AKT487" s="90"/>
      <c r="AKU487" s="90"/>
      <c r="AKV487" s="90"/>
      <c r="AKW487" s="90"/>
      <c r="AKX487" s="90"/>
      <c r="AKY487" s="90"/>
      <c r="AKZ487" s="90"/>
      <c r="ALA487" s="90"/>
      <c r="ALB487" s="90"/>
      <c r="ALC487" s="90"/>
      <c r="ALD487" s="90"/>
      <c r="ALE487" s="90"/>
      <c r="ALF487" s="90"/>
      <c r="ALG487" s="90"/>
      <c r="ALH487" s="90"/>
      <c r="ALI487" s="90"/>
      <c r="ALJ487" s="90"/>
      <c r="ALK487" s="90"/>
      <c r="ALL487" s="90"/>
      <c r="ALM487" s="90"/>
      <c r="ALN487" s="90"/>
      <c r="ALO487" s="90"/>
      <c r="ALP487" s="90"/>
      <c r="ALQ487" s="90"/>
      <c r="ALR487" s="90"/>
      <c r="ALS487" s="90"/>
      <c r="ALT487" s="90"/>
      <c r="ALU487" s="90"/>
      <c r="ALV487" s="90"/>
      <c r="ALW487" s="90"/>
      <c r="ALX487" s="90"/>
      <c r="ALY487" s="90"/>
      <c r="ALZ487" s="90"/>
      <c r="AMA487" s="90"/>
      <c r="AMB487" s="90"/>
      <c r="AMC487" s="90"/>
      <c r="AMD487" s="90"/>
      <c r="AME487" s="90"/>
      <c r="AMF487" s="90"/>
      <c r="AMG487" s="90"/>
      <c r="AMH487" s="90"/>
    </row>
    <row r="488" spans="1:1022" s="89" customFormat="1" x14ac:dyDescent="0.25">
      <c r="A488" s="103">
        <v>44189</v>
      </c>
      <c r="B488" s="156">
        <v>0.5</v>
      </c>
      <c r="C488" s="226">
        <v>14649</v>
      </c>
    </row>
    <row r="489" spans="1:1022" s="89" customFormat="1" x14ac:dyDescent="0.25">
      <c r="A489" s="103">
        <v>44188</v>
      </c>
      <c r="B489" s="156">
        <v>0.5</v>
      </c>
      <c r="C489" s="226">
        <v>14497</v>
      </c>
    </row>
    <row r="490" spans="1:1022" s="89" customFormat="1" x14ac:dyDescent="0.25">
      <c r="A490" s="103">
        <v>44187</v>
      </c>
      <c r="B490" s="156">
        <v>0.5</v>
      </c>
      <c r="C490" s="228">
        <v>14328</v>
      </c>
    </row>
    <row r="491" spans="1:1022" s="89" customFormat="1" x14ac:dyDescent="0.25">
      <c r="A491" s="103">
        <v>44186</v>
      </c>
      <c r="B491" s="156">
        <v>0.5</v>
      </c>
      <c r="C491" s="228">
        <v>14235</v>
      </c>
    </row>
    <row r="492" spans="1:1022" s="89" customFormat="1" x14ac:dyDescent="0.25">
      <c r="A492" s="103">
        <v>44185</v>
      </c>
      <c r="B492" s="156">
        <v>0.5</v>
      </c>
      <c r="C492" s="228">
        <v>14168</v>
      </c>
    </row>
    <row r="493" spans="1:1022" s="89" customFormat="1" x14ac:dyDescent="0.25">
      <c r="A493" s="103">
        <v>44184</v>
      </c>
      <c r="B493" s="156">
        <v>0.5</v>
      </c>
      <c r="C493" s="228">
        <v>14089</v>
      </c>
    </row>
    <row r="494" spans="1:1022" s="89" customFormat="1" x14ac:dyDescent="0.25">
      <c r="A494" s="103">
        <v>44183</v>
      </c>
      <c r="B494" s="156">
        <v>0.5</v>
      </c>
      <c r="C494" s="228">
        <v>13947</v>
      </c>
    </row>
    <row r="495" spans="1:1022" s="89" customFormat="1" x14ac:dyDescent="0.25">
      <c r="A495" s="103">
        <v>44182</v>
      </c>
      <c r="B495" s="156">
        <v>0.5</v>
      </c>
      <c r="C495" s="228">
        <v>13824</v>
      </c>
    </row>
    <row r="496" spans="1:1022" s="89" customFormat="1" x14ac:dyDescent="0.25">
      <c r="A496" s="103">
        <v>44181</v>
      </c>
      <c r="B496" s="156">
        <v>0.5</v>
      </c>
      <c r="C496" s="228">
        <v>13708</v>
      </c>
    </row>
    <row r="497" spans="1:3" s="89" customFormat="1" x14ac:dyDescent="0.25">
      <c r="A497" s="103">
        <v>44180</v>
      </c>
      <c r="B497" s="156">
        <v>0.5</v>
      </c>
      <c r="C497" s="228">
        <v>13569</v>
      </c>
    </row>
    <row r="498" spans="1:3" s="89" customFormat="1" x14ac:dyDescent="0.25">
      <c r="A498" s="103">
        <v>44179</v>
      </c>
      <c r="B498" s="156">
        <v>0.5</v>
      </c>
      <c r="C498" s="228">
        <v>13465</v>
      </c>
    </row>
    <row r="499" spans="1:3" s="89" customFormat="1" x14ac:dyDescent="0.25">
      <c r="A499" s="103">
        <v>44178</v>
      </c>
      <c r="B499" s="156">
        <v>0.5</v>
      </c>
      <c r="C499" s="228">
        <v>13386</v>
      </c>
    </row>
    <row r="500" spans="1:3" s="89" customFormat="1" x14ac:dyDescent="0.25">
      <c r="A500" s="103">
        <v>44177</v>
      </c>
      <c r="B500" s="156">
        <v>0.5</v>
      </c>
      <c r="C500" s="228">
        <v>13292</v>
      </c>
    </row>
    <row r="501" spans="1:3" s="89" customFormat="1" x14ac:dyDescent="0.25">
      <c r="A501" s="103">
        <v>44176</v>
      </c>
      <c r="B501" s="156">
        <v>0.5</v>
      </c>
      <c r="C501" s="228">
        <v>13166</v>
      </c>
    </row>
    <row r="502" spans="1:3" s="89" customFormat="1" x14ac:dyDescent="0.25">
      <c r="A502" s="103">
        <v>44175</v>
      </c>
      <c r="B502" s="156">
        <v>0.5</v>
      </c>
      <c r="C502" s="228">
        <v>13024</v>
      </c>
    </row>
    <row r="503" spans="1:3" s="89" customFormat="1" x14ac:dyDescent="0.25">
      <c r="A503" s="103">
        <v>44174</v>
      </c>
      <c r="B503" s="156">
        <v>0.5</v>
      </c>
      <c r="C503" s="228">
        <v>12900</v>
      </c>
    </row>
    <row r="504" spans="1:3" s="89" customFormat="1" x14ac:dyDescent="0.25">
      <c r="A504" s="103">
        <v>44173</v>
      </c>
      <c r="B504" s="156">
        <v>0.5</v>
      </c>
      <c r="C504" s="228">
        <v>12784</v>
      </c>
    </row>
    <row r="505" spans="1:3" s="89" customFormat="1" x14ac:dyDescent="0.25">
      <c r="A505" s="103">
        <v>44172</v>
      </c>
      <c r="B505" s="156">
        <v>0.5</v>
      </c>
      <c r="C505" s="228">
        <v>12695</v>
      </c>
    </row>
    <row r="506" spans="1:3" s="89" customFormat="1" x14ac:dyDescent="0.25">
      <c r="A506" s="103">
        <v>44171</v>
      </c>
      <c r="B506" s="156">
        <v>0.5</v>
      </c>
      <c r="C506" s="228">
        <v>12612</v>
      </c>
    </row>
    <row r="507" spans="1:3" s="89" customFormat="1" x14ac:dyDescent="0.25">
      <c r="A507" s="103">
        <v>44170</v>
      </c>
      <c r="B507" s="156">
        <v>0.5</v>
      </c>
      <c r="C507" s="228">
        <v>12527</v>
      </c>
    </row>
    <row r="508" spans="1:3" s="89" customFormat="1" x14ac:dyDescent="0.25">
      <c r="A508" s="103">
        <v>44169</v>
      </c>
      <c r="B508" s="156">
        <v>0.5</v>
      </c>
      <c r="C508" s="228">
        <v>12418</v>
      </c>
    </row>
    <row r="509" spans="1:3" s="89" customFormat="1" x14ac:dyDescent="0.25">
      <c r="A509" s="103">
        <v>44168</v>
      </c>
      <c r="B509" s="156">
        <v>0.5</v>
      </c>
      <c r="C509" s="228">
        <v>12330</v>
      </c>
    </row>
    <row r="510" spans="1:3" s="89" customFormat="1" x14ac:dyDescent="0.25">
      <c r="A510" s="103">
        <v>44167</v>
      </c>
      <c r="B510" s="156">
        <v>0.5</v>
      </c>
      <c r="C510" s="228">
        <v>12248</v>
      </c>
    </row>
    <row r="511" spans="1:3" s="89" customFormat="1" x14ac:dyDescent="0.25">
      <c r="A511" s="103">
        <v>44166</v>
      </c>
      <c r="B511" s="156">
        <v>0.5</v>
      </c>
      <c r="C511" s="228">
        <v>12134</v>
      </c>
    </row>
    <row r="512" spans="1:3" s="89" customFormat="1" x14ac:dyDescent="0.25">
      <c r="A512" s="103">
        <v>44165</v>
      </c>
      <c r="B512" s="156">
        <v>0.5</v>
      </c>
      <c r="C512" s="228">
        <v>12053</v>
      </c>
    </row>
    <row r="513" spans="1:3" s="89" customFormat="1" x14ac:dyDescent="0.25">
      <c r="A513" s="103">
        <v>44164</v>
      </c>
      <c r="B513" s="156">
        <v>0.5</v>
      </c>
      <c r="C513" s="228">
        <v>11988</v>
      </c>
    </row>
    <row r="514" spans="1:3" s="89" customFormat="1" x14ac:dyDescent="0.25">
      <c r="A514" s="103">
        <v>44163</v>
      </c>
      <c r="B514" s="156">
        <v>0.5</v>
      </c>
      <c r="C514" s="228">
        <v>11915</v>
      </c>
    </row>
    <row r="515" spans="1:3" s="89" customFormat="1" x14ac:dyDescent="0.25">
      <c r="A515" s="103">
        <v>44162</v>
      </c>
      <c r="B515" s="156">
        <v>0.5</v>
      </c>
      <c r="C515" s="228">
        <v>11822</v>
      </c>
    </row>
    <row r="516" spans="1:3" s="89" customFormat="1" x14ac:dyDescent="0.25">
      <c r="A516" s="103">
        <v>44161</v>
      </c>
      <c r="B516" s="156">
        <v>0.5</v>
      </c>
      <c r="C516" s="228">
        <v>11728</v>
      </c>
    </row>
    <row r="517" spans="1:3" s="89" customFormat="1" x14ac:dyDescent="0.25">
      <c r="A517" s="103">
        <v>44160</v>
      </c>
      <c r="B517" s="156">
        <v>0.5</v>
      </c>
      <c r="C517" s="228">
        <v>11641</v>
      </c>
    </row>
    <row r="518" spans="1:3" s="89" customFormat="1" x14ac:dyDescent="0.25">
      <c r="A518" s="103">
        <v>44159</v>
      </c>
      <c r="B518" s="156">
        <v>0.5</v>
      </c>
      <c r="C518" s="228">
        <v>11549</v>
      </c>
    </row>
    <row r="519" spans="1:3" s="89" customFormat="1" x14ac:dyDescent="0.25">
      <c r="A519" s="103">
        <v>44158</v>
      </c>
      <c r="B519" s="156">
        <v>0.5</v>
      </c>
      <c r="C519" s="228">
        <v>11453</v>
      </c>
    </row>
    <row r="520" spans="1:3" s="89" customFormat="1" x14ac:dyDescent="0.25">
      <c r="A520" s="103">
        <v>44157</v>
      </c>
      <c r="B520" s="156">
        <v>0.5</v>
      </c>
      <c r="C520" s="228">
        <v>11390</v>
      </c>
    </row>
    <row r="521" spans="1:3" s="89" customFormat="1" x14ac:dyDescent="0.25">
      <c r="A521" s="103">
        <v>44156</v>
      </c>
      <c r="B521" s="156">
        <v>0.5</v>
      </c>
      <c r="C521" s="228">
        <v>11343</v>
      </c>
    </row>
    <row r="522" spans="1:3" s="89" customFormat="1" x14ac:dyDescent="0.25">
      <c r="A522" s="103">
        <v>44155</v>
      </c>
      <c r="B522" s="156">
        <v>0.5</v>
      </c>
      <c r="C522" s="228">
        <v>11271</v>
      </c>
    </row>
    <row r="523" spans="1:3" s="89" customFormat="1" x14ac:dyDescent="0.25">
      <c r="A523" s="103">
        <v>44154</v>
      </c>
      <c r="B523" s="156">
        <v>0.5</v>
      </c>
      <c r="C523" s="228">
        <v>11202</v>
      </c>
    </row>
    <row r="524" spans="1:3" s="89" customFormat="1" x14ac:dyDescent="0.25">
      <c r="A524" s="103">
        <v>44153</v>
      </c>
      <c r="B524" s="156">
        <v>0.5</v>
      </c>
      <c r="C524" s="228">
        <v>11123</v>
      </c>
    </row>
    <row r="525" spans="1:3" s="89" customFormat="1" x14ac:dyDescent="0.25">
      <c r="A525" s="103">
        <v>44152</v>
      </c>
      <c r="B525" s="156">
        <v>0.5</v>
      </c>
      <c r="C525" s="228">
        <v>11025</v>
      </c>
    </row>
    <row r="526" spans="1:3" s="89" customFormat="1" x14ac:dyDescent="0.25">
      <c r="A526" s="103">
        <v>44151</v>
      </c>
      <c r="B526" s="156">
        <v>0.5</v>
      </c>
      <c r="C526" s="228">
        <v>10968</v>
      </c>
    </row>
    <row r="527" spans="1:3" s="89" customFormat="1" x14ac:dyDescent="0.25">
      <c r="A527" s="103">
        <v>44150</v>
      </c>
      <c r="B527" s="156">
        <v>0.5</v>
      </c>
      <c r="C527" s="228">
        <v>10895</v>
      </c>
    </row>
    <row r="528" spans="1:3" s="89" customFormat="1" x14ac:dyDescent="0.25">
      <c r="A528" s="103">
        <v>44149</v>
      </c>
      <c r="B528" s="156">
        <v>0.5</v>
      </c>
      <c r="C528" s="228">
        <v>10833</v>
      </c>
    </row>
    <row r="529" spans="1:3" s="89" customFormat="1" x14ac:dyDescent="0.25">
      <c r="A529" s="103">
        <v>44148</v>
      </c>
      <c r="B529" s="156">
        <v>0.5</v>
      </c>
      <c r="C529" s="228">
        <v>10771</v>
      </c>
    </row>
    <row r="530" spans="1:3" s="89" customFormat="1" x14ac:dyDescent="0.25">
      <c r="A530" s="103">
        <v>44147</v>
      </c>
      <c r="B530" s="156">
        <v>0.5</v>
      </c>
      <c r="C530" s="228">
        <v>10711</v>
      </c>
    </row>
    <row r="531" spans="1:3" s="89" customFormat="1" x14ac:dyDescent="0.25">
      <c r="A531" s="103">
        <v>44146</v>
      </c>
      <c r="B531" s="156">
        <v>0.5</v>
      </c>
      <c r="C531" s="228">
        <v>10628</v>
      </c>
    </row>
    <row r="532" spans="1:3" s="89" customFormat="1" x14ac:dyDescent="0.25">
      <c r="A532" s="103">
        <v>44145</v>
      </c>
      <c r="B532" s="156">
        <v>0.5</v>
      </c>
      <c r="C532" s="228">
        <v>10575</v>
      </c>
    </row>
    <row r="533" spans="1:3" s="89" customFormat="1" x14ac:dyDescent="0.25">
      <c r="A533" s="103">
        <v>44144</v>
      </c>
      <c r="B533" s="156">
        <v>0.5</v>
      </c>
      <c r="C533" s="228">
        <v>10507</v>
      </c>
    </row>
    <row r="534" spans="1:3" s="89" customFormat="1" x14ac:dyDescent="0.25">
      <c r="A534" s="103">
        <v>44143</v>
      </c>
      <c r="B534" s="156">
        <v>0.5</v>
      </c>
      <c r="C534" s="228">
        <v>10465</v>
      </c>
    </row>
    <row r="535" spans="1:3" s="89" customFormat="1" x14ac:dyDescent="0.25">
      <c r="A535" s="103">
        <v>44142</v>
      </c>
      <c r="B535" s="156">
        <v>0.5</v>
      </c>
      <c r="C535" s="228">
        <v>10434</v>
      </c>
    </row>
    <row r="536" spans="1:3" s="89" customFormat="1" x14ac:dyDescent="0.25">
      <c r="A536" s="103">
        <v>44141</v>
      </c>
      <c r="B536" s="156">
        <v>0.5</v>
      </c>
      <c r="C536" s="228">
        <v>10380</v>
      </c>
    </row>
    <row r="537" spans="1:3" s="89" customFormat="1" x14ac:dyDescent="0.25">
      <c r="A537" s="103">
        <v>44140</v>
      </c>
      <c r="B537" s="156">
        <v>0.5</v>
      </c>
      <c r="C537" s="228">
        <v>10326</v>
      </c>
    </row>
    <row r="538" spans="1:3" s="89" customFormat="1" x14ac:dyDescent="0.25">
      <c r="A538" s="103">
        <v>44139</v>
      </c>
      <c r="B538" s="156">
        <v>0.5</v>
      </c>
      <c r="C538" s="228">
        <v>10281</v>
      </c>
    </row>
    <row r="539" spans="1:3" s="89" customFormat="1" x14ac:dyDescent="0.25">
      <c r="A539" s="103">
        <v>44138</v>
      </c>
      <c r="B539" s="156">
        <v>0.5</v>
      </c>
      <c r="C539" s="228">
        <v>10224</v>
      </c>
    </row>
    <row r="540" spans="1:3" s="89" customFormat="1" x14ac:dyDescent="0.25">
      <c r="A540" s="103">
        <v>44137</v>
      </c>
      <c r="B540" s="156">
        <v>0.5</v>
      </c>
      <c r="C540" s="228">
        <v>10153</v>
      </c>
    </row>
    <row r="541" spans="1:3" s="89" customFormat="1" x14ac:dyDescent="0.25">
      <c r="A541" s="103">
        <v>44136</v>
      </c>
      <c r="B541" s="156">
        <v>0.5</v>
      </c>
      <c r="C541" s="228">
        <v>10127</v>
      </c>
    </row>
    <row r="542" spans="1:3" s="89" customFormat="1" x14ac:dyDescent="0.25">
      <c r="A542" s="103">
        <v>44135</v>
      </c>
      <c r="B542" s="156">
        <v>0.5</v>
      </c>
      <c r="C542" s="228">
        <v>10085</v>
      </c>
    </row>
    <row r="543" spans="1:3" s="89" customFormat="1" x14ac:dyDescent="0.25">
      <c r="A543" s="103">
        <v>44134</v>
      </c>
      <c r="B543" s="156">
        <v>0.5</v>
      </c>
      <c r="C543" s="228">
        <v>10060</v>
      </c>
    </row>
    <row r="544" spans="1:3" s="89" customFormat="1" x14ac:dyDescent="0.25">
      <c r="A544" s="103">
        <v>44133</v>
      </c>
      <c r="B544" s="156">
        <v>0.5</v>
      </c>
      <c r="C544" s="228">
        <v>10024</v>
      </c>
    </row>
    <row r="545" spans="1:3" s="89" customFormat="1" x14ac:dyDescent="0.25">
      <c r="A545" s="103">
        <v>44132</v>
      </c>
      <c r="B545" s="156">
        <v>0.5</v>
      </c>
      <c r="C545" s="228">
        <v>9982</v>
      </c>
    </row>
    <row r="546" spans="1:3" s="89" customFormat="1" x14ac:dyDescent="0.25">
      <c r="A546" s="103">
        <v>44131</v>
      </c>
      <c r="B546" s="156">
        <v>0.5</v>
      </c>
      <c r="C546" s="228">
        <v>9954</v>
      </c>
    </row>
    <row r="547" spans="1:3" s="89" customFormat="1" x14ac:dyDescent="0.25">
      <c r="A547" s="103">
        <v>44130</v>
      </c>
      <c r="B547" s="156">
        <v>0.5</v>
      </c>
      <c r="C547" s="228">
        <v>9926</v>
      </c>
    </row>
    <row r="548" spans="1:3" s="89" customFormat="1" x14ac:dyDescent="0.25">
      <c r="A548" s="103">
        <v>44129</v>
      </c>
      <c r="B548" s="156">
        <v>0.5</v>
      </c>
      <c r="C548" s="228">
        <v>9899</v>
      </c>
    </row>
    <row r="549" spans="1:3" s="89" customFormat="1" x14ac:dyDescent="0.25">
      <c r="A549" s="103">
        <v>44128</v>
      </c>
      <c r="B549" s="156">
        <v>0.5</v>
      </c>
      <c r="C549" s="228">
        <v>9876</v>
      </c>
    </row>
    <row r="550" spans="1:3" s="89" customFormat="1" x14ac:dyDescent="0.25">
      <c r="A550" s="103">
        <v>44127</v>
      </c>
      <c r="B550" s="156">
        <v>0.5</v>
      </c>
      <c r="C550" s="228">
        <v>9844</v>
      </c>
    </row>
    <row r="551" spans="1:3" s="89" customFormat="1" x14ac:dyDescent="0.25">
      <c r="A551" s="103">
        <v>44126</v>
      </c>
      <c r="B551" s="156">
        <v>0.5</v>
      </c>
      <c r="C551" s="228">
        <v>9819</v>
      </c>
    </row>
    <row r="552" spans="1:3" s="89" customFormat="1" x14ac:dyDescent="0.25">
      <c r="A552" s="103">
        <v>44125</v>
      </c>
      <c r="B552" s="156">
        <v>0.5</v>
      </c>
      <c r="C552" s="228">
        <v>9786</v>
      </c>
    </row>
    <row r="553" spans="1:3" s="89" customFormat="1" x14ac:dyDescent="0.25">
      <c r="A553" s="103">
        <v>44124</v>
      </c>
      <c r="B553" s="156">
        <v>0.5</v>
      </c>
      <c r="C553" s="228">
        <v>9751</v>
      </c>
    </row>
    <row r="554" spans="1:3" s="89" customFormat="1" x14ac:dyDescent="0.25">
      <c r="A554" s="103">
        <v>44123</v>
      </c>
      <c r="B554" s="156">
        <v>0.5</v>
      </c>
      <c r="C554" s="228">
        <v>9736</v>
      </c>
    </row>
    <row r="555" spans="1:3" s="89" customFormat="1" x14ac:dyDescent="0.25">
      <c r="A555" s="103">
        <v>44122</v>
      </c>
      <c r="B555" s="156">
        <v>0.5</v>
      </c>
      <c r="C555" s="228">
        <v>9718</v>
      </c>
    </row>
    <row r="556" spans="1:3" s="89" customFormat="1" x14ac:dyDescent="0.25">
      <c r="A556" s="103">
        <v>44121</v>
      </c>
      <c r="B556" s="156">
        <v>0.5</v>
      </c>
      <c r="C556" s="228">
        <v>9704</v>
      </c>
    </row>
    <row r="557" spans="1:3" s="89" customFormat="1" x14ac:dyDescent="0.25">
      <c r="A557" s="103">
        <v>44120</v>
      </c>
      <c r="B557" s="156">
        <v>0.5</v>
      </c>
      <c r="C557" s="228">
        <v>9681</v>
      </c>
    </row>
    <row r="558" spans="1:3" s="89" customFormat="1" x14ac:dyDescent="0.25">
      <c r="A558" s="103">
        <v>44119</v>
      </c>
      <c r="B558" s="156">
        <v>0.5</v>
      </c>
      <c r="C558" s="228">
        <v>9658</v>
      </c>
    </row>
    <row r="559" spans="1:3" s="89" customFormat="1" x14ac:dyDescent="0.25">
      <c r="A559" s="103">
        <v>44118</v>
      </c>
      <c r="B559" s="156">
        <v>0.5</v>
      </c>
      <c r="C559" s="228">
        <v>9623</v>
      </c>
    </row>
    <row r="560" spans="1:3" s="89" customFormat="1" x14ac:dyDescent="0.25">
      <c r="A560" s="103">
        <v>44117</v>
      </c>
      <c r="B560" s="156">
        <v>0.5</v>
      </c>
      <c r="C560" s="228">
        <v>9613</v>
      </c>
    </row>
    <row r="561" spans="1:3" s="89" customFormat="1" x14ac:dyDescent="0.25">
      <c r="A561" s="103">
        <v>44116</v>
      </c>
      <c r="B561" s="156">
        <v>0.5</v>
      </c>
      <c r="C561" s="228">
        <v>9589</v>
      </c>
    </row>
    <row r="562" spans="1:3" s="89" customFormat="1" x14ac:dyDescent="0.25">
      <c r="A562" s="103">
        <v>44115</v>
      </c>
      <c r="B562" s="156">
        <v>0.5</v>
      </c>
      <c r="C562" s="228">
        <v>9573</v>
      </c>
    </row>
    <row r="563" spans="1:3" s="89" customFormat="1" x14ac:dyDescent="0.25">
      <c r="A563" s="103">
        <v>44114</v>
      </c>
      <c r="B563" s="156">
        <v>0.5</v>
      </c>
      <c r="C563" s="228">
        <v>9568</v>
      </c>
    </row>
    <row r="564" spans="1:3" s="89" customFormat="1" x14ac:dyDescent="0.25">
      <c r="A564" s="103">
        <v>44113</v>
      </c>
      <c r="B564" s="156">
        <v>0.5</v>
      </c>
      <c r="C564" s="228">
        <v>9545</v>
      </c>
    </row>
    <row r="565" spans="1:3" s="89" customFormat="1" x14ac:dyDescent="0.25">
      <c r="A565" s="103">
        <v>44112</v>
      </c>
      <c r="B565" s="156">
        <v>0.5</v>
      </c>
      <c r="C565" s="228">
        <v>9515</v>
      </c>
    </row>
    <row r="566" spans="1:3" s="89" customFormat="1" x14ac:dyDescent="0.25">
      <c r="A566" s="103">
        <v>44111</v>
      </c>
      <c r="B566" s="156">
        <v>0.5</v>
      </c>
      <c r="C566" s="228">
        <v>9502</v>
      </c>
    </row>
    <row r="567" spans="1:3" s="89" customFormat="1" x14ac:dyDescent="0.25">
      <c r="A567" s="103">
        <v>44110</v>
      </c>
      <c r="B567" s="156">
        <v>0.5</v>
      </c>
      <c r="C567" s="228">
        <v>9491</v>
      </c>
    </row>
    <row r="568" spans="1:3" s="89" customFormat="1" x14ac:dyDescent="0.25">
      <c r="A568" s="103">
        <v>44109</v>
      </c>
      <c r="B568" s="156">
        <v>0.5</v>
      </c>
      <c r="C568" s="228">
        <v>9465</v>
      </c>
    </row>
    <row r="569" spans="1:3" s="89" customFormat="1" x14ac:dyDescent="0.25">
      <c r="A569" s="103">
        <v>44108</v>
      </c>
      <c r="B569" s="156">
        <v>0.5</v>
      </c>
      <c r="C569" s="228">
        <v>9442</v>
      </c>
    </row>
    <row r="570" spans="1:3" s="89" customFormat="1" x14ac:dyDescent="0.25">
      <c r="A570" s="103">
        <v>44107</v>
      </c>
      <c r="B570" s="156">
        <v>0.5</v>
      </c>
      <c r="C570" s="228">
        <v>9423</v>
      </c>
    </row>
    <row r="571" spans="1:3" s="89" customFormat="1" x14ac:dyDescent="0.25">
      <c r="A571" s="103">
        <v>44106</v>
      </c>
      <c r="B571" s="156">
        <v>0.5</v>
      </c>
      <c r="C571" s="228">
        <v>9370</v>
      </c>
    </row>
    <row r="572" spans="1:3" s="89" customFormat="1" x14ac:dyDescent="0.25">
      <c r="A572" s="103">
        <v>44105</v>
      </c>
      <c r="B572" s="156">
        <v>0.5</v>
      </c>
      <c r="C572" s="228">
        <v>9280</v>
      </c>
    </row>
    <row r="573" spans="1:3" s="89" customFormat="1" x14ac:dyDescent="0.25">
      <c r="A573" s="103">
        <v>44104</v>
      </c>
      <c r="B573" s="156">
        <v>0.5</v>
      </c>
      <c r="C573" s="228">
        <v>9258</v>
      </c>
    </row>
    <row r="574" spans="1:3" s="89" customFormat="1" x14ac:dyDescent="0.25">
      <c r="A574" s="103">
        <v>44103</v>
      </c>
      <c r="B574" s="156">
        <v>0.5</v>
      </c>
      <c r="C574" s="228">
        <v>9252</v>
      </c>
    </row>
    <row r="575" spans="1:3" s="89" customFormat="1" x14ac:dyDescent="0.25">
      <c r="A575" s="103">
        <v>44102</v>
      </c>
      <c r="B575" s="156">
        <v>0.5</v>
      </c>
      <c r="C575" s="228">
        <v>9239</v>
      </c>
    </row>
    <row r="576" spans="1:3" s="89" customFormat="1" x14ac:dyDescent="0.25">
      <c r="A576" s="103">
        <v>44101</v>
      </c>
      <c r="B576" s="156">
        <v>0.5</v>
      </c>
      <c r="C576" s="228">
        <v>9229</v>
      </c>
    </row>
    <row r="577" spans="1:3" s="89" customFormat="1" x14ac:dyDescent="0.25">
      <c r="A577" s="103">
        <v>44100</v>
      </c>
      <c r="B577" s="156">
        <v>0.5</v>
      </c>
      <c r="C577" s="228">
        <v>9224</v>
      </c>
    </row>
    <row r="578" spans="1:3" s="89" customFormat="1" x14ac:dyDescent="0.25">
      <c r="A578" s="103">
        <v>44099</v>
      </c>
      <c r="B578" s="156">
        <v>0.5</v>
      </c>
      <c r="C578" s="228">
        <v>9217</v>
      </c>
    </row>
    <row r="579" spans="1:3" s="89" customFormat="1" x14ac:dyDescent="0.25">
      <c r="A579" s="103">
        <v>44098</v>
      </c>
      <c r="B579" s="156">
        <v>0.5</v>
      </c>
      <c r="C579" s="228">
        <v>9211</v>
      </c>
    </row>
    <row r="580" spans="1:3" s="89" customFormat="1" x14ac:dyDescent="0.25">
      <c r="A580" s="103">
        <v>44097</v>
      </c>
      <c r="B580" s="156">
        <v>0.5</v>
      </c>
      <c r="C580" s="228">
        <v>9205</v>
      </c>
    </row>
    <row r="581" spans="1:3" s="89" customFormat="1" x14ac:dyDescent="0.25">
      <c r="A581" s="103">
        <v>44096</v>
      </c>
      <c r="B581" s="156">
        <v>0.5</v>
      </c>
      <c r="C581" s="228">
        <v>9196</v>
      </c>
    </row>
    <row r="582" spans="1:3" s="89" customFormat="1" x14ac:dyDescent="0.25">
      <c r="A582" s="103">
        <v>44095</v>
      </c>
      <c r="B582" s="156">
        <v>0.5</v>
      </c>
      <c r="C582" s="228">
        <v>9190</v>
      </c>
    </row>
    <row r="583" spans="1:3" s="89" customFormat="1" x14ac:dyDescent="0.25">
      <c r="A583" s="103">
        <v>44094</v>
      </c>
      <c r="B583" s="156">
        <v>0.5</v>
      </c>
      <c r="C583" s="228">
        <v>9179</v>
      </c>
    </row>
    <row r="584" spans="1:3" s="89" customFormat="1" x14ac:dyDescent="0.25">
      <c r="A584" s="103">
        <v>44093</v>
      </c>
      <c r="B584" s="156">
        <v>0.5</v>
      </c>
      <c r="C584" s="228">
        <v>9173</v>
      </c>
    </row>
    <row r="585" spans="1:3" s="89" customFormat="1" x14ac:dyDescent="0.25">
      <c r="A585" s="103">
        <v>44092</v>
      </c>
      <c r="B585" s="156">
        <v>0.5</v>
      </c>
      <c r="C585" s="228">
        <v>9167</v>
      </c>
    </row>
    <row r="586" spans="1:3" s="89" customFormat="1" x14ac:dyDescent="0.25">
      <c r="A586" s="103">
        <v>44091</v>
      </c>
      <c r="B586" s="156">
        <v>0.5</v>
      </c>
      <c r="C586" s="228">
        <v>9162</v>
      </c>
    </row>
    <row r="587" spans="1:3" s="89" customFormat="1" x14ac:dyDescent="0.25">
      <c r="A587" s="103">
        <v>44090</v>
      </c>
      <c r="B587" s="156">
        <v>0.5</v>
      </c>
      <c r="C587" s="228">
        <v>9155</v>
      </c>
    </row>
    <row r="588" spans="1:3" s="89" customFormat="1" x14ac:dyDescent="0.25">
      <c r="A588" s="103">
        <v>44089</v>
      </c>
      <c r="B588" s="156">
        <v>0.5</v>
      </c>
      <c r="C588" s="228">
        <v>9150</v>
      </c>
    </row>
    <row r="589" spans="1:3" s="89" customFormat="1" x14ac:dyDescent="0.25">
      <c r="A589" s="103">
        <v>44088</v>
      </c>
      <c r="B589" s="156">
        <v>0.5</v>
      </c>
      <c r="C589" s="228">
        <v>9141</v>
      </c>
    </row>
    <row r="590" spans="1:3" s="89" customFormat="1" x14ac:dyDescent="0.25">
      <c r="A590" s="103">
        <v>44087</v>
      </c>
      <c r="B590" s="156">
        <v>0.5</v>
      </c>
      <c r="C590" s="228">
        <v>9133</v>
      </c>
    </row>
    <row r="591" spans="1:3" s="89" customFormat="1" x14ac:dyDescent="0.25">
      <c r="A591" s="103">
        <v>44086</v>
      </c>
      <c r="B591" s="156">
        <v>0.5</v>
      </c>
      <c r="C591" s="228">
        <v>9132</v>
      </c>
    </row>
    <row r="592" spans="1:3" s="89" customFormat="1" x14ac:dyDescent="0.25">
      <c r="A592" s="103">
        <v>44085</v>
      </c>
      <c r="B592" s="156">
        <v>0.5</v>
      </c>
      <c r="C592" s="228">
        <v>9126</v>
      </c>
    </row>
    <row r="593" spans="1:3" s="89" customFormat="1" x14ac:dyDescent="0.25">
      <c r="A593" s="103">
        <v>44084</v>
      </c>
      <c r="B593" s="156">
        <v>0.5</v>
      </c>
      <c r="C593" s="228">
        <v>9125</v>
      </c>
    </row>
    <row r="594" spans="1:3" s="89" customFormat="1" x14ac:dyDescent="0.25">
      <c r="A594" s="103">
        <v>44083</v>
      </c>
      <c r="B594" s="156">
        <v>0.5</v>
      </c>
      <c r="C594" s="228">
        <v>9117</v>
      </c>
    </row>
    <row r="595" spans="1:3" s="89" customFormat="1" x14ac:dyDescent="0.25">
      <c r="A595" s="103">
        <v>44082</v>
      </c>
      <c r="B595" s="156">
        <v>0.5</v>
      </c>
      <c r="C595" s="228">
        <v>9115</v>
      </c>
    </row>
    <row r="596" spans="1:3" s="89" customFormat="1" x14ac:dyDescent="0.25">
      <c r="A596" s="103">
        <v>44081</v>
      </c>
      <c r="B596" s="156">
        <v>0.5</v>
      </c>
      <c r="C596" s="228">
        <v>9108</v>
      </c>
    </row>
    <row r="597" spans="1:3" s="89" customFormat="1" x14ac:dyDescent="0.25">
      <c r="A597" s="103">
        <v>44080</v>
      </c>
      <c r="B597" s="156">
        <v>0.5</v>
      </c>
      <c r="C597" s="228">
        <v>9107</v>
      </c>
    </row>
    <row r="598" spans="1:3" s="89" customFormat="1" x14ac:dyDescent="0.25">
      <c r="A598" s="103">
        <v>44079</v>
      </c>
      <c r="B598" s="156">
        <v>0.5</v>
      </c>
      <c r="C598" s="228">
        <v>9106</v>
      </c>
    </row>
    <row r="599" spans="1:3" s="89" customFormat="1" x14ac:dyDescent="0.25">
      <c r="A599" s="103">
        <v>44078</v>
      </c>
      <c r="B599" s="156">
        <v>0.5</v>
      </c>
      <c r="C599" s="228">
        <v>9104</v>
      </c>
    </row>
    <row r="600" spans="1:3" s="89" customFormat="1" x14ac:dyDescent="0.25">
      <c r="A600" s="103">
        <v>44077</v>
      </c>
      <c r="B600" s="156">
        <v>0.5</v>
      </c>
      <c r="C600" s="228">
        <v>9103</v>
      </c>
    </row>
    <row r="601" spans="1:3" s="89" customFormat="1" x14ac:dyDescent="0.25">
      <c r="A601" s="103">
        <v>44076</v>
      </c>
      <c r="B601" s="156">
        <v>0.5</v>
      </c>
      <c r="C601" s="228">
        <v>9097</v>
      </c>
    </row>
    <row r="602" spans="1:3" s="89" customFormat="1" x14ac:dyDescent="0.25">
      <c r="A602" s="103">
        <v>44075</v>
      </c>
      <c r="B602" s="156">
        <v>0.5</v>
      </c>
      <c r="C602" s="228">
        <v>9094</v>
      </c>
    </row>
    <row r="603" spans="1:3" s="89" customFormat="1" x14ac:dyDescent="0.25">
      <c r="A603" s="103">
        <v>44074</v>
      </c>
      <c r="B603" s="156">
        <v>0.5</v>
      </c>
      <c r="C603" s="228">
        <v>9088</v>
      </c>
    </row>
    <row r="604" spans="1:3" s="89" customFormat="1" x14ac:dyDescent="0.25">
      <c r="A604" s="103">
        <v>44073</v>
      </c>
      <c r="B604" s="156">
        <v>0.5</v>
      </c>
      <c r="C604" s="228">
        <v>9079</v>
      </c>
    </row>
    <row r="605" spans="1:3" s="89" customFormat="1" x14ac:dyDescent="0.25">
      <c r="A605" s="103">
        <v>44072</v>
      </c>
      <c r="B605" s="156">
        <v>0.5</v>
      </c>
      <c r="C605" s="228">
        <v>9075</v>
      </c>
    </row>
    <row r="606" spans="1:3" s="89" customFormat="1" x14ac:dyDescent="0.25">
      <c r="A606" s="103">
        <v>44071</v>
      </c>
      <c r="B606" s="156">
        <v>0.5</v>
      </c>
      <c r="C606" s="228">
        <v>9075</v>
      </c>
    </row>
    <row r="607" spans="1:3" s="89" customFormat="1" x14ac:dyDescent="0.25">
      <c r="A607" s="103">
        <v>44070</v>
      </c>
      <c r="B607" s="156">
        <v>0.5</v>
      </c>
      <c r="C607" s="228">
        <v>9064</v>
      </c>
    </row>
    <row r="608" spans="1:3" s="89" customFormat="1" x14ac:dyDescent="0.25">
      <c r="A608" s="103">
        <v>44069</v>
      </c>
      <c r="B608" s="156">
        <v>0.5</v>
      </c>
      <c r="C608" s="228">
        <v>9056</v>
      </c>
    </row>
    <row r="609" spans="1:3" s="89" customFormat="1" x14ac:dyDescent="0.25">
      <c r="A609" s="103">
        <v>44068</v>
      </c>
      <c r="B609" s="156">
        <v>0.5</v>
      </c>
      <c r="C609" s="228">
        <v>9052</v>
      </c>
    </row>
    <row r="610" spans="1:3" s="89" customFormat="1" x14ac:dyDescent="0.25">
      <c r="A610" s="103">
        <v>44067</v>
      </c>
      <c r="B610" s="156">
        <v>0.5</v>
      </c>
      <c r="C610" s="228">
        <v>9045</v>
      </c>
    </row>
    <row r="611" spans="1:3" s="89" customFormat="1" x14ac:dyDescent="0.25">
      <c r="A611" s="103">
        <v>44066</v>
      </c>
      <c r="B611" s="156">
        <v>0.5</v>
      </c>
      <c r="C611" s="228">
        <v>9035</v>
      </c>
    </row>
    <row r="612" spans="1:3" s="89" customFormat="1" x14ac:dyDescent="0.25">
      <c r="A612" s="103">
        <v>44065</v>
      </c>
      <c r="B612" s="156">
        <v>0.5</v>
      </c>
      <c r="C612" s="228">
        <v>9033</v>
      </c>
    </row>
    <row r="613" spans="1:3" s="89" customFormat="1" x14ac:dyDescent="0.25">
      <c r="A613" s="103">
        <v>44064</v>
      </c>
      <c r="B613" s="156">
        <v>0.5</v>
      </c>
      <c r="C613" s="228">
        <v>9026</v>
      </c>
    </row>
    <row r="614" spans="1:3" s="89" customFormat="1" x14ac:dyDescent="0.25">
      <c r="A614" s="103">
        <v>44063</v>
      </c>
      <c r="B614" s="156">
        <v>0.5</v>
      </c>
      <c r="C614" s="228">
        <v>9016</v>
      </c>
    </row>
    <row r="615" spans="1:3" s="89" customFormat="1" x14ac:dyDescent="0.25">
      <c r="A615" s="103">
        <v>44062</v>
      </c>
      <c r="B615" s="156">
        <v>0.5</v>
      </c>
      <c r="C615" s="228">
        <v>9012</v>
      </c>
    </row>
    <row r="616" spans="1:3" s="89" customFormat="1" x14ac:dyDescent="0.25">
      <c r="A616" s="103">
        <v>44061</v>
      </c>
      <c r="B616" s="156">
        <v>0.5</v>
      </c>
      <c r="C616" s="228">
        <v>9007</v>
      </c>
    </row>
    <row r="617" spans="1:3" s="89" customFormat="1" x14ac:dyDescent="0.25">
      <c r="A617" s="103">
        <v>44060</v>
      </c>
      <c r="B617" s="156">
        <v>0.5</v>
      </c>
      <c r="C617" s="228">
        <v>8994</v>
      </c>
    </row>
    <row r="618" spans="1:3" s="89" customFormat="1" x14ac:dyDescent="0.25">
      <c r="A618" s="103">
        <v>44059</v>
      </c>
      <c r="B618" s="156">
        <v>0.5</v>
      </c>
      <c r="C618" s="228">
        <v>8988</v>
      </c>
    </row>
    <row r="619" spans="1:3" s="89" customFormat="1" x14ac:dyDescent="0.25">
      <c r="A619" s="103">
        <v>44058</v>
      </c>
      <c r="B619" s="156">
        <v>0.5</v>
      </c>
      <c r="C619" s="228">
        <v>8986</v>
      </c>
    </row>
    <row r="620" spans="1:3" s="89" customFormat="1" x14ac:dyDescent="0.25">
      <c r="A620" s="103">
        <v>44057</v>
      </c>
      <c r="B620" s="156">
        <v>0.5</v>
      </c>
      <c r="C620" s="228">
        <v>8982</v>
      </c>
    </row>
    <row r="621" spans="1:3" s="89" customFormat="1" x14ac:dyDescent="0.25">
      <c r="A621" s="103">
        <v>44056</v>
      </c>
      <c r="B621" s="156">
        <v>0.5</v>
      </c>
      <c r="C621" s="228">
        <v>8977</v>
      </c>
    </row>
    <row r="622" spans="1:3" s="89" customFormat="1" x14ac:dyDescent="0.25">
      <c r="A622" s="103">
        <v>44055</v>
      </c>
      <c r="B622" s="156">
        <v>0.5</v>
      </c>
      <c r="C622" s="228">
        <v>8968</v>
      </c>
    </row>
    <row r="623" spans="1:3" s="89" customFormat="1" x14ac:dyDescent="0.25">
      <c r="A623" s="103">
        <v>44054</v>
      </c>
      <c r="B623" s="156">
        <v>0.5</v>
      </c>
      <c r="C623" s="228">
        <v>8953</v>
      </c>
    </row>
    <row r="624" spans="1:3" s="89" customFormat="1" x14ac:dyDescent="0.25">
      <c r="A624" s="103">
        <v>44053</v>
      </c>
      <c r="B624" s="156">
        <v>0.5</v>
      </c>
      <c r="C624" s="228">
        <v>8949</v>
      </c>
    </row>
    <row r="625" spans="1:1022" s="89" customFormat="1" x14ac:dyDescent="0.25">
      <c r="A625" s="103">
        <v>44052</v>
      </c>
      <c r="B625" s="156">
        <v>0.5</v>
      </c>
      <c r="C625" s="228">
        <v>8943</v>
      </c>
    </row>
    <row r="626" spans="1:1022" s="89" customFormat="1" x14ac:dyDescent="0.25">
      <c r="A626" s="103">
        <v>44051</v>
      </c>
      <c r="B626" s="156">
        <v>0.5</v>
      </c>
      <c r="C626" s="228">
        <v>8938</v>
      </c>
    </row>
    <row r="627" spans="1:1022" s="89" customFormat="1" x14ac:dyDescent="0.25">
      <c r="A627" s="103">
        <v>44050</v>
      </c>
      <c r="B627" s="156">
        <v>0.5</v>
      </c>
      <c r="C627" s="228">
        <v>8932</v>
      </c>
    </row>
    <row r="628" spans="1:1022" s="89" customFormat="1" x14ac:dyDescent="0.25">
      <c r="A628" s="103">
        <v>44049</v>
      </c>
      <c r="B628" s="156">
        <v>0.5</v>
      </c>
      <c r="C628" s="228">
        <v>8928</v>
      </c>
    </row>
    <row r="629" spans="1:1022" s="89" customFormat="1" x14ac:dyDescent="0.25">
      <c r="A629" s="103">
        <v>44048</v>
      </c>
      <c r="B629" s="156">
        <v>0.5</v>
      </c>
      <c r="C629" s="228">
        <v>8924</v>
      </c>
    </row>
    <row r="630" spans="1:1022" s="89" customFormat="1" x14ac:dyDescent="0.25">
      <c r="A630" s="103">
        <v>44047</v>
      </c>
      <c r="B630" s="156">
        <v>0.5</v>
      </c>
      <c r="C630" s="228">
        <v>8920</v>
      </c>
    </row>
    <row r="631" spans="1:1022" s="89" customFormat="1" x14ac:dyDescent="0.25">
      <c r="A631" s="103">
        <v>44046</v>
      </c>
      <c r="B631" s="156">
        <v>0.5</v>
      </c>
      <c r="C631" s="228">
        <v>8909</v>
      </c>
    </row>
    <row r="632" spans="1:1022" s="89" customFormat="1" x14ac:dyDescent="0.25">
      <c r="A632" s="103">
        <v>44045</v>
      </c>
      <c r="B632" s="156">
        <v>0.5</v>
      </c>
      <c r="C632" s="228">
        <v>8907</v>
      </c>
    </row>
    <row r="633" spans="1:1022" s="89" customFormat="1" x14ac:dyDescent="0.25">
      <c r="A633" s="103">
        <v>44044</v>
      </c>
      <c r="B633" s="156">
        <v>0.5</v>
      </c>
      <c r="C633" s="228">
        <v>8903</v>
      </c>
    </row>
    <row r="634" spans="1:1022" s="89" customFormat="1" x14ac:dyDescent="0.25">
      <c r="A634" s="103">
        <v>44043</v>
      </c>
      <c r="B634" s="156">
        <v>0.5</v>
      </c>
      <c r="C634" s="228">
        <v>8897</v>
      </c>
    </row>
    <row r="635" spans="1:1022" s="89" customFormat="1" x14ac:dyDescent="0.25">
      <c r="A635" s="103">
        <v>44042</v>
      </c>
      <c r="B635" s="156">
        <v>0.5</v>
      </c>
      <c r="C635" s="228">
        <v>8891</v>
      </c>
    </row>
    <row r="636" spans="1:1022" s="89" customFormat="1" x14ac:dyDescent="0.25">
      <c r="A636" s="103">
        <v>44041</v>
      </c>
      <c r="B636" s="156">
        <v>0.5</v>
      </c>
      <c r="C636" s="228">
        <v>8881</v>
      </c>
    </row>
    <row r="637" spans="1:1022" s="89" customFormat="1" x14ac:dyDescent="0.25">
      <c r="A637" s="103">
        <v>44040</v>
      </c>
      <c r="B637" s="156">
        <v>0.5</v>
      </c>
      <c r="C637" s="228">
        <v>8874</v>
      </c>
    </row>
    <row r="638" spans="1:1022" s="89" customFormat="1" x14ac:dyDescent="0.25">
      <c r="A638" s="103">
        <v>44039</v>
      </c>
      <c r="B638" s="156">
        <v>0.5</v>
      </c>
      <c r="C638" s="228">
        <v>8863</v>
      </c>
    </row>
    <row r="639" spans="1:1022" x14ac:dyDescent="0.25">
      <c r="A639" s="103">
        <v>44038</v>
      </c>
      <c r="B639" s="156">
        <v>0.5</v>
      </c>
      <c r="C639" s="228">
        <v>8852</v>
      </c>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c r="BB639" s="90"/>
      <c r="BC639" s="90"/>
      <c r="BD639" s="90"/>
      <c r="BE639" s="90"/>
      <c r="BF639" s="90"/>
      <c r="BG639" s="90"/>
      <c r="BH639" s="90"/>
      <c r="BI639" s="90"/>
      <c r="BJ639" s="90"/>
      <c r="BK639" s="90"/>
      <c r="BL639" s="90"/>
      <c r="BM639" s="90"/>
      <c r="BN639" s="90"/>
      <c r="BO639" s="90"/>
      <c r="BP639" s="90"/>
      <c r="BQ639" s="90"/>
      <c r="BR639" s="90"/>
      <c r="BS639" s="90"/>
      <c r="BT639" s="90"/>
      <c r="BU639" s="90"/>
      <c r="BV639" s="90"/>
      <c r="BW639" s="90"/>
      <c r="BX639" s="90"/>
      <c r="BY639" s="90"/>
      <c r="BZ639" s="90"/>
      <c r="CA639" s="90"/>
      <c r="CB639" s="90"/>
      <c r="CC639" s="90"/>
      <c r="CD639" s="90"/>
      <c r="CE639" s="90"/>
      <c r="CF639" s="90"/>
      <c r="CG639" s="90"/>
      <c r="CH639" s="90"/>
      <c r="CI639" s="90"/>
      <c r="CJ639" s="90"/>
      <c r="CK639" s="90"/>
      <c r="CL639" s="90"/>
      <c r="CM639" s="90"/>
      <c r="CN639" s="90"/>
      <c r="CO639" s="90"/>
      <c r="CP639" s="90"/>
      <c r="CQ639" s="90"/>
      <c r="CR639" s="90"/>
      <c r="CS639" s="90"/>
      <c r="CT639" s="90"/>
      <c r="CU639" s="90"/>
      <c r="CV639" s="90"/>
      <c r="CW639" s="90"/>
      <c r="CX639" s="90"/>
      <c r="CY639" s="90"/>
      <c r="CZ639" s="90"/>
      <c r="DA639" s="90"/>
      <c r="DB639" s="90"/>
      <c r="DC639" s="90"/>
      <c r="DD639" s="90"/>
      <c r="DE639" s="90"/>
      <c r="DF639" s="90"/>
      <c r="DG639" s="90"/>
      <c r="DH639" s="90"/>
      <c r="DI639" s="90"/>
      <c r="DJ639" s="90"/>
      <c r="DK639" s="90"/>
      <c r="DL639" s="90"/>
      <c r="DM639" s="90"/>
      <c r="DN639" s="90"/>
      <c r="DO639" s="90"/>
      <c r="DP639" s="90"/>
      <c r="DQ639" s="90"/>
      <c r="DR639" s="90"/>
      <c r="DS639" s="90"/>
      <c r="DT639" s="90"/>
      <c r="DU639" s="90"/>
      <c r="DV639" s="90"/>
      <c r="DW639" s="90"/>
      <c r="DX639" s="90"/>
      <c r="DY639" s="90"/>
      <c r="DZ639" s="90"/>
      <c r="EA639" s="90"/>
      <c r="EB639" s="90"/>
      <c r="EC639" s="90"/>
      <c r="ED639" s="90"/>
      <c r="EE639" s="90"/>
      <c r="EF639" s="90"/>
      <c r="EG639" s="90"/>
      <c r="EH639" s="90"/>
      <c r="EI639" s="90"/>
      <c r="EJ639" s="90"/>
      <c r="EK639" s="90"/>
      <c r="EL639" s="90"/>
      <c r="EM639" s="90"/>
      <c r="EN639" s="90"/>
      <c r="EO639" s="90"/>
      <c r="EP639" s="90"/>
      <c r="EQ639" s="90"/>
      <c r="ER639" s="90"/>
      <c r="ES639" s="90"/>
      <c r="ET639" s="90"/>
      <c r="EU639" s="90"/>
      <c r="EV639" s="90"/>
      <c r="EW639" s="90"/>
      <c r="EX639" s="90"/>
      <c r="EY639" s="90"/>
      <c r="EZ639" s="90"/>
      <c r="FA639" s="90"/>
      <c r="FB639" s="90"/>
      <c r="FC639" s="90"/>
      <c r="FD639" s="90"/>
      <c r="FE639" s="90"/>
      <c r="FF639" s="90"/>
      <c r="FG639" s="90"/>
      <c r="FH639" s="90"/>
      <c r="FI639" s="90"/>
      <c r="FJ639" s="90"/>
      <c r="FK639" s="90"/>
      <c r="FL639" s="90"/>
      <c r="FM639" s="90"/>
      <c r="FN639" s="90"/>
      <c r="FO639" s="90"/>
      <c r="FP639" s="90"/>
      <c r="FQ639" s="90"/>
      <c r="FR639" s="90"/>
      <c r="FS639" s="90"/>
      <c r="FT639" s="90"/>
      <c r="FU639" s="90"/>
      <c r="FV639" s="90"/>
      <c r="FW639" s="90"/>
      <c r="FX639" s="90"/>
      <c r="FY639" s="90"/>
      <c r="FZ639" s="90"/>
      <c r="GA639" s="90"/>
      <c r="GB639" s="90"/>
      <c r="GC639" s="90"/>
      <c r="GD639" s="90"/>
      <c r="GE639" s="90"/>
      <c r="GF639" s="90"/>
      <c r="GG639" s="90"/>
      <c r="GH639" s="90"/>
      <c r="GI639" s="90"/>
      <c r="GJ639" s="90"/>
      <c r="GK639" s="90"/>
      <c r="GL639" s="90"/>
      <c r="GM639" s="90"/>
      <c r="GN639" s="90"/>
      <c r="GO639" s="90"/>
      <c r="GP639" s="90"/>
      <c r="GQ639" s="90"/>
      <c r="GR639" s="90"/>
      <c r="GS639" s="90"/>
      <c r="GT639" s="90"/>
      <c r="GU639" s="90"/>
      <c r="GV639" s="90"/>
      <c r="GW639" s="90"/>
      <c r="GX639" s="90"/>
      <c r="GY639" s="90"/>
      <c r="GZ639" s="90"/>
      <c r="HA639" s="90"/>
      <c r="HB639" s="90"/>
      <c r="HC639" s="90"/>
      <c r="HD639" s="90"/>
      <c r="HE639" s="90"/>
      <c r="HF639" s="90"/>
      <c r="HG639" s="90"/>
      <c r="HH639" s="90"/>
      <c r="HI639" s="90"/>
      <c r="HJ639" s="90"/>
      <c r="HK639" s="90"/>
      <c r="HL639" s="90"/>
      <c r="HM639" s="90"/>
      <c r="HN639" s="90"/>
      <c r="HO639" s="90"/>
      <c r="HP639" s="90"/>
      <c r="HQ639" s="90"/>
      <c r="HR639" s="90"/>
      <c r="HS639" s="90"/>
      <c r="HT639" s="90"/>
      <c r="HU639" s="90"/>
      <c r="HV639" s="90"/>
      <c r="HW639" s="90"/>
      <c r="HX639" s="90"/>
      <c r="HY639" s="90"/>
      <c r="HZ639" s="90"/>
      <c r="IA639" s="90"/>
      <c r="IB639" s="90"/>
      <c r="IC639" s="90"/>
      <c r="ID639" s="90"/>
      <c r="IE639" s="90"/>
      <c r="IF639" s="90"/>
      <c r="IG639" s="90"/>
      <c r="IH639" s="90"/>
      <c r="II639" s="90"/>
      <c r="IJ639" s="90"/>
      <c r="IK639" s="90"/>
      <c r="IL639" s="90"/>
      <c r="IM639" s="90"/>
      <c r="IN639" s="90"/>
      <c r="IO639" s="90"/>
      <c r="IP639" s="90"/>
      <c r="IQ639" s="90"/>
      <c r="IR639" s="90"/>
      <c r="IS639" s="90"/>
      <c r="IT639" s="90"/>
      <c r="IU639" s="90"/>
      <c r="IV639" s="90"/>
      <c r="IW639" s="90"/>
      <c r="IX639" s="90"/>
      <c r="IY639" s="90"/>
      <c r="IZ639" s="90"/>
      <c r="JA639" s="90"/>
      <c r="JB639" s="90"/>
      <c r="JC639" s="90"/>
      <c r="JD639" s="90"/>
      <c r="JE639" s="90"/>
      <c r="JF639" s="90"/>
      <c r="JG639" s="90"/>
      <c r="JH639" s="90"/>
      <c r="JI639" s="90"/>
      <c r="JJ639" s="90"/>
      <c r="JK639" s="90"/>
      <c r="JL639" s="90"/>
      <c r="JM639" s="90"/>
      <c r="JN639" s="90"/>
      <c r="JO639" s="90"/>
      <c r="JP639" s="90"/>
      <c r="JQ639" s="90"/>
      <c r="JR639" s="90"/>
      <c r="JS639" s="90"/>
      <c r="JT639" s="90"/>
      <c r="JU639" s="90"/>
      <c r="JV639" s="90"/>
      <c r="JW639" s="90"/>
      <c r="JX639" s="90"/>
      <c r="JY639" s="90"/>
      <c r="JZ639" s="90"/>
      <c r="KA639" s="90"/>
      <c r="KB639" s="90"/>
      <c r="KC639" s="90"/>
      <c r="KD639" s="90"/>
      <c r="KE639" s="90"/>
      <c r="KF639" s="90"/>
      <c r="KG639" s="90"/>
      <c r="KH639" s="90"/>
      <c r="KI639" s="90"/>
      <c r="KJ639" s="90"/>
      <c r="KK639" s="90"/>
      <c r="KL639" s="90"/>
      <c r="KM639" s="90"/>
      <c r="KN639" s="90"/>
      <c r="KO639" s="90"/>
      <c r="KP639" s="90"/>
      <c r="KQ639" s="90"/>
      <c r="KR639" s="90"/>
      <c r="KS639" s="90"/>
      <c r="KT639" s="90"/>
      <c r="KU639" s="90"/>
      <c r="KV639" s="90"/>
      <c r="KW639" s="90"/>
      <c r="KX639" s="90"/>
      <c r="KY639" s="90"/>
      <c r="KZ639" s="90"/>
      <c r="LA639" s="90"/>
      <c r="LB639" s="90"/>
      <c r="LC639" s="90"/>
      <c r="LD639" s="90"/>
      <c r="LE639" s="90"/>
      <c r="LF639" s="90"/>
      <c r="LG639" s="90"/>
      <c r="LH639" s="90"/>
      <c r="LI639" s="90"/>
      <c r="LJ639" s="90"/>
      <c r="LK639" s="90"/>
      <c r="LL639" s="90"/>
      <c r="LM639" s="90"/>
      <c r="LN639" s="90"/>
      <c r="LO639" s="90"/>
      <c r="LP639" s="90"/>
      <c r="LQ639" s="90"/>
      <c r="LR639" s="90"/>
      <c r="LS639" s="90"/>
      <c r="LT639" s="90"/>
      <c r="LU639" s="90"/>
      <c r="LV639" s="90"/>
      <c r="LW639" s="90"/>
      <c r="LX639" s="90"/>
      <c r="LY639" s="90"/>
      <c r="LZ639" s="90"/>
      <c r="MA639" s="90"/>
      <c r="MB639" s="90"/>
      <c r="MC639" s="90"/>
      <c r="MD639" s="90"/>
      <c r="ME639" s="90"/>
      <c r="MF639" s="90"/>
      <c r="MG639" s="90"/>
      <c r="MH639" s="90"/>
      <c r="MI639" s="90"/>
      <c r="MJ639" s="90"/>
      <c r="MK639" s="90"/>
      <c r="ML639" s="90"/>
      <c r="MM639" s="90"/>
      <c r="MN639" s="90"/>
      <c r="MO639" s="90"/>
      <c r="MP639" s="90"/>
      <c r="MQ639" s="90"/>
      <c r="MR639" s="90"/>
      <c r="MS639" s="90"/>
      <c r="MT639" s="90"/>
      <c r="MU639" s="90"/>
      <c r="MV639" s="90"/>
      <c r="MW639" s="90"/>
      <c r="MX639" s="90"/>
      <c r="MY639" s="90"/>
      <c r="MZ639" s="90"/>
      <c r="NA639" s="90"/>
      <c r="NB639" s="90"/>
      <c r="NC639" s="90"/>
      <c r="ND639" s="90"/>
      <c r="NE639" s="90"/>
      <c r="NF639" s="90"/>
      <c r="NG639" s="90"/>
      <c r="NH639" s="90"/>
      <c r="NI639" s="90"/>
      <c r="NJ639" s="90"/>
      <c r="NK639" s="90"/>
      <c r="NL639" s="90"/>
      <c r="NM639" s="90"/>
      <c r="NN639" s="90"/>
      <c r="NO639" s="90"/>
      <c r="NP639" s="90"/>
      <c r="NQ639" s="90"/>
      <c r="NR639" s="90"/>
      <c r="NS639" s="90"/>
      <c r="NT639" s="90"/>
      <c r="NU639" s="90"/>
      <c r="NV639" s="90"/>
      <c r="NW639" s="90"/>
      <c r="NX639" s="90"/>
      <c r="NY639" s="90"/>
      <c r="NZ639" s="90"/>
      <c r="OA639" s="90"/>
      <c r="OB639" s="90"/>
      <c r="OC639" s="90"/>
      <c r="OD639" s="90"/>
      <c r="OE639" s="90"/>
      <c r="OF639" s="90"/>
      <c r="OG639" s="90"/>
      <c r="OH639" s="90"/>
      <c r="OI639" s="90"/>
      <c r="OJ639" s="90"/>
      <c r="OK639" s="90"/>
      <c r="OL639" s="90"/>
      <c r="OM639" s="90"/>
      <c r="ON639" s="90"/>
      <c r="OO639" s="90"/>
      <c r="OP639" s="90"/>
      <c r="OQ639" s="90"/>
      <c r="OR639" s="90"/>
      <c r="OS639" s="90"/>
      <c r="OT639" s="90"/>
      <c r="OU639" s="90"/>
      <c r="OV639" s="90"/>
      <c r="OW639" s="90"/>
      <c r="OX639" s="90"/>
      <c r="OY639" s="90"/>
      <c r="OZ639" s="90"/>
      <c r="PA639" s="90"/>
      <c r="PB639" s="90"/>
      <c r="PC639" s="90"/>
      <c r="PD639" s="90"/>
      <c r="PE639" s="90"/>
      <c r="PF639" s="90"/>
      <c r="PG639" s="90"/>
      <c r="PH639" s="90"/>
      <c r="PI639" s="90"/>
      <c r="PJ639" s="90"/>
      <c r="PK639" s="90"/>
      <c r="PL639" s="90"/>
      <c r="PM639" s="90"/>
      <c r="PN639" s="90"/>
      <c r="PO639" s="90"/>
      <c r="PP639" s="90"/>
      <c r="PQ639" s="90"/>
      <c r="PR639" s="90"/>
      <c r="PS639" s="90"/>
      <c r="PT639" s="90"/>
      <c r="PU639" s="90"/>
      <c r="PV639" s="90"/>
      <c r="PW639" s="90"/>
      <c r="PX639" s="90"/>
      <c r="PY639" s="90"/>
      <c r="PZ639" s="90"/>
      <c r="QA639" s="90"/>
      <c r="QB639" s="90"/>
      <c r="QC639" s="90"/>
      <c r="QD639" s="90"/>
      <c r="QE639" s="90"/>
      <c r="QF639" s="90"/>
      <c r="QG639" s="90"/>
      <c r="QH639" s="90"/>
      <c r="QI639" s="90"/>
      <c r="QJ639" s="90"/>
      <c r="QK639" s="90"/>
      <c r="QL639" s="90"/>
      <c r="QM639" s="90"/>
      <c r="QN639" s="90"/>
      <c r="QO639" s="90"/>
      <c r="QP639" s="90"/>
      <c r="QQ639" s="90"/>
      <c r="QR639" s="90"/>
      <c r="QS639" s="90"/>
      <c r="QT639" s="90"/>
      <c r="QU639" s="90"/>
      <c r="QV639" s="90"/>
      <c r="QW639" s="90"/>
      <c r="QX639" s="90"/>
      <c r="QY639" s="90"/>
      <c r="QZ639" s="90"/>
      <c r="RA639" s="90"/>
      <c r="RB639" s="90"/>
      <c r="RC639" s="90"/>
      <c r="RD639" s="90"/>
      <c r="RE639" s="90"/>
      <c r="RF639" s="90"/>
      <c r="RG639" s="90"/>
      <c r="RH639" s="90"/>
      <c r="RI639" s="90"/>
      <c r="RJ639" s="90"/>
      <c r="RK639" s="90"/>
      <c r="RL639" s="90"/>
      <c r="RM639" s="90"/>
      <c r="RN639" s="90"/>
      <c r="RO639" s="90"/>
      <c r="RP639" s="90"/>
      <c r="RQ639" s="90"/>
      <c r="RR639" s="90"/>
      <c r="RS639" s="90"/>
      <c r="RT639" s="90"/>
      <c r="RU639" s="90"/>
      <c r="RV639" s="90"/>
      <c r="RW639" s="90"/>
      <c r="RX639" s="90"/>
      <c r="RY639" s="90"/>
      <c r="RZ639" s="90"/>
      <c r="SA639" s="90"/>
      <c r="SB639" s="90"/>
      <c r="SC639" s="90"/>
      <c r="SD639" s="90"/>
      <c r="SE639" s="90"/>
      <c r="SF639" s="90"/>
      <c r="SG639" s="90"/>
      <c r="SH639" s="90"/>
      <c r="SI639" s="90"/>
      <c r="SJ639" s="90"/>
      <c r="SK639" s="90"/>
      <c r="SL639" s="90"/>
      <c r="SM639" s="90"/>
      <c r="SN639" s="90"/>
      <c r="SO639" s="90"/>
      <c r="SP639" s="90"/>
      <c r="SQ639" s="90"/>
      <c r="SR639" s="90"/>
      <c r="SS639" s="90"/>
      <c r="ST639" s="90"/>
      <c r="SU639" s="90"/>
      <c r="SV639" s="90"/>
      <c r="SW639" s="90"/>
      <c r="SX639" s="90"/>
      <c r="SY639" s="90"/>
      <c r="SZ639" s="90"/>
      <c r="TA639" s="90"/>
      <c r="TB639" s="90"/>
      <c r="TC639" s="90"/>
      <c r="TD639" s="90"/>
      <c r="TE639" s="90"/>
      <c r="TF639" s="90"/>
      <c r="TG639" s="90"/>
      <c r="TH639" s="90"/>
      <c r="TI639" s="90"/>
      <c r="TJ639" s="90"/>
      <c r="TK639" s="90"/>
      <c r="TL639" s="90"/>
      <c r="TM639" s="90"/>
      <c r="TN639" s="90"/>
      <c r="TO639" s="90"/>
      <c r="TP639" s="90"/>
      <c r="TQ639" s="90"/>
      <c r="TR639" s="90"/>
      <c r="TS639" s="90"/>
      <c r="TT639" s="90"/>
      <c r="TU639" s="90"/>
      <c r="TV639" s="90"/>
      <c r="TW639" s="90"/>
      <c r="TX639" s="90"/>
      <c r="TY639" s="90"/>
      <c r="TZ639" s="90"/>
      <c r="UA639" s="90"/>
      <c r="UB639" s="90"/>
      <c r="UC639" s="90"/>
      <c r="UD639" s="90"/>
      <c r="UE639" s="90"/>
      <c r="UF639" s="90"/>
      <c r="UG639" s="90"/>
      <c r="UH639" s="90"/>
      <c r="UI639" s="90"/>
      <c r="UJ639" s="90"/>
      <c r="UK639" s="90"/>
      <c r="UL639" s="90"/>
      <c r="UM639" s="90"/>
      <c r="UN639" s="90"/>
      <c r="UO639" s="90"/>
      <c r="UP639" s="90"/>
      <c r="UQ639" s="90"/>
      <c r="UR639" s="90"/>
      <c r="US639" s="90"/>
      <c r="UT639" s="90"/>
      <c r="UU639" s="90"/>
      <c r="UV639" s="90"/>
      <c r="UW639" s="90"/>
      <c r="UX639" s="90"/>
      <c r="UY639" s="90"/>
      <c r="UZ639" s="90"/>
      <c r="VA639" s="90"/>
      <c r="VB639" s="90"/>
      <c r="VC639" s="90"/>
      <c r="VD639" s="90"/>
      <c r="VE639" s="90"/>
      <c r="VF639" s="90"/>
      <c r="VG639" s="90"/>
      <c r="VH639" s="90"/>
      <c r="VI639" s="90"/>
      <c r="VJ639" s="90"/>
      <c r="VK639" s="90"/>
      <c r="VL639" s="90"/>
      <c r="VM639" s="90"/>
      <c r="VN639" s="90"/>
      <c r="VO639" s="90"/>
      <c r="VP639" s="90"/>
      <c r="VQ639" s="90"/>
      <c r="VR639" s="90"/>
      <c r="VS639" s="90"/>
      <c r="VT639" s="90"/>
      <c r="VU639" s="90"/>
      <c r="VV639" s="90"/>
      <c r="VW639" s="90"/>
      <c r="VX639" s="90"/>
      <c r="VY639" s="90"/>
      <c r="VZ639" s="90"/>
      <c r="WA639" s="90"/>
      <c r="WB639" s="90"/>
      <c r="WC639" s="90"/>
      <c r="WD639" s="90"/>
      <c r="WE639" s="90"/>
      <c r="WF639" s="90"/>
      <c r="WG639" s="90"/>
      <c r="WH639" s="90"/>
      <c r="WI639" s="90"/>
      <c r="WJ639" s="90"/>
      <c r="WK639" s="90"/>
      <c r="WL639" s="90"/>
      <c r="WM639" s="90"/>
      <c r="WN639" s="90"/>
      <c r="WO639" s="90"/>
      <c r="WP639" s="90"/>
      <c r="WQ639" s="90"/>
      <c r="WR639" s="90"/>
      <c r="WS639" s="90"/>
      <c r="WT639" s="90"/>
      <c r="WU639" s="90"/>
      <c r="WV639" s="90"/>
      <c r="WW639" s="90"/>
      <c r="WX639" s="90"/>
      <c r="WY639" s="90"/>
      <c r="WZ639" s="90"/>
      <c r="XA639" s="90"/>
      <c r="XB639" s="90"/>
      <c r="XC639" s="90"/>
      <c r="XD639" s="90"/>
      <c r="XE639" s="90"/>
      <c r="XF639" s="90"/>
      <c r="XG639" s="90"/>
      <c r="XH639" s="90"/>
      <c r="XI639" s="90"/>
      <c r="XJ639" s="90"/>
      <c r="XK639" s="90"/>
      <c r="XL639" s="90"/>
      <c r="XM639" s="90"/>
      <c r="XN639" s="90"/>
      <c r="XO639" s="90"/>
      <c r="XP639" s="90"/>
      <c r="XQ639" s="90"/>
      <c r="XR639" s="90"/>
      <c r="XS639" s="90"/>
      <c r="XT639" s="90"/>
      <c r="XU639" s="90"/>
      <c r="XV639" s="90"/>
      <c r="XW639" s="90"/>
      <c r="XX639" s="90"/>
      <c r="XY639" s="90"/>
      <c r="XZ639" s="90"/>
      <c r="YA639" s="90"/>
      <c r="YB639" s="90"/>
      <c r="YC639" s="90"/>
      <c r="YD639" s="90"/>
      <c r="YE639" s="90"/>
      <c r="YF639" s="90"/>
      <c r="YG639" s="90"/>
      <c r="YH639" s="90"/>
      <c r="YI639" s="90"/>
      <c r="YJ639" s="90"/>
      <c r="YK639" s="90"/>
      <c r="YL639" s="90"/>
      <c r="YM639" s="90"/>
      <c r="YN639" s="90"/>
      <c r="YO639" s="90"/>
      <c r="YP639" s="90"/>
      <c r="YQ639" s="90"/>
      <c r="YR639" s="90"/>
      <c r="YS639" s="90"/>
      <c r="YT639" s="90"/>
      <c r="YU639" s="90"/>
      <c r="YV639" s="90"/>
      <c r="YW639" s="90"/>
      <c r="YX639" s="90"/>
      <c r="YY639" s="90"/>
      <c r="YZ639" s="90"/>
      <c r="ZA639" s="90"/>
      <c r="ZB639" s="90"/>
      <c r="ZC639" s="90"/>
      <c r="ZD639" s="90"/>
      <c r="ZE639" s="90"/>
      <c r="ZF639" s="90"/>
      <c r="ZG639" s="90"/>
      <c r="ZH639" s="90"/>
      <c r="ZI639" s="90"/>
      <c r="ZJ639" s="90"/>
      <c r="ZK639" s="90"/>
      <c r="ZL639" s="90"/>
      <c r="ZM639" s="90"/>
      <c r="ZN639" s="90"/>
      <c r="ZO639" s="90"/>
      <c r="ZP639" s="90"/>
      <c r="ZQ639" s="90"/>
      <c r="ZR639" s="90"/>
      <c r="ZS639" s="90"/>
      <c r="ZT639" s="90"/>
      <c r="ZU639" s="90"/>
      <c r="ZV639" s="90"/>
      <c r="ZW639" s="90"/>
      <c r="ZX639" s="90"/>
      <c r="ZY639" s="90"/>
      <c r="ZZ639" s="90"/>
      <c r="AAA639" s="90"/>
      <c r="AAB639" s="90"/>
      <c r="AAC639" s="90"/>
      <c r="AAD639" s="90"/>
      <c r="AAE639" s="90"/>
      <c r="AAF639" s="90"/>
      <c r="AAG639" s="90"/>
      <c r="AAH639" s="90"/>
      <c r="AAI639" s="90"/>
      <c r="AAJ639" s="90"/>
      <c r="AAK639" s="90"/>
      <c r="AAL639" s="90"/>
      <c r="AAM639" s="90"/>
      <c r="AAN639" s="90"/>
      <c r="AAO639" s="90"/>
      <c r="AAP639" s="90"/>
      <c r="AAQ639" s="90"/>
      <c r="AAR639" s="90"/>
      <c r="AAS639" s="90"/>
      <c r="AAT639" s="90"/>
      <c r="AAU639" s="90"/>
      <c r="AAV639" s="90"/>
      <c r="AAW639" s="90"/>
      <c r="AAX639" s="90"/>
      <c r="AAY639" s="90"/>
      <c r="AAZ639" s="90"/>
      <c r="ABA639" s="90"/>
      <c r="ABB639" s="90"/>
      <c r="ABC639" s="90"/>
      <c r="ABD639" s="90"/>
      <c r="ABE639" s="90"/>
      <c r="ABF639" s="90"/>
      <c r="ABG639" s="90"/>
      <c r="ABH639" s="90"/>
      <c r="ABI639" s="90"/>
      <c r="ABJ639" s="90"/>
      <c r="ABK639" s="90"/>
      <c r="ABL639" s="90"/>
      <c r="ABM639" s="90"/>
      <c r="ABN639" s="90"/>
      <c r="ABO639" s="90"/>
      <c r="ABP639" s="90"/>
      <c r="ABQ639" s="90"/>
      <c r="ABR639" s="90"/>
      <c r="ABS639" s="90"/>
      <c r="ABT639" s="90"/>
      <c r="ABU639" s="90"/>
      <c r="ABV639" s="90"/>
      <c r="ABW639" s="90"/>
      <c r="ABX639" s="90"/>
      <c r="ABY639" s="90"/>
      <c r="ABZ639" s="90"/>
      <c r="ACA639" s="90"/>
      <c r="ACB639" s="90"/>
      <c r="ACC639" s="90"/>
      <c r="ACD639" s="90"/>
      <c r="ACE639" s="90"/>
      <c r="ACF639" s="90"/>
      <c r="ACG639" s="90"/>
      <c r="ACH639" s="90"/>
      <c r="ACI639" s="90"/>
      <c r="ACJ639" s="90"/>
      <c r="ACK639" s="90"/>
      <c r="ACL639" s="90"/>
      <c r="ACM639" s="90"/>
      <c r="ACN639" s="90"/>
      <c r="ACO639" s="90"/>
      <c r="ACP639" s="90"/>
      <c r="ACQ639" s="90"/>
      <c r="ACR639" s="90"/>
      <c r="ACS639" s="90"/>
      <c r="ACT639" s="90"/>
      <c r="ACU639" s="90"/>
      <c r="ACV639" s="90"/>
      <c r="ACW639" s="90"/>
      <c r="ACX639" s="90"/>
      <c r="ACY639" s="90"/>
      <c r="ACZ639" s="90"/>
      <c r="ADA639" s="90"/>
      <c r="ADB639" s="90"/>
      <c r="ADC639" s="90"/>
      <c r="ADD639" s="90"/>
      <c r="ADE639" s="90"/>
      <c r="ADF639" s="90"/>
      <c r="ADG639" s="90"/>
      <c r="ADH639" s="90"/>
      <c r="ADI639" s="90"/>
      <c r="ADJ639" s="90"/>
      <c r="ADK639" s="90"/>
      <c r="ADL639" s="90"/>
      <c r="ADM639" s="90"/>
      <c r="ADN639" s="90"/>
      <c r="ADO639" s="90"/>
      <c r="ADP639" s="90"/>
      <c r="ADQ639" s="90"/>
      <c r="ADR639" s="90"/>
      <c r="ADS639" s="90"/>
      <c r="ADT639" s="90"/>
      <c r="ADU639" s="90"/>
      <c r="ADV639" s="90"/>
      <c r="ADW639" s="90"/>
      <c r="ADX639" s="90"/>
      <c r="ADY639" s="90"/>
      <c r="ADZ639" s="90"/>
      <c r="AEA639" s="90"/>
      <c r="AEB639" s="90"/>
      <c r="AEC639" s="90"/>
      <c r="AED639" s="90"/>
      <c r="AEE639" s="90"/>
      <c r="AEF639" s="90"/>
      <c r="AEG639" s="90"/>
      <c r="AEH639" s="90"/>
      <c r="AEI639" s="90"/>
      <c r="AEJ639" s="90"/>
      <c r="AEK639" s="90"/>
      <c r="AEL639" s="90"/>
      <c r="AEM639" s="90"/>
      <c r="AEN639" s="90"/>
      <c r="AEO639" s="90"/>
      <c r="AEP639" s="90"/>
      <c r="AEQ639" s="90"/>
      <c r="AER639" s="90"/>
      <c r="AES639" s="90"/>
      <c r="AET639" s="90"/>
      <c r="AEU639" s="90"/>
      <c r="AEV639" s="90"/>
      <c r="AEW639" s="90"/>
      <c r="AEX639" s="90"/>
      <c r="AEY639" s="90"/>
      <c r="AEZ639" s="90"/>
      <c r="AFA639" s="90"/>
      <c r="AFB639" s="90"/>
      <c r="AFC639" s="90"/>
      <c r="AFD639" s="90"/>
      <c r="AFE639" s="90"/>
      <c r="AFF639" s="90"/>
      <c r="AFG639" s="90"/>
      <c r="AFH639" s="90"/>
      <c r="AFI639" s="90"/>
      <c r="AFJ639" s="90"/>
      <c r="AFK639" s="90"/>
      <c r="AFL639" s="90"/>
      <c r="AFM639" s="90"/>
      <c r="AFN639" s="90"/>
      <c r="AFO639" s="90"/>
      <c r="AFP639" s="90"/>
      <c r="AFQ639" s="90"/>
      <c r="AFR639" s="90"/>
      <c r="AFS639" s="90"/>
      <c r="AFT639" s="90"/>
      <c r="AFU639" s="90"/>
      <c r="AFV639" s="90"/>
      <c r="AFW639" s="90"/>
      <c r="AFX639" s="90"/>
      <c r="AFY639" s="90"/>
      <c r="AFZ639" s="90"/>
      <c r="AGA639" s="90"/>
      <c r="AGB639" s="90"/>
      <c r="AGC639" s="90"/>
      <c r="AGD639" s="90"/>
      <c r="AGE639" s="90"/>
      <c r="AGF639" s="90"/>
      <c r="AGG639" s="90"/>
      <c r="AGH639" s="90"/>
      <c r="AGI639" s="90"/>
      <c r="AGJ639" s="90"/>
      <c r="AGK639" s="90"/>
      <c r="AGL639" s="90"/>
      <c r="AGM639" s="90"/>
      <c r="AGN639" s="90"/>
      <c r="AGO639" s="90"/>
      <c r="AGP639" s="90"/>
      <c r="AGQ639" s="90"/>
      <c r="AGR639" s="90"/>
      <c r="AGS639" s="90"/>
      <c r="AGT639" s="90"/>
      <c r="AGU639" s="90"/>
      <c r="AGV639" s="90"/>
      <c r="AGW639" s="90"/>
      <c r="AGX639" s="90"/>
      <c r="AGY639" s="90"/>
      <c r="AGZ639" s="90"/>
      <c r="AHA639" s="90"/>
      <c r="AHB639" s="90"/>
      <c r="AHC639" s="90"/>
      <c r="AHD639" s="90"/>
      <c r="AHE639" s="90"/>
      <c r="AHF639" s="90"/>
      <c r="AHG639" s="90"/>
      <c r="AHH639" s="90"/>
      <c r="AHI639" s="90"/>
      <c r="AHJ639" s="90"/>
      <c r="AHK639" s="90"/>
      <c r="AHL639" s="90"/>
      <c r="AHM639" s="90"/>
      <c r="AHN639" s="90"/>
      <c r="AHO639" s="90"/>
      <c r="AHP639" s="90"/>
      <c r="AHQ639" s="90"/>
      <c r="AHR639" s="90"/>
      <c r="AHS639" s="90"/>
      <c r="AHT639" s="90"/>
      <c r="AHU639" s="90"/>
      <c r="AHV639" s="90"/>
      <c r="AHW639" s="90"/>
      <c r="AHX639" s="90"/>
      <c r="AHY639" s="90"/>
      <c r="AHZ639" s="90"/>
      <c r="AIA639" s="90"/>
      <c r="AIB639" s="90"/>
      <c r="AIC639" s="90"/>
      <c r="AID639" s="90"/>
      <c r="AIE639" s="90"/>
      <c r="AIF639" s="90"/>
      <c r="AIG639" s="90"/>
      <c r="AIH639" s="90"/>
      <c r="AII639" s="90"/>
      <c r="AIJ639" s="90"/>
      <c r="AIK639" s="90"/>
      <c r="AIL639" s="90"/>
      <c r="AIM639" s="90"/>
      <c r="AIN639" s="90"/>
      <c r="AIO639" s="90"/>
      <c r="AIP639" s="90"/>
      <c r="AIQ639" s="90"/>
      <c r="AIR639" s="90"/>
      <c r="AIS639" s="90"/>
      <c r="AIT639" s="90"/>
      <c r="AIU639" s="90"/>
      <c r="AIV639" s="90"/>
      <c r="AIW639" s="90"/>
      <c r="AIX639" s="90"/>
      <c r="AIY639" s="90"/>
      <c r="AIZ639" s="90"/>
      <c r="AJA639" s="90"/>
      <c r="AJB639" s="90"/>
      <c r="AJC639" s="90"/>
      <c r="AJD639" s="90"/>
      <c r="AJE639" s="90"/>
      <c r="AJF639" s="90"/>
      <c r="AJG639" s="90"/>
      <c r="AJH639" s="90"/>
      <c r="AJI639" s="90"/>
      <c r="AJJ639" s="90"/>
      <c r="AJK639" s="90"/>
      <c r="AJL639" s="90"/>
      <c r="AJM639" s="90"/>
      <c r="AJN639" s="90"/>
      <c r="AJO639" s="90"/>
      <c r="AJP639" s="90"/>
      <c r="AJQ639" s="90"/>
      <c r="AJR639" s="90"/>
      <c r="AJS639" s="90"/>
      <c r="AJT639" s="90"/>
      <c r="AJU639" s="90"/>
      <c r="AJV639" s="90"/>
      <c r="AJW639" s="90"/>
      <c r="AJX639" s="90"/>
      <c r="AJY639" s="90"/>
      <c r="AJZ639" s="90"/>
      <c r="AKA639" s="90"/>
      <c r="AKB639" s="90"/>
      <c r="AKC639" s="90"/>
      <c r="AKD639" s="90"/>
      <c r="AKE639" s="90"/>
      <c r="AKF639" s="90"/>
      <c r="AKG639" s="90"/>
      <c r="AKH639" s="90"/>
      <c r="AKI639" s="90"/>
      <c r="AKJ639" s="90"/>
      <c r="AKK639" s="90"/>
      <c r="AKL639" s="90"/>
      <c r="AKM639" s="90"/>
      <c r="AKN639" s="90"/>
      <c r="AKO639" s="90"/>
      <c r="AKP639" s="90"/>
      <c r="AKQ639" s="90"/>
      <c r="AKR639" s="90"/>
      <c r="AKS639" s="90"/>
      <c r="AKT639" s="90"/>
      <c r="AKU639" s="90"/>
      <c r="AKV639" s="90"/>
      <c r="AKW639" s="90"/>
      <c r="AKX639" s="90"/>
      <c r="AKY639" s="90"/>
      <c r="AKZ639" s="90"/>
      <c r="ALA639" s="90"/>
      <c r="ALB639" s="90"/>
      <c r="ALC639" s="90"/>
      <c r="ALD639" s="90"/>
      <c r="ALE639" s="90"/>
      <c r="ALF639" s="90"/>
      <c r="ALG639" s="90"/>
      <c r="ALH639" s="90"/>
      <c r="ALI639" s="90"/>
      <c r="ALJ639" s="90"/>
      <c r="ALK639" s="90"/>
      <c r="ALL639" s="90"/>
      <c r="ALM639" s="90"/>
      <c r="ALN639" s="90"/>
      <c r="ALO639" s="90"/>
      <c r="ALP639" s="90"/>
      <c r="ALQ639" s="90"/>
      <c r="ALR639" s="90"/>
      <c r="ALS639" s="90"/>
      <c r="ALT639" s="90"/>
      <c r="ALU639" s="90"/>
      <c r="ALV639" s="90"/>
      <c r="ALW639" s="90"/>
      <c r="ALX639" s="90"/>
      <c r="ALY639" s="90"/>
      <c r="ALZ639" s="90"/>
      <c r="AMA639" s="90"/>
      <c r="AMB639" s="90"/>
      <c r="AMC639" s="90"/>
      <c r="AMD639" s="90"/>
      <c r="AME639" s="90"/>
      <c r="AMF639" s="90"/>
      <c r="AMG639" s="90"/>
      <c r="AMH639" s="90"/>
    </row>
    <row r="640" spans="1:1022" s="89" customFormat="1" x14ac:dyDescent="0.25">
      <c r="A640" s="103">
        <v>44037</v>
      </c>
      <c r="B640" s="156">
        <v>0.5</v>
      </c>
      <c r="C640" s="228">
        <v>8848</v>
      </c>
    </row>
    <row r="641" spans="1:3" s="89" customFormat="1" x14ac:dyDescent="0.25">
      <c r="A641" s="103">
        <v>44036</v>
      </c>
      <c r="B641" s="156">
        <v>0.5</v>
      </c>
      <c r="C641" s="226">
        <v>8844</v>
      </c>
    </row>
    <row r="642" spans="1:3" s="89" customFormat="1" x14ac:dyDescent="0.25">
      <c r="A642" s="103">
        <v>44035</v>
      </c>
      <c r="B642" s="156">
        <v>0.5</v>
      </c>
      <c r="C642" s="228">
        <v>8837</v>
      </c>
    </row>
    <row r="643" spans="1:3" s="89" customFormat="1" x14ac:dyDescent="0.25">
      <c r="A643" s="103">
        <v>44034</v>
      </c>
      <c r="B643" s="156">
        <v>0.5</v>
      </c>
      <c r="C643" s="228">
        <v>8833</v>
      </c>
    </row>
    <row r="644" spans="1:3" s="89" customFormat="1" x14ac:dyDescent="0.25">
      <c r="A644" s="103">
        <v>44033</v>
      </c>
      <c r="B644" s="156">
        <v>0.5</v>
      </c>
      <c r="C644" s="228">
        <v>8825</v>
      </c>
    </row>
    <row r="645" spans="1:3" s="89" customFormat="1" x14ac:dyDescent="0.25">
      <c r="A645" s="103">
        <v>44032</v>
      </c>
      <c r="B645" s="156">
        <v>0.5</v>
      </c>
      <c r="C645" s="228">
        <v>8821</v>
      </c>
    </row>
    <row r="646" spans="1:3" s="89" customFormat="1" x14ac:dyDescent="0.25">
      <c r="A646" s="103">
        <v>44031</v>
      </c>
      <c r="B646" s="156">
        <v>0.5</v>
      </c>
      <c r="C646" s="228">
        <v>8815</v>
      </c>
    </row>
    <row r="647" spans="1:3" s="89" customFormat="1" x14ac:dyDescent="0.25">
      <c r="A647" s="103">
        <v>44030</v>
      </c>
      <c r="B647" s="156">
        <v>0.5</v>
      </c>
      <c r="C647" s="228">
        <v>8811</v>
      </c>
    </row>
    <row r="648" spans="1:3" s="89" customFormat="1" x14ac:dyDescent="0.25">
      <c r="A648" s="103">
        <v>44029</v>
      </c>
      <c r="B648" s="156">
        <v>0.5</v>
      </c>
      <c r="C648" s="228">
        <v>8802</v>
      </c>
    </row>
    <row r="649" spans="1:3" s="89" customFormat="1" x14ac:dyDescent="0.25">
      <c r="A649" s="103">
        <v>44028</v>
      </c>
      <c r="B649" s="156">
        <v>0.5</v>
      </c>
      <c r="C649" s="228">
        <v>8790</v>
      </c>
    </row>
    <row r="650" spans="1:3" s="89" customFormat="1" x14ac:dyDescent="0.25">
      <c r="A650" s="103">
        <v>44027</v>
      </c>
      <c r="B650" s="156">
        <v>0.5</v>
      </c>
      <c r="C650" s="228">
        <v>8773</v>
      </c>
    </row>
    <row r="651" spans="1:3" s="89" customFormat="1" x14ac:dyDescent="0.25">
      <c r="A651" s="103">
        <v>44026</v>
      </c>
      <c r="B651" s="156">
        <v>0.5</v>
      </c>
      <c r="C651" s="228">
        <v>8761</v>
      </c>
    </row>
    <row r="652" spans="1:3" s="89" customFormat="1" x14ac:dyDescent="0.25">
      <c r="A652" s="103">
        <v>44025</v>
      </c>
      <c r="B652" s="156">
        <v>0.5</v>
      </c>
      <c r="C652" s="228">
        <v>8753</v>
      </c>
    </row>
    <row r="653" spans="1:3" s="89" customFormat="1" x14ac:dyDescent="0.25">
      <c r="A653" s="103">
        <v>44024</v>
      </c>
      <c r="B653" s="156">
        <v>0.5</v>
      </c>
      <c r="C653" s="228">
        <v>8747</v>
      </c>
    </row>
    <row r="654" spans="1:3" s="89" customFormat="1" x14ac:dyDescent="0.25">
      <c r="A654" s="103">
        <v>44023</v>
      </c>
      <c r="B654" s="156">
        <v>0.5</v>
      </c>
      <c r="C654" s="228">
        <v>8737</v>
      </c>
    </row>
    <row r="655" spans="1:3" s="89" customFormat="1" x14ac:dyDescent="0.25">
      <c r="A655" s="103">
        <v>44022</v>
      </c>
      <c r="B655" s="156">
        <v>0.5</v>
      </c>
      <c r="C655" s="228">
        <v>8723</v>
      </c>
    </row>
    <row r="656" spans="1:3" s="89" customFormat="1" x14ac:dyDescent="0.25">
      <c r="A656" s="103">
        <v>44021</v>
      </c>
      <c r="B656" s="156">
        <v>0.5</v>
      </c>
      <c r="C656" s="228">
        <v>8712</v>
      </c>
    </row>
    <row r="657" spans="1:3" s="89" customFormat="1" x14ac:dyDescent="0.25">
      <c r="A657" s="103">
        <v>44020</v>
      </c>
      <c r="B657" s="156">
        <v>0.5</v>
      </c>
      <c r="C657" s="228">
        <v>8701</v>
      </c>
    </row>
    <row r="658" spans="1:3" s="89" customFormat="1" x14ac:dyDescent="0.25">
      <c r="A658" s="103">
        <v>44019</v>
      </c>
      <c r="B658" s="156">
        <v>0.5</v>
      </c>
      <c r="C658" s="228">
        <v>8675</v>
      </c>
    </row>
    <row r="659" spans="1:3" s="89" customFormat="1" x14ac:dyDescent="0.25">
      <c r="A659" s="103">
        <v>44018</v>
      </c>
      <c r="B659" s="156">
        <v>0.5</v>
      </c>
      <c r="C659" s="228">
        <v>8657</v>
      </c>
    </row>
    <row r="660" spans="1:3" s="89" customFormat="1" x14ac:dyDescent="0.25">
      <c r="A660" s="103">
        <v>44017</v>
      </c>
      <c r="B660" s="156">
        <v>0.5</v>
      </c>
      <c r="C660" s="228">
        <v>8648</v>
      </c>
    </row>
    <row r="661" spans="1:3" s="89" customFormat="1" x14ac:dyDescent="0.25">
      <c r="A661" s="103">
        <v>44016</v>
      </c>
      <c r="B661" s="156">
        <v>0.5</v>
      </c>
      <c r="C661" s="228">
        <v>8638</v>
      </c>
    </row>
    <row r="662" spans="1:3" s="89" customFormat="1" x14ac:dyDescent="0.25">
      <c r="A662" s="103">
        <v>44015</v>
      </c>
      <c r="B662" s="156">
        <v>0.5</v>
      </c>
      <c r="C662" s="228">
        <v>8627</v>
      </c>
    </row>
    <row r="663" spans="1:3" s="89" customFormat="1" x14ac:dyDescent="0.25">
      <c r="A663" s="103">
        <v>44014</v>
      </c>
      <c r="B663" s="156">
        <v>0.5</v>
      </c>
      <c r="C663" s="228">
        <v>8606</v>
      </c>
    </row>
    <row r="664" spans="1:3" s="89" customFormat="1" x14ac:dyDescent="0.25">
      <c r="A664" s="103">
        <v>44013</v>
      </c>
      <c r="B664" s="156">
        <v>0.5</v>
      </c>
      <c r="C664" s="228">
        <v>8559</v>
      </c>
    </row>
    <row r="665" spans="1:3" s="89" customFormat="1" x14ac:dyDescent="0.25">
      <c r="A665" s="103">
        <v>44012</v>
      </c>
      <c r="B665" s="156">
        <v>0.5</v>
      </c>
      <c r="C665" s="228">
        <v>8556</v>
      </c>
    </row>
    <row r="666" spans="1:3" s="89" customFormat="1" x14ac:dyDescent="0.25">
      <c r="A666" s="103">
        <v>44011</v>
      </c>
      <c r="B666" s="156">
        <v>0.5</v>
      </c>
      <c r="C666" s="228">
        <v>8532</v>
      </c>
    </row>
    <row r="667" spans="1:3" s="89" customFormat="1" x14ac:dyDescent="0.25">
      <c r="A667" s="103">
        <v>44010</v>
      </c>
      <c r="B667" s="156">
        <v>0.5</v>
      </c>
      <c r="C667" s="228">
        <v>8488</v>
      </c>
    </row>
    <row r="668" spans="1:3" s="89" customFormat="1" x14ac:dyDescent="0.25">
      <c r="A668" s="103">
        <v>44009</v>
      </c>
      <c r="B668" s="156">
        <v>0.5</v>
      </c>
      <c r="C668" s="228">
        <v>8482</v>
      </c>
    </row>
    <row r="669" spans="1:3" s="89" customFormat="1" x14ac:dyDescent="0.25">
      <c r="A669" s="103">
        <v>44008</v>
      </c>
      <c r="B669" s="156">
        <v>0.5</v>
      </c>
      <c r="C669" s="228">
        <v>8475</v>
      </c>
    </row>
    <row r="670" spans="1:3" s="89" customFormat="1" x14ac:dyDescent="0.25">
      <c r="A670" s="103">
        <v>44007</v>
      </c>
      <c r="B670" s="156">
        <v>0.5</v>
      </c>
      <c r="C670" s="228">
        <v>8471</v>
      </c>
    </row>
    <row r="671" spans="1:3" s="89" customFormat="1" x14ac:dyDescent="0.25">
      <c r="A671" s="103">
        <v>44006</v>
      </c>
      <c r="B671" s="156">
        <v>0.5</v>
      </c>
      <c r="C671" s="228">
        <v>8451</v>
      </c>
    </row>
    <row r="672" spans="1:3" s="89" customFormat="1" x14ac:dyDescent="0.25">
      <c r="A672" s="103">
        <v>44005</v>
      </c>
      <c r="B672" s="156">
        <v>0.5</v>
      </c>
      <c r="C672" s="228">
        <v>8422</v>
      </c>
    </row>
    <row r="673" spans="1:3" s="89" customFormat="1" x14ac:dyDescent="0.25">
      <c r="A673" s="103">
        <v>44004</v>
      </c>
      <c r="B673" s="156">
        <v>0.5</v>
      </c>
      <c r="C673" s="228">
        <v>8404</v>
      </c>
    </row>
    <row r="674" spans="1:3" s="89" customFormat="1" x14ac:dyDescent="0.25">
      <c r="A674" s="103">
        <v>44003</v>
      </c>
      <c r="B674" s="156">
        <v>0.5</v>
      </c>
      <c r="C674" s="228">
        <v>8398</v>
      </c>
    </row>
    <row r="675" spans="1:3" s="89" customFormat="1" x14ac:dyDescent="0.25">
      <c r="A675" s="103">
        <v>44002</v>
      </c>
      <c r="B675" s="156">
        <v>0.5</v>
      </c>
      <c r="C675" s="228">
        <v>8381</v>
      </c>
    </row>
    <row r="676" spans="1:3" s="89" customFormat="1" x14ac:dyDescent="0.25">
      <c r="A676" s="103">
        <v>44001</v>
      </c>
      <c r="B676" s="156">
        <v>0.5</v>
      </c>
      <c r="C676" s="228">
        <v>8318</v>
      </c>
    </row>
    <row r="677" spans="1:3" s="89" customFormat="1" x14ac:dyDescent="0.25">
      <c r="A677" s="103">
        <v>44000</v>
      </c>
      <c r="B677" s="156">
        <v>0.5</v>
      </c>
      <c r="C677" s="228">
        <v>8272</v>
      </c>
    </row>
    <row r="678" spans="1:3" s="89" customFormat="1" x14ac:dyDescent="0.25">
      <c r="A678" s="103">
        <v>43999</v>
      </c>
      <c r="B678" s="156">
        <v>0.5</v>
      </c>
      <c r="C678" s="228">
        <v>8226</v>
      </c>
    </row>
    <row r="679" spans="1:3" s="89" customFormat="1" x14ac:dyDescent="0.25">
      <c r="A679" s="103">
        <v>43998</v>
      </c>
      <c r="B679" s="156">
        <v>0.5</v>
      </c>
      <c r="C679" s="228">
        <v>8185</v>
      </c>
    </row>
    <row r="680" spans="1:3" s="89" customFormat="1" x14ac:dyDescent="0.25">
      <c r="A680" s="103">
        <v>43997</v>
      </c>
      <c r="B680" s="156">
        <v>0.5</v>
      </c>
      <c r="C680" s="228">
        <v>8147</v>
      </c>
    </row>
    <row r="681" spans="1:3" s="89" customFormat="1" x14ac:dyDescent="0.25">
      <c r="A681" s="103">
        <v>43996</v>
      </c>
      <c r="B681" s="156">
        <v>0.5</v>
      </c>
      <c r="C681" s="228">
        <v>8118</v>
      </c>
    </row>
    <row r="682" spans="1:3" s="89" customFormat="1" x14ac:dyDescent="0.25">
      <c r="A682" s="103">
        <v>43995</v>
      </c>
      <c r="B682" s="156">
        <v>0.5</v>
      </c>
      <c r="C682" s="228">
        <v>8079</v>
      </c>
    </row>
    <row r="683" spans="1:3" s="89" customFormat="1" x14ac:dyDescent="0.25">
      <c r="A683" s="103">
        <v>43994</v>
      </c>
      <c r="B683" s="156">
        <v>0.5</v>
      </c>
      <c r="C683" s="228">
        <v>8021</v>
      </c>
    </row>
    <row r="684" spans="1:3" s="89" customFormat="1" x14ac:dyDescent="0.25">
      <c r="A684" s="103">
        <v>43993</v>
      </c>
      <c r="B684" s="156">
        <v>0.5</v>
      </c>
      <c r="C684" s="228">
        <v>7968</v>
      </c>
    </row>
    <row r="685" spans="1:3" s="89" customFormat="1" x14ac:dyDescent="0.25">
      <c r="A685" s="103">
        <v>43992</v>
      </c>
      <c r="B685" s="156">
        <v>0.5</v>
      </c>
      <c r="C685" s="228">
        <v>7933</v>
      </c>
    </row>
    <row r="686" spans="1:3" s="89" customFormat="1" x14ac:dyDescent="0.25">
      <c r="A686" s="103">
        <v>43991</v>
      </c>
      <c r="B686" s="156">
        <v>0.5</v>
      </c>
      <c r="C686" s="228">
        <v>7871</v>
      </c>
    </row>
    <row r="687" spans="1:3" s="89" customFormat="1" x14ac:dyDescent="0.25">
      <c r="A687" s="103">
        <v>43990</v>
      </c>
      <c r="B687" s="156">
        <v>0.5</v>
      </c>
      <c r="C687" s="228">
        <v>7811</v>
      </c>
    </row>
    <row r="688" spans="1:3" s="89" customFormat="1" x14ac:dyDescent="0.25">
      <c r="A688" s="103">
        <v>43989</v>
      </c>
      <c r="B688" s="156">
        <v>0.5</v>
      </c>
      <c r="C688" s="228">
        <v>7776</v>
      </c>
    </row>
    <row r="689" spans="1:1022" s="89" customFormat="1" x14ac:dyDescent="0.25">
      <c r="A689" s="103">
        <v>43988</v>
      </c>
      <c r="B689" s="156">
        <v>0.5</v>
      </c>
      <c r="C689" s="228">
        <v>7750</v>
      </c>
    </row>
    <row r="690" spans="1:1022" s="89" customFormat="1" x14ac:dyDescent="0.25">
      <c r="A690" s="103">
        <v>43987</v>
      </c>
      <c r="B690" s="156">
        <v>0.5</v>
      </c>
      <c r="C690" s="228">
        <v>7683</v>
      </c>
    </row>
    <row r="691" spans="1:1022" s="89" customFormat="1" x14ac:dyDescent="0.25">
      <c r="A691" s="103">
        <v>43986</v>
      </c>
      <c r="B691" s="156">
        <v>0.5</v>
      </c>
      <c r="C691" s="228">
        <v>7617</v>
      </c>
    </row>
    <row r="692" spans="1:1022" s="89" customFormat="1" x14ac:dyDescent="0.25">
      <c r="A692" s="103">
        <v>43985</v>
      </c>
      <c r="B692" s="156">
        <v>0.5</v>
      </c>
      <c r="C692" s="228">
        <v>7478</v>
      </c>
    </row>
    <row r="693" spans="1:1022" s="89" customFormat="1" x14ac:dyDescent="0.25">
      <c r="A693" s="103">
        <v>43984</v>
      </c>
      <c r="B693" s="156">
        <v>0.5</v>
      </c>
      <c r="C693" s="228">
        <v>7375</v>
      </c>
    </row>
    <row r="694" spans="1:1022" s="89" customFormat="1" x14ac:dyDescent="0.25">
      <c r="A694" s="103">
        <v>43983</v>
      </c>
      <c r="B694" s="156">
        <v>0.5</v>
      </c>
      <c r="C694" s="228">
        <v>7306</v>
      </c>
    </row>
    <row r="695" spans="1:1022" s="89" customFormat="1" x14ac:dyDescent="0.25">
      <c r="A695" s="103">
        <v>43982</v>
      </c>
      <c r="B695" s="156">
        <v>0.5</v>
      </c>
      <c r="C695" s="228">
        <v>7275</v>
      </c>
    </row>
    <row r="696" spans="1:1022" s="89" customFormat="1" x14ac:dyDescent="0.25">
      <c r="A696" s="103">
        <v>43981</v>
      </c>
      <c r="B696" s="156">
        <v>0.5</v>
      </c>
      <c r="C696" s="228">
        <v>7053</v>
      </c>
    </row>
    <row r="697" spans="1:1022" s="89" customFormat="1" x14ac:dyDescent="0.25">
      <c r="A697" s="103">
        <v>43980</v>
      </c>
      <c r="B697" s="156">
        <v>0.5</v>
      </c>
      <c r="C697" s="228">
        <v>6959</v>
      </c>
    </row>
    <row r="698" spans="1:1022" s="89" customFormat="1" x14ac:dyDescent="0.25">
      <c r="A698" s="103">
        <v>43979</v>
      </c>
      <c r="B698" s="156">
        <v>0.5</v>
      </c>
      <c r="C698" s="228">
        <v>6857</v>
      </c>
    </row>
    <row r="699" spans="1:1022" s="89" customFormat="1" x14ac:dyDescent="0.25">
      <c r="A699" s="103">
        <v>43978</v>
      </c>
      <c r="B699" s="156">
        <v>0.5</v>
      </c>
      <c r="C699" s="228">
        <v>6745</v>
      </c>
    </row>
    <row r="700" spans="1:1022" s="89" customFormat="1" x14ac:dyDescent="0.25">
      <c r="A700" s="103">
        <v>43977</v>
      </c>
      <c r="B700" s="156">
        <v>0.5</v>
      </c>
      <c r="C700" s="228">
        <v>6619</v>
      </c>
    </row>
    <row r="701" spans="1:1022" x14ac:dyDescent="0.25">
      <c r="A701" s="103">
        <v>43976</v>
      </c>
      <c r="B701" s="156">
        <v>0.5</v>
      </c>
      <c r="C701" s="228">
        <v>6525</v>
      </c>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c r="AP701" s="90"/>
      <c r="AQ701" s="90"/>
      <c r="AR701" s="90"/>
      <c r="AS701" s="90"/>
      <c r="AT701" s="90"/>
      <c r="AU701" s="90"/>
      <c r="AV701" s="90"/>
      <c r="AW701" s="90"/>
      <c r="AX701" s="90"/>
      <c r="AY701" s="90"/>
      <c r="AZ701" s="90"/>
      <c r="BA701" s="90"/>
      <c r="BB701" s="90"/>
      <c r="BC701" s="90"/>
      <c r="BD701" s="90"/>
      <c r="BE701" s="90"/>
      <c r="BF701" s="90"/>
      <c r="BG701" s="90"/>
      <c r="BH701" s="90"/>
      <c r="BI701" s="90"/>
      <c r="BJ701" s="90"/>
      <c r="BK701" s="90"/>
      <c r="BL701" s="90"/>
      <c r="BM701" s="90"/>
      <c r="BN701" s="90"/>
      <c r="BO701" s="90"/>
      <c r="BP701" s="90"/>
      <c r="BQ701" s="90"/>
      <c r="BR701" s="90"/>
      <c r="BS701" s="90"/>
      <c r="BT701" s="90"/>
      <c r="BU701" s="90"/>
      <c r="BV701" s="90"/>
      <c r="BW701" s="90"/>
      <c r="BX701" s="90"/>
      <c r="BY701" s="90"/>
      <c r="BZ701" s="90"/>
      <c r="CA701" s="90"/>
      <c r="CB701" s="90"/>
      <c r="CC701" s="90"/>
      <c r="CD701" s="90"/>
      <c r="CE701" s="90"/>
      <c r="CF701" s="90"/>
      <c r="CG701" s="90"/>
      <c r="CH701" s="90"/>
      <c r="CI701" s="90"/>
      <c r="CJ701" s="90"/>
      <c r="CK701" s="90"/>
      <c r="CL701" s="90"/>
      <c r="CM701" s="90"/>
      <c r="CN701" s="90"/>
      <c r="CO701" s="90"/>
      <c r="CP701" s="90"/>
      <c r="CQ701" s="90"/>
      <c r="CR701" s="90"/>
      <c r="CS701" s="90"/>
      <c r="CT701" s="90"/>
      <c r="CU701" s="90"/>
      <c r="CV701" s="90"/>
      <c r="CW701" s="90"/>
      <c r="CX701" s="90"/>
      <c r="CY701" s="90"/>
      <c r="CZ701" s="90"/>
      <c r="DA701" s="90"/>
      <c r="DB701" s="90"/>
      <c r="DC701" s="90"/>
      <c r="DD701" s="90"/>
      <c r="DE701" s="90"/>
      <c r="DF701" s="90"/>
      <c r="DG701" s="90"/>
      <c r="DH701" s="90"/>
      <c r="DI701" s="90"/>
      <c r="DJ701" s="90"/>
      <c r="DK701" s="90"/>
      <c r="DL701" s="90"/>
      <c r="DM701" s="90"/>
      <c r="DN701" s="90"/>
      <c r="DO701" s="90"/>
      <c r="DP701" s="90"/>
      <c r="DQ701" s="90"/>
      <c r="DR701" s="90"/>
      <c r="DS701" s="90"/>
      <c r="DT701" s="90"/>
      <c r="DU701" s="90"/>
      <c r="DV701" s="90"/>
      <c r="DW701" s="90"/>
      <c r="DX701" s="90"/>
      <c r="DY701" s="90"/>
      <c r="DZ701" s="90"/>
      <c r="EA701" s="90"/>
      <c r="EB701" s="90"/>
      <c r="EC701" s="90"/>
      <c r="ED701" s="90"/>
      <c r="EE701" s="90"/>
      <c r="EF701" s="90"/>
      <c r="EG701" s="90"/>
      <c r="EH701" s="90"/>
      <c r="EI701" s="90"/>
      <c r="EJ701" s="90"/>
      <c r="EK701" s="90"/>
      <c r="EL701" s="90"/>
      <c r="EM701" s="90"/>
      <c r="EN701" s="90"/>
      <c r="EO701" s="90"/>
      <c r="EP701" s="90"/>
      <c r="EQ701" s="90"/>
      <c r="ER701" s="90"/>
      <c r="ES701" s="90"/>
      <c r="ET701" s="90"/>
      <c r="EU701" s="90"/>
      <c r="EV701" s="90"/>
      <c r="EW701" s="90"/>
      <c r="EX701" s="90"/>
      <c r="EY701" s="90"/>
      <c r="EZ701" s="90"/>
      <c r="FA701" s="90"/>
      <c r="FB701" s="90"/>
      <c r="FC701" s="90"/>
      <c r="FD701" s="90"/>
      <c r="FE701" s="90"/>
      <c r="FF701" s="90"/>
      <c r="FG701" s="90"/>
      <c r="FH701" s="90"/>
      <c r="FI701" s="90"/>
      <c r="FJ701" s="90"/>
      <c r="FK701" s="90"/>
      <c r="FL701" s="90"/>
      <c r="FM701" s="90"/>
      <c r="FN701" s="90"/>
      <c r="FO701" s="90"/>
      <c r="FP701" s="90"/>
      <c r="FQ701" s="90"/>
      <c r="FR701" s="90"/>
      <c r="FS701" s="90"/>
      <c r="FT701" s="90"/>
      <c r="FU701" s="90"/>
      <c r="FV701" s="90"/>
      <c r="FW701" s="90"/>
      <c r="FX701" s="90"/>
      <c r="FY701" s="90"/>
      <c r="FZ701" s="90"/>
      <c r="GA701" s="90"/>
      <c r="GB701" s="90"/>
      <c r="GC701" s="90"/>
      <c r="GD701" s="90"/>
      <c r="GE701" s="90"/>
      <c r="GF701" s="90"/>
      <c r="GG701" s="90"/>
      <c r="GH701" s="90"/>
      <c r="GI701" s="90"/>
      <c r="GJ701" s="90"/>
      <c r="GK701" s="90"/>
      <c r="GL701" s="90"/>
      <c r="GM701" s="90"/>
      <c r="GN701" s="90"/>
      <c r="GO701" s="90"/>
      <c r="GP701" s="90"/>
      <c r="GQ701" s="90"/>
      <c r="GR701" s="90"/>
      <c r="GS701" s="90"/>
      <c r="GT701" s="90"/>
      <c r="GU701" s="90"/>
      <c r="GV701" s="90"/>
      <c r="GW701" s="90"/>
      <c r="GX701" s="90"/>
      <c r="GY701" s="90"/>
      <c r="GZ701" s="90"/>
      <c r="HA701" s="90"/>
      <c r="HB701" s="90"/>
      <c r="HC701" s="90"/>
      <c r="HD701" s="90"/>
      <c r="HE701" s="90"/>
      <c r="HF701" s="90"/>
      <c r="HG701" s="90"/>
      <c r="HH701" s="90"/>
      <c r="HI701" s="90"/>
      <c r="HJ701" s="90"/>
      <c r="HK701" s="90"/>
      <c r="HL701" s="90"/>
      <c r="HM701" s="90"/>
      <c r="HN701" s="90"/>
      <c r="HO701" s="90"/>
      <c r="HP701" s="90"/>
      <c r="HQ701" s="90"/>
      <c r="HR701" s="90"/>
      <c r="HS701" s="90"/>
      <c r="HT701" s="90"/>
      <c r="HU701" s="90"/>
      <c r="HV701" s="90"/>
      <c r="HW701" s="90"/>
      <c r="HX701" s="90"/>
      <c r="HY701" s="90"/>
      <c r="HZ701" s="90"/>
      <c r="IA701" s="90"/>
      <c r="IB701" s="90"/>
      <c r="IC701" s="90"/>
      <c r="ID701" s="90"/>
      <c r="IE701" s="90"/>
      <c r="IF701" s="90"/>
      <c r="IG701" s="90"/>
      <c r="IH701" s="90"/>
      <c r="II701" s="90"/>
      <c r="IJ701" s="90"/>
      <c r="IK701" s="90"/>
      <c r="IL701" s="90"/>
      <c r="IM701" s="90"/>
      <c r="IN701" s="90"/>
      <c r="IO701" s="90"/>
      <c r="IP701" s="90"/>
      <c r="IQ701" s="90"/>
      <c r="IR701" s="90"/>
      <c r="IS701" s="90"/>
      <c r="IT701" s="90"/>
      <c r="IU701" s="90"/>
      <c r="IV701" s="90"/>
      <c r="IW701" s="90"/>
      <c r="IX701" s="90"/>
      <c r="IY701" s="90"/>
      <c r="IZ701" s="90"/>
      <c r="JA701" s="90"/>
      <c r="JB701" s="90"/>
      <c r="JC701" s="90"/>
      <c r="JD701" s="90"/>
      <c r="JE701" s="90"/>
      <c r="JF701" s="90"/>
      <c r="JG701" s="90"/>
      <c r="JH701" s="90"/>
      <c r="JI701" s="90"/>
      <c r="JJ701" s="90"/>
      <c r="JK701" s="90"/>
      <c r="JL701" s="90"/>
      <c r="JM701" s="90"/>
      <c r="JN701" s="90"/>
      <c r="JO701" s="90"/>
      <c r="JP701" s="90"/>
      <c r="JQ701" s="90"/>
      <c r="JR701" s="90"/>
      <c r="JS701" s="90"/>
      <c r="JT701" s="90"/>
      <c r="JU701" s="90"/>
      <c r="JV701" s="90"/>
      <c r="JW701" s="90"/>
      <c r="JX701" s="90"/>
      <c r="JY701" s="90"/>
      <c r="JZ701" s="90"/>
      <c r="KA701" s="90"/>
      <c r="KB701" s="90"/>
      <c r="KC701" s="90"/>
      <c r="KD701" s="90"/>
      <c r="KE701" s="90"/>
      <c r="KF701" s="90"/>
      <c r="KG701" s="90"/>
      <c r="KH701" s="90"/>
      <c r="KI701" s="90"/>
      <c r="KJ701" s="90"/>
      <c r="KK701" s="90"/>
      <c r="KL701" s="90"/>
      <c r="KM701" s="90"/>
      <c r="KN701" s="90"/>
      <c r="KO701" s="90"/>
      <c r="KP701" s="90"/>
      <c r="KQ701" s="90"/>
      <c r="KR701" s="90"/>
      <c r="KS701" s="90"/>
      <c r="KT701" s="90"/>
      <c r="KU701" s="90"/>
      <c r="KV701" s="90"/>
      <c r="KW701" s="90"/>
      <c r="KX701" s="90"/>
      <c r="KY701" s="90"/>
      <c r="KZ701" s="90"/>
      <c r="LA701" s="90"/>
      <c r="LB701" s="90"/>
      <c r="LC701" s="90"/>
      <c r="LD701" s="90"/>
      <c r="LE701" s="90"/>
      <c r="LF701" s="90"/>
      <c r="LG701" s="90"/>
      <c r="LH701" s="90"/>
      <c r="LI701" s="90"/>
      <c r="LJ701" s="90"/>
      <c r="LK701" s="90"/>
      <c r="LL701" s="90"/>
      <c r="LM701" s="90"/>
      <c r="LN701" s="90"/>
      <c r="LO701" s="90"/>
      <c r="LP701" s="90"/>
      <c r="LQ701" s="90"/>
      <c r="LR701" s="90"/>
      <c r="LS701" s="90"/>
      <c r="LT701" s="90"/>
      <c r="LU701" s="90"/>
      <c r="LV701" s="90"/>
      <c r="LW701" s="90"/>
      <c r="LX701" s="90"/>
      <c r="LY701" s="90"/>
      <c r="LZ701" s="90"/>
      <c r="MA701" s="90"/>
      <c r="MB701" s="90"/>
      <c r="MC701" s="90"/>
      <c r="MD701" s="90"/>
      <c r="ME701" s="90"/>
      <c r="MF701" s="90"/>
      <c r="MG701" s="90"/>
      <c r="MH701" s="90"/>
      <c r="MI701" s="90"/>
      <c r="MJ701" s="90"/>
      <c r="MK701" s="90"/>
      <c r="ML701" s="90"/>
      <c r="MM701" s="90"/>
      <c r="MN701" s="90"/>
      <c r="MO701" s="90"/>
      <c r="MP701" s="90"/>
      <c r="MQ701" s="90"/>
      <c r="MR701" s="90"/>
      <c r="MS701" s="90"/>
      <c r="MT701" s="90"/>
      <c r="MU701" s="90"/>
      <c r="MV701" s="90"/>
      <c r="MW701" s="90"/>
      <c r="MX701" s="90"/>
      <c r="MY701" s="90"/>
      <c r="MZ701" s="90"/>
      <c r="NA701" s="90"/>
      <c r="NB701" s="90"/>
      <c r="NC701" s="90"/>
      <c r="ND701" s="90"/>
      <c r="NE701" s="90"/>
      <c r="NF701" s="90"/>
      <c r="NG701" s="90"/>
      <c r="NH701" s="90"/>
      <c r="NI701" s="90"/>
      <c r="NJ701" s="90"/>
      <c r="NK701" s="90"/>
      <c r="NL701" s="90"/>
      <c r="NM701" s="90"/>
      <c r="NN701" s="90"/>
      <c r="NO701" s="90"/>
      <c r="NP701" s="90"/>
      <c r="NQ701" s="90"/>
      <c r="NR701" s="90"/>
      <c r="NS701" s="90"/>
      <c r="NT701" s="90"/>
      <c r="NU701" s="90"/>
      <c r="NV701" s="90"/>
      <c r="NW701" s="90"/>
      <c r="NX701" s="90"/>
      <c r="NY701" s="90"/>
      <c r="NZ701" s="90"/>
      <c r="OA701" s="90"/>
      <c r="OB701" s="90"/>
      <c r="OC701" s="90"/>
      <c r="OD701" s="90"/>
      <c r="OE701" s="90"/>
      <c r="OF701" s="90"/>
      <c r="OG701" s="90"/>
      <c r="OH701" s="90"/>
      <c r="OI701" s="90"/>
      <c r="OJ701" s="90"/>
      <c r="OK701" s="90"/>
      <c r="OL701" s="90"/>
      <c r="OM701" s="90"/>
      <c r="ON701" s="90"/>
      <c r="OO701" s="90"/>
      <c r="OP701" s="90"/>
      <c r="OQ701" s="90"/>
      <c r="OR701" s="90"/>
      <c r="OS701" s="90"/>
      <c r="OT701" s="90"/>
      <c r="OU701" s="90"/>
      <c r="OV701" s="90"/>
      <c r="OW701" s="90"/>
      <c r="OX701" s="90"/>
      <c r="OY701" s="90"/>
      <c r="OZ701" s="90"/>
      <c r="PA701" s="90"/>
      <c r="PB701" s="90"/>
      <c r="PC701" s="90"/>
      <c r="PD701" s="90"/>
      <c r="PE701" s="90"/>
      <c r="PF701" s="90"/>
      <c r="PG701" s="90"/>
      <c r="PH701" s="90"/>
      <c r="PI701" s="90"/>
      <c r="PJ701" s="90"/>
      <c r="PK701" s="90"/>
      <c r="PL701" s="90"/>
      <c r="PM701" s="90"/>
      <c r="PN701" s="90"/>
      <c r="PO701" s="90"/>
      <c r="PP701" s="90"/>
      <c r="PQ701" s="90"/>
      <c r="PR701" s="90"/>
      <c r="PS701" s="90"/>
      <c r="PT701" s="90"/>
      <c r="PU701" s="90"/>
      <c r="PV701" s="90"/>
      <c r="PW701" s="90"/>
      <c r="PX701" s="90"/>
      <c r="PY701" s="90"/>
      <c r="PZ701" s="90"/>
      <c r="QA701" s="90"/>
      <c r="QB701" s="90"/>
      <c r="QC701" s="90"/>
      <c r="QD701" s="90"/>
      <c r="QE701" s="90"/>
      <c r="QF701" s="90"/>
      <c r="QG701" s="90"/>
      <c r="QH701" s="90"/>
      <c r="QI701" s="90"/>
      <c r="QJ701" s="90"/>
      <c r="QK701" s="90"/>
      <c r="QL701" s="90"/>
      <c r="QM701" s="90"/>
      <c r="QN701" s="90"/>
      <c r="QO701" s="90"/>
      <c r="QP701" s="90"/>
      <c r="QQ701" s="90"/>
      <c r="QR701" s="90"/>
      <c r="QS701" s="90"/>
      <c r="QT701" s="90"/>
      <c r="QU701" s="90"/>
      <c r="QV701" s="90"/>
      <c r="QW701" s="90"/>
      <c r="QX701" s="90"/>
      <c r="QY701" s="90"/>
      <c r="QZ701" s="90"/>
      <c r="RA701" s="90"/>
      <c r="RB701" s="90"/>
      <c r="RC701" s="90"/>
      <c r="RD701" s="90"/>
      <c r="RE701" s="90"/>
      <c r="RF701" s="90"/>
      <c r="RG701" s="90"/>
      <c r="RH701" s="90"/>
      <c r="RI701" s="90"/>
      <c r="RJ701" s="90"/>
      <c r="RK701" s="90"/>
      <c r="RL701" s="90"/>
      <c r="RM701" s="90"/>
      <c r="RN701" s="90"/>
      <c r="RO701" s="90"/>
      <c r="RP701" s="90"/>
      <c r="RQ701" s="90"/>
      <c r="RR701" s="90"/>
      <c r="RS701" s="90"/>
      <c r="RT701" s="90"/>
      <c r="RU701" s="90"/>
      <c r="RV701" s="90"/>
      <c r="RW701" s="90"/>
      <c r="RX701" s="90"/>
      <c r="RY701" s="90"/>
      <c r="RZ701" s="90"/>
      <c r="SA701" s="90"/>
      <c r="SB701" s="90"/>
      <c r="SC701" s="90"/>
      <c r="SD701" s="90"/>
      <c r="SE701" s="90"/>
      <c r="SF701" s="90"/>
      <c r="SG701" s="90"/>
      <c r="SH701" s="90"/>
      <c r="SI701" s="90"/>
      <c r="SJ701" s="90"/>
      <c r="SK701" s="90"/>
      <c r="SL701" s="90"/>
      <c r="SM701" s="90"/>
      <c r="SN701" s="90"/>
      <c r="SO701" s="90"/>
      <c r="SP701" s="90"/>
      <c r="SQ701" s="90"/>
      <c r="SR701" s="90"/>
      <c r="SS701" s="90"/>
      <c r="ST701" s="90"/>
      <c r="SU701" s="90"/>
      <c r="SV701" s="90"/>
      <c r="SW701" s="90"/>
      <c r="SX701" s="90"/>
      <c r="SY701" s="90"/>
      <c r="SZ701" s="90"/>
      <c r="TA701" s="90"/>
      <c r="TB701" s="90"/>
      <c r="TC701" s="90"/>
      <c r="TD701" s="90"/>
      <c r="TE701" s="90"/>
      <c r="TF701" s="90"/>
      <c r="TG701" s="90"/>
      <c r="TH701" s="90"/>
      <c r="TI701" s="90"/>
      <c r="TJ701" s="90"/>
      <c r="TK701" s="90"/>
      <c r="TL701" s="90"/>
      <c r="TM701" s="90"/>
      <c r="TN701" s="90"/>
      <c r="TO701" s="90"/>
      <c r="TP701" s="90"/>
      <c r="TQ701" s="90"/>
      <c r="TR701" s="90"/>
      <c r="TS701" s="90"/>
      <c r="TT701" s="90"/>
      <c r="TU701" s="90"/>
      <c r="TV701" s="90"/>
      <c r="TW701" s="90"/>
      <c r="TX701" s="90"/>
      <c r="TY701" s="90"/>
      <c r="TZ701" s="90"/>
      <c r="UA701" s="90"/>
      <c r="UB701" s="90"/>
      <c r="UC701" s="90"/>
      <c r="UD701" s="90"/>
      <c r="UE701" s="90"/>
      <c r="UF701" s="90"/>
      <c r="UG701" s="90"/>
      <c r="UH701" s="90"/>
      <c r="UI701" s="90"/>
      <c r="UJ701" s="90"/>
      <c r="UK701" s="90"/>
      <c r="UL701" s="90"/>
      <c r="UM701" s="90"/>
      <c r="UN701" s="90"/>
      <c r="UO701" s="90"/>
      <c r="UP701" s="90"/>
      <c r="UQ701" s="90"/>
      <c r="UR701" s="90"/>
      <c r="US701" s="90"/>
      <c r="UT701" s="90"/>
      <c r="UU701" s="90"/>
      <c r="UV701" s="90"/>
      <c r="UW701" s="90"/>
      <c r="UX701" s="90"/>
      <c r="UY701" s="90"/>
      <c r="UZ701" s="90"/>
      <c r="VA701" s="90"/>
      <c r="VB701" s="90"/>
      <c r="VC701" s="90"/>
      <c r="VD701" s="90"/>
      <c r="VE701" s="90"/>
      <c r="VF701" s="90"/>
      <c r="VG701" s="90"/>
      <c r="VH701" s="90"/>
      <c r="VI701" s="90"/>
      <c r="VJ701" s="90"/>
      <c r="VK701" s="90"/>
      <c r="VL701" s="90"/>
      <c r="VM701" s="90"/>
      <c r="VN701" s="90"/>
      <c r="VO701" s="90"/>
      <c r="VP701" s="90"/>
      <c r="VQ701" s="90"/>
      <c r="VR701" s="90"/>
      <c r="VS701" s="90"/>
      <c r="VT701" s="90"/>
      <c r="VU701" s="90"/>
      <c r="VV701" s="90"/>
      <c r="VW701" s="90"/>
      <c r="VX701" s="90"/>
      <c r="VY701" s="90"/>
      <c r="VZ701" s="90"/>
      <c r="WA701" s="90"/>
      <c r="WB701" s="90"/>
      <c r="WC701" s="90"/>
      <c r="WD701" s="90"/>
      <c r="WE701" s="90"/>
      <c r="WF701" s="90"/>
      <c r="WG701" s="90"/>
      <c r="WH701" s="90"/>
      <c r="WI701" s="90"/>
      <c r="WJ701" s="90"/>
      <c r="WK701" s="90"/>
      <c r="WL701" s="90"/>
      <c r="WM701" s="90"/>
      <c r="WN701" s="90"/>
      <c r="WO701" s="90"/>
      <c r="WP701" s="90"/>
      <c r="WQ701" s="90"/>
      <c r="WR701" s="90"/>
      <c r="WS701" s="90"/>
      <c r="WT701" s="90"/>
      <c r="WU701" s="90"/>
      <c r="WV701" s="90"/>
      <c r="WW701" s="90"/>
      <c r="WX701" s="90"/>
      <c r="WY701" s="90"/>
      <c r="WZ701" s="90"/>
      <c r="XA701" s="90"/>
      <c r="XB701" s="90"/>
      <c r="XC701" s="90"/>
      <c r="XD701" s="90"/>
      <c r="XE701" s="90"/>
      <c r="XF701" s="90"/>
      <c r="XG701" s="90"/>
      <c r="XH701" s="90"/>
      <c r="XI701" s="90"/>
      <c r="XJ701" s="90"/>
      <c r="XK701" s="90"/>
      <c r="XL701" s="90"/>
      <c r="XM701" s="90"/>
      <c r="XN701" s="90"/>
      <c r="XO701" s="90"/>
      <c r="XP701" s="90"/>
      <c r="XQ701" s="90"/>
      <c r="XR701" s="90"/>
      <c r="XS701" s="90"/>
      <c r="XT701" s="90"/>
      <c r="XU701" s="90"/>
      <c r="XV701" s="90"/>
      <c r="XW701" s="90"/>
      <c r="XX701" s="90"/>
      <c r="XY701" s="90"/>
      <c r="XZ701" s="90"/>
      <c r="YA701" s="90"/>
      <c r="YB701" s="90"/>
      <c r="YC701" s="90"/>
      <c r="YD701" s="90"/>
      <c r="YE701" s="90"/>
      <c r="YF701" s="90"/>
      <c r="YG701" s="90"/>
      <c r="YH701" s="90"/>
      <c r="YI701" s="90"/>
      <c r="YJ701" s="90"/>
      <c r="YK701" s="90"/>
      <c r="YL701" s="90"/>
      <c r="YM701" s="90"/>
      <c r="YN701" s="90"/>
      <c r="YO701" s="90"/>
      <c r="YP701" s="90"/>
      <c r="YQ701" s="90"/>
      <c r="YR701" s="90"/>
      <c r="YS701" s="90"/>
      <c r="YT701" s="90"/>
      <c r="YU701" s="90"/>
      <c r="YV701" s="90"/>
      <c r="YW701" s="90"/>
      <c r="YX701" s="90"/>
      <c r="YY701" s="90"/>
      <c r="YZ701" s="90"/>
      <c r="ZA701" s="90"/>
      <c r="ZB701" s="90"/>
      <c r="ZC701" s="90"/>
      <c r="ZD701" s="90"/>
      <c r="ZE701" s="90"/>
      <c r="ZF701" s="90"/>
      <c r="ZG701" s="90"/>
      <c r="ZH701" s="90"/>
      <c r="ZI701" s="90"/>
      <c r="ZJ701" s="90"/>
      <c r="ZK701" s="90"/>
      <c r="ZL701" s="90"/>
      <c r="ZM701" s="90"/>
      <c r="ZN701" s="90"/>
      <c r="ZO701" s="90"/>
      <c r="ZP701" s="90"/>
      <c r="ZQ701" s="90"/>
      <c r="ZR701" s="90"/>
      <c r="ZS701" s="90"/>
      <c r="ZT701" s="90"/>
      <c r="ZU701" s="90"/>
      <c r="ZV701" s="90"/>
      <c r="ZW701" s="90"/>
      <c r="ZX701" s="90"/>
      <c r="ZY701" s="90"/>
      <c r="ZZ701" s="90"/>
      <c r="AAA701" s="90"/>
      <c r="AAB701" s="90"/>
      <c r="AAC701" s="90"/>
      <c r="AAD701" s="90"/>
      <c r="AAE701" s="90"/>
      <c r="AAF701" s="90"/>
      <c r="AAG701" s="90"/>
      <c r="AAH701" s="90"/>
      <c r="AAI701" s="90"/>
      <c r="AAJ701" s="90"/>
      <c r="AAK701" s="90"/>
      <c r="AAL701" s="90"/>
      <c r="AAM701" s="90"/>
      <c r="AAN701" s="90"/>
      <c r="AAO701" s="90"/>
      <c r="AAP701" s="90"/>
      <c r="AAQ701" s="90"/>
      <c r="AAR701" s="90"/>
      <c r="AAS701" s="90"/>
      <c r="AAT701" s="90"/>
      <c r="AAU701" s="90"/>
      <c r="AAV701" s="90"/>
      <c r="AAW701" s="90"/>
      <c r="AAX701" s="90"/>
      <c r="AAY701" s="90"/>
      <c r="AAZ701" s="90"/>
      <c r="ABA701" s="90"/>
      <c r="ABB701" s="90"/>
      <c r="ABC701" s="90"/>
      <c r="ABD701" s="90"/>
      <c r="ABE701" s="90"/>
      <c r="ABF701" s="90"/>
      <c r="ABG701" s="90"/>
      <c r="ABH701" s="90"/>
      <c r="ABI701" s="90"/>
      <c r="ABJ701" s="90"/>
      <c r="ABK701" s="90"/>
      <c r="ABL701" s="90"/>
      <c r="ABM701" s="90"/>
      <c r="ABN701" s="90"/>
      <c r="ABO701" s="90"/>
      <c r="ABP701" s="90"/>
      <c r="ABQ701" s="90"/>
      <c r="ABR701" s="90"/>
      <c r="ABS701" s="90"/>
      <c r="ABT701" s="90"/>
      <c r="ABU701" s="90"/>
      <c r="ABV701" s="90"/>
      <c r="ABW701" s="90"/>
      <c r="ABX701" s="90"/>
      <c r="ABY701" s="90"/>
      <c r="ABZ701" s="90"/>
      <c r="ACA701" s="90"/>
      <c r="ACB701" s="90"/>
      <c r="ACC701" s="90"/>
      <c r="ACD701" s="90"/>
      <c r="ACE701" s="90"/>
      <c r="ACF701" s="90"/>
      <c r="ACG701" s="90"/>
      <c r="ACH701" s="90"/>
      <c r="ACI701" s="90"/>
      <c r="ACJ701" s="90"/>
      <c r="ACK701" s="90"/>
      <c r="ACL701" s="90"/>
      <c r="ACM701" s="90"/>
      <c r="ACN701" s="90"/>
      <c r="ACO701" s="90"/>
      <c r="ACP701" s="90"/>
      <c r="ACQ701" s="90"/>
      <c r="ACR701" s="90"/>
      <c r="ACS701" s="90"/>
      <c r="ACT701" s="90"/>
      <c r="ACU701" s="90"/>
      <c r="ACV701" s="90"/>
      <c r="ACW701" s="90"/>
      <c r="ACX701" s="90"/>
      <c r="ACY701" s="90"/>
      <c r="ACZ701" s="90"/>
      <c r="ADA701" s="90"/>
      <c r="ADB701" s="90"/>
      <c r="ADC701" s="90"/>
      <c r="ADD701" s="90"/>
      <c r="ADE701" s="90"/>
      <c r="ADF701" s="90"/>
      <c r="ADG701" s="90"/>
      <c r="ADH701" s="90"/>
      <c r="ADI701" s="90"/>
      <c r="ADJ701" s="90"/>
      <c r="ADK701" s="90"/>
      <c r="ADL701" s="90"/>
      <c r="ADM701" s="90"/>
      <c r="ADN701" s="90"/>
      <c r="ADO701" s="90"/>
      <c r="ADP701" s="90"/>
      <c r="ADQ701" s="90"/>
      <c r="ADR701" s="90"/>
      <c r="ADS701" s="90"/>
      <c r="ADT701" s="90"/>
      <c r="ADU701" s="90"/>
      <c r="ADV701" s="90"/>
      <c r="ADW701" s="90"/>
      <c r="ADX701" s="90"/>
      <c r="ADY701" s="90"/>
      <c r="ADZ701" s="90"/>
      <c r="AEA701" s="90"/>
      <c r="AEB701" s="90"/>
      <c r="AEC701" s="90"/>
      <c r="AED701" s="90"/>
      <c r="AEE701" s="90"/>
      <c r="AEF701" s="90"/>
      <c r="AEG701" s="90"/>
      <c r="AEH701" s="90"/>
      <c r="AEI701" s="90"/>
      <c r="AEJ701" s="90"/>
      <c r="AEK701" s="90"/>
      <c r="AEL701" s="90"/>
      <c r="AEM701" s="90"/>
      <c r="AEN701" s="90"/>
      <c r="AEO701" s="90"/>
      <c r="AEP701" s="90"/>
      <c r="AEQ701" s="90"/>
      <c r="AER701" s="90"/>
      <c r="AES701" s="90"/>
      <c r="AET701" s="90"/>
      <c r="AEU701" s="90"/>
      <c r="AEV701" s="90"/>
      <c r="AEW701" s="90"/>
      <c r="AEX701" s="90"/>
      <c r="AEY701" s="90"/>
      <c r="AEZ701" s="90"/>
      <c r="AFA701" s="90"/>
      <c r="AFB701" s="90"/>
      <c r="AFC701" s="90"/>
      <c r="AFD701" s="90"/>
      <c r="AFE701" s="90"/>
      <c r="AFF701" s="90"/>
      <c r="AFG701" s="90"/>
      <c r="AFH701" s="90"/>
      <c r="AFI701" s="90"/>
      <c r="AFJ701" s="90"/>
      <c r="AFK701" s="90"/>
      <c r="AFL701" s="90"/>
      <c r="AFM701" s="90"/>
      <c r="AFN701" s="90"/>
      <c r="AFO701" s="90"/>
      <c r="AFP701" s="90"/>
      <c r="AFQ701" s="90"/>
      <c r="AFR701" s="90"/>
      <c r="AFS701" s="90"/>
      <c r="AFT701" s="90"/>
      <c r="AFU701" s="90"/>
      <c r="AFV701" s="90"/>
      <c r="AFW701" s="90"/>
      <c r="AFX701" s="90"/>
      <c r="AFY701" s="90"/>
      <c r="AFZ701" s="90"/>
      <c r="AGA701" s="90"/>
      <c r="AGB701" s="90"/>
      <c r="AGC701" s="90"/>
      <c r="AGD701" s="90"/>
      <c r="AGE701" s="90"/>
      <c r="AGF701" s="90"/>
      <c r="AGG701" s="90"/>
      <c r="AGH701" s="90"/>
      <c r="AGI701" s="90"/>
      <c r="AGJ701" s="90"/>
      <c r="AGK701" s="90"/>
      <c r="AGL701" s="90"/>
      <c r="AGM701" s="90"/>
      <c r="AGN701" s="90"/>
      <c r="AGO701" s="90"/>
      <c r="AGP701" s="90"/>
      <c r="AGQ701" s="90"/>
      <c r="AGR701" s="90"/>
      <c r="AGS701" s="90"/>
      <c r="AGT701" s="90"/>
      <c r="AGU701" s="90"/>
      <c r="AGV701" s="90"/>
      <c r="AGW701" s="90"/>
      <c r="AGX701" s="90"/>
      <c r="AGY701" s="90"/>
      <c r="AGZ701" s="90"/>
      <c r="AHA701" s="90"/>
      <c r="AHB701" s="90"/>
      <c r="AHC701" s="90"/>
      <c r="AHD701" s="90"/>
      <c r="AHE701" s="90"/>
      <c r="AHF701" s="90"/>
      <c r="AHG701" s="90"/>
      <c r="AHH701" s="90"/>
      <c r="AHI701" s="90"/>
      <c r="AHJ701" s="90"/>
      <c r="AHK701" s="90"/>
      <c r="AHL701" s="90"/>
      <c r="AHM701" s="90"/>
      <c r="AHN701" s="90"/>
      <c r="AHO701" s="90"/>
      <c r="AHP701" s="90"/>
      <c r="AHQ701" s="90"/>
      <c r="AHR701" s="90"/>
      <c r="AHS701" s="90"/>
      <c r="AHT701" s="90"/>
      <c r="AHU701" s="90"/>
      <c r="AHV701" s="90"/>
      <c r="AHW701" s="90"/>
      <c r="AHX701" s="90"/>
      <c r="AHY701" s="90"/>
      <c r="AHZ701" s="90"/>
      <c r="AIA701" s="90"/>
      <c r="AIB701" s="90"/>
      <c r="AIC701" s="90"/>
      <c r="AID701" s="90"/>
      <c r="AIE701" s="90"/>
      <c r="AIF701" s="90"/>
      <c r="AIG701" s="90"/>
      <c r="AIH701" s="90"/>
      <c r="AII701" s="90"/>
      <c r="AIJ701" s="90"/>
      <c r="AIK701" s="90"/>
      <c r="AIL701" s="90"/>
      <c r="AIM701" s="90"/>
      <c r="AIN701" s="90"/>
      <c r="AIO701" s="90"/>
      <c r="AIP701" s="90"/>
      <c r="AIQ701" s="90"/>
      <c r="AIR701" s="90"/>
      <c r="AIS701" s="90"/>
      <c r="AIT701" s="90"/>
      <c r="AIU701" s="90"/>
      <c r="AIV701" s="90"/>
      <c r="AIW701" s="90"/>
      <c r="AIX701" s="90"/>
      <c r="AIY701" s="90"/>
      <c r="AIZ701" s="90"/>
      <c r="AJA701" s="90"/>
      <c r="AJB701" s="90"/>
      <c r="AJC701" s="90"/>
      <c r="AJD701" s="90"/>
      <c r="AJE701" s="90"/>
      <c r="AJF701" s="90"/>
      <c r="AJG701" s="90"/>
      <c r="AJH701" s="90"/>
      <c r="AJI701" s="90"/>
      <c r="AJJ701" s="90"/>
      <c r="AJK701" s="90"/>
      <c r="AJL701" s="90"/>
      <c r="AJM701" s="90"/>
      <c r="AJN701" s="90"/>
      <c r="AJO701" s="90"/>
      <c r="AJP701" s="90"/>
      <c r="AJQ701" s="90"/>
      <c r="AJR701" s="90"/>
      <c r="AJS701" s="90"/>
      <c r="AJT701" s="90"/>
      <c r="AJU701" s="90"/>
      <c r="AJV701" s="90"/>
      <c r="AJW701" s="90"/>
      <c r="AJX701" s="90"/>
      <c r="AJY701" s="90"/>
      <c r="AJZ701" s="90"/>
      <c r="AKA701" s="90"/>
      <c r="AKB701" s="90"/>
      <c r="AKC701" s="90"/>
      <c r="AKD701" s="90"/>
      <c r="AKE701" s="90"/>
      <c r="AKF701" s="90"/>
      <c r="AKG701" s="90"/>
      <c r="AKH701" s="90"/>
      <c r="AKI701" s="90"/>
      <c r="AKJ701" s="90"/>
      <c r="AKK701" s="90"/>
      <c r="AKL701" s="90"/>
      <c r="AKM701" s="90"/>
      <c r="AKN701" s="90"/>
      <c r="AKO701" s="90"/>
      <c r="AKP701" s="90"/>
      <c r="AKQ701" s="90"/>
      <c r="AKR701" s="90"/>
      <c r="AKS701" s="90"/>
      <c r="AKT701" s="90"/>
      <c r="AKU701" s="90"/>
      <c r="AKV701" s="90"/>
      <c r="AKW701" s="90"/>
      <c r="AKX701" s="90"/>
      <c r="AKY701" s="90"/>
      <c r="AKZ701" s="90"/>
      <c r="ALA701" s="90"/>
      <c r="ALB701" s="90"/>
      <c r="ALC701" s="90"/>
      <c r="ALD701" s="90"/>
      <c r="ALE701" s="90"/>
      <c r="ALF701" s="90"/>
      <c r="ALG701" s="90"/>
      <c r="ALH701" s="90"/>
      <c r="ALI701" s="90"/>
      <c r="ALJ701" s="90"/>
      <c r="ALK701" s="90"/>
      <c r="ALL701" s="90"/>
      <c r="ALM701" s="90"/>
      <c r="ALN701" s="90"/>
      <c r="ALO701" s="90"/>
      <c r="ALP701" s="90"/>
      <c r="ALQ701" s="90"/>
      <c r="ALR701" s="90"/>
      <c r="ALS701" s="90"/>
      <c r="ALT701" s="90"/>
      <c r="ALU701" s="90"/>
      <c r="ALV701" s="90"/>
      <c r="ALW701" s="90"/>
      <c r="ALX701" s="90"/>
      <c r="ALY701" s="90"/>
      <c r="ALZ701" s="90"/>
      <c r="AMA701" s="90"/>
      <c r="AMB701" s="90"/>
      <c r="AMC701" s="90"/>
      <c r="AMD701" s="90"/>
      <c r="AME701" s="90"/>
      <c r="AMF701" s="90"/>
      <c r="AMG701" s="90"/>
      <c r="AMH701" s="90"/>
    </row>
    <row r="702" spans="1:1022" x14ac:dyDescent="0.25">
      <c r="A702" s="103">
        <v>43975</v>
      </c>
      <c r="B702" s="156">
        <v>0.5</v>
      </c>
      <c r="C702" s="228">
        <v>6404</v>
      </c>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c r="AP702" s="90"/>
      <c r="AQ702" s="90"/>
      <c r="AR702" s="90"/>
      <c r="AS702" s="90"/>
      <c r="AT702" s="90"/>
      <c r="AU702" s="90"/>
      <c r="AV702" s="90"/>
      <c r="AW702" s="90"/>
      <c r="AX702" s="90"/>
      <c r="AY702" s="90"/>
      <c r="AZ702" s="90"/>
      <c r="BA702" s="90"/>
      <c r="BB702" s="90"/>
      <c r="BC702" s="90"/>
      <c r="BD702" s="90"/>
      <c r="BE702" s="90"/>
      <c r="BF702" s="90"/>
      <c r="BG702" s="90"/>
      <c r="BH702" s="90"/>
      <c r="BI702" s="90"/>
      <c r="BJ702" s="90"/>
      <c r="BK702" s="90"/>
      <c r="BL702" s="90"/>
      <c r="BM702" s="90"/>
      <c r="BN702" s="90"/>
      <c r="BO702" s="90"/>
      <c r="BP702" s="90"/>
      <c r="BQ702" s="90"/>
      <c r="BR702" s="90"/>
      <c r="BS702" s="90"/>
      <c r="BT702" s="90"/>
      <c r="BU702" s="90"/>
      <c r="BV702" s="90"/>
      <c r="BW702" s="90"/>
      <c r="BX702" s="90"/>
      <c r="BY702" s="90"/>
      <c r="BZ702" s="90"/>
      <c r="CA702" s="90"/>
      <c r="CB702" s="90"/>
      <c r="CC702" s="90"/>
      <c r="CD702" s="90"/>
      <c r="CE702" s="90"/>
      <c r="CF702" s="90"/>
      <c r="CG702" s="90"/>
      <c r="CH702" s="90"/>
      <c r="CI702" s="90"/>
      <c r="CJ702" s="90"/>
      <c r="CK702" s="90"/>
      <c r="CL702" s="90"/>
      <c r="CM702" s="90"/>
      <c r="CN702" s="90"/>
      <c r="CO702" s="90"/>
      <c r="CP702" s="90"/>
      <c r="CQ702" s="90"/>
      <c r="CR702" s="90"/>
      <c r="CS702" s="90"/>
      <c r="CT702" s="90"/>
      <c r="CU702" s="90"/>
      <c r="CV702" s="90"/>
      <c r="CW702" s="90"/>
      <c r="CX702" s="90"/>
      <c r="CY702" s="90"/>
      <c r="CZ702" s="90"/>
      <c r="DA702" s="90"/>
      <c r="DB702" s="90"/>
      <c r="DC702" s="90"/>
      <c r="DD702" s="90"/>
      <c r="DE702" s="90"/>
      <c r="DF702" s="90"/>
      <c r="DG702" s="90"/>
      <c r="DH702" s="90"/>
      <c r="DI702" s="90"/>
      <c r="DJ702" s="90"/>
      <c r="DK702" s="90"/>
      <c r="DL702" s="90"/>
      <c r="DM702" s="90"/>
      <c r="DN702" s="90"/>
      <c r="DO702" s="90"/>
      <c r="DP702" s="90"/>
      <c r="DQ702" s="90"/>
      <c r="DR702" s="90"/>
      <c r="DS702" s="90"/>
      <c r="DT702" s="90"/>
      <c r="DU702" s="90"/>
      <c r="DV702" s="90"/>
      <c r="DW702" s="90"/>
      <c r="DX702" s="90"/>
      <c r="DY702" s="90"/>
      <c r="DZ702" s="90"/>
      <c r="EA702" s="90"/>
      <c r="EB702" s="90"/>
      <c r="EC702" s="90"/>
      <c r="ED702" s="90"/>
      <c r="EE702" s="90"/>
      <c r="EF702" s="90"/>
      <c r="EG702" s="90"/>
      <c r="EH702" s="90"/>
      <c r="EI702" s="90"/>
      <c r="EJ702" s="90"/>
      <c r="EK702" s="90"/>
      <c r="EL702" s="90"/>
      <c r="EM702" s="90"/>
      <c r="EN702" s="90"/>
      <c r="EO702" s="90"/>
      <c r="EP702" s="90"/>
      <c r="EQ702" s="90"/>
      <c r="ER702" s="90"/>
      <c r="ES702" s="90"/>
      <c r="ET702" s="90"/>
      <c r="EU702" s="90"/>
      <c r="EV702" s="90"/>
      <c r="EW702" s="90"/>
      <c r="EX702" s="90"/>
      <c r="EY702" s="90"/>
      <c r="EZ702" s="90"/>
      <c r="FA702" s="90"/>
      <c r="FB702" s="90"/>
      <c r="FC702" s="90"/>
      <c r="FD702" s="90"/>
      <c r="FE702" s="90"/>
      <c r="FF702" s="90"/>
      <c r="FG702" s="90"/>
      <c r="FH702" s="90"/>
      <c r="FI702" s="90"/>
      <c r="FJ702" s="90"/>
      <c r="FK702" s="90"/>
      <c r="FL702" s="90"/>
      <c r="FM702" s="90"/>
      <c r="FN702" s="90"/>
      <c r="FO702" s="90"/>
      <c r="FP702" s="90"/>
      <c r="FQ702" s="90"/>
      <c r="FR702" s="90"/>
      <c r="FS702" s="90"/>
      <c r="FT702" s="90"/>
      <c r="FU702" s="90"/>
      <c r="FV702" s="90"/>
      <c r="FW702" s="90"/>
      <c r="FX702" s="90"/>
      <c r="FY702" s="90"/>
      <c r="FZ702" s="90"/>
      <c r="GA702" s="90"/>
      <c r="GB702" s="90"/>
      <c r="GC702" s="90"/>
      <c r="GD702" s="90"/>
      <c r="GE702" s="90"/>
      <c r="GF702" s="90"/>
      <c r="GG702" s="90"/>
      <c r="GH702" s="90"/>
      <c r="GI702" s="90"/>
      <c r="GJ702" s="90"/>
      <c r="GK702" s="90"/>
      <c r="GL702" s="90"/>
      <c r="GM702" s="90"/>
      <c r="GN702" s="90"/>
      <c r="GO702" s="90"/>
      <c r="GP702" s="90"/>
      <c r="GQ702" s="90"/>
      <c r="GR702" s="90"/>
      <c r="GS702" s="90"/>
      <c r="GT702" s="90"/>
      <c r="GU702" s="90"/>
      <c r="GV702" s="90"/>
      <c r="GW702" s="90"/>
      <c r="GX702" s="90"/>
      <c r="GY702" s="90"/>
      <c r="GZ702" s="90"/>
      <c r="HA702" s="90"/>
      <c r="HB702" s="90"/>
      <c r="HC702" s="90"/>
      <c r="HD702" s="90"/>
      <c r="HE702" s="90"/>
      <c r="HF702" s="90"/>
      <c r="HG702" s="90"/>
      <c r="HH702" s="90"/>
      <c r="HI702" s="90"/>
      <c r="HJ702" s="90"/>
      <c r="HK702" s="90"/>
      <c r="HL702" s="90"/>
      <c r="HM702" s="90"/>
      <c r="HN702" s="90"/>
      <c r="HO702" s="90"/>
      <c r="HP702" s="90"/>
      <c r="HQ702" s="90"/>
      <c r="HR702" s="90"/>
      <c r="HS702" s="90"/>
      <c r="HT702" s="90"/>
      <c r="HU702" s="90"/>
      <c r="HV702" s="90"/>
      <c r="HW702" s="90"/>
      <c r="HX702" s="90"/>
      <c r="HY702" s="90"/>
      <c r="HZ702" s="90"/>
      <c r="IA702" s="90"/>
      <c r="IB702" s="90"/>
      <c r="IC702" s="90"/>
      <c r="ID702" s="90"/>
      <c r="IE702" s="90"/>
      <c r="IF702" s="90"/>
      <c r="IG702" s="90"/>
      <c r="IH702" s="90"/>
      <c r="II702" s="90"/>
      <c r="IJ702" s="90"/>
      <c r="IK702" s="90"/>
      <c r="IL702" s="90"/>
      <c r="IM702" s="90"/>
      <c r="IN702" s="90"/>
      <c r="IO702" s="90"/>
      <c r="IP702" s="90"/>
      <c r="IQ702" s="90"/>
      <c r="IR702" s="90"/>
      <c r="IS702" s="90"/>
      <c r="IT702" s="90"/>
      <c r="IU702" s="90"/>
      <c r="IV702" s="90"/>
      <c r="IW702" s="90"/>
      <c r="IX702" s="90"/>
      <c r="IY702" s="90"/>
      <c r="IZ702" s="90"/>
      <c r="JA702" s="90"/>
      <c r="JB702" s="90"/>
      <c r="JC702" s="90"/>
      <c r="JD702" s="90"/>
      <c r="JE702" s="90"/>
      <c r="JF702" s="90"/>
      <c r="JG702" s="90"/>
      <c r="JH702" s="90"/>
      <c r="JI702" s="90"/>
      <c r="JJ702" s="90"/>
      <c r="JK702" s="90"/>
      <c r="JL702" s="90"/>
      <c r="JM702" s="90"/>
      <c r="JN702" s="90"/>
      <c r="JO702" s="90"/>
      <c r="JP702" s="90"/>
      <c r="JQ702" s="90"/>
      <c r="JR702" s="90"/>
      <c r="JS702" s="90"/>
      <c r="JT702" s="90"/>
      <c r="JU702" s="90"/>
      <c r="JV702" s="90"/>
      <c r="JW702" s="90"/>
      <c r="JX702" s="90"/>
      <c r="JY702" s="90"/>
      <c r="JZ702" s="90"/>
      <c r="KA702" s="90"/>
      <c r="KB702" s="90"/>
      <c r="KC702" s="90"/>
      <c r="KD702" s="90"/>
      <c r="KE702" s="90"/>
      <c r="KF702" s="90"/>
      <c r="KG702" s="90"/>
      <c r="KH702" s="90"/>
      <c r="KI702" s="90"/>
      <c r="KJ702" s="90"/>
      <c r="KK702" s="90"/>
      <c r="KL702" s="90"/>
      <c r="KM702" s="90"/>
      <c r="KN702" s="90"/>
      <c r="KO702" s="90"/>
      <c r="KP702" s="90"/>
      <c r="KQ702" s="90"/>
      <c r="KR702" s="90"/>
      <c r="KS702" s="90"/>
      <c r="KT702" s="90"/>
      <c r="KU702" s="90"/>
      <c r="KV702" s="90"/>
      <c r="KW702" s="90"/>
      <c r="KX702" s="90"/>
      <c r="KY702" s="90"/>
      <c r="KZ702" s="90"/>
      <c r="LA702" s="90"/>
      <c r="LB702" s="90"/>
      <c r="LC702" s="90"/>
      <c r="LD702" s="90"/>
      <c r="LE702" s="90"/>
      <c r="LF702" s="90"/>
      <c r="LG702" s="90"/>
      <c r="LH702" s="90"/>
      <c r="LI702" s="90"/>
      <c r="LJ702" s="90"/>
      <c r="LK702" s="90"/>
      <c r="LL702" s="90"/>
      <c r="LM702" s="90"/>
      <c r="LN702" s="90"/>
      <c r="LO702" s="90"/>
      <c r="LP702" s="90"/>
      <c r="LQ702" s="90"/>
      <c r="LR702" s="90"/>
      <c r="LS702" s="90"/>
      <c r="LT702" s="90"/>
      <c r="LU702" s="90"/>
      <c r="LV702" s="90"/>
      <c r="LW702" s="90"/>
      <c r="LX702" s="90"/>
      <c r="LY702" s="90"/>
      <c r="LZ702" s="90"/>
      <c r="MA702" s="90"/>
      <c r="MB702" s="90"/>
      <c r="MC702" s="90"/>
      <c r="MD702" s="90"/>
      <c r="ME702" s="90"/>
      <c r="MF702" s="90"/>
      <c r="MG702" s="90"/>
      <c r="MH702" s="90"/>
      <c r="MI702" s="90"/>
      <c r="MJ702" s="90"/>
      <c r="MK702" s="90"/>
      <c r="ML702" s="90"/>
      <c r="MM702" s="90"/>
      <c r="MN702" s="90"/>
      <c r="MO702" s="90"/>
      <c r="MP702" s="90"/>
      <c r="MQ702" s="90"/>
      <c r="MR702" s="90"/>
      <c r="MS702" s="90"/>
      <c r="MT702" s="90"/>
      <c r="MU702" s="90"/>
      <c r="MV702" s="90"/>
      <c r="MW702" s="90"/>
      <c r="MX702" s="90"/>
      <c r="MY702" s="90"/>
      <c r="MZ702" s="90"/>
      <c r="NA702" s="90"/>
      <c r="NB702" s="90"/>
      <c r="NC702" s="90"/>
      <c r="ND702" s="90"/>
      <c r="NE702" s="90"/>
      <c r="NF702" s="90"/>
      <c r="NG702" s="90"/>
      <c r="NH702" s="90"/>
      <c r="NI702" s="90"/>
      <c r="NJ702" s="90"/>
      <c r="NK702" s="90"/>
      <c r="NL702" s="90"/>
      <c r="NM702" s="90"/>
      <c r="NN702" s="90"/>
      <c r="NO702" s="90"/>
      <c r="NP702" s="90"/>
      <c r="NQ702" s="90"/>
      <c r="NR702" s="90"/>
      <c r="NS702" s="90"/>
      <c r="NT702" s="90"/>
      <c r="NU702" s="90"/>
      <c r="NV702" s="90"/>
      <c r="NW702" s="90"/>
      <c r="NX702" s="90"/>
      <c r="NY702" s="90"/>
      <c r="NZ702" s="90"/>
      <c r="OA702" s="90"/>
      <c r="OB702" s="90"/>
      <c r="OC702" s="90"/>
      <c r="OD702" s="90"/>
      <c r="OE702" s="90"/>
      <c r="OF702" s="90"/>
      <c r="OG702" s="90"/>
      <c r="OH702" s="90"/>
      <c r="OI702" s="90"/>
      <c r="OJ702" s="90"/>
      <c r="OK702" s="90"/>
      <c r="OL702" s="90"/>
      <c r="OM702" s="90"/>
      <c r="ON702" s="90"/>
      <c r="OO702" s="90"/>
      <c r="OP702" s="90"/>
      <c r="OQ702" s="90"/>
      <c r="OR702" s="90"/>
      <c r="OS702" s="90"/>
      <c r="OT702" s="90"/>
      <c r="OU702" s="90"/>
      <c r="OV702" s="90"/>
      <c r="OW702" s="90"/>
      <c r="OX702" s="90"/>
      <c r="OY702" s="90"/>
      <c r="OZ702" s="90"/>
      <c r="PA702" s="90"/>
      <c r="PB702" s="90"/>
      <c r="PC702" s="90"/>
      <c r="PD702" s="90"/>
      <c r="PE702" s="90"/>
      <c r="PF702" s="90"/>
      <c r="PG702" s="90"/>
      <c r="PH702" s="90"/>
      <c r="PI702" s="90"/>
      <c r="PJ702" s="90"/>
      <c r="PK702" s="90"/>
      <c r="PL702" s="90"/>
      <c r="PM702" s="90"/>
      <c r="PN702" s="90"/>
      <c r="PO702" s="90"/>
      <c r="PP702" s="90"/>
      <c r="PQ702" s="90"/>
      <c r="PR702" s="90"/>
      <c r="PS702" s="90"/>
      <c r="PT702" s="90"/>
      <c r="PU702" s="90"/>
      <c r="PV702" s="90"/>
      <c r="PW702" s="90"/>
      <c r="PX702" s="90"/>
      <c r="PY702" s="90"/>
      <c r="PZ702" s="90"/>
      <c r="QA702" s="90"/>
      <c r="QB702" s="90"/>
      <c r="QC702" s="90"/>
      <c r="QD702" s="90"/>
      <c r="QE702" s="90"/>
      <c r="QF702" s="90"/>
      <c r="QG702" s="90"/>
      <c r="QH702" s="90"/>
      <c r="QI702" s="90"/>
      <c r="QJ702" s="90"/>
      <c r="QK702" s="90"/>
      <c r="QL702" s="90"/>
      <c r="QM702" s="90"/>
      <c r="QN702" s="90"/>
      <c r="QO702" s="90"/>
      <c r="QP702" s="90"/>
      <c r="QQ702" s="90"/>
      <c r="QR702" s="90"/>
      <c r="QS702" s="90"/>
      <c r="QT702" s="90"/>
      <c r="QU702" s="90"/>
      <c r="QV702" s="90"/>
      <c r="QW702" s="90"/>
      <c r="QX702" s="90"/>
      <c r="QY702" s="90"/>
      <c r="QZ702" s="90"/>
      <c r="RA702" s="90"/>
      <c r="RB702" s="90"/>
      <c r="RC702" s="90"/>
      <c r="RD702" s="90"/>
      <c r="RE702" s="90"/>
      <c r="RF702" s="90"/>
      <c r="RG702" s="90"/>
      <c r="RH702" s="90"/>
      <c r="RI702" s="90"/>
      <c r="RJ702" s="90"/>
      <c r="RK702" s="90"/>
      <c r="RL702" s="90"/>
      <c r="RM702" s="90"/>
      <c r="RN702" s="90"/>
      <c r="RO702" s="90"/>
      <c r="RP702" s="90"/>
      <c r="RQ702" s="90"/>
      <c r="RR702" s="90"/>
      <c r="RS702" s="90"/>
      <c r="RT702" s="90"/>
      <c r="RU702" s="90"/>
      <c r="RV702" s="90"/>
      <c r="RW702" s="90"/>
      <c r="RX702" s="90"/>
      <c r="RY702" s="90"/>
      <c r="RZ702" s="90"/>
      <c r="SA702" s="90"/>
      <c r="SB702" s="90"/>
      <c r="SC702" s="90"/>
      <c r="SD702" s="90"/>
      <c r="SE702" s="90"/>
      <c r="SF702" s="90"/>
      <c r="SG702" s="90"/>
      <c r="SH702" s="90"/>
      <c r="SI702" s="90"/>
      <c r="SJ702" s="90"/>
      <c r="SK702" s="90"/>
      <c r="SL702" s="90"/>
      <c r="SM702" s="90"/>
      <c r="SN702" s="90"/>
      <c r="SO702" s="90"/>
      <c r="SP702" s="90"/>
      <c r="SQ702" s="90"/>
      <c r="SR702" s="90"/>
      <c r="SS702" s="90"/>
      <c r="ST702" s="90"/>
      <c r="SU702" s="90"/>
      <c r="SV702" s="90"/>
      <c r="SW702" s="90"/>
      <c r="SX702" s="90"/>
      <c r="SY702" s="90"/>
      <c r="SZ702" s="90"/>
      <c r="TA702" s="90"/>
      <c r="TB702" s="90"/>
      <c r="TC702" s="90"/>
      <c r="TD702" s="90"/>
      <c r="TE702" s="90"/>
      <c r="TF702" s="90"/>
      <c r="TG702" s="90"/>
      <c r="TH702" s="90"/>
      <c r="TI702" s="90"/>
      <c r="TJ702" s="90"/>
      <c r="TK702" s="90"/>
      <c r="TL702" s="90"/>
      <c r="TM702" s="90"/>
      <c r="TN702" s="90"/>
      <c r="TO702" s="90"/>
      <c r="TP702" s="90"/>
      <c r="TQ702" s="90"/>
      <c r="TR702" s="90"/>
      <c r="TS702" s="90"/>
      <c r="TT702" s="90"/>
      <c r="TU702" s="90"/>
      <c r="TV702" s="90"/>
      <c r="TW702" s="90"/>
      <c r="TX702" s="90"/>
      <c r="TY702" s="90"/>
      <c r="TZ702" s="90"/>
      <c r="UA702" s="90"/>
      <c r="UB702" s="90"/>
      <c r="UC702" s="90"/>
      <c r="UD702" s="90"/>
      <c r="UE702" s="90"/>
      <c r="UF702" s="90"/>
      <c r="UG702" s="90"/>
      <c r="UH702" s="90"/>
      <c r="UI702" s="90"/>
      <c r="UJ702" s="90"/>
      <c r="UK702" s="90"/>
      <c r="UL702" s="90"/>
      <c r="UM702" s="90"/>
      <c r="UN702" s="90"/>
      <c r="UO702" s="90"/>
      <c r="UP702" s="90"/>
      <c r="UQ702" s="90"/>
      <c r="UR702" s="90"/>
      <c r="US702" s="90"/>
      <c r="UT702" s="90"/>
      <c r="UU702" s="90"/>
      <c r="UV702" s="90"/>
      <c r="UW702" s="90"/>
      <c r="UX702" s="90"/>
      <c r="UY702" s="90"/>
      <c r="UZ702" s="90"/>
      <c r="VA702" s="90"/>
      <c r="VB702" s="90"/>
      <c r="VC702" s="90"/>
      <c r="VD702" s="90"/>
      <c r="VE702" s="90"/>
      <c r="VF702" s="90"/>
      <c r="VG702" s="90"/>
      <c r="VH702" s="90"/>
      <c r="VI702" s="90"/>
      <c r="VJ702" s="90"/>
      <c r="VK702" s="90"/>
      <c r="VL702" s="90"/>
      <c r="VM702" s="90"/>
      <c r="VN702" s="90"/>
      <c r="VO702" s="90"/>
      <c r="VP702" s="90"/>
      <c r="VQ702" s="90"/>
      <c r="VR702" s="90"/>
      <c r="VS702" s="90"/>
      <c r="VT702" s="90"/>
      <c r="VU702" s="90"/>
      <c r="VV702" s="90"/>
      <c r="VW702" s="90"/>
      <c r="VX702" s="90"/>
      <c r="VY702" s="90"/>
      <c r="VZ702" s="90"/>
      <c r="WA702" s="90"/>
      <c r="WB702" s="90"/>
      <c r="WC702" s="90"/>
      <c r="WD702" s="90"/>
      <c r="WE702" s="90"/>
      <c r="WF702" s="90"/>
      <c r="WG702" s="90"/>
      <c r="WH702" s="90"/>
      <c r="WI702" s="90"/>
      <c r="WJ702" s="90"/>
      <c r="WK702" s="90"/>
      <c r="WL702" s="90"/>
      <c r="WM702" s="90"/>
      <c r="WN702" s="90"/>
      <c r="WO702" s="90"/>
      <c r="WP702" s="90"/>
      <c r="WQ702" s="90"/>
      <c r="WR702" s="90"/>
      <c r="WS702" s="90"/>
      <c r="WT702" s="90"/>
      <c r="WU702" s="90"/>
      <c r="WV702" s="90"/>
      <c r="WW702" s="90"/>
      <c r="WX702" s="90"/>
      <c r="WY702" s="90"/>
      <c r="WZ702" s="90"/>
      <c r="XA702" s="90"/>
      <c r="XB702" s="90"/>
      <c r="XC702" s="90"/>
      <c r="XD702" s="90"/>
      <c r="XE702" s="90"/>
      <c r="XF702" s="90"/>
      <c r="XG702" s="90"/>
      <c r="XH702" s="90"/>
      <c r="XI702" s="90"/>
      <c r="XJ702" s="90"/>
      <c r="XK702" s="90"/>
      <c r="XL702" s="90"/>
      <c r="XM702" s="90"/>
      <c r="XN702" s="90"/>
      <c r="XO702" s="90"/>
      <c r="XP702" s="90"/>
      <c r="XQ702" s="90"/>
      <c r="XR702" s="90"/>
      <c r="XS702" s="90"/>
      <c r="XT702" s="90"/>
      <c r="XU702" s="90"/>
      <c r="XV702" s="90"/>
      <c r="XW702" s="90"/>
      <c r="XX702" s="90"/>
      <c r="XY702" s="90"/>
      <c r="XZ702" s="90"/>
      <c r="YA702" s="90"/>
      <c r="YB702" s="90"/>
      <c r="YC702" s="90"/>
      <c r="YD702" s="90"/>
      <c r="YE702" s="90"/>
      <c r="YF702" s="90"/>
      <c r="YG702" s="90"/>
      <c r="YH702" s="90"/>
      <c r="YI702" s="90"/>
      <c r="YJ702" s="90"/>
      <c r="YK702" s="90"/>
      <c r="YL702" s="90"/>
      <c r="YM702" s="90"/>
      <c r="YN702" s="90"/>
      <c r="YO702" s="90"/>
      <c r="YP702" s="90"/>
      <c r="YQ702" s="90"/>
      <c r="YR702" s="90"/>
      <c r="YS702" s="90"/>
      <c r="YT702" s="90"/>
      <c r="YU702" s="90"/>
      <c r="YV702" s="90"/>
      <c r="YW702" s="90"/>
      <c r="YX702" s="90"/>
      <c r="YY702" s="90"/>
      <c r="YZ702" s="90"/>
      <c r="ZA702" s="90"/>
      <c r="ZB702" s="90"/>
      <c r="ZC702" s="90"/>
      <c r="ZD702" s="90"/>
      <c r="ZE702" s="90"/>
      <c r="ZF702" s="90"/>
      <c r="ZG702" s="90"/>
      <c r="ZH702" s="90"/>
      <c r="ZI702" s="90"/>
      <c r="ZJ702" s="90"/>
      <c r="ZK702" s="90"/>
      <c r="ZL702" s="90"/>
      <c r="ZM702" s="90"/>
      <c r="ZN702" s="90"/>
      <c r="ZO702" s="90"/>
      <c r="ZP702" s="90"/>
      <c r="ZQ702" s="90"/>
      <c r="ZR702" s="90"/>
      <c r="ZS702" s="90"/>
      <c r="ZT702" s="90"/>
      <c r="ZU702" s="90"/>
      <c r="ZV702" s="90"/>
      <c r="ZW702" s="90"/>
      <c r="ZX702" s="90"/>
      <c r="ZY702" s="90"/>
      <c r="ZZ702" s="90"/>
      <c r="AAA702" s="90"/>
      <c r="AAB702" s="90"/>
      <c r="AAC702" s="90"/>
      <c r="AAD702" s="90"/>
      <c r="AAE702" s="90"/>
      <c r="AAF702" s="90"/>
      <c r="AAG702" s="90"/>
      <c r="AAH702" s="90"/>
      <c r="AAI702" s="90"/>
      <c r="AAJ702" s="90"/>
      <c r="AAK702" s="90"/>
      <c r="AAL702" s="90"/>
      <c r="AAM702" s="90"/>
      <c r="AAN702" s="90"/>
      <c r="AAO702" s="90"/>
      <c r="AAP702" s="90"/>
      <c r="AAQ702" s="90"/>
      <c r="AAR702" s="90"/>
      <c r="AAS702" s="90"/>
      <c r="AAT702" s="90"/>
      <c r="AAU702" s="90"/>
      <c r="AAV702" s="90"/>
      <c r="AAW702" s="90"/>
      <c r="AAX702" s="90"/>
      <c r="AAY702" s="90"/>
      <c r="AAZ702" s="90"/>
      <c r="ABA702" s="90"/>
      <c r="ABB702" s="90"/>
      <c r="ABC702" s="90"/>
      <c r="ABD702" s="90"/>
      <c r="ABE702" s="90"/>
      <c r="ABF702" s="90"/>
      <c r="ABG702" s="90"/>
      <c r="ABH702" s="90"/>
      <c r="ABI702" s="90"/>
      <c r="ABJ702" s="90"/>
      <c r="ABK702" s="90"/>
      <c r="ABL702" s="90"/>
      <c r="ABM702" s="90"/>
      <c r="ABN702" s="90"/>
      <c r="ABO702" s="90"/>
      <c r="ABP702" s="90"/>
      <c r="ABQ702" s="90"/>
      <c r="ABR702" s="90"/>
      <c r="ABS702" s="90"/>
      <c r="ABT702" s="90"/>
      <c r="ABU702" s="90"/>
      <c r="ABV702" s="90"/>
      <c r="ABW702" s="90"/>
      <c r="ABX702" s="90"/>
      <c r="ABY702" s="90"/>
      <c r="ABZ702" s="90"/>
      <c r="ACA702" s="90"/>
      <c r="ACB702" s="90"/>
      <c r="ACC702" s="90"/>
      <c r="ACD702" s="90"/>
      <c r="ACE702" s="90"/>
      <c r="ACF702" s="90"/>
      <c r="ACG702" s="90"/>
      <c r="ACH702" s="90"/>
      <c r="ACI702" s="90"/>
      <c r="ACJ702" s="90"/>
      <c r="ACK702" s="90"/>
      <c r="ACL702" s="90"/>
      <c r="ACM702" s="90"/>
      <c r="ACN702" s="90"/>
      <c r="ACO702" s="90"/>
      <c r="ACP702" s="90"/>
      <c r="ACQ702" s="90"/>
      <c r="ACR702" s="90"/>
      <c r="ACS702" s="90"/>
      <c r="ACT702" s="90"/>
      <c r="ACU702" s="90"/>
      <c r="ACV702" s="90"/>
      <c r="ACW702" s="90"/>
      <c r="ACX702" s="90"/>
      <c r="ACY702" s="90"/>
      <c r="ACZ702" s="90"/>
      <c r="ADA702" s="90"/>
      <c r="ADB702" s="90"/>
      <c r="ADC702" s="90"/>
      <c r="ADD702" s="90"/>
      <c r="ADE702" s="90"/>
      <c r="ADF702" s="90"/>
      <c r="ADG702" s="90"/>
      <c r="ADH702" s="90"/>
      <c r="ADI702" s="90"/>
      <c r="ADJ702" s="90"/>
      <c r="ADK702" s="90"/>
      <c r="ADL702" s="90"/>
      <c r="ADM702" s="90"/>
      <c r="ADN702" s="90"/>
      <c r="ADO702" s="90"/>
      <c r="ADP702" s="90"/>
      <c r="ADQ702" s="90"/>
      <c r="ADR702" s="90"/>
      <c r="ADS702" s="90"/>
      <c r="ADT702" s="90"/>
      <c r="ADU702" s="90"/>
      <c r="ADV702" s="90"/>
      <c r="ADW702" s="90"/>
      <c r="ADX702" s="90"/>
      <c r="ADY702" s="90"/>
      <c r="ADZ702" s="90"/>
      <c r="AEA702" s="90"/>
      <c r="AEB702" s="90"/>
      <c r="AEC702" s="90"/>
      <c r="AED702" s="90"/>
      <c r="AEE702" s="90"/>
      <c r="AEF702" s="90"/>
      <c r="AEG702" s="90"/>
      <c r="AEH702" s="90"/>
      <c r="AEI702" s="90"/>
      <c r="AEJ702" s="90"/>
      <c r="AEK702" s="90"/>
      <c r="AEL702" s="90"/>
      <c r="AEM702" s="90"/>
      <c r="AEN702" s="90"/>
      <c r="AEO702" s="90"/>
      <c r="AEP702" s="90"/>
      <c r="AEQ702" s="90"/>
      <c r="AER702" s="90"/>
      <c r="AES702" s="90"/>
      <c r="AET702" s="90"/>
      <c r="AEU702" s="90"/>
      <c r="AEV702" s="90"/>
      <c r="AEW702" s="90"/>
      <c r="AEX702" s="90"/>
      <c r="AEY702" s="90"/>
      <c r="AEZ702" s="90"/>
      <c r="AFA702" s="90"/>
      <c r="AFB702" s="90"/>
      <c r="AFC702" s="90"/>
      <c r="AFD702" s="90"/>
      <c r="AFE702" s="90"/>
      <c r="AFF702" s="90"/>
      <c r="AFG702" s="90"/>
      <c r="AFH702" s="90"/>
      <c r="AFI702" s="90"/>
      <c r="AFJ702" s="90"/>
      <c r="AFK702" s="90"/>
      <c r="AFL702" s="90"/>
      <c r="AFM702" s="90"/>
      <c r="AFN702" s="90"/>
      <c r="AFO702" s="90"/>
      <c r="AFP702" s="90"/>
      <c r="AFQ702" s="90"/>
      <c r="AFR702" s="90"/>
      <c r="AFS702" s="90"/>
      <c r="AFT702" s="90"/>
      <c r="AFU702" s="90"/>
      <c r="AFV702" s="90"/>
      <c r="AFW702" s="90"/>
      <c r="AFX702" s="90"/>
      <c r="AFY702" s="90"/>
      <c r="AFZ702" s="90"/>
      <c r="AGA702" s="90"/>
      <c r="AGB702" s="90"/>
      <c r="AGC702" s="90"/>
      <c r="AGD702" s="90"/>
      <c r="AGE702" s="90"/>
      <c r="AGF702" s="90"/>
      <c r="AGG702" s="90"/>
      <c r="AGH702" s="90"/>
      <c r="AGI702" s="90"/>
      <c r="AGJ702" s="90"/>
      <c r="AGK702" s="90"/>
      <c r="AGL702" s="90"/>
      <c r="AGM702" s="90"/>
      <c r="AGN702" s="90"/>
      <c r="AGO702" s="90"/>
      <c r="AGP702" s="90"/>
      <c r="AGQ702" s="90"/>
      <c r="AGR702" s="90"/>
      <c r="AGS702" s="90"/>
      <c r="AGT702" s="90"/>
      <c r="AGU702" s="90"/>
      <c r="AGV702" s="90"/>
      <c r="AGW702" s="90"/>
      <c r="AGX702" s="90"/>
      <c r="AGY702" s="90"/>
      <c r="AGZ702" s="90"/>
      <c r="AHA702" s="90"/>
      <c r="AHB702" s="90"/>
      <c r="AHC702" s="90"/>
      <c r="AHD702" s="90"/>
      <c r="AHE702" s="90"/>
      <c r="AHF702" s="90"/>
      <c r="AHG702" s="90"/>
      <c r="AHH702" s="90"/>
      <c r="AHI702" s="90"/>
      <c r="AHJ702" s="90"/>
      <c r="AHK702" s="90"/>
      <c r="AHL702" s="90"/>
      <c r="AHM702" s="90"/>
      <c r="AHN702" s="90"/>
      <c r="AHO702" s="90"/>
      <c r="AHP702" s="90"/>
      <c r="AHQ702" s="90"/>
      <c r="AHR702" s="90"/>
      <c r="AHS702" s="90"/>
      <c r="AHT702" s="90"/>
      <c r="AHU702" s="90"/>
      <c r="AHV702" s="90"/>
      <c r="AHW702" s="90"/>
      <c r="AHX702" s="90"/>
      <c r="AHY702" s="90"/>
      <c r="AHZ702" s="90"/>
      <c r="AIA702" s="90"/>
      <c r="AIB702" s="90"/>
      <c r="AIC702" s="90"/>
      <c r="AID702" s="90"/>
      <c r="AIE702" s="90"/>
      <c r="AIF702" s="90"/>
      <c r="AIG702" s="90"/>
      <c r="AIH702" s="90"/>
      <c r="AII702" s="90"/>
      <c r="AIJ702" s="90"/>
      <c r="AIK702" s="90"/>
      <c r="AIL702" s="90"/>
      <c r="AIM702" s="90"/>
      <c r="AIN702" s="90"/>
      <c r="AIO702" s="90"/>
      <c r="AIP702" s="90"/>
      <c r="AIQ702" s="90"/>
      <c r="AIR702" s="90"/>
      <c r="AIS702" s="90"/>
      <c r="AIT702" s="90"/>
      <c r="AIU702" s="90"/>
      <c r="AIV702" s="90"/>
      <c r="AIW702" s="90"/>
      <c r="AIX702" s="90"/>
      <c r="AIY702" s="90"/>
      <c r="AIZ702" s="90"/>
      <c r="AJA702" s="90"/>
      <c r="AJB702" s="90"/>
      <c r="AJC702" s="90"/>
      <c r="AJD702" s="90"/>
      <c r="AJE702" s="90"/>
      <c r="AJF702" s="90"/>
      <c r="AJG702" s="90"/>
      <c r="AJH702" s="90"/>
      <c r="AJI702" s="90"/>
      <c r="AJJ702" s="90"/>
      <c r="AJK702" s="90"/>
      <c r="AJL702" s="90"/>
      <c r="AJM702" s="90"/>
      <c r="AJN702" s="90"/>
      <c r="AJO702" s="90"/>
      <c r="AJP702" s="90"/>
      <c r="AJQ702" s="90"/>
      <c r="AJR702" s="90"/>
      <c r="AJS702" s="90"/>
      <c r="AJT702" s="90"/>
      <c r="AJU702" s="90"/>
      <c r="AJV702" s="90"/>
      <c r="AJW702" s="90"/>
      <c r="AJX702" s="90"/>
      <c r="AJY702" s="90"/>
      <c r="AJZ702" s="90"/>
      <c r="AKA702" s="90"/>
      <c r="AKB702" s="90"/>
      <c r="AKC702" s="90"/>
      <c r="AKD702" s="90"/>
      <c r="AKE702" s="90"/>
      <c r="AKF702" s="90"/>
      <c r="AKG702" s="90"/>
      <c r="AKH702" s="90"/>
      <c r="AKI702" s="90"/>
      <c r="AKJ702" s="90"/>
      <c r="AKK702" s="90"/>
      <c r="AKL702" s="90"/>
      <c r="AKM702" s="90"/>
      <c r="AKN702" s="90"/>
      <c r="AKO702" s="90"/>
      <c r="AKP702" s="90"/>
      <c r="AKQ702" s="90"/>
      <c r="AKR702" s="90"/>
      <c r="AKS702" s="90"/>
      <c r="AKT702" s="90"/>
      <c r="AKU702" s="90"/>
      <c r="AKV702" s="90"/>
      <c r="AKW702" s="90"/>
      <c r="AKX702" s="90"/>
      <c r="AKY702" s="90"/>
      <c r="AKZ702" s="90"/>
      <c r="ALA702" s="90"/>
      <c r="ALB702" s="90"/>
      <c r="ALC702" s="90"/>
      <c r="ALD702" s="90"/>
      <c r="ALE702" s="90"/>
      <c r="ALF702" s="90"/>
      <c r="ALG702" s="90"/>
      <c r="ALH702" s="90"/>
      <c r="ALI702" s="90"/>
      <c r="ALJ702" s="90"/>
      <c r="ALK702" s="90"/>
      <c r="ALL702" s="90"/>
      <c r="ALM702" s="90"/>
      <c r="ALN702" s="90"/>
      <c r="ALO702" s="90"/>
      <c r="ALP702" s="90"/>
      <c r="ALQ702" s="90"/>
      <c r="ALR702" s="90"/>
      <c r="ALS702" s="90"/>
      <c r="ALT702" s="90"/>
      <c r="ALU702" s="90"/>
      <c r="ALV702" s="90"/>
      <c r="ALW702" s="90"/>
      <c r="ALX702" s="90"/>
      <c r="ALY702" s="90"/>
      <c r="ALZ702" s="90"/>
      <c r="AMA702" s="90"/>
      <c r="AMB702" s="90"/>
      <c r="AMC702" s="90"/>
      <c r="AMD702" s="90"/>
      <c r="AME702" s="90"/>
      <c r="AMF702" s="90"/>
      <c r="AMG702" s="90"/>
      <c r="AMH702" s="90"/>
    </row>
    <row r="703" spans="1:1022" x14ac:dyDescent="0.25">
      <c r="A703" s="103">
        <v>43974</v>
      </c>
      <c r="B703" s="156">
        <v>0.5</v>
      </c>
      <c r="C703" s="226">
        <v>6335</v>
      </c>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c r="AP703" s="90"/>
      <c r="AQ703" s="90"/>
      <c r="AR703" s="90"/>
      <c r="AS703" s="90"/>
      <c r="AT703" s="90"/>
      <c r="AU703" s="90"/>
      <c r="AV703" s="90"/>
      <c r="AW703" s="90"/>
      <c r="AX703" s="90"/>
      <c r="AY703" s="90"/>
      <c r="AZ703" s="90"/>
      <c r="BA703" s="90"/>
      <c r="BB703" s="90"/>
      <c r="BC703" s="90"/>
      <c r="BD703" s="90"/>
      <c r="BE703" s="90"/>
      <c r="BF703" s="90"/>
      <c r="BG703" s="90"/>
      <c r="BH703" s="90"/>
      <c r="BI703" s="90"/>
      <c r="BJ703" s="90"/>
      <c r="BK703" s="90"/>
      <c r="BL703" s="90"/>
      <c r="BM703" s="90"/>
      <c r="BN703" s="90"/>
      <c r="BO703" s="90"/>
      <c r="BP703" s="90"/>
      <c r="BQ703" s="90"/>
      <c r="BR703" s="90"/>
      <c r="BS703" s="90"/>
      <c r="BT703" s="90"/>
      <c r="BU703" s="90"/>
      <c r="BV703" s="90"/>
      <c r="BW703" s="90"/>
      <c r="BX703" s="90"/>
      <c r="BY703" s="90"/>
      <c r="BZ703" s="90"/>
      <c r="CA703" s="90"/>
      <c r="CB703" s="90"/>
      <c r="CC703" s="90"/>
      <c r="CD703" s="90"/>
      <c r="CE703" s="90"/>
      <c r="CF703" s="90"/>
      <c r="CG703" s="90"/>
      <c r="CH703" s="90"/>
      <c r="CI703" s="90"/>
      <c r="CJ703" s="90"/>
      <c r="CK703" s="90"/>
      <c r="CL703" s="90"/>
      <c r="CM703" s="90"/>
      <c r="CN703" s="90"/>
      <c r="CO703" s="90"/>
      <c r="CP703" s="90"/>
      <c r="CQ703" s="90"/>
      <c r="CR703" s="90"/>
      <c r="CS703" s="90"/>
      <c r="CT703" s="90"/>
      <c r="CU703" s="90"/>
      <c r="CV703" s="90"/>
      <c r="CW703" s="90"/>
      <c r="CX703" s="90"/>
      <c r="CY703" s="90"/>
      <c r="CZ703" s="90"/>
      <c r="DA703" s="90"/>
      <c r="DB703" s="90"/>
      <c r="DC703" s="90"/>
      <c r="DD703" s="90"/>
      <c r="DE703" s="90"/>
      <c r="DF703" s="90"/>
      <c r="DG703" s="90"/>
      <c r="DH703" s="90"/>
      <c r="DI703" s="90"/>
      <c r="DJ703" s="90"/>
      <c r="DK703" s="90"/>
      <c r="DL703" s="90"/>
      <c r="DM703" s="90"/>
      <c r="DN703" s="90"/>
      <c r="DO703" s="90"/>
      <c r="DP703" s="90"/>
      <c r="DQ703" s="90"/>
      <c r="DR703" s="90"/>
      <c r="DS703" s="90"/>
      <c r="DT703" s="90"/>
      <c r="DU703" s="90"/>
      <c r="DV703" s="90"/>
      <c r="DW703" s="90"/>
      <c r="DX703" s="90"/>
      <c r="DY703" s="90"/>
      <c r="DZ703" s="90"/>
      <c r="EA703" s="90"/>
      <c r="EB703" s="90"/>
      <c r="EC703" s="90"/>
      <c r="ED703" s="90"/>
      <c r="EE703" s="90"/>
      <c r="EF703" s="90"/>
      <c r="EG703" s="90"/>
      <c r="EH703" s="90"/>
      <c r="EI703" s="90"/>
      <c r="EJ703" s="90"/>
      <c r="EK703" s="90"/>
      <c r="EL703" s="90"/>
      <c r="EM703" s="90"/>
      <c r="EN703" s="90"/>
      <c r="EO703" s="90"/>
      <c r="EP703" s="90"/>
      <c r="EQ703" s="90"/>
      <c r="ER703" s="90"/>
      <c r="ES703" s="90"/>
      <c r="ET703" s="90"/>
      <c r="EU703" s="90"/>
      <c r="EV703" s="90"/>
      <c r="EW703" s="90"/>
      <c r="EX703" s="90"/>
      <c r="EY703" s="90"/>
      <c r="EZ703" s="90"/>
      <c r="FA703" s="90"/>
      <c r="FB703" s="90"/>
      <c r="FC703" s="90"/>
      <c r="FD703" s="90"/>
      <c r="FE703" s="90"/>
      <c r="FF703" s="90"/>
      <c r="FG703" s="90"/>
      <c r="FH703" s="90"/>
      <c r="FI703" s="90"/>
      <c r="FJ703" s="90"/>
      <c r="FK703" s="90"/>
      <c r="FL703" s="90"/>
      <c r="FM703" s="90"/>
      <c r="FN703" s="90"/>
      <c r="FO703" s="90"/>
      <c r="FP703" s="90"/>
      <c r="FQ703" s="90"/>
      <c r="FR703" s="90"/>
      <c r="FS703" s="90"/>
      <c r="FT703" s="90"/>
      <c r="FU703" s="90"/>
      <c r="FV703" s="90"/>
      <c r="FW703" s="90"/>
      <c r="FX703" s="90"/>
      <c r="FY703" s="90"/>
      <c r="FZ703" s="90"/>
      <c r="GA703" s="90"/>
      <c r="GB703" s="90"/>
      <c r="GC703" s="90"/>
      <c r="GD703" s="90"/>
      <c r="GE703" s="90"/>
      <c r="GF703" s="90"/>
      <c r="GG703" s="90"/>
      <c r="GH703" s="90"/>
      <c r="GI703" s="90"/>
      <c r="GJ703" s="90"/>
      <c r="GK703" s="90"/>
      <c r="GL703" s="90"/>
      <c r="GM703" s="90"/>
      <c r="GN703" s="90"/>
      <c r="GO703" s="90"/>
      <c r="GP703" s="90"/>
      <c r="GQ703" s="90"/>
      <c r="GR703" s="90"/>
      <c r="GS703" s="90"/>
      <c r="GT703" s="90"/>
      <c r="GU703" s="90"/>
      <c r="GV703" s="90"/>
      <c r="GW703" s="90"/>
      <c r="GX703" s="90"/>
      <c r="GY703" s="90"/>
      <c r="GZ703" s="90"/>
      <c r="HA703" s="90"/>
      <c r="HB703" s="90"/>
      <c r="HC703" s="90"/>
      <c r="HD703" s="90"/>
      <c r="HE703" s="90"/>
      <c r="HF703" s="90"/>
      <c r="HG703" s="90"/>
      <c r="HH703" s="90"/>
      <c r="HI703" s="90"/>
      <c r="HJ703" s="90"/>
      <c r="HK703" s="90"/>
      <c r="HL703" s="90"/>
      <c r="HM703" s="90"/>
      <c r="HN703" s="90"/>
      <c r="HO703" s="90"/>
      <c r="HP703" s="90"/>
      <c r="HQ703" s="90"/>
      <c r="HR703" s="90"/>
      <c r="HS703" s="90"/>
      <c r="HT703" s="90"/>
      <c r="HU703" s="90"/>
      <c r="HV703" s="90"/>
      <c r="HW703" s="90"/>
      <c r="HX703" s="90"/>
      <c r="HY703" s="90"/>
      <c r="HZ703" s="90"/>
      <c r="IA703" s="90"/>
      <c r="IB703" s="90"/>
      <c r="IC703" s="90"/>
      <c r="ID703" s="90"/>
      <c r="IE703" s="90"/>
      <c r="IF703" s="90"/>
      <c r="IG703" s="90"/>
      <c r="IH703" s="90"/>
      <c r="II703" s="90"/>
      <c r="IJ703" s="90"/>
      <c r="IK703" s="90"/>
      <c r="IL703" s="90"/>
      <c r="IM703" s="90"/>
      <c r="IN703" s="90"/>
      <c r="IO703" s="90"/>
      <c r="IP703" s="90"/>
      <c r="IQ703" s="90"/>
      <c r="IR703" s="90"/>
      <c r="IS703" s="90"/>
      <c r="IT703" s="90"/>
      <c r="IU703" s="90"/>
      <c r="IV703" s="90"/>
      <c r="IW703" s="90"/>
      <c r="IX703" s="90"/>
      <c r="IY703" s="90"/>
      <c r="IZ703" s="90"/>
      <c r="JA703" s="90"/>
      <c r="JB703" s="90"/>
      <c r="JC703" s="90"/>
      <c r="JD703" s="90"/>
      <c r="JE703" s="90"/>
      <c r="JF703" s="90"/>
      <c r="JG703" s="90"/>
      <c r="JH703" s="90"/>
      <c r="JI703" s="90"/>
      <c r="JJ703" s="90"/>
      <c r="JK703" s="90"/>
      <c r="JL703" s="90"/>
      <c r="JM703" s="90"/>
      <c r="JN703" s="90"/>
      <c r="JO703" s="90"/>
      <c r="JP703" s="90"/>
      <c r="JQ703" s="90"/>
      <c r="JR703" s="90"/>
      <c r="JS703" s="90"/>
      <c r="JT703" s="90"/>
      <c r="JU703" s="90"/>
      <c r="JV703" s="90"/>
      <c r="JW703" s="90"/>
      <c r="JX703" s="90"/>
      <c r="JY703" s="90"/>
      <c r="JZ703" s="90"/>
      <c r="KA703" s="90"/>
      <c r="KB703" s="90"/>
      <c r="KC703" s="90"/>
      <c r="KD703" s="90"/>
      <c r="KE703" s="90"/>
      <c r="KF703" s="90"/>
      <c r="KG703" s="90"/>
      <c r="KH703" s="90"/>
      <c r="KI703" s="90"/>
      <c r="KJ703" s="90"/>
      <c r="KK703" s="90"/>
      <c r="KL703" s="90"/>
      <c r="KM703" s="90"/>
      <c r="KN703" s="90"/>
      <c r="KO703" s="90"/>
      <c r="KP703" s="90"/>
      <c r="KQ703" s="90"/>
      <c r="KR703" s="90"/>
      <c r="KS703" s="90"/>
      <c r="KT703" s="90"/>
      <c r="KU703" s="90"/>
      <c r="KV703" s="90"/>
      <c r="KW703" s="90"/>
      <c r="KX703" s="90"/>
      <c r="KY703" s="90"/>
      <c r="KZ703" s="90"/>
      <c r="LA703" s="90"/>
      <c r="LB703" s="90"/>
      <c r="LC703" s="90"/>
      <c r="LD703" s="90"/>
      <c r="LE703" s="90"/>
      <c r="LF703" s="90"/>
      <c r="LG703" s="90"/>
      <c r="LH703" s="90"/>
      <c r="LI703" s="90"/>
      <c r="LJ703" s="90"/>
      <c r="LK703" s="90"/>
      <c r="LL703" s="90"/>
      <c r="LM703" s="90"/>
      <c r="LN703" s="90"/>
      <c r="LO703" s="90"/>
      <c r="LP703" s="90"/>
      <c r="LQ703" s="90"/>
      <c r="LR703" s="90"/>
      <c r="LS703" s="90"/>
      <c r="LT703" s="90"/>
      <c r="LU703" s="90"/>
      <c r="LV703" s="90"/>
      <c r="LW703" s="90"/>
      <c r="LX703" s="90"/>
      <c r="LY703" s="90"/>
      <c r="LZ703" s="90"/>
      <c r="MA703" s="90"/>
      <c r="MB703" s="90"/>
      <c r="MC703" s="90"/>
      <c r="MD703" s="90"/>
      <c r="ME703" s="90"/>
      <c r="MF703" s="90"/>
      <c r="MG703" s="90"/>
      <c r="MH703" s="90"/>
      <c r="MI703" s="90"/>
      <c r="MJ703" s="90"/>
      <c r="MK703" s="90"/>
      <c r="ML703" s="90"/>
      <c r="MM703" s="90"/>
      <c r="MN703" s="90"/>
      <c r="MO703" s="90"/>
      <c r="MP703" s="90"/>
      <c r="MQ703" s="90"/>
      <c r="MR703" s="90"/>
      <c r="MS703" s="90"/>
      <c r="MT703" s="90"/>
      <c r="MU703" s="90"/>
      <c r="MV703" s="90"/>
      <c r="MW703" s="90"/>
      <c r="MX703" s="90"/>
      <c r="MY703" s="90"/>
      <c r="MZ703" s="90"/>
      <c r="NA703" s="90"/>
      <c r="NB703" s="90"/>
      <c r="NC703" s="90"/>
      <c r="ND703" s="90"/>
      <c r="NE703" s="90"/>
      <c r="NF703" s="90"/>
      <c r="NG703" s="90"/>
      <c r="NH703" s="90"/>
      <c r="NI703" s="90"/>
      <c r="NJ703" s="90"/>
      <c r="NK703" s="90"/>
      <c r="NL703" s="90"/>
      <c r="NM703" s="90"/>
      <c r="NN703" s="90"/>
      <c r="NO703" s="90"/>
      <c r="NP703" s="90"/>
      <c r="NQ703" s="90"/>
      <c r="NR703" s="90"/>
      <c r="NS703" s="90"/>
      <c r="NT703" s="90"/>
      <c r="NU703" s="90"/>
      <c r="NV703" s="90"/>
      <c r="NW703" s="90"/>
      <c r="NX703" s="90"/>
      <c r="NY703" s="90"/>
      <c r="NZ703" s="90"/>
      <c r="OA703" s="90"/>
      <c r="OB703" s="90"/>
      <c r="OC703" s="90"/>
      <c r="OD703" s="90"/>
      <c r="OE703" s="90"/>
      <c r="OF703" s="90"/>
      <c r="OG703" s="90"/>
      <c r="OH703" s="90"/>
      <c r="OI703" s="90"/>
      <c r="OJ703" s="90"/>
      <c r="OK703" s="90"/>
      <c r="OL703" s="90"/>
      <c r="OM703" s="90"/>
      <c r="ON703" s="90"/>
      <c r="OO703" s="90"/>
      <c r="OP703" s="90"/>
      <c r="OQ703" s="90"/>
      <c r="OR703" s="90"/>
      <c r="OS703" s="90"/>
      <c r="OT703" s="90"/>
      <c r="OU703" s="90"/>
      <c r="OV703" s="90"/>
      <c r="OW703" s="90"/>
      <c r="OX703" s="90"/>
      <c r="OY703" s="90"/>
      <c r="OZ703" s="90"/>
      <c r="PA703" s="90"/>
      <c r="PB703" s="90"/>
      <c r="PC703" s="90"/>
      <c r="PD703" s="90"/>
      <c r="PE703" s="90"/>
      <c r="PF703" s="90"/>
      <c r="PG703" s="90"/>
      <c r="PH703" s="90"/>
      <c r="PI703" s="90"/>
      <c r="PJ703" s="90"/>
      <c r="PK703" s="90"/>
      <c r="PL703" s="90"/>
      <c r="PM703" s="90"/>
      <c r="PN703" s="90"/>
      <c r="PO703" s="90"/>
      <c r="PP703" s="90"/>
      <c r="PQ703" s="90"/>
      <c r="PR703" s="90"/>
      <c r="PS703" s="90"/>
      <c r="PT703" s="90"/>
      <c r="PU703" s="90"/>
      <c r="PV703" s="90"/>
      <c r="PW703" s="90"/>
      <c r="PX703" s="90"/>
      <c r="PY703" s="90"/>
      <c r="PZ703" s="90"/>
      <c r="QA703" s="90"/>
      <c r="QB703" s="90"/>
      <c r="QC703" s="90"/>
      <c r="QD703" s="90"/>
      <c r="QE703" s="90"/>
      <c r="QF703" s="90"/>
      <c r="QG703" s="90"/>
      <c r="QH703" s="90"/>
      <c r="QI703" s="90"/>
      <c r="QJ703" s="90"/>
      <c r="QK703" s="90"/>
      <c r="QL703" s="90"/>
      <c r="QM703" s="90"/>
      <c r="QN703" s="90"/>
      <c r="QO703" s="90"/>
      <c r="QP703" s="90"/>
      <c r="QQ703" s="90"/>
      <c r="QR703" s="90"/>
      <c r="QS703" s="90"/>
      <c r="QT703" s="90"/>
      <c r="QU703" s="90"/>
      <c r="QV703" s="90"/>
      <c r="QW703" s="90"/>
      <c r="QX703" s="90"/>
      <c r="QY703" s="90"/>
      <c r="QZ703" s="90"/>
      <c r="RA703" s="90"/>
      <c r="RB703" s="90"/>
      <c r="RC703" s="90"/>
      <c r="RD703" s="90"/>
      <c r="RE703" s="90"/>
      <c r="RF703" s="90"/>
      <c r="RG703" s="90"/>
      <c r="RH703" s="90"/>
      <c r="RI703" s="90"/>
      <c r="RJ703" s="90"/>
      <c r="RK703" s="90"/>
      <c r="RL703" s="90"/>
      <c r="RM703" s="90"/>
      <c r="RN703" s="90"/>
      <c r="RO703" s="90"/>
      <c r="RP703" s="90"/>
      <c r="RQ703" s="90"/>
      <c r="RR703" s="90"/>
      <c r="RS703" s="90"/>
      <c r="RT703" s="90"/>
      <c r="RU703" s="90"/>
      <c r="RV703" s="90"/>
      <c r="RW703" s="90"/>
      <c r="RX703" s="90"/>
      <c r="RY703" s="90"/>
      <c r="RZ703" s="90"/>
      <c r="SA703" s="90"/>
      <c r="SB703" s="90"/>
      <c r="SC703" s="90"/>
      <c r="SD703" s="90"/>
      <c r="SE703" s="90"/>
      <c r="SF703" s="90"/>
      <c r="SG703" s="90"/>
      <c r="SH703" s="90"/>
      <c r="SI703" s="90"/>
      <c r="SJ703" s="90"/>
      <c r="SK703" s="90"/>
      <c r="SL703" s="90"/>
      <c r="SM703" s="90"/>
      <c r="SN703" s="90"/>
      <c r="SO703" s="90"/>
      <c r="SP703" s="90"/>
      <c r="SQ703" s="90"/>
      <c r="SR703" s="90"/>
      <c r="SS703" s="90"/>
      <c r="ST703" s="90"/>
      <c r="SU703" s="90"/>
      <c r="SV703" s="90"/>
      <c r="SW703" s="90"/>
      <c r="SX703" s="90"/>
      <c r="SY703" s="90"/>
      <c r="SZ703" s="90"/>
      <c r="TA703" s="90"/>
      <c r="TB703" s="90"/>
      <c r="TC703" s="90"/>
      <c r="TD703" s="90"/>
      <c r="TE703" s="90"/>
      <c r="TF703" s="90"/>
      <c r="TG703" s="90"/>
      <c r="TH703" s="90"/>
      <c r="TI703" s="90"/>
      <c r="TJ703" s="90"/>
      <c r="TK703" s="90"/>
      <c r="TL703" s="90"/>
      <c r="TM703" s="90"/>
      <c r="TN703" s="90"/>
      <c r="TO703" s="90"/>
      <c r="TP703" s="90"/>
      <c r="TQ703" s="90"/>
      <c r="TR703" s="90"/>
      <c r="TS703" s="90"/>
      <c r="TT703" s="90"/>
      <c r="TU703" s="90"/>
      <c r="TV703" s="90"/>
      <c r="TW703" s="90"/>
      <c r="TX703" s="90"/>
      <c r="TY703" s="90"/>
      <c r="TZ703" s="90"/>
      <c r="UA703" s="90"/>
      <c r="UB703" s="90"/>
      <c r="UC703" s="90"/>
      <c r="UD703" s="90"/>
      <c r="UE703" s="90"/>
      <c r="UF703" s="90"/>
      <c r="UG703" s="90"/>
      <c r="UH703" s="90"/>
      <c r="UI703" s="90"/>
      <c r="UJ703" s="90"/>
      <c r="UK703" s="90"/>
      <c r="UL703" s="90"/>
      <c r="UM703" s="90"/>
      <c r="UN703" s="90"/>
      <c r="UO703" s="90"/>
      <c r="UP703" s="90"/>
      <c r="UQ703" s="90"/>
      <c r="UR703" s="90"/>
      <c r="US703" s="90"/>
      <c r="UT703" s="90"/>
      <c r="UU703" s="90"/>
      <c r="UV703" s="90"/>
      <c r="UW703" s="90"/>
      <c r="UX703" s="90"/>
      <c r="UY703" s="90"/>
      <c r="UZ703" s="90"/>
      <c r="VA703" s="90"/>
      <c r="VB703" s="90"/>
      <c r="VC703" s="90"/>
      <c r="VD703" s="90"/>
      <c r="VE703" s="90"/>
      <c r="VF703" s="90"/>
      <c r="VG703" s="90"/>
      <c r="VH703" s="90"/>
      <c r="VI703" s="90"/>
      <c r="VJ703" s="90"/>
      <c r="VK703" s="90"/>
      <c r="VL703" s="90"/>
      <c r="VM703" s="90"/>
      <c r="VN703" s="90"/>
      <c r="VO703" s="90"/>
      <c r="VP703" s="90"/>
      <c r="VQ703" s="90"/>
      <c r="VR703" s="90"/>
      <c r="VS703" s="90"/>
      <c r="VT703" s="90"/>
      <c r="VU703" s="90"/>
      <c r="VV703" s="90"/>
      <c r="VW703" s="90"/>
      <c r="VX703" s="90"/>
      <c r="VY703" s="90"/>
      <c r="VZ703" s="90"/>
      <c r="WA703" s="90"/>
      <c r="WB703" s="90"/>
      <c r="WC703" s="90"/>
      <c r="WD703" s="90"/>
      <c r="WE703" s="90"/>
      <c r="WF703" s="90"/>
      <c r="WG703" s="90"/>
      <c r="WH703" s="90"/>
      <c r="WI703" s="90"/>
      <c r="WJ703" s="90"/>
      <c r="WK703" s="90"/>
      <c r="WL703" s="90"/>
      <c r="WM703" s="90"/>
      <c r="WN703" s="90"/>
      <c r="WO703" s="90"/>
      <c r="WP703" s="90"/>
      <c r="WQ703" s="90"/>
      <c r="WR703" s="90"/>
      <c r="WS703" s="90"/>
      <c r="WT703" s="90"/>
      <c r="WU703" s="90"/>
      <c r="WV703" s="90"/>
      <c r="WW703" s="90"/>
      <c r="WX703" s="90"/>
      <c r="WY703" s="90"/>
      <c r="WZ703" s="90"/>
      <c r="XA703" s="90"/>
      <c r="XB703" s="90"/>
      <c r="XC703" s="90"/>
      <c r="XD703" s="90"/>
      <c r="XE703" s="90"/>
      <c r="XF703" s="90"/>
      <c r="XG703" s="90"/>
      <c r="XH703" s="90"/>
      <c r="XI703" s="90"/>
      <c r="XJ703" s="90"/>
      <c r="XK703" s="90"/>
      <c r="XL703" s="90"/>
      <c r="XM703" s="90"/>
      <c r="XN703" s="90"/>
      <c r="XO703" s="90"/>
      <c r="XP703" s="90"/>
      <c r="XQ703" s="90"/>
      <c r="XR703" s="90"/>
      <c r="XS703" s="90"/>
      <c r="XT703" s="90"/>
      <c r="XU703" s="90"/>
      <c r="XV703" s="90"/>
      <c r="XW703" s="90"/>
      <c r="XX703" s="90"/>
      <c r="XY703" s="90"/>
      <c r="XZ703" s="90"/>
      <c r="YA703" s="90"/>
      <c r="YB703" s="90"/>
      <c r="YC703" s="90"/>
      <c r="YD703" s="90"/>
      <c r="YE703" s="90"/>
      <c r="YF703" s="90"/>
      <c r="YG703" s="90"/>
      <c r="YH703" s="90"/>
      <c r="YI703" s="90"/>
      <c r="YJ703" s="90"/>
      <c r="YK703" s="90"/>
      <c r="YL703" s="90"/>
      <c r="YM703" s="90"/>
      <c r="YN703" s="90"/>
      <c r="YO703" s="90"/>
      <c r="YP703" s="90"/>
      <c r="YQ703" s="90"/>
      <c r="YR703" s="90"/>
      <c r="YS703" s="90"/>
      <c r="YT703" s="90"/>
      <c r="YU703" s="90"/>
      <c r="YV703" s="90"/>
      <c r="YW703" s="90"/>
      <c r="YX703" s="90"/>
      <c r="YY703" s="90"/>
      <c r="YZ703" s="90"/>
      <c r="ZA703" s="90"/>
      <c r="ZB703" s="90"/>
      <c r="ZC703" s="90"/>
      <c r="ZD703" s="90"/>
      <c r="ZE703" s="90"/>
      <c r="ZF703" s="90"/>
      <c r="ZG703" s="90"/>
      <c r="ZH703" s="90"/>
      <c r="ZI703" s="90"/>
      <c r="ZJ703" s="90"/>
      <c r="ZK703" s="90"/>
      <c r="ZL703" s="90"/>
      <c r="ZM703" s="90"/>
      <c r="ZN703" s="90"/>
      <c r="ZO703" s="90"/>
      <c r="ZP703" s="90"/>
      <c r="ZQ703" s="90"/>
      <c r="ZR703" s="90"/>
      <c r="ZS703" s="90"/>
      <c r="ZT703" s="90"/>
      <c r="ZU703" s="90"/>
      <c r="ZV703" s="90"/>
      <c r="ZW703" s="90"/>
      <c r="ZX703" s="90"/>
      <c r="ZY703" s="90"/>
      <c r="ZZ703" s="90"/>
      <c r="AAA703" s="90"/>
      <c r="AAB703" s="90"/>
      <c r="AAC703" s="90"/>
      <c r="AAD703" s="90"/>
      <c r="AAE703" s="90"/>
      <c r="AAF703" s="90"/>
      <c r="AAG703" s="90"/>
      <c r="AAH703" s="90"/>
      <c r="AAI703" s="90"/>
      <c r="AAJ703" s="90"/>
      <c r="AAK703" s="90"/>
      <c r="AAL703" s="90"/>
      <c r="AAM703" s="90"/>
      <c r="AAN703" s="90"/>
      <c r="AAO703" s="90"/>
      <c r="AAP703" s="90"/>
      <c r="AAQ703" s="90"/>
      <c r="AAR703" s="90"/>
      <c r="AAS703" s="90"/>
      <c r="AAT703" s="90"/>
      <c r="AAU703" s="90"/>
      <c r="AAV703" s="90"/>
      <c r="AAW703" s="90"/>
      <c r="AAX703" s="90"/>
      <c r="AAY703" s="90"/>
      <c r="AAZ703" s="90"/>
      <c r="ABA703" s="90"/>
      <c r="ABB703" s="90"/>
      <c r="ABC703" s="90"/>
      <c r="ABD703" s="90"/>
      <c r="ABE703" s="90"/>
      <c r="ABF703" s="90"/>
      <c r="ABG703" s="90"/>
      <c r="ABH703" s="90"/>
      <c r="ABI703" s="90"/>
      <c r="ABJ703" s="90"/>
      <c r="ABK703" s="90"/>
      <c r="ABL703" s="90"/>
      <c r="ABM703" s="90"/>
      <c r="ABN703" s="90"/>
      <c r="ABO703" s="90"/>
      <c r="ABP703" s="90"/>
      <c r="ABQ703" s="90"/>
      <c r="ABR703" s="90"/>
      <c r="ABS703" s="90"/>
      <c r="ABT703" s="90"/>
      <c r="ABU703" s="90"/>
      <c r="ABV703" s="90"/>
      <c r="ABW703" s="90"/>
      <c r="ABX703" s="90"/>
      <c r="ABY703" s="90"/>
      <c r="ABZ703" s="90"/>
      <c r="ACA703" s="90"/>
      <c r="ACB703" s="90"/>
      <c r="ACC703" s="90"/>
      <c r="ACD703" s="90"/>
      <c r="ACE703" s="90"/>
      <c r="ACF703" s="90"/>
      <c r="ACG703" s="90"/>
      <c r="ACH703" s="90"/>
      <c r="ACI703" s="90"/>
      <c r="ACJ703" s="90"/>
      <c r="ACK703" s="90"/>
      <c r="ACL703" s="90"/>
      <c r="ACM703" s="90"/>
      <c r="ACN703" s="90"/>
      <c r="ACO703" s="90"/>
      <c r="ACP703" s="90"/>
      <c r="ACQ703" s="90"/>
      <c r="ACR703" s="90"/>
      <c r="ACS703" s="90"/>
      <c r="ACT703" s="90"/>
      <c r="ACU703" s="90"/>
      <c r="ACV703" s="90"/>
      <c r="ACW703" s="90"/>
      <c r="ACX703" s="90"/>
      <c r="ACY703" s="90"/>
      <c r="ACZ703" s="90"/>
      <c r="ADA703" s="90"/>
      <c r="ADB703" s="90"/>
      <c r="ADC703" s="90"/>
      <c r="ADD703" s="90"/>
      <c r="ADE703" s="90"/>
      <c r="ADF703" s="90"/>
      <c r="ADG703" s="90"/>
      <c r="ADH703" s="90"/>
      <c r="ADI703" s="90"/>
      <c r="ADJ703" s="90"/>
      <c r="ADK703" s="90"/>
      <c r="ADL703" s="90"/>
      <c r="ADM703" s="90"/>
      <c r="ADN703" s="90"/>
      <c r="ADO703" s="90"/>
      <c r="ADP703" s="90"/>
      <c r="ADQ703" s="90"/>
      <c r="ADR703" s="90"/>
      <c r="ADS703" s="90"/>
      <c r="ADT703" s="90"/>
      <c r="ADU703" s="90"/>
      <c r="ADV703" s="90"/>
      <c r="ADW703" s="90"/>
      <c r="ADX703" s="90"/>
      <c r="ADY703" s="90"/>
      <c r="ADZ703" s="90"/>
      <c r="AEA703" s="90"/>
      <c r="AEB703" s="90"/>
      <c r="AEC703" s="90"/>
      <c r="AED703" s="90"/>
      <c r="AEE703" s="90"/>
      <c r="AEF703" s="90"/>
      <c r="AEG703" s="90"/>
      <c r="AEH703" s="90"/>
      <c r="AEI703" s="90"/>
      <c r="AEJ703" s="90"/>
      <c r="AEK703" s="90"/>
      <c r="AEL703" s="90"/>
      <c r="AEM703" s="90"/>
      <c r="AEN703" s="90"/>
      <c r="AEO703" s="90"/>
      <c r="AEP703" s="90"/>
      <c r="AEQ703" s="90"/>
      <c r="AER703" s="90"/>
      <c r="AES703" s="90"/>
      <c r="AET703" s="90"/>
      <c r="AEU703" s="90"/>
      <c r="AEV703" s="90"/>
      <c r="AEW703" s="90"/>
      <c r="AEX703" s="90"/>
      <c r="AEY703" s="90"/>
      <c r="AEZ703" s="90"/>
      <c r="AFA703" s="90"/>
      <c r="AFB703" s="90"/>
      <c r="AFC703" s="90"/>
      <c r="AFD703" s="90"/>
      <c r="AFE703" s="90"/>
      <c r="AFF703" s="90"/>
      <c r="AFG703" s="90"/>
      <c r="AFH703" s="90"/>
      <c r="AFI703" s="90"/>
      <c r="AFJ703" s="90"/>
      <c r="AFK703" s="90"/>
      <c r="AFL703" s="90"/>
      <c r="AFM703" s="90"/>
      <c r="AFN703" s="90"/>
      <c r="AFO703" s="90"/>
      <c r="AFP703" s="90"/>
      <c r="AFQ703" s="90"/>
      <c r="AFR703" s="90"/>
      <c r="AFS703" s="90"/>
      <c r="AFT703" s="90"/>
      <c r="AFU703" s="90"/>
      <c r="AFV703" s="90"/>
      <c r="AFW703" s="90"/>
      <c r="AFX703" s="90"/>
      <c r="AFY703" s="90"/>
      <c r="AFZ703" s="90"/>
      <c r="AGA703" s="90"/>
      <c r="AGB703" s="90"/>
      <c r="AGC703" s="90"/>
      <c r="AGD703" s="90"/>
      <c r="AGE703" s="90"/>
      <c r="AGF703" s="90"/>
      <c r="AGG703" s="90"/>
      <c r="AGH703" s="90"/>
      <c r="AGI703" s="90"/>
      <c r="AGJ703" s="90"/>
      <c r="AGK703" s="90"/>
      <c r="AGL703" s="90"/>
      <c r="AGM703" s="90"/>
      <c r="AGN703" s="90"/>
      <c r="AGO703" s="90"/>
      <c r="AGP703" s="90"/>
      <c r="AGQ703" s="90"/>
      <c r="AGR703" s="90"/>
      <c r="AGS703" s="90"/>
      <c r="AGT703" s="90"/>
      <c r="AGU703" s="90"/>
      <c r="AGV703" s="90"/>
      <c r="AGW703" s="90"/>
      <c r="AGX703" s="90"/>
      <c r="AGY703" s="90"/>
      <c r="AGZ703" s="90"/>
      <c r="AHA703" s="90"/>
      <c r="AHB703" s="90"/>
      <c r="AHC703" s="90"/>
      <c r="AHD703" s="90"/>
      <c r="AHE703" s="90"/>
      <c r="AHF703" s="90"/>
      <c r="AHG703" s="90"/>
      <c r="AHH703" s="90"/>
      <c r="AHI703" s="90"/>
      <c r="AHJ703" s="90"/>
      <c r="AHK703" s="90"/>
      <c r="AHL703" s="90"/>
      <c r="AHM703" s="90"/>
      <c r="AHN703" s="90"/>
      <c r="AHO703" s="90"/>
      <c r="AHP703" s="90"/>
      <c r="AHQ703" s="90"/>
      <c r="AHR703" s="90"/>
      <c r="AHS703" s="90"/>
      <c r="AHT703" s="90"/>
      <c r="AHU703" s="90"/>
      <c r="AHV703" s="90"/>
      <c r="AHW703" s="90"/>
      <c r="AHX703" s="90"/>
      <c r="AHY703" s="90"/>
      <c r="AHZ703" s="90"/>
      <c r="AIA703" s="90"/>
      <c r="AIB703" s="90"/>
      <c r="AIC703" s="90"/>
      <c r="AID703" s="90"/>
      <c r="AIE703" s="90"/>
      <c r="AIF703" s="90"/>
      <c r="AIG703" s="90"/>
      <c r="AIH703" s="90"/>
      <c r="AII703" s="90"/>
      <c r="AIJ703" s="90"/>
      <c r="AIK703" s="90"/>
      <c r="AIL703" s="90"/>
      <c r="AIM703" s="90"/>
      <c r="AIN703" s="90"/>
      <c r="AIO703" s="90"/>
      <c r="AIP703" s="90"/>
      <c r="AIQ703" s="90"/>
      <c r="AIR703" s="90"/>
      <c r="AIS703" s="90"/>
      <c r="AIT703" s="90"/>
      <c r="AIU703" s="90"/>
      <c r="AIV703" s="90"/>
      <c r="AIW703" s="90"/>
      <c r="AIX703" s="90"/>
      <c r="AIY703" s="90"/>
      <c r="AIZ703" s="90"/>
      <c r="AJA703" s="90"/>
      <c r="AJB703" s="90"/>
      <c r="AJC703" s="90"/>
      <c r="AJD703" s="90"/>
      <c r="AJE703" s="90"/>
      <c r="AJF703" s="90"/>
      <c r="AJG703" s="90"/>
      <c r="AJH703" s="90"/>
      <c r="AJI703" s="90"/>
      <c r="AJJ703" s="90"/>
      <c r="AJK703" s="90"/>
      <c r="AJL703" s="90"/>
      <c r="AJM703" s="90"/>
      <c r="AJN703" s="90"/>
      <c r="AJO703" s="90"/>
      <c r="AJP703" s="90"/>
      <c r="AJQ703" s="90"/>
      <c r="AJR703" s="90"/>
      <c r="AJS703" s="90"/>
      <c r="AJT703" s="90"/>
      <c r="AJU703" s="90"/>
      <c r="AJV703" s="90"/>
      <c r="AJW703" s="90"/>
      <c r="AJX703" s="90"/>
      <c r="AJY703" s="90"/>
      <c r="AJZ703" s="90"/>
      <c r="AKA703" s="90"/>
      <c r="AKB703" s="90"/>
      <c r="AKC703" s="90"/>
      <c r="AKD703" s="90"/>
      <c r="AKE703" s="90"/>
      <c r="AKF703" s="90"/>
      <c r="AKG703" s="90"/>
      <c r="AKH703" s="90"/>
      <c r="AKI703" s="90"/>
      <c r="AKJ703" s="90"/>
      <c r="AKK703" s="90"/>
      <c r="AKL703" s="90"/>
      <c r="AKM703" s="90"/>
      <c r="AKN703" s="90"/>
      <c r="AKO703" s="90"/>
      <c r="AKP703" s="90"/>
      <c r="AKQ703" s="90"/>
      <c r="AKR703" s="90"/>
      <c r="AKS703" s="90"/>
      <c r="AKT703" s="90"/>
      <c r="AKU703" s="90"/>
      <c r="AKV703" s="90"/>
      <c r="AKW703" s="90"/>
      <c r="AKX703" s="90"/>
      <c r="AKY703" s="90"/>
      <c r="AKZ703" s="90"/>
      <c r="ALA703" s="90"/>
      <c r="ALB703" s="90"/>
      <c r="ALC703" s="90"/>
      <c r="ALD703" s="90"/>
      <c r="ALE703" s="90"/>
      <c r="ALF703" s="90"/>
      <c r="ALG703" s="90"/>
      <c r="ALH703" s="90"/>
      <c r="ALI703" s="90"/>
      <c r="ALJ703" s="90"/>
      <c r="ALK703" s="90"/>
      <c r="ALL703" s="90"/>
      <c r="ALM703" s="90"/>
      <c r="ALN703" s="90"/>
      <c r="ALO703" s="90"/>
      <c r="ALP703" s="90"/>
      <c r="ALQ703" s="90"/>
      <c r="ALR703" s="90"/>
      <c r="ALS703" s="90"/>
      <c r="ALT703" s="90"/>
      <c r="ALU703" s="90"/>
      <c r="ALV703" s="90"/>
      <c r="ALW703" s="90"/>
      <c r="ALX703" s="90"/>
      <c r="ALY703" s="90"/>
      <c r="ALZ703" s="90"/>
      <c r="AMA703" s="90"/>
      <c r="AMB703" s="90"/>
      <c r="AMC703" s="90"/>
      <c r="AMD703" s="90"/>
      <c r="AME703" s="90"/>
      <c r="AMF703" s="90"/>
      <c r="AMG703" s="90"/>
      <c r="AMH703" s="90"/>
    </row>
    <row r="704" spans="1:1022" x14ac:dyDescent="0.25">
      <c r="A704" s="103">
        <v>43973</v>
      </c>
      <c r="B704" s="156">
        <v>0.5</v>
      </c>
      <c r="C704" s="226">
        <v>6232</v>
      </c>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c r="AP704" s="90"/>
      <c r="AQ704" s="90"/>
      <c r="AR704" s="90"/>
      <c r="AS704" s="90"/>
      <c r="AT704" s="90"/>
      <c r="AU704" s="90"/>
      <c r="AV704" s="90"/>
      <c r="AW704" s="90"/>
      <c r="AX704" s="90"/>
      <c r="AY704" s="90"/>
      <c r="AZ704" s="90"/>
      <c r="BA704" s="90"/>
      <c r="BB704" s="90"/>
      <c r="BC704" s="90"/>
      <c r="BD704" s="90"/>
      <c r="BE704" s="90"/>
      <c r="BF704" s="90"/>
      <c r="BG704" s="90"/>
      <c r="BH704" s="90"/>
      <c r="BI704" s="90"/>
      <c r="BJ704" s="90"/>
      <c r="BK704" s="90"/>
      <c r="BL704" s="90"/>
      <c r="BM704" s="90"/>
      <c r="BN704" s="90"/>
      <c r="BO704" s="90"/>
      <c r="BP704" s="90"/>
      <c r="BQ704" s="90"/>
      <c r="BR704" s="90"/>
      <c r="BS704" s="90"/>
      <c r="BT704" s="90"/>
      <c r="BU704" s="90"/>
      <c r="BV704" s="90"/>
      <c r="BW704" s="90"/>
      <c r="BX704" s="90"/>
      <c r="BY704" s="90"/>
      <c r="BZ704" s="90"/>
      <c r="CA704" s="90"/>
      <c r="CB704" s="90"/>
      <c r="CC704" s="90"/>
      <c r="CD704" s="90"/>
      <c r="CE704" s="90"/>
      <c r="CF704" s="90"/>
      <c r="CG704" s="90"/>
      <c r="CH704" s="90"/>
      <c r="CI704" s="90"/>
      <c r="CJ704" s="90"/>
      <c r="CK704" s="90"/>
      <c r="CL704" s="90"/>
      <c r="CM704" s="90"/>
      <c r="CN704" s="90"/>
      <c r="CO704" s="90"/>
      <c r="CP704" s="90"/>
      <c r="CQ704" s="90"/>
      <c r="CR704" s="90"/>
      <c r="CS704" s="90"/>
      <c r="CT704" s="90"/>
      <c r="CU704" s="90"/>
      <c r="CV704" s="90"/>
      <c r="CW704" s="90"/>
      <c r="CX704" s="90"/>
      <c r="CY704" s="90"/>
      <c r="CZ704" s="90"/>
      <c r="DA704" s="90"/>
      <c r="DB704" s="90"/>
      <c r="DC704" s="90"/>
      <c r="DD704" s="90"/>
      <c r="DE704" s="90"/>
      <c r="DF704" s="90"/>
      <c r="DG704" s="90"/>
      <c r="DH704" s="90"/>
      <c r="DI704" s="90"/>
      <c r="DJ704" s="90"/>
      <c r="DK704" s="90"/>
      <c r="DL704" s="90"/>
      <c r="DM704" s="90"/>
      <c r="DN704" s="90"/>
      <c r="DO704" s="90"/>
      <c r="DP704" s="90"/>
      <c r="DQ704" s="90"/>
      <c r="DR704" s="90"/>
      <c r="DS704" s="90"/>
      <c r="DT704" s="90"/>
      <c r="DU704" s="90"/>
      <c r="DV704" s="90"/>
      <c r="DW704" s="90"/>
      <c r="DX704" s="90"/>
      <c r="DY704" s="90"/>
      <c r="DZ704" s="90"/>
      <c r="EA704" s="90"/>
      <c r="EB704" s="90"/>
      <c r="EC704" s="90"/>
      <c r="ED704" s="90"/>
      <c r="EE704" s="90"/>
      <c r="EF704" s="90"/>
      <c r="EG704" s="90"/>
      <c r="EH704" s="90"/>
      <c r="EI704" s="90"/>
      <c r="EJ704" s="90"/>
      <c r="EK704" s="90"/>
      <c r="EL704" s="90"/>
      <c r="EM704" s="90"/>
      <c r="EN704" s="90"/>
      <c r="EO704" s="90"/>
      <c r="EP704" s="90"/>
      <c r="EQ704" s="90"/>
      <c r="ER704" s="90"/>
      <c r="ES704" s="90"/>
      <c r="ET704" s="90"/>
      <c r="EU704" s="90"/>
      <c r="EV704" s="90"/>
      <c r="EW704" s="90"/>
      <c r="EX704" s="90"/>
      <c r="EY704" s="90"/>
      <c r="EZ704" s="90"/>
      <c r="FA704" s="90"/>
      <c r="FB704" s="90"/>
      <c r="FC704" s="90"/>
      <c r="FD704" s="90"/>
      <c r="FE704" s="90"/>
      <c r="FF704" s="90"/>
      <c r="FG704" s="90"/>
      <c r="FH704" s="90"/>
      <c r="FI704" s="90"/>
      <c r="FJ704" s="90"/>
      <c r="FK704" s="90"/>
      <c r="FL704" s="90"/>
      <c r="FM704" s="90"/>
      <c r="FN704" s="90"/>
      <c r="FO704" s="90"/>
      <c r="FP704" s="90"/>
      <c r="FQ704" s="90"/>
      <c r="FR704" s="90"/>
      <c r="FS704" s="90"/>
      <c r="FT704" s="90"/>
      <c r="FU704" s="90"/>
      <c r="FV704" s="90"/>
      <c r="FW704" s="90"/>
      <c r="FX704" s="90"/>
      <c r="FY704" s="90"/>
      <c r="FZ704" s="90"/>
      <c r="GA704" s="90"/>
      <c r="GB704" s="90"/>
      <c r="GC704" s="90"/>
      <c r="GD704" s="90"/>
      <c r="GE704" s="90"/>
      <c r="GF704" s="90"/>
      <c r="GG704" s="90"/>
      <c r="GH704" s="90"/>
      <c r="GI704" s="90"/>
      <c r="GJ704" s="90"/>
      <c r="GK704" s="90"/>
      <c r="GL704" s="90"/>
      <c r="GM704" s="90"/>
      <c r="GN704" s="90"/>
      <c r="GO704" s="90"/>
      <c r="GP704" s="90"/>
      <c r="GQ704" s="90"/>
      <c r="GR704" s="90"/>
      <c r="GS704" s="90"/>
      <c r="GT704" s="90"/>
      <c r="GU704" s="90"/>
      <c r="GV704" s="90"/>
      <c r="GW704" s="90"/>
      <c r="GX704" s="90"/>
      <c r="GY704" s="90"/>
      <c r="GZ704" s="90"/>
      <c r="HA704" s="90"/>
      <c r="HB704" s="90"/>
      <c r="HC704" s="90"/>
      <c r="HD704" s="90"/>
      <c r="HE704" s="90"/>
      <c r="HF704" s="90"/>
      <c r="HG704" s="90"/>
      <c r="HH704" s="90"/>
      <c r="HI704" s="90"/>
      <c r="HJ704" s="90"/>
      <c r="HK704" s="90"/>
      <c r="HL704" s="90"/>
      <c r="HM704" s="90"/>
      <c r="HN704" s="90"/>
      <c r="HO704" s="90"/>
      <c r="HP704" s="90"/>
      <c r="HQ704" s="90"/>
      <c r="HR704" s="90"/>
      <c r="HS704" s="90"/>
      <c r="HT704" s="90"/>
      <c r="HU704" s="90"/>
      <c r="HV704" s="90"/>
      <c r="HW704" s="90"/>
      <c r="HX704" s="90"/>
      <c r="HY704" s="90"/>
      <c r="HZ704" s="90"/>
      <c r="IA704" s="90"/>
      <c r="IB704" s="90"/>
      <c r="IC704" s="90"/>
      <c r="ID704" s="90"/>
      <c r="IE704" s="90"/>
      <c r="IF704" s="90"/>
      <c r="IG704" s="90"/>
      <c r="IH704" s="90"/>
      <c r="II704" s="90"/>
      <c r="IJ704" s="90"/>
      <c r="IK704" s="90"/>
      <c r="IL704" s="90"/>
      <c r="IM704" s="90"/>
      <c r="IN704" s="90"/>
      <c r="IO704" s="90"/>
      <c r="IP704" s="90"/>
      <c r="IQ704" s="90"/>
      <c r="IR704" s="90"/>
      <c r="IS704" s="90"/>
      <c r="IT704" s="90"/>
      <c r="IU704" s="90"/>
      <c r="IV704" s="90"/>
      <c r="IW704" s="90"/>
      <c r="IX704" s="90"/>
      <c r="IY704" s="90"/>
      <c r="IZ704" s="90"/>
      <c r="JA704" s="90"/>
      <c r="JB704" s="90"/>
      <c r="JC704" s="90"/>
      <c r="JD704" s="90"/>
      <c r="JE704" s="90"/>
      <c r="JF704" s="90"/>
      <c r="JG704" s="90"/>
      <c r="JH704" s="90"/>
      <c r="JI704" s="90"/>
      <c r="JJ704" s="90"/>
      <c r="JK704" s="90"/>
      <c r="JL704" s="90"/>
      <c r="JM704" s="90"/>
      <c r="JN704" s="90"/>
      <c r="JO704" s="90"/>
      <c r="JP704" s="90"/>
      <c r="JQ704" s="90"/>
      <c r="JR704" s="90"/>
      <c r="JS704" s="90"/>
      <c r="JT704" s="90"/>
      <c r="JU704" s="90"/>
      <c r="JV704" s="90"/>
      <c r="JW704" s="90"/>
      <c r="JX704" s="90"/>
      <c r="JY704" s="90"/>
      <c r="JZ704" s="90"/>
      <c r="KA704" s="90"/>
      <c r="KB704" s="90"/>
      <c r="KC704" s="90"/>
      <c r="KD704" s="90"/>
      <c r="KE704" s="90"/>
      <c r="KF704" s="90"/>
      <c r="KG704" s="90"/>
      <c r="KH704" s="90"/>
      <c r="KI704" s="90"/>
      <c r="KJ704" s="90"/>
      <c r="KK704" s="90"/>
      <c r="KL704" s="90"/>
      <c r="KM704" s="90"/>
      <c r="KN704" s="90"/>
      <c r="KO704" s="90"/>
      <c r="KP704" s="90"/>
      <c r="KQ704" s="90"/>
      <c r="KR704" s="90"/>
      <c r="KS704" s="90"/>
      <c r="KT704" s="90"/>
      <c r="KU704" s="90"/>
      <c r="KV704" s="90"/>
      <c r="KW704" s="90"/>
      <c r="KX704" s="90"/>
      <c r="KY704" s="90"/>
      <c r="KZ704" s="90"/>
      <c r="LA704" s="90"/>
      <c r="LB704" s="90"/>
      <c r="LC704" s="90"/>
      <c r="LD704" s="90"/>
      <c r="LE704" s="90"/>
      <c r="LF704" s="90"/>
      <c r="LG704" s="90"/>
      <c r="LH704" s="90"/>
      <c r="LI704" s="90"/>
      <c r="LJ704" s="90"/>
      <c r="LK704" s="90"/>
      <c r="LL704" s="90"/>
      <c r="LM704" s="90"/>
      <c r="LN704" s="90"/>
      <c r="LO704" s="90"/>
      <c r="LP704" s="90"/>
      <c r="LQ704" s="90"/>
      <c r="LR704" s="90"/>
      <c r="LS704" s="90"/>
      <c r="LT704" s="90"/>
      <c r="LU704" s="90"/>
      <c r="LV704" s="90"/>
      <c r="LW704" s="90"/>
      <c r="LX704" s="90"/>
      <c r="LY704" s="90"/>
      <c r="LZ704" s="90"/>
      <c r="MA704" s="90"/>
      <c r="MB704" s="90"/>
      <c r="MC704" s="90"/>
      <c r="MD704" s="90"/>
      <c r="ME704" s="90"/>
      <c r="MF704" s="90"/>
      <c r="MG704" s="90"/>
      <c r="MH704" s="90"/>
      <c r="MI704" s="90"/>
      <c r="MJ704" s="90"/>
      <c r="MK704" s="90"/>
      <c r="ML704" s="90"/>
      <c r="MM704" s="90"/>
      <c r="MN704" s="90"/>
      <c r="MO704" s="90"/>
      <c r="MP704" s="90"/>
      <c r="MQ704" s="90"/>
      <c r="MR704" s="90"/>
      <c r="MS704" s="90"/>
      <c r="MT704" s="90"/>
      <c r="MU704" s="90"/>
      <c r="MV704" s="90"/>
      <c r="MW704" s="90"/>
      <c r="MX704" s="90"/>
      <c r="MY704" s="90"/>
      <c r="MZ704" s="90"/>
      <c r="NA704" s="90"/>
      <c r="NB704" s="90"/>
      <c r="NC704" s="90"/>
      <c r="ND704" s="90"/>
      <c r="NE704" s="90"/>
      <c r="NF704" s="90"/>
      <c r="NG704" s="90"/>
      <c r="NH704" s="90"/>
      <c r="NI704" s="90"/>
      <c r="NJ704" s="90"/>
      <c r="NK704" s="90"/>
      <c r="NL704" s="90"/>
      <c r="NM704" s="90"/>
      <c r="NN704" s="90"/>
      <c r="NO704" s="90"/>
      <c r="NP704" s="90"/>
      <c r="NQ704" s="90"/>
      <c r="NR704" s="90"/>
      <c r="NS704" s="90"/>
      <c r="NT704" s="90"/>
      <c r="NU704" s="90"/>
      <c r="NV704" s="90"/>
      <c r="NW704" s="90"/>
      <c r="NX704" s="90"/>
      <c r="NY704" s="90"/>
      <c r="NZ704" s="90"/>
      <c r="OA704" s="90"/>
      <c r="OB704" s="90"/>
      <c r="OC704" s="90"/>
      <c r="OD704" s="90"/>
      <c r="OE704" s="90"/>
      <c r="OF704" s="90"/>
      <c r="OG704" s="90"/>
      <c r="OH704" s="90"/>
      <c r="OI704" s="90"/>
      <c r="OJ704" s="90"/>
      <c r="OK704" s="90"/>
      <c r="OL704" s="90"/>
      <c r="OM704" s="90"/>
      <c r="ON704" s="90"/>
      <c r="OO704" s="90"/>
      <c r="OP704" s="90"/>
      <c r="OQ704" s="90"/>
      <c r="OR704" s="90"/>
      <c r="OS704" s="90"/>
      <c r="OT704" s="90"/>
      <c r="OU704" s="90"/>
      <c r="OV704" s="90"/>
      <c r="OW704" s="90"/>
      <c r="OX704" s="90"/>
      <c r="OY704" s="90"/>
      <c r="OZ704" s="90"/>
      <c r="PA704" s="90"/>
      <c r="PB704" s="90"/>
      <c r="PC704" s="90"/>
      <c r="PD704" s="90"/>
      <c r="PE704" s="90"/>
      <c r="PF704" s="90"/>
      <c r="PG704" s="90"/>
      <c r="PH704" s="90"/>
      <c r="PI704" s="90"/>
      <c r="PJ704" s="90"/>
      <c r="PK704" s="90"/>
      <c r="PL704" s="90"/>
      <c r="PM704" s="90"/>
      <c r="PN704" s="90"/>
      <c r="PO704" s="90"/>
      <c r="PP704" s="90"/>
      <c r="PQ704" s="90"/>
      <c r="PR704" s="90"/>
      <c r="PS704" s="90"/>
      <c r="PT704" s="90"/>
      <c r="PU704" s="90"/>
      <c r="PV704" s="90"/>
      <c r="PW704" s="90"/>
      <c r="PX704" s="90"/>
      <c r="PY704" s="90"/>
      <c r="PZ704" s="90"/>
      <c r="QA704" s="90"/>
      <c r="QB704" s="90"/>
      <c r="QC704" s="90"/>
      <c r="QD704" s="90"/>
      <c r="QE704" s="90"/>
      <c r="QF704" s="90"/>
      <c r="QG704" s="90"/>
      <c r="QH704" s="90"/>
      <c r="QI704" s="90"/>
      <c r="QJ704" s="90"/>
      <c r="QK704" s="90"/>
      <c r="QL704" s="90"/>
      <c r="QM704" s="90"/>
      <c r="QN704" s="90"/>
      <c r="QO704" s="90"/>
      <c r="QP704" s="90"/>
      <c r="QQ704" s="90"/>
      <c r="QR704" s="90"/>
      <c r="QS704" s="90"/>
      <c r="QT704" s="90"/>
      <c r="QU704" s="90"/>
      <c r="QV704" s="90"/>
      <c r="QW704" s="90"/>
      <c r="QX704" s="90"/>
      <c r="QY704" s="90"/>
      <c r="QZ704" s="90"/>
      <c r="RA704" s="90"/>
      <c r="RB704" s="90"/>
      <c r="RC704" s="90"/>
      <c r="RD704" s="90"/>
      <c r="RE704" s="90"/>
      <c r="RF704" s="90"/>
      <c r="RG704" s="90"/>
      <c r="RH704" s="90"/>
      <c r="RI704" s="90"/>
      <c r="RJ704" s="90"/>
      <c r="RK704" s="90"/>
      <c r="RL704" s="90"/>
      <c r="RM704" s="90"/>
      <c r="RN704" s="90"/>
      <c r="RO704" s="90"/>
      <c r="RP704" s="90"/>
      <c r="RQ704" s="90"/>
      <c r="RR704" s="90"/>
      <c r="RS704" s="90"/>
      <c r="RT704" s="90"/>
      <c r="RU704" s="90"/>
      <c r="RV704" s="90"/>
      <c r="RW704" s="90"/>
      <c r="RX704" s="90"/>
      <c r="RY704" s="90"/>
      <c r="RZ704" s="90"/>
      <c r="SA704" s="90"/>
      <c r="SB704" s="90"/>
      <c r="SC704" s="90"/>
      <c r="SD704" s="90"/>
      <c r="SE704" s="90"/>
      <c r="SF704" s="90"/>
      <c r="SG704" s="90"/>
      <c r="SH704" s="90"/>
      <c r="SI704" s="90"/>
      <c r="SJ704" s="90"/>
      <c r="SK704" s="90"/>
      <c r="SL704" s="90"/>
      <c r="SM704" s="90"/>
      <c r="SN704" s="90"/>
      <c r="SO704" s="90"/>
      <c r="SP704" s="90"/>
      <c r="SQ704" s="90"/>
      <c r="SR704" s="90"/>
      <c r="SS704" s="90"/>
      <c r="ST704" s="90"/>
      <c r="SU704" s="90"/>
      <c r="SV704" s="90"/>
      <c r="SW704" s="90"/>
      <c r="SX704" s="90"/>
      <c r="SY704" s="90"/>
      <c r="SZ704" s="90"/>
      <c r="TA704" s="90"/>
      <c r="TB704" s="90"/>
      <c r="TC704" s="90"/>
      <c r="TD704" s="90"/>
      <c r="TE704" s="90"/>
      <c r="TF704" s="90"/>
      <c r="TG704" s="90"/>
      <c r="TH704" s="90"/>
      <c r="TI704" s="90"/>
      <c r="TJ704" s="90"/>
      <c r="TK704" s="90"/>
      <c r="TL704" s="90"/>
      <c r="TM704" s="90"/>
      <c r="TN704" s="90"/>
      <c r="TO704" s="90"/>
      <c r="TP704" s="90"/>
      <c r="TQ704" s="90"/>
      <c r="TR704" s="90"/>
      <c r="TS704" s="90"/>
      <c r="TT704" s="90"/>
      <c r="TU704" s="90"/>
      <c r="TV704" s="90"/>
      <c r="TW704" s="90"/>
      <c r="TX704" s="90"/>
      <c r="TY704" s="90"/>
      <c r="TZ704" s="90"/>
      <c r="UA704" s="90"/>
      <c r="UB704" s="90"/>
      <c r="UC704" s="90"/>
      <c r="UD704" s="90"/>
      <c r="UE704" s="90"/>
      <c r="UF704" s="90"/>
      <c r="UG704" s="90"/>
      <c r="UH704" s="90"/>
      <c r="UI704" s="90"/>
      <c r="UJ704" s="90"/>
      <c r="UK704" s="90"/>
      <c r="UL704" s="90"/>
      <c r="UM704" s="90"/>
      <c r="UN704" s="90"/>
      <c r="UO704" s="90"/>
      <c r="UP704" s="90"/>
      <c r="UQ704" s="90"/>
      <c r="UR704" s="90"/>
      <c r="US704" s="90"/>
      <c r="UT704" s="90"/>
      <c r="UU704" s="90"/>
      <c r="UV704" s="90"/>
      <c r="UW704" s="90"/>
      <c r="UX704" s="90"/>
      <c r="UY704" s="90"/>
      <c r="UZ704" s="90"/>
      <c r="VA704" s="90"/>
      <c r="VB704" s="90"/>
      <c r="VC704" s="90"/>
      <c r="VD704" s="90"/>
      <c r="VE704" s="90"/>
      <c r="VF704" s="90"/>
      <c r="VG704" s="90"/>
      <c r="VH704" s="90"/>
      <c r="VI704" s="90"/>
      <c r="VJ704" s="90"/>
      <c r="VK704" s="90"/>
      <c r="VL704" s="90"/>
      <c r="VM704" s="90"/>
      <c r="VN704" s="90"/>
      <c r="VO704" s="90"/>
      <c r="VP704" s="90"/>
      <c r="VQ704" s="90"/>
      <c r="VR704" s="90"/>
      <c r="VS704" s="90"/>
      <c r="VT704" s="90"/>
      <c r="VU704" s="90"/>
      <c r="VV704" s="90"/>
      <c r="VW704" s="90"/>
      <c r="VX704" s="90"/>
      <c r="VY704" s="90"/>
      <c r="VZ704" s="90"/>
      <c r="WA704" s="90"/>
      <c r="WB704" s="90"/>
      <c r="WC704" s="90"/>
      <c r="WD704" s="90"/>
      <c r="WE704" s="90"/>
      <c r="WF704" s="90"/>
      <c r="WG704" s="90"/>
      <c r="WH704" s="90"/>
      <c r="WI704" s="90"/>
      <c r="WJ704" s="90"/>
      <c r="WK704" s="90"/>
      <c r="WL704" s="90"/>
      <c r="WM704" s="90"/>
      <c r="WN704" s="90"/>
      <c r="WO704" s="90"/>
      <c r="WP704" s="90"/>
      <c r="WQ704" s="90"/>
      <c r="WR704" s="90"/>
      <c r="WS704" s="90"/>
      <c r="WT704" s="90"/>
      <c r="WU704" s="90"/>
      <c r="WV704" s="90"/>
      <c r="WW704" s="90"/>
      <c r="WX704" s="90"/>
      <c r="WY704" s="90"/>
      <c r="WZ704" s="90"/>
      <c r="XA704" s="90"/>
      <c r="XB704" s="90"/>
      <c r="XC704" s="90"/>
      <c r="XD704" s="90"/>
      <c r="XE704" s="90"/>
      <c r="XF704" s="90"/>
      <c r="XG704" s="90"/>
      <c r="XH704" s="90"/>
      <c r="XI704" s="90"/>
      <c r="XJ704" s="90"/>
      <c r="XK704" s="90"/>
      <c r="XL704" s="90"/>
      <c r="XM704" s="90"/>
      <c r="XN704" s="90"/>
      <c r="XO704" s="90"/>
      <c r="XP704" s="90"/>
      <c r="XQ704" s="90"/>
      <c r="XR704" s="90"/>
      <c r="XS704" s="90"/>
      <c r="XT704" s="90"/>
      <c r="XU704" s="90"/>
      <c r="XV704" s="90"/>
      <c r="XW704" s="90"/>
      <c r="XX704" s="90"/>
      <c r="XY704" s="90"/>
      <c r="XZ704" s="90"/>
      <c r="YA704" s="90"/>
      <c r="YB704" s="90"/>
      <c r="YC704" s="90"/>
      <c r="YD704" s="90"/>
      <c r="YE704" s="90"/>
      <c r="YF704" s="90"/>
      <c r="YG704" s="90"/>
      <c r="YH704" s="90"/>
      <c r="YI704" s="90"/>
      <c r="YJ704" s="90"/>
      <c r="YK704" s="90"/>
      <c r="YL704" s="90"/>
      <c r="YM704" s="90"/>
      <c r="YN704" s="90"/>
      <c r="YO704" s="90"/>
      <c r="YP704" s="90"/>
      <c r="YQ704" s="90"/>
      <c r="YR704" s="90"/>
      <c r="YS704" s="90"/>
      <c r="YT704" s="90"/>
      <c r="YU704" s="90"/>
      <c r="YV704" s="90"/>
      <c r="YW704" s="90"/>
      <c r="YX704" s="90"/>
      <c r="YY704" s="90"/>
      <c r="YZ704" s="90"/>
      <c r="ZA704" s="90"/>
      <c r="ZB704" s="90"/>
      <c r="ZC704" s="90"/>
      <c r="ZD704" s="90"/>
      <c r="ZE704" s="90"/>
      <c r="ZF704" s="90"/>
      <c r="ZG704" s="90"/>
      <c r="ZH704" s="90"/>
      <c r="ZI704" s="90"/>
      <c r="ZJ704" s="90"/>
      <c r="ZK704" s="90"/>
      <c r="ZL704" s="90"/>
      <c r="ZM704" s="90"/>
      <c r="ZN704" s="90"/>
      <c r="ZO704" s="90"/>
      <c r="ZP704" s="90"/>
      <c r="ZQ704" s="90"/>
      <c r="ZR704" s="90"/>
      <c r="ZS704" s="90"/>
      <c r="ZT704" s="90"/>
      <c r="ZU704" s="90"/>
      <c r="ZV704" s="90"/>
      <c r="ZW704" s="90"/>
      <c r="ZX704" s="90"/>
      <c r="ZY704" s="90"/>
      <c r="ZZ704" s="90"/>
      <c r="AAA704" s="90"/>
      <c r="AAB704" s="90"/>
      <c r="AAC704" s="90"/>
      <c r="AAD704" s="90"/>
      <c r="AAE704" s="90"/>
      <c r="AAF704" s="90"/>
      <c r="AAG704" s="90"/>
      <c r="AAH704" s="90"/>
      <c r="AAI704" s="90"/>
      <c r="AAJ704" s="90"/>
      <c r="AAK704" s="90"/>
      <c r="AAL704" s="90"/>
      <c r="AAM704" s="90"/>
      <c r="AAN704" s="90"/>
      <c r="AAO704" s="90"/>
      <c r="AAP704" s="90"/>
      <c r="AAQ704" s="90"/>
      <c r="AAR704" s="90"/>
      <c r="AAS704" s="90"/>
      <c r="AAT704" s="90"/>
      <c r="AAU704" s="90"/>
      <c r="AAV704" s="90"/>
      <c r="AAW704" s="90"/>
      <c r="AAX704" s="90"/>
      <c r="AAY704" s="90"/>
      <c r="AAZ704" s="90"/>
      <c r="ABA704" s="90"/>
      <c r="ABB704" s="90"/>
      <c r="ABC704" s="90"/>
      <c r="ABD704" s="90"/>
      <c r="ABE704" s="90"/>
      <c r="ABF704" s="90"/>
      <c r="ABG704" s="90"/>
      <c r="ABH704" s="90"/>
      <c r="ABI704" s="90"/>
      <c r="ABJ704" s="90"/>
      <c r="ABK704" s="90"/>
      <c r="ABL704" s="90"/>
      <c r="ABM704" s="90"/>
      <c r="ABN704" s="90"/>
      <c r="ABO704" s="90"/>
      <c r="ABP704" s="90"/>
      <c r="ABQ704" s="90"/>
      <c r="ABR704" s="90"/>
      <c r="ABS704" s="90"/>
      <c r="ABT704" s="90"/>
      <c r="ABU704" s="90"/>
      <c r="ABV704" s="90"/>
      <c r="ABW704" s="90"/>
      <c r="ABX704" s="90"/>
      <c r="ABY704" s="90"/>
      <c r="ABZ704" s="90"/>
      <c r="ACA704" s="90"/>
      <c r="ACB704" s="90"/>
      <c r="ACC704" s="90"/>
      <c r="ACD704" s="90"/>
      <c r="ACE704" s="90"/>
      <c r="ACF704" s="90"/>
      <c r="ACG704" s="90"/>
      <c r="ACH704" s="90"/>
      <c r="ACI704" s="90"/>
      <c r="ACJ704" s="90"/>
      <c r="ACK704" s="90"/>
      <c r="ACL704" s="90"/>
      <c r="ACM704" s="90"/>
      <c r="ACN704" s="90"/>
      <c r="ACO704" s="90"/>
      <c r="ACP704" s="90"/>
      <c r="ACQ704" s="90"/>
      <c r="ACR704" s="90"/>
      <c r="ACS704" s="90"/>
      <c r="ACT704" s="90"/>
      <c r="ACU704" s="90"/>
      <c r="ACV704" s="90"/>
      <c r="ACW704" s="90"/>
      <c r="ACX704" s="90"/>
      <c r="ACY704" s="90"/>
      <c r="ACZ704" s="90"/>
      <c r="ADA704" s="90"/>
      <c r="ADB704" s="90"/>
      <c r="ADC704" s="90"/>
      <c r="ADD704" s="90"/>
      <c r="ADE704" s="90"/>
      <c r="ADF704" s="90"/>
      <c r="ADG704" s="90"/>
      <c r="ADH704" s="90"/>
      <c r="ADI704" s="90"/>
      <c r="ADJ704" s="90"/>
      <c r="ADK704" s="90"/>
      <c r="ADL704" s="90"/>
      <c r="ADM704" s="90"/>
      <c r="ADN704" s="90"/>
      <c r="ADO704" s="90"/>
      <c r="ADP704" s="90"/>
      <c r="ADQ704" s="90"/>
      <c r="ADR704" s="90"/>
      <c r="ADS704" s="90"/>
      <c r="ADT704" s="90"/>
      <c r="ADU704" s="90"/>
      <c r="ADV704" s="90"/>
      <c r="ADW704" s="90"/>
      <c r="ADX704" s="90"/>
      <c r="ADY704" s="90"/>
      <c r="ADZ704" s="90"/>
      <c r="AEA704" s="90"/>
      <c r="AEB704" s="90"/>
      <c r="AEC704" s="90"/>
      <c r="AED704" s="90"/>
      <c r="AEE704" s="90"/>
      <c r="AEF704" s="90"/>
      <c r="AEG704" s="90"/>
      <c r="AEH704" s="90"/>
      <c r="AEI704" s="90"/>
      <c r="AEJ704" s="90"/>
      <c r="AEK704" s="90"/>
      <c r="AEL704" s="90"/>
      <c r="AEM704" s="90"/>
      <c r="AEN704" s="90"/>
      <c r="AEO704" s="90"/>
      <c r="AEP704" s="90"/>
      <c r="AEQ704" s="90"/>
      <c r="AER704" s="90"/>
      <c r="AES704" s="90"/>
      <c r="AET704" s="90"/>
      <c r="AEU704" s="90"/>
      <c r="AEV704" s="90"/>
      <c r="AEW704" s="90"/>
      <c r="AEX704" s="90"/>
      <c r="AEY704" s="90"/>
      <c r="AEZ704" s="90"/>
      <c r="AFA704" s="90"/>
      <c r="AFB704" s="90"/>
      <c r="AFC704" s="90"/>
      <c r="AFD704" s="90"/>
      <c r="AFE704" s="90"/>
      <c r="AFF704" s="90"/>
      <c r="AFG704" s="90"/>
      <c r="AFH704" s="90"/>
      <c r="AFI704" s="90"/>
      <c r="AFJ704" s="90"/>
      <c r="AFK704" s="90"/>
      <c r="AFL704" s="90"/>
      <c r="AFM704" s="90"/>
      <c r="AFN704" s="90"/>
      <c r="AFO704" s="90"/>
      <c r="AFP704" s="90"/>
      <c r="AFQ704" s="90"/>
      <c r="AFR704" s="90"/>
      <c r="AFS704" s="90"/>
      <c r="AFT704" s="90"/>
      <c r="AFU704" s="90"/>
      <c r="AFV704" s="90"/>
      <c r="AFW704" s="90"/>
      <c r="AFX704" s="90"/>
      <c r="AFY704" s="90"/>
      <c r="AFZ704" s="90"/>
      <c r="AGA704" s="90"/>
      <c r="AGB704" s="90"/>
      <c r="AGC704" s="90"/>
      <c r="AGD704" s="90"/>
      <c r="AGE704" s="90"/>
      <c r="AGF704" s="90"/>
      <c r="AGG704" s="90"/>
      <c r="AGH704" s="90"/>
      <c r="AGI704" s="90"/>
      <c r="AGJ704" s="90"/>
      <c r="AGK704" s="90"/>
      <c r="AGL704" s="90"/>
      <c r="AGM704" s="90"/>
      <c r="AGN704" s="90"/>
      <c r="AGO704" s="90"/>
      <c r="AGP704" s="90"/>
      <c r="AGQ704" s="90"/>
      <c r="AGR704" s="90"/>
      <c r="AGS704" s="90"/>
      <c r="AGT704" s="90"/>
      <c r="AGU704" s="90"/>
      <c r="AGV704" s="90"/>
      <c r="AGW704" s="90"/>
      <c r="AGX704" s="90"/>
      <c r="AGY704" s="90"/>
      <c r="AGZ704" s="90"/>
      <c r="AHA704" s="90"/>
      <c r="AHB704" s="90"/>
      <c r="AHC704" s="90"/>
      <c r="AHD704" s="90"/>
      <c r="AHE704" s="90"/>
      <c r="AHF704" s="90"/>
      <c r="AHG704" s="90"/>
      <c r="AHH704" s="90"/>
      <c r="AHI704" s="90"/>
      <c r="AHJ704" s="90"/>
      <c r="AHK704" s="90"/>
      <c r="AHL704" s="90"/>
      <c r="AHM704" s="90"/>
      <c r="AHN704" s="90"/>
      <c r="AHO704" s="90"/>
      <c r="AHP704" s="90"/>
      <c r="AHQ704" s="90"/>
      <c r="AHR704" s="90"/>
      <c r="AHS704" s="90"/>
      <c r="AHT704" s="90"/>
      <c r="AHU704" s="90"/>
      <c r="AHV704" s="90"/>
      <c r="AHW704" s="90"/>
      <c r="AHX704" s="90"/>
      <c r="AHY704" s="90"/>
      <c r="AHZ704" s="90"/>
      <c r="AIA704" s="90"/>
      <c r="AIB704" s="90"/>
      <c r="AIC704" s="90"/>
      <c r="AID704" s="90"/>
      <c r="AIE704" s="90"/>
      <c r="AIF704" s="90"/>
      <c r="AIG704" s="90"/>
      <c r="AIH704" s="90"/>
      <c r="AII704" s="90"/>
      <c r="AIJ704" s="90"/>
      <c r="AIK704" s="90"/>
      <c r="AIL704" s="90"/>
      <c r="AIM704" s="90"/>
      <c r="AIN704" s="90"/>
      <c r="AIO704" s="90"/>
      <c r="AIP704" s="90"/>
      <c r="AIQ704" s="90"/>
      <c r="AIR704" s="90"/>
      <c r="AIS704" s="90"/>
      <c r="AIT704" s="90"/>
      <c r="AIU704" s="90"/>
      <c r="AIV704" s="90"/>
      <c r="AIW704" s="90"/>
      <c r="AIX704" s="90"/>
      <c r="AIY704" s="90"/>
      <c r="AIZ704" s="90"/>
      <c r="AJA704" s="90"/>
      <c r="AJB704" s="90"/>
      <c r="AJC704" s="90"/>
      <c r="AJD704" s="90"/>
      <c r="AJE704" s="90"/>
      <c r="AJF704" s="90"/>
      <c r="AJG704" s="90"/>
      <c r="AJH704" s="90"/>
      <c r="AJI704" s="90"/>
      <c r="AJJ704" s="90"/>
      <c r="AJK704" s="90"/>
      <c r="AJL704" s="90"/>
      <c r="AJM704" s="90"/>
      <c r="AJN704" s="90"/>
      <c r="AJO704" s="90"/>
      <c r="AJP704" s="90"/>
      <c r="AJQ704" s="90"/>
      <c r="AJR704" s="90"/>
      <c r="AJS704" s="90"/>
      <c r="AJT704" s="90"/>
      <c r="AJU704" s="90"/>
      <c r="AJV704" s="90"/>
      <c r="AJW704" s="90"/>
      <c r="AJX704" s="90"/>
      <c r="AJY704" s="90"/>
      <c r="AJZ704" s="90"/>
      <c r="AKA704" s="90"/>
      <c r="AKB704" s="90"/>
      <c r="AKC704" s="90"/>
      <c r="AKD704" s="90"/>
      <c r="AKE704" s="90"/>
      <c r="AKF704" s="90"/>
      <c r="AKG704" s="90"/>
      <c r="AKH704" s="90"/>
      <c r="AKI704" s="90"/>
      <c r="AKJ704" s="90"/>
      <c r="AKK704" s="90"/>
      <c r="AKL704" s="90"/>
      <c r="AKM704" s="90"/>
      <c r="AKN704" s="90"/>
      <c r="AKO704" s="90"/>
      <c r="AKP704" s="90"/>
      <c r="AKQ704" s="90"/>
      <c r="AKR704" s="90"/>
      <c r="AKS704" s="90"/>
      <c r="AKT704" s="90"/>
      <c r="AKU704" s="90"/>
      <c r="AKV704" s="90"/>
      <c r="AKW704" s="90"/>
      <c r="AKX704" s="90"/>
      <c r="AKY704" s="90"/>
      <c r="AKZ704" s="90"/>
      <c r="ALA704" s="90"/>
      <c r="ALB704" s="90"/>
      <c r="ALC704" s="90"/>
      <c r="ALD704" s="90"/>
      <c r="ALE704" s="90"/>
      <c r="ALF704" s="90"/>
      <c r="ALG704" s="90"/>
      <c r="ALH704" s="90"/>
      <c r="ALI704" s="90"/>
      <c r="ALJ704" s="90"/>
      <c r="ALK704" s="90"/>
      <c r="ALL704" s="90"/>
      <c r="ALM704" s="90"/>
      <c r="ALN704" s="90"/>
      <c r="ALO704" s="90"/>
      <c r="ALP704" s="90"/>
      <c r="ALQ704" s="90"/>
      <c r="ALR704" s="90"/>
      <c r="ALS704" s="90"/>
      <c r="ALT704" s="90"/>
      <c r="ALU704" s="90"/>
      <c r="ALV704" s="90"/>
      <c r="ALW704" s="90"/>
      <c r="ALX704" s="90"/>
      <c r="ALY704" s="90"/>
      <c r="ALZ704" s="90"/>
      <c r="AMA704" s="90"/>
      <c r="AMB704" s="90"/>
      <c r="AMC704" s="90"/>
      <c r="AMD704" s="90"/>
      <c r="AME704" s="90"/>
      <c r="AMF704" s="90"/>
      <c r="AMG704" s="90"/>
      <c r="AMH704" s="90"/>
    </row>
    <row r="705" spans="1:1022" x14ac:dyDescent="0.25">
      <c r="A705" s="103">
        <v>43972</v>
      </c>
      <c r="B705" s="156">
        <v>0.5</v>
      </c>
      <c r="C705" s="226">
        <v>6135</v>
      </c>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c r="AP705" s="90"/>
      <c r="AQ705" s="90"/>
      <c r="AR705" s="90"/>
      <c r="AS705" s="90"/>
      <c r="AT705" s="90"/>
      <c r="AU705" s="90"/>
      <c r="AV705" s="90"/>
      <c r="AW705" s="90"/>
      <c r="AX705" s="90"/>
      <c r="AY705" s="90"/>
      <c r="AZ705" s="90"/>
      <c r="BA705" s="90"/>
      <c r="BB705" s="90"/>
      <c r="BC705" s="90"/>
      <c r="BD705" s="90"/>
      <c r="BE705" s="90"/>
      <c r="BF705" s="90"/>
      <c r="BG705" s="90"/>
      <c r="BH705" s="90"/>
      <c r="BI705" s="90"/>
      <c r="BJ705" s="90"/>
      <c r="BK705" s="90"/>
      <c r="BL705" s="90"/>
      <c r="BM705" s="90"/>
      <c r="BN705" s="90"/>
      <c r="BO705" s="90"/>
      <c r="BP705" s="90"/>
      <c r="BQ705" s="90"/>
      <c r="BR705" s="90"/>
      <c r="BS705" s="90"/>
      <c r="BT705" s="90"/>
      <c r="BU705" s="90"/>
      <c r="BV705" s="90"/>
      <c r="BW705" s="90"/>
      <c r="BX705" s="90"/>
      <c r="BY705" s="90"/>
      <c r="BZ705" s="90"/>
      <c r="CA705" s="90"/>
      <c r="CB705" s="90"/>
      <c r="CC705" s="90"/>
      <c r="CD705" s="90"/>
      <c r="CE705" s="90"/>
      <c r="CF705" s="90"/>
      <c r="CG705" s="90"/>
      <c r="CH705" s="90"/>
      <c r="CI705" s="90"/>
      <c r="CJ705" s="90"/>
      <c r="CK705" s="90"/>
      <c r="CL705" s="90"/>
      <c r="CM705" s="90"/>
      <c r="CN705" s="90"/>
      <c r="CO705" s="90"/>
      <c r="CP705" s="90"/>
      <c r="CQ705" s="90"/>
      <c r="CR705" s="90"/>
      <c r="CS705" s="90"/>
      <c r="CT705" s="90"/>
      <c r="CU705" s="90"/>
      <c r="CV705" s="90"/>
      <c r="CW705" s="90"/>
      <c r="CX705" s="90"/>
      <c r="CY705" s="90"/>
      <c r="CZ705" s="90"/>
      <c r="DA705" s="90"/>
      <c r="DB705" s="90"/>
      <c r="DC705" s="90"/>
      <c r="DD705" s="90"/>
      <c r="DE705" s="90"/>
      <c r="DF705" s="90"/>
      <c r="DG705" s="90"/>
      <c r="DH705" s="90"/>
      <c r="DI705" s="90"/>
      <c r="DJ705" s="90"/>
      <c r="DK705" s="90"/>
      <c r="DL705" s="90"/>
      <c r="DM705" s="90"/>
      <c r="DN705" s="90"/>
      <c r="DO705" s="90"/>
      <c r="DP705" s="90"/>
      <c r="DQ705" s="90"/>
      <c r="DR705" s="90"/>
      <c r="DS705" s="90"/>
      <c r="DT705" s="90"/>
      <c r="DU705" s="90"/>
      <c r="DV705" s="90"/>
      <c r="DW705" s="90"/>
      <c r="DX705" s="90"/>
      <c r="DY705" s="90"/>
      <c r="DZ705" s="90"/>
      <c r="EA705" s="90"/>
      <c r="EB705" s="90"/>
      <c r="EC705" s="90"/>
      <c r="ED705" s="90"/>
      <c r="EE705" s="90"/>
      <c r="EF705" s="90"/>
      <c r="EG705" s="90"/>
      <c r="EH705" s="90"/>
      <c r="EI705" s="90"/>
      <c r="EJ705" s="90"/>
      <c r="EK705" s="90"/>
      <c r="EL705" s="90"/>
      <c r="EM705" s="90"/>
      <c r="EN705" s="90"/>
      <c r="EO705" s="90"/>
      <c r="EP705" s="90"/>
      <c r="EQ705" s="90"/>
      <c r="ER705" s="90"/>
      <c r="ES705" s="90"/>
      <c r="ET705" s="90"/>
      <c r="EU705" s="90"/>
      <c r="EV705" s="90"/>
      <c r="EW705" s="90"/>
      <c r="EX705" s="90"/>
      <c r="EY705" s="90"/>
      <c r="EZ705" s="90"/>
      <c r="FA705" s="90"/>
      <c r="FB705" s="90"/>
      <c r="FC705" s="90"/>
      <c r="FD705" s="90"/>
      <c r="FE705" s="90"/>
      <c r="FF705" s="90"/>
      <c r="FG705" s="90"/>
      <c r="FH705" s="90"/>
      <c r="FI705" s="90"/>
      <c r="FJ705" s="90"/>
      <c r="FK705" s="90"/>
      <c r="FL705" s="90"/>
      <c r="FM705" s="90"/>
      <c r="FN705" s="90"/>
      <c r="FO705" s="90"/>
      <c r="FP705" s="90"/>
      <c r="FQ705" s="90"/>
      <c r="FR705" s="90"/>
      <c r="FS705" s="90"/>
      <c r="FT705" s="90"/>
      <c r="FU705" s="90"/>
      <c r="FV705" s="90"/>
      <c r="FW705" s="90"/>
      <c r="FX705" s="90"/>
      <c r="FY705" s="90"/>
      <c r="FZ705" s="90"/>
      <c r="GA705" s="90"/>
      <c r="GB705" s="90"/>
      <c r="GC705" s="90"/>
      <c r="GD705" s="90"/>
      <c r="GE705" s="90"/>
      <c r="GF705" s="90"/>
      <c r="GG705" s="90"/>
      <c r="GH705" s="90"/>
      <c r="GI705" s="90"/>
      <c r="GJ705" s="90"/>
      <c r="GK705" s="90"/>
      <c r="GL705" s="90"/>
      <c r="GM705" s="90"/>
      <c r="GN705" s="90"/>
      <c r="GO705" s="90"/>
      <c r="GP705" s="90"/>
      <c r="GQ705" s="90"/>
      <c r="GR705" s="90"/>
      <c r="GS705" s="90"/>
      <c r="GT705" s="90"/>
      <c r="GU705" s="90"/>
      <c r="GV705" s="90"/>
      <c r="GW705" s="90"/>
      <c r="GX705" s="90"/>
      <c r="GY705" s="90"/>
      <c r="GZ705" s="90"/>
      <c r="HA705" s="90"/>
      <c r="HB705" s="90"/>
      <c r="HC705" s="90"/>
      <c r="HD705" s="90"/>
      <c r="HE705" s="90"/>
      <c r="HF705" s="90"/>
      <c r="HG705" s="90"/>
      <c r="HH705" s="90"/>
      <c r="HI705" s="90"/>
      <c r="HJ705" s="90"/>
      <c r="HK705" s="90"/>
      <c r="HL705" s="90"/>
      <c r="HM705" s="90"/>
      <c r="HN705" s="90"/>
      <c r="HO705" s="90"/>
      <c r="HP705" s="90"/>
      <c r="HQ705" s="90"/>
      <c r="HR705" s="90"/>
      <c r="HS705" s="90"/>
      <c r="HT705" s="90"/>
      <c r="HU705" s="90"/>
      <c r="HV705" s="90"/>
      <c r="HW705" s="90"/>
      <c r="HX705" s="90"/>
      <c r="HY705" s="90"/>
      <c r="HZ705" s="90"/>
      <c r="IA705" s="90"/>
      <c r="IB705" s="90"/>
      <c r="IC705" s="90"/>
      <c r="ID705" s="90"/>
      <c r="IE705" s="90"/>
      <c r="IF705" s="90"/>
      <c r="IG705" s="90"/>
      <c r="IH705" s="90"/>
      <c r="II705" s="90"/>
      <c r="IJ705" s="90"/>
      <c r="IK705" s="90"/>
      <c r="IL705" s="90"/>
      <c r="IM705" s="90"/>
      <c r="IN705" s="90"/>
      <c r="IO705" s="90"/>
      <c r="IP705" s="90"/>
      <c r="IQ705" s="90"/>
      <c r="IR705" s="90"/>
      <c r="IS705" s="90"/>
      <c r="IT705" s="90"/>
      <c r="IU705" s="90"/>
      <c r="IV705" s="90"/>
      <c r="IW705" s="90"/>
      <c r="IX705" s="90"/>
      <c r="IY705" s="90"/>
      <c r="IZ705" s="90"/>
      <c r="JA705" s="90"/>
      <c r="JB705" s="90"/>
      <c r="JC705" s="90"/>
      <c r="JD705" s="90"/>
      <c r="JE705" s="90"/>
      <c r="JF705" s="90"/>
      <c r="JG705" s="90"/>
      <c r="JH705" s="90"/>
      <c r="JI705" s="90"/>
      <c r="JJ705" s="90"/>
      <c r="JK705" s="90"/>
      <c r="JL705" s="90"/>
      <c r="JM705" s="90"/>
      <c r="JN705" s="90"/>
      <c r="JO705" s="90"/>
      <c r="JP705" s="90"/>
      <c r="JQ705" s="90"/>
      <c r="JR705" s="90"/>
      <c r="JS705" s="90"/>
      <c r="JT705" s="90"/>
      <c r="JU705" s="90"/>
      <c r="JV705" s="90"/>
      <c r="JW705" s="90"/>
      <c r="JX705" s="90"/>
      <c r="JY705" s="90"/>
      <c r="JZ705" s="90"/>
      <c r="KA705" s="90"/>
      <c r="KB705" s="90"/>
      <c r="KC705" s="90"/>
      <c r="KD705" s="90"/>
      <c r="KE705" s="90"/>
      <c r="KF705" s="90"/>
      <c r="KG705" s="90"/>
      <c r="KH705" s="90"/>
      <c r="KI705" s="90"/>
      <c r="KJ705" s="90"/>
      <c r="KK705" s="90"/>
      <c r="KL705" s="90"/>
      <c r="KM705" s="90"/>
      <c r="KN705" s="90"/>
      <c r="KO705" s="90"/>
      <c r="KP705" s="90"/>
      <c r="KQ705" s="90"/>
      <c r="KR705" s="90"/>
      <c r="KS705" s="90"/>
      <c r="KT705" s="90"/>
      <c r="KU705" s="90"/>
      <c r="KV705" s="90"/>
      <c r="KW705" s="90"/>
      <c r="KX705" s="90"/>
      <c r="KY705" s="90"/>
      <c r="KZ705" s="90"/>
      <c r="LA705" s="90"/>
      <c r="LB705" s="90"/>
      <c r="LC705" s="90"/>
      <c r="LD705" s="90"/>
      <c r="LE705" s="90"/>
      <c r="LF705" s="90"/>
      <c r="LG705" s="90"/>
      <c r="LH705" s="90"/>
      <c r="LI705" s="90"/>
      <c r="LJ705" s="90"/>
      <c r="LK705" s="90"/>
      <c r="LL705" s="90"/>
      <c r="LM705" s="90"/>
      <c r="LN705" s="90"/>
      <c r="LO705" s="90"/>
      <c r="LP705" s="90"/>
      <c r="LQ705" s="90"/>
      <c r="LR705" s="90"/>
      <c r="LS705" s="90"/>
      <c r="LT705" s="90"/>
      <c r="LU705" s="90"/>
      <c r="LV705" s="90"/>
      <c r="LW705" s="90"/>
      <c r="LX705" s="90"/>
      <c r="LY705" s="90"/>
      <c r="LZ705" s="90"/>
      <c r="MA705" s="90"/>
      <c r="MB705" s="90"/>
      <c r="MC705" s="90"/>
      <c r="MD705" s="90"/>
      <c r="ME705" s="90"/>
      <c r="MF705" s="90"/>
      <c r="MG705" s="90"/>
      <c r="MH705" s="90"/>
      <c r="MI705" s="90"/>
      <c r="MJ705" s="90"/>
      <c r="MK705" s="90"/>
      <c r="ML705" s="90"/>
      <c r="MM705" s="90"/>
      <c r="MN705" s="90"/>
      <c r="MO705" s="90"/>
      <c r="MP705" s="90"/>
      <c r="MQ705" s="90"/>
      <c r="MR705" s="90"/>
      <c r="MS705" s="90"/>
      <c r="MT705" s="90"/>
      <c r="MU705" s="90"/>
      <c r="MV705" s="90"/>
      <c r="MW705" s="90"/>
      <c r="MX705" s="90"/>
      <c r="MY705" s="90"/>
      <c r="MZ705" s="90"/>
      <c r="NA705" s="90"/>
      <c r="NB705" s="90"/>
      <c r="NC705" s="90"/>
      <c r="ND705" s="90"/>
      <c r="NE705" s="90"/>
      <c r="NF705" s="90"/>
      <c r="NG705" s="90"/>
      <c r="NH705" s="90"/>
      <c r="NI705" s="90"/>
      <c r="NJ705" s="90"/>
      <c r="NK705" s="90"/>
      <c r="NL705" s="90"/>
      <c r="NM705" s="90"/>
      <c r="NN705" s="90"/>
      <c r="NO705" s="90"/>
      <c r="NP705" s="90"/>
      <c r="NQ705" s="90"/>
      <c r="NR705" s="90"/>
      <c r="NS705" s="90"/>
      <c r="NT705" s="90"/>
      <c r="NU705" s="90"/>
      <c r="NV705" s="90"/>
      <c r="NW705" s="90"/>
      <c r="NX705" s="90"/>
      <c r="NY705" s="90"/>
      <c r="NZ705" s="90"/>
      <c r="OA705" s="90"/>
      <c r="OB705" s="90"/>
      <c r="OC705" s="90"/>
      <c r="OD705" s="90"/>
      <c r="OE705" s="90"/>
      <c r="OF705" s="90"/>
      <c r="OG705" s="90"/>
      <c r="OH705" s="90"/>
      <c r="OI705" s="90"/>
      <c r="OJ705" s="90"/>
      <c r="OK705" s="90"/>
      <c r="OL705" s="90"/>
      <c r="OM705" s="90"/>
      <c r="ON705" s="90"/>
      <c r="OO705" s="90"/>
      <c r="OP705" s="90"/>
      <c r="OQ705" s="90"/>
      <c r="OR705" s="90"/>
      <c r="OS705" s="90"/>
      <c r="OT705" s="90"/>
      <c r="OU705" s="90"/>
      <c r="OV705" s="90"/>
      <c r="OW705" s="90"/>
      <c r="OX705" s="90"/>
      <c r="OY705" s="90"/>
      <c r="OZ705" s="90"/>
      <c r="PA705" s="90"/>
      <c r="PB705" s="90"/>
      <c r="PC705" s="90"/>
      <c r="PD705" s="90"/>
      <c r="PE705" s="90"/>
      <c r="PF705" s="90"/>
      <c r="PG705" s="90"/>
      <c r="PH705" s="90"/>
      <c r="PI705" s="90"/>
      <c r="PJ705" s="90"/>
      <c r="PK705" s="90"/>
      <c r="PL705" s="90"/>
      <c r="PM705" s="90"/>
      <c r="PN705" s="90"/>
      <c r="PO705" s="90"/>
      <c r="PP705" s="90"/>
      <c r="PQ705" s="90"/>
      <c r="PR705" s="90"/>
      <c r="PS705" s="90"/>
      <c r="PT705" s="90"/>
      <c r="PU705" s="90"/>
      <c r="PV705" s="90"/>
      <c r="PW705" s="90"/>
      <c r="PX705" s="90"/>
      <c r="PY705" s="90"/>
      <c r="PZ705" s="90"/>
      <c r="QA705" s="90"/>
      <c r="QB705" s="90"/>
      <c r="QC705" s="90"/>
      <c r="QD705" s="90"/>
      <c r="QE705" s="90"/>
      <c r="QF705" s="90"/>
      <c r="QG705" s="90"/>
      <c r="QH705" s="90"/>
      <c r="QI705" s="90"/>
      <c r="QJ705" s="90"/>
      <c r="QK705" s="90"/>
      <c r="QL705" s="90"/>
      <c r="QM705" s="90"/>
      <c r="QN705" s="90"/>
      <c r="QO705" s="90"/>
      <c r="QP705" s="90"/>
      <c r="QQ705" s="90"/>
      <c r="QR705" s="90"/>
      <c r="QS705" s="90"/>
      <c r="QT705" s="90"/>
      <c r="QU705" s="90"/>
      <c r="QV705" s="90"/>
      <c r="QW705" s="90"/>
      <c r="QX705" s="90"/>
      <c r="QY705" s="90"/>
      <c r="QZ705" s="90"/>
      <c r="RA705" s="90"/>
      <c r="RB705" s="90"/>
      <c r="RC705" s="90"/>
      <c r="RD705" s="90"/>
      <c r="RE705" s="90"/>
      <c r="RF705" s="90"/>
      <c r="RG705" s="90"/>
      <c r="RH705" s="90"/>
      <c r="RI705" s="90"/>
      <c r="RJ705" s="90"/>
      <c r="RK705" s="90"/>
      <c r="RL705" s="90"/>
      <c r="RM705" s="90"/>
      <c r="RN705" s="90"/>
      <c r="RO705" s="90"/>
      <c r="RP705" s="90"/>
      <c r="RQ705" s="90"/>
      <c r="RR705" s="90"/>
      <c r="RS705" s="90"/>
      <c r="RT705" s="90"/>
      <c r="RU705" s="90"/>
      <c r="RV705" s="90"/>
      <c r="RW705" s="90"/>
      <c r="RX705" s="90"/>
      <c r="RY705" s="90"/>
      <c r="RZ705" s="90"/>
      <c r="SA705" s="90"/>
      <c r="SB705" s="90"/>
      <c r="SC705" s="90"/>
      <c r="SD705" s="90"/>
      <c r="SE705" s="90"/>
      <c r="SF705" s="90"/>
      <c r="SG705" s="90"/>
      <c r="SH705" s="90"/>
      <c r="SI705" s="90"/>
      <c r="SJ705" s="90"/>
      <c r="SK705" s="90"/>
      <c r="SL705" s="90"/>
      <c r="SM705" s="90"/>
      <c r="SN705" s="90"/>
      <c r="SO705" s="90"/>
      <c r="SP705" s="90"/>
      <c r="SQ705" s="90"/>
      <c r="SR705" s="90"/>
      <c r="SS705" s="90"/>
      <c r="ST705" s="90"/>
      <c r="SU705" s="90"/>
      <c r="SV705" s="90"/>
      <c r="SW705" s="90"/>
      <c r="SX705" s="90"/>
      <c r="SY705" s="90"/>
      <c r="SZ705" s="90"/>
      <c r="TA705" s="90"/>
      <c r="TB705" s="90"/>
      <c r="TC705" s="90"/>
      <c r="TD705" s="90"/>
      <c r="TE705" s="90"/>
      <c r="TF705" s="90"/>
      <c r="TG705" s="90"/>
      <c r="TH705" s="90"/>
      <c r="TI705" s="90"/>
      <c r="TJ705" s="90"/>
      <c r="TK705" s="90"/>
      <c r="TL705" s="90"/>
      <c r="TM705" s="90"/>
      <c r="TN705" s="90"/>
      <c r="TO705" s="90"/>
      <c r="TP705" s="90"/>
      <c r="TQ705" s="90"/>
      <c r="TR705" s="90"/>
      <c r="TS705" s="90"/>
      <c r="TT705" s="90"/>
      <c r="TU705" s="90"/>
      <c r="TV705" s="90"/>
      <c r="TW705" s="90"/>
      <c r="TX705" s="90"/>
      <c r="TY705" s="90"/>
      <c r="TZ705" s="90"/>
      <c r="UA705" s="90"/>
      <c r="UB705" s="90"/>
      <c r="UC705" s="90"/>
      <c r="UD705" s="90"/>
      <c r="UE705" s="90"/>
      <c r="UF705" s="90"/>
      <c r="UG705" s="90"/>
      <c r="UH705" s="90"/>
      <c r="UI705" s="90"/>
      <c r="UJ705" s="90"/>
      <c r="UK705" s="90"/>
      <c r="UL705" s="90"/>
      <c r="UM705" s="90"/>
      <c r="UN705" s="90"/>
      <c r="UO705" s="90"/>
      <c r="UP705" s="90"/>
      <c r="UQ705" s="90"/>
      <c r="UR705" s="90"/>
      <c r="US705" s="90"/>
      <c r="UT705" s="90"/>
      <c r="UU705" s="90"/>
      <c r="UV705" s="90"/>
      <c r="UW705" s="90"/>
      <c r="UX705" s="90"/>
      <c r="UY705" s="90"/>
      <c r="UZ705" s="90"/>
      <c r="VA705" s="90"/>
      <c r="VB705" s="90"/>
      <c r="VC705" s="90"/>
      <c r="VD705" s="90"/>
      <c r="VE705" s="90"/>
      <c r="VF705" s="90"/>
      <c r="VG705" s="90"/>
      <c r="VH705" s="90"/>
      <c r="VI705" s="90"/>
      <c r="VJ705" s="90"/>
      <c r="VK705" s="90"/>
      <c r="VL705" s="90"/>
      <c r="VM705" s="90"/>
      <c r="VN705" s="90"/>
      <c r="VO705" s="90"/>
      <c r="VP705" s="90"/>
      <c r="VQ705" s="90"/>
      <c r="VR705" s="90"/>
      <c r="VS705" s="90"/>
      <c r="VT705" s="90"/>
      <c r="VU705" s="90"/>
      <c r="VV705" s="90"/>
      <c r="VW705" s="90"/>
      <c r="VX705" s="90"/>
      <c r="VY705" s="90"/>
      <c r="VZ705" s="90"/>
      <c r="WA705" s="90"/>
      <c r="WB705" s="90"/>
      <c r="WC705" s="90"/>
      <c r="WD705" s="90"/>
      <c r="WE705" s="90"/>
      <c r="WF705" s="90"/>
      <c r="WG705" s="90"/>
      <c r="WH705" s="90"/>
      <c r="WI705" s="90"/>
      <c r="WJ705" s="90"/>
      <c r="WK705" s="90"/>
      <c r="WL705" s="90"/>
      <c r="WM705" s="90"/>
      <c r="WN705" s="90"/>
      <c r="WO705" s="90"/>
      <c r="WP705" s="90"/>
      <c r="WQ705" s="90"/>
      <c r="WR705" s="90"/>
      <c r="WS705" s="90"/>
      <c r="WT705" s="90"/>
      <c r="WU705" s="90"/>
      <c r="WV705" s="90"/>
      <c r="WW705" s="90"/>
      <c r="WX705" s="90"/>
      <c r="WY705" s="90"/>
      <c r="WZ705" s="90"/>
      <c r="XA705" s="90"/>
      <c r="XB705" s="90"/>
      <c r="XC705" s="90"/>
      <c r="XD705" s="90"/>
      <c r="XE705" s="90"/>
      <c r="XF705" s="90"/>
      <c r="XG705" s="90"/>
      <c r="XH705" s="90"/>
      <c r="XI705" s="90"/>
      <c r="XJ705" s="90"/>
      <c r="XK705" s="90"/>
      <c r="XL705" s="90"/>
      <c r="XM705" s="90"/>
      <c r="XN705" s="90"/>
      <c r="XO705" s="90"/>
      <c r="XP705" s="90"/>
      <c r="XQ705" s="90"/>
      <c r="XR705" s="90"/>
      <c r="XS705" s="90"/>
      <c r="XT705" s="90"/>
      <c r="XU705" s="90"/>
      <c r="XV705" s="90"/>
      <c r="XW705" s="90"/>
      <c r="XX705" s="90"/>
      <c r="XY705" s="90"/>
      <c r="XZ705" s="90"/>
      <c r="YA705" s="90"/>
      <c r="YB705" s="90"/>
      <c r="YC705" s="90"/>
      <c r="YD705" s="90"/>
      <c r="YE705" s="90"/>
      <c r="YF705" s="90"/>
      <c r="YG705" s="90"/>
      <c r="YH705" s="90"/>
      <c r="YI705" s="90"/>
      <c r="YJ705" s="90"/>
      <c r="YK705" s="90"/>
      <c r="YL705" s="90"/>
      <c r="YM705" s="90"/>
      <c r="YN705" s="90"/>
      <c r="YO705" s="90"/>
      <c r="YP705" s="90"/>
      <c r="YQ705" s="90"/>
      <c r="YR705" s="90"/>
      <c r="YS705" s="90"/>
      <c r="YT705" s="90"/>
      <c r="YU705" s="90"/>
      <c r="YV705" s="90"/>
      <c r="YW705" s="90"/>
      <c r="YX705" s="90"/>
      <c r="YY705" s="90"/>
      <c r="YZ705" s="90"/>
      <c r="ZA705" s="90"/>
      <c r="ZB705" s="90"/>
      <c r="ZC705" s="90"/>
      <c r="ZD705" s="90"/>
      <c r="ZE705" s="90"/>
      <c r="ZF705" s="90"/>
      <c r="ZG705" s="90"/>
      <c r="ZH705" s="90"/>
      <c r="ZI705" s="90"/>
      <c r="ZJ705" s="90"/>
      <c r="ZK705" s="90"/>
      <c r="ZL705" s="90"/>
      <c r="ZM705" s="90"/>
      <c r="ZN705" s="90"/>
      <c r="ZO705" s="90"/>
      <c r="ZP705" s="90"/>
      <c r="ZQ705" s="90"/>
      <c r="ZR705" s="90"/>
      <c r="ZS705" s="90"/>
      <c r="ZT705" s="90"/>
      <c r="ZU705" s="90"/>
      <c r="ZV705" s="90"/>
      <c r="ZW705" s="90"/>
      <c r="ZX705" s="90"/>
      <c r="ZY705" s="90"/>
      <c r="ZZ705" s="90"/>
      <c r="AAA705" s="90"/>
      <c r="AAB705" s="90"/>
      <c r="AAC705" s="90"/>
      <c r="AAD705" s="90"/>
      <c r="AAE705" s="90"/>
      <c r="AAF705" s="90"/>
      <c r="AAG705" s="90"/>
      <c r="AAH705" s="90"/>
      <c r="AAI705" s="90"/>
      <c r="AAJ705" s="90"/>
      <c r="AAK705" s="90"/>
      <c r="AAL705" s="90"/>
      <c r="AAM705" s="90"/>
      <c r="AAN705" s="90"/>
      <c r="AAO705" s="90"/>
      <c r="AAP705" s="90"/>
      <c r="AAQ705" s="90"/>
      <c r="AAR705" s="90"/>
      <c r="AAS705" s="90"/>
      <c r="AAT705" s="90"/>
      <c r="AAU705" s="90"/>
      <c r="AAV705" s="90"/>
      <c r="AAW705" s="90"/>
      <c r="AAX705" s="90"/>
      <c r="AAY705" s="90"/>
      <c r="AAZ705" s="90"/>
      <c r="ABA705" s="90"/>
      <c r="ABB705" s="90"/>
      <c r="ABC705" s="90"/>
      <c r="ABD705" s="90"/>
      <c r="ABE705" s="90"/>
      <c r="ABF705" s="90"/>
      <c r="ABG705" s="90"/>
      <c r="ABH705" s="90"/>
      <c r="ABI705" s="90"/>
      <c r="ABJ705" s="90"/>
      <c r="ABK705" s="90"/>
      <c r="ABL705" s="90"/>
      <c r="ABM705" s="90"/>
      <c r="ABN705" s="90"/>
      <c r="ABO705" s="90"/>
      <c r="ABP705" s="90"/>
      <c r="ABQ705" s="90"/>
      <c r="ABR705" s="90"/>
      <c r="ABS705" s="90"/>
      <c r="ABT705" s="90"/>
      <c r="ABU705" s="90"/>
      <c r="ABV705" s="90"/>
      <c r="ABW705" s="90"/>
      <c r="ABX705" s="90"/>
      <c r="ABY705" s="90"/>
      <c r="ABZ705" s="90"/>
      <c r="ACA705" s="90"/>
      <c r="ACB705" s="90"/>
      <c r="ACC705" s="90"/>
      <c r="ACD705" s="90"/>
      <c r="ACE705" s="90"/>
      <c r="ACF705" s="90"/>
      <c r="ACG705" s="90"/>
      <c r="ACH705" s="90"/>
      <c r="ACI705" s="90"/>
      <c r="ACJ705" s="90"/>
      <c r="ACK705" s="90"/>
      <c r="ACL705" s="90"/>
      <c r="ACM705" s="90"/>
      <c r="ACN705" s="90"/>
      <c r="ACO705" s="90"/>
      <c r="ACP705" s="90"/>
      <c r="ACQ705" s="90"/>
      <c r="ACR705" s="90"/>
      <c r="ACS705" s="90"/>
      <c r="ACT705" s="90"/>
      <c r="ACU705" s="90"/>
      <c r="ACV705" s="90"/>
      <c r="ACW705" s="90"/>
      <c r="ACX705" s="90"/>
      <c r="ACY705" s="90"/>
      <c r="ACZ705" s="90"/>
      <c r="ADA705" s="90"/>
      <c r="ADB705" s="90"/>
      <c r="ADC705" s="90"/>
      <c r="ADD705" s="90"/>
      <c r="ADE705" s="90"/>
      <c r="ADF705" s="90"/>
      <c r="ADG705" s="90"/>
      <c r="ADH705" s="90"/>
      <c r="ADI705" s="90"/>
      <c r="ADJ705" s="90"/>
      <c r="ADK705" s="90"/>
      <c r="ADL705" s="90"/>
      <c r="ADM705" s="90"/>
      <c r="ADN705" s="90"/>
      <c r="ADO705" s="90"/>
      <c r="ADP705" s="90"/>
      <c r="ADQ705" s="90"/>
      <c r="ADR705" s="90"/>
      <c r="ADS705" s="90"/>
      <c r="ADT705" s="90"/>
      <c r="ADU705" s="90"/>
      <c r="ADV705" s="90"/>
      <c r="ADW705" s="90"/>
      <c r="ADX705" s="90"/>
      <c r="ADY705" s="90"/>
      <c r="ADZ705" s="90"/>
      <c r="AEA705" s="90"/>
      <c r="AEB705" s="90"/>
      <c r="AEC705" s="90"/>
      <c r="AED705" s="90"/>
      <c r="AEE705" s="90"/>
      <c r="AEF705" s="90"/>
      <c r="AEG705" s="90"/>
      <c r="AEH705" s="90"/>
      <c r="AEI705" s="90"/>
      <c r="AEJ705" s="90"/>
      <c r="AEK705" s="90"/>
      <c r="AEL705" s="90"/>
      <c r="AEM705" s="90"/>
      <c r="AEN705" s="90"/>
      <c r="AEO705" s="90"/>
      <c r="AEP705" s="90"/>
      <c r="AEQ705" s="90"/>
      <c r="AER705" s="90"/>
      <c r="AES705" s="90"/>
      <c r="AET705" s="90"/>
      <c r="AEU705" s="90"/>
      <c r="AEV705" s="90"/>
      <c r="AEW705" s="90"/>
      <c r="AEX705" s="90"/>
      <c r="AEY705" s="90"/>
      <c r="AEZ705" s="90"/>
      <c r="AFA705" s="90"/>
      <c r="AFB705" s="90"/>
      <c r="AFC705" s="90"/>
      <c r="AFD705" s="90"/>
      <c r="AFE705" s="90"/>
      <c r="AFF705" s="90"/>
      <c r="AFG705" s="90"/>
      <c r="AFH705" s="90"/>
      <c r="AFI705" s="90"/>
      <c r="AFJ705" s="90"/>
      <c r="AFK705" s="90"/>
      <c r="AFL705" s="90"/>
      <c r="AFM705" s="90"/>
      <c r="AFN705" s="90"/>
      <c r="AFO705" s="90"/>
      <c r="AFP705" s="90"/>
      <c r="AFQ705" s="90"/>
      <c r="AFR705" s="90"/>
      <c r="AFS705" s="90"/>
      <c r="AFT705" s="90"/>
      <c r="AFU705" s="90"/>
      <c r="AFV705" s="90"/>
      <c r="AFW705" s="90"/>
      <c r="AFX705" s="90"/>
      <c r="AFY705" s="90"/>
      <c r="AFZ705" s="90"/>
      <c r="AGA705" s="90"/>
      <c r="AGB705" s="90"/>
      <c r="AGC705" s="90"/>
      <c r="AGD705" s="90"/>
      <c r="AGE705" s="90"/>
      <c r="AGF705" s="90"/>
      <c r="AGG705" s="90"/>
      <c r="AGH705" s="90"/>
      <c r="AGI705" s="90"/>
      <c r="AGJ705" s="90"/>
      <c r="AGK705" s="90"/>
      <c r="AGL705" s="90"/>
      <c r="AGM705" s="90"/>
      <c r="AGN705" s="90"/>
      <c r="AGO705" s="90"/>
      <c r="AGP705" s="90"/>
      <c r="AGQ705" s="90"/>
      <c r="AGR705" s="90"/>
      <c r="AGS705" s="90"/>
      <c r="AGT705" s="90"/>
      <c r="AGU705" s="90"/>
      <c r="AGV705" s="90"/>
      <c r="AGW705" s="90"/>
      <c r="AGX705" s="90"/>
      <c r="AGY705" s="90"/>
      <c r="AGZ705" s="90"/>
      <c r="AHA705" s="90"/>
      <c r="AHB705" s="90"/>
      <c r="AHC705" s="90"/>
      <c r="AHD705" s="90"/>
      <c r="AHE705" s="90"/>
      <c r="AHF705" s="90"/>
      <c r="AHG705" s="90"/>
      <c r="AHH705" s="90"/>
      <c r="AHI705" s="90"/>
      <c r="AHJ705" s="90"/>
      <c r="AHK705" s="90"/>
      <c r="AHL705" s="90"/>
      <c r="AHM705" s="90"/>
      <c r="AHN705" s="90"/>
      <c r="AHO705" s="90"/>
      <c r="AHP705" s="90"/>
      <c r="AHQ705" s="90"/>
      <c r="AHR705" s="90"/>
      <c r="AHS705" s="90"/>
      <c r="AHT705" s="90"/>
      <c r="AHU705" s="90"/>
      <c r="AHV705" s="90"/>
      <c r="AHW705" s="90"/>
      <c r="AHX705" s="90"/>
      <c r="AHY705" s="90"/>
      <c r="AHZ705" s="90"/>
      <c r="AIA705" s="90"/>
      <c r="AIB705" s="90"/>
      <c r="AIC705" s="90"/>
      <c r="AID705" s="90"/>
      <c r="AIE705" s="90"/>
      <c r="AIF705" s="90"/>
      <c r="AIG705" s="90"/>
      <c r="AIH705" s="90"/>
      <c r="AII705" s="90"/>
      <c r="AIJ705" s="90"/>
      <c r="AIK705" s="90"/>
      <c r="AIL705" s="90"/>
      <c r="AIM705" s="90"/>
      <c r="AIN705" s="90"/>
      <c r="AIO705" s="90"/>
      <c r="AIP705" s="90"/>
      <c r="AIQ705" s="90"/>
      <c r="AIR705" s="90"/>
      <c r="AIS705" s="90"/>
      <c r="AIT705" s="90"/>
      <c r="AIU705" s="90"/>
      <c r="AIV705" s="90"/>
      <c r="AIW705" s="90"/>
      <c r="AIX705" s="90"/>
      <c r="AIY705" s="90"/>
      <c r="AIZ705" s="90"/>
      <c r="AJA705" s="90"/>
      <c r="AJB705" s="90"/>
      <c r="AJC705" s="90"/>
      <c r="AJD705" s="90"/>
      <c r="AJE705" s="90"/>
      <c r="AJF705" s="90"/>
      <c r="AJG705" s="90"/>
      <c r="AJH705" s="90"/>
      <c r="AJI705" s="90"/>
      <c r="AJJ705" s="90"/>
      <c r="AJK705" s="90"/>
      <c r="AJL705" s="90"/>
      <c r="AJM705" s="90"/>
      <c r="AJN705" s="90"/>
      <c r="AJO705" s="90"/>
      <c r="AJP705" s="90"/>
      <c r="AJQ705" s="90"/>
      <c r="AJR705" s="90"/>
      <c r="AJS705" s="90"/>
      <c r="AJT705" s="90"/>
      <c r="AJU705" s="90"/>
      <c r="AJV705" s="90"/>
      <c r="AJW705" s="90"/>
      <c r="AJX705" s="90"/>
      <c r="AJY705" s="90"/>
      <c r="AJZ705" s="90"/>
      <c r="AKA705" s="90"/>
      <c r="AKB705" s="90"/>
      <c r="AKC705" s="90"/>
      <c r="AKD705" s="90"/>
      <c r="AKE705" s="90"/>
      <c r="AKF705" s="90"/>
      <c r="AKG705" s="90"/>
      <c r="AKH705" s="90"/>
      <c r="AKI705" s="90"/>
      <c r="AKJ705" s="90"/>
      <c r="AKK705" s="90"/>
      <c r="AKL705" s="90"/>
      <c r="AKM705" s="90"/>
      <c r="AKN705" s="90"/>
      <c r="AKO705" s="90"/>
      <c r="AKP705" s="90"/>
      <c r="AKQ705" s="90"/>
      <c r="AKR705" s="90"/>
      <c r="AKS705" s="90"/>
      <c r="AKT705" s="90"/>
      <c r="AKU705" s="90"/>
      <c r="AKV705" s="90"/>
      <c r="AKW705" s="90"/>
      <c r="AKX705" s="90"/>
      <c r="AKY705" s="90"/>
      <c r="AKZ705" s="90"/>
      <c r="ALA705" s="90"/>
      <c r="ALB705" s="90"/>
      <c r="ALC705" s="90"/>
      <c r="ALD705" s="90"/>
      <c r="ALE705" s="90"/>
      <c r="ALF705" s="90"/>
      <c r="ALG705" s="90"/>
      <c r="ALH705" s="90"/>
      <c r="ALI705" s="90"/>
      <c r="ALJ705" s="90"/>
      <c r="ALK705" s="90"/>
      <c r="ALL705" s="90"/>
      <c r="ALM705" s="90"/>
      <c r="ALN705" s="90"/>
      <c r="ALO705" s="90"/>
      <c r="ALP705" s="90"/>
      <c r="ALQ705" s="90"/>
      <c r="ALR705" s="90"/>
      <c r="ALS705" s="90"/>
      <c r="ALT705" s="90"/>
      <c r="ALU705" s="90"/>
      <c r="ALV705" s="90"/>
      <c r="ALW705" s="90"/>
      <c r="ALX705" s="90"/>
      <c r="ALY705" s="90"/>
      <c r="ALZ705" s="90"/>
      <c r="AMA705" s="90"/>
      <c r="AMB705" s="90"/>
      <c r="AMC705" s="90"/>
      <c r="AMD705" s="90"/>
      <c r="AME705" s="90"/>
      <c r="AMF705" s="90"/>
      <c r="AMG705" s="90"/>
      <c r="AMH705" s="90"/>
    </row>
    <row r="706" spans="1:1022" x14ac:dyDescent="0.25">
      <c r="A706" s="103">
        <v>43971</v>
      </c>
      <c r="B706" s="156">
        <v>0.5</v>
      </c>
      <c r="C706" s="226">
        <v>6013</v>
      </c>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c r="AS706" s="90"/>
      <c r="AT706" s="90"/>
      <c r="AU706" s="90"/>
      <c r="AV706" s="90"/>
      <c r="AW706" s="90"/>
      <c r="AX706" s="90"/>
      <c r="AY706" s="90"/>
      <c r="AZ706" s="90"/>
      <c r="BA706" s="90"/>
      <c r="BB706" s="90"/>
      <c r="BC706" s="90"/>
      <c r="BD706" s="90"/>
      <c r="BE706" s="90"/>
      <c r="BF706" s="90"/>
      <c r="BG706" s="90"/>
      <c r="BH706" s="90"/>
      <c r="BI706" s="90"/>
      <c r="BJ706" s="90"/>
      <c r="BK706" s="90"/>
      <c r="BL706" s="90"/>
      <c r="BM706" s="90"/>
      <c r="BN706" s="90"/>
      <c r="BO706" s="90"/>
      <c r="BP706" s="90"/>
      <c r="BQ706" s="90"/>
      <c r="BR706" s="90"/>
      <c r="BS706" s="90"/>
      <c r="BT706" s="90"/>
      <c r="BU706" s="90"/>
      <c r="BV706" s="90"/>
      <c r="BW706" s="90"/>
      <c r="BX706" s="90"/>
      <c r="BY706" s="90"/>
      <c r="BZ706" s="90"/>
      <c r="CA706" s="90"/>
      <c r="CB706" s="90"/>
      <c r="CC706" s="90"/>
      <c r="CD706" s="90"/>
      <c r="CE706" s="90"/>
      <c r="CF706" s="90"/>
      <c r="CG706" s="90"/>
      <c r="CH706" s="90"/>
      <c r="CI706" s="90"/>
      <c r="CJ706" s="90"/>
      <c r="CK706" s="90"/>
      <c r="CL706" s="90"/>
      <c r="CM706" s="90"/>
      <c r="CN706" s="90"/>
      <c r="CO706" s="90"/>
      <c r="CP706" s="90"/>
      <c r="CQ706" s="90"/>
      <c r="CR706" s="90"/>
      <c r="CS706" s="90"/>
      <c r="CT706" s="90"/>
      <c r="CU706" s="90"/>
      <c r="CV706" s="90"/>
      <c r="CW706" s="90"/>
      <c r="CX706" s="90"/>
      <c r="CY706" s="90"/>
      <c r="CZ706" s="90"/>
      <c r="DA706" s="90"/>
      <c r="DB706" s="90"/>
      <c r="DC706" s="90"/>
      <c r="DD706" s="90"/>
      <c r="DE706" s="90"/>
      <c r="DF706" s="90"/>
      <c r="DG706" s="90"/>
      <c r="DH706" s="90"/>
      <c r="DI706" s="90"/>
      <c r="DJ706" s="90"/>
      <c r="DK706" s="90"/>
      <c r="DL706" s="90"/>
      <c r="DM706" s="90"/>
      <c r="DN706" s="90"/>
      <c r="DO706" s="90"/>
      <c r="DP706" s="90"/>
      <c r="DQ706" s="90"/>
      <c r="DR706" s="90"/>
      <c r="DS706" s="90"/>
      <c r="DT706" s="90"/>
      <c r="DU706" s="90"/>
      <c r="DV706" s="90"/>
      <c r="DW706" s="90"/>
      <c r="DX706" s="90"/>
      <c r="DY706" s="90"/>
      <c r="DZ706" s="90"/>
      <c r="EA706" s="90"/>
      <c r="EB706" s="90"/>
      <c r="EC706" s="90"/>
      <c r="ED706" s="90"/>
      <c r="EE706" s="90"/>
      <c r="EF706" s="90"/>
      <c r="EG706" s="90"/>
      <c r="EH706" s="90"/>
      <c r="EI706" s="90"/>
      <c r="EJ706" s="90"/>
      <c r="EK706" s="90"/>
      <c r="EL706" s="90"/>
      <c r="EM706" s="90"/>
      <c r="EN706" s="90"/>
      <c r="EO706" s="90"/>
      <c r="EP706" s="90"/>
      <c r="EQ706" s="90"/>
      <c r="ER706" s="90"/>
      <c r="ES706" s="90"/>
      <c r="ET706" s="90"/>
      <c r="EU706" s="90"/>
      <c r="EV706" s="90"/>
      <c r="EW706" s="90"/>
      <c r="EX706" s="90"/>
      <c r="EY706" s="90"/>
      <c r="EZ706" s="90"/>
      <c r="FA706" s="90"/>
      <c r="FB706" s="90"/>
      <c r="FC706" s="90"/>
      <c r="FD706" s="90"/>
      <c r="FE706" s="90"/>
      <c r="FF706" s="90"/>
      <c r="FG706" s="90"/>
      <c r="FH706" s="90"/>
      <c r="FI706" s="90"/>
      <c r="FJ706" s="90"/>
      <c r="FK706" s="90"/>
      <c r="FL706" s="90"/>
      <c r="FM706" s="90"/>
      <c r="FN706" s="90"/>
      <c r="FO706" s="90"/>
      <c r="FP706" s="90"/>
      <c r="FQ706" s="90"/>
      <c r="FR706" s="90"/>
      <c r="FS706" s="90"/>
      <c r="FT706" s="90"/>
      <c r="FU706" s="90"/>
      <c r="FV706" s="90"/>
      <c r="FW706" s="90"/>
      <c r="FX706" s="90"/>
      <c r="FY706" s="90"/>
      <c r="FZ706" s="90"/>
      <c r="GA706" s="90"/>
      <c r="GB706" s="90"/>
      <c r="GC706" s="90"/>
      <c r="GD706" s="90"/>
      <c r="GE706" s="90"/>
      <c r="GF706" s="90"/>
      <c r="GG706" s="90"/>
      <c r="GH706" s="90"/>
      <c r="GI706" s="90"/>
      <c r="GJ706" s="90"/>
      <c r="GK706" s="90"/>
      <c r="GL706" s="90"/>
      <c r="GM706" s="90"/>
      <c r="GN706" s="90"/>
      <c r="GO706" s="90"/>
      <c r="GP706" s="90"/>
      <c r="GQ706" s="90"/>
      <c r="GR706" s="90"/>
      <c r="GS706" s="90"/>
      <c r="GT706" s="90"/>
      <c r="GU706" s="90"/>
      <c r="GV706" s="90"/>
      <c r="GW706" s="90"/>
      <c r="GX706" s="90"/>
      <c r="GY706" s="90"/>
      <c r="GZ706" s="90"/>
      <c r="HA706" s="90"/>
      <c r="HB706" s="90"/>
      <c r="HC706" s="90"/>
      <c r="HD706" s="90"/>
      <c r="HE706" s="90"/>
      <c r="HF706" s="90"/>
      <c r="HG706" s="90"/>
      <c r="HH706" s="90"/>
      <c r="HI706" s="90"/>
      <c r="HJ706" s="90"/>
      <c r="HK706" s="90"/>
      <c r="HL706" s="90"/>
      <c r="HM706" s="90"/>
      <c r="HN706" s="90"/>
      <c r="HO706" s="90"/>
      <c r="HP706" s="90"/>
      <c r="HQ706" s="90"/>
      <c r="HR706" s="90"/>
      <c r="HS706" s="90"/>
      <c r="HT706" s="90"/>
      <c r="HU706" s="90"/>
      <c r="HV706" s="90"/>
      <c r="HW706" s="90"/>
      <c r="HX706" s="90"/>
      <c r="HY706" s="90"/>
      <c r="HZ706" s="90"/>
      <c r="IA706" s="90"/>
      <c r="IB706" s="90"/>
      <c r="IC706" s="90"/>
      <c r="ID706" s="90"/>
      <c r="IE706" s="90"/>
      <c r="IF706" s="90"/>
      <c r="IG706" s="90"/>
      <c r="IH706" s="90"/>
      <c r="II706" s="90"/>
      <c r="IJ706" s="90"/>
      <c r="IK706" s="90"/>
      <c r="IL706" s="90"/>
      <c r="IM706" s="90"/>
      <c r="IN706" s="90"/>
      <c r="IO706" s="90"/>
      <c r="IP706" s="90"/>
      <c r="IQ706" s="90"/>
      <c r="IR706" s="90"/>
      <c r="IS706" s="90"/>
      <c r="IT706" s="90"/>
      <c r="IU706" s="90"/>
      <c r="IV706" s="90"/>
      <c r="IW706" s="90"/>
      <c r="IX706" s="90"/>
      <c r="IY706" s="90"/>
      <c r="IZ706" s="90"/>
      <c r="JA706" s="90"/>
      <c r="JB706" s="90"/>
      <c r="JC706" s="90"/>
      <c r="JD706" s="90"/>
      <c r="JE706" s="90"/>
      <c r="JF706" s="90"/>
      <c r="JG706" s="90"/>
      <c r="JH706" s="90"/>
      <c r="JI706" s="90"/>
      <c r="JJ706" s="90"/>
      <c r="JK706" s="90"/>
      <c r="JL706" s="90"/>
      <c r="JM706" s="90"/>
      <c r="JN706" s="90"/>
      <c r="JO706" s="90"/>
      <c r="JP706" s="90"/>
      <c r="JQ706" s="90"/>
      <c r="JR706" s="90"/>
      <c r="JS706" s="90"/>
      <c r="JT706" s="90"/>
      <c r="JU706" s="90"/>
      <c r="JV706" s="90"/>
      <c r="JW706" s="90"/>
      <c r="JX706" s="90"/>
      <c r="JY706" s="90"/>
      <c r="JZ706" s="90"/>
      <c r="KA706" s="90"/>
      <c r="KB706" s="90"/>
      <c r="KC706" s="90"/>
      <c r="KD706" s="90"/>
      <c r="KE706" s="90"/>
      <c r="KF706" s="90"/>
      <c r="KG706" s="90"/>
      <c r="KH706" s="90"/>
      <c r="KI706" s="90"/>
      <c r="KJ706" s="90"/>
      <c r="KK706" s="90"/>
      <c r="KL706" s="90"/>
      <c r="KM706" s="90"/>
      <c r="KN706" s="90"/>
      <c r="KO706" s="90"/>
      <c r="KP706" s="90"/>
      <c r="KQ706" s="90"/>
      <c r="KR706" s="90"/>
      <c r="KS706" s="90"/>
      <c r="KT706" s="90"/>
      <c r="KU706" s="90"/>
      <c r="KV706" s="90"/>
      <c r="KW706" s="90"/>
      <c r="KX706" s="90"/>
      <c r="KY706" s="90"/>
      <c r="KZ706" s="90"/>
      <c r="LA706" s="90"/>
      <c r="LB706" s="90"/>
      <c r="LC706" s="90"/>
      <c r="LD706" s="90"/>
      <c r="LE706" s="90"/>
      <c r="LF706" s="90"/>
      <c r="LG706" s="90"/>
      <c r="LH706" s="90"/>
      <c r="LI706" s="90"/>
      <c r="LJ706" s="90"/>
      <c r="LK706" s="90"/>
      <c r="LL706" s="90"/>
      <c r="LM706" s="90"/>
      <c r="LN706" s="90"/>
      <c r="LO706" s="90"/>
      <c r="LP706" s="90"/>
      <c r="LQ706" s="90"/>
      <c r="LR706" s="90"/>
      <c r="LS706" s="90"/>
      <c r="LT706" s="90"/>
      <c r="LU706" s="90"/>
      <c r="LV706" s="90"/>
      <c r="LW706" s="90"/>
      <c r="LX706" s="90"/>
      <c r="LY706" s="90"/>
      <c r="LZ706" s="90"/>
      <c r="MA706" s="90"/>
      <c r="MB706" s="90"/>
      <c r="MC706" s="90"/>
      <c r="MD706" s="90"/>
      <c r="ME706" s="90"/>
      <c r="MF706" s="90"/>
      <c r="MG706" s="90"/>
      <c r="MH706" s="90"/>
      <c r="MI706" s="90"/>
      <c r="MJ706" s="90"/>
      <c r="MK706" s="90"/>
      <c r="ML706" s="90"/>
      <c r="MM706" s="90"/>
      <c r="MN706" s="90"/>
      <c r="MO706" s="90"/>
      <c r="MP706" s="90"/>
      <c r="MQ706" s="90"/>
      <c r="MR706" s="90"/>
      <c r="MS706" s="90"/>
      <c r="MT706" s="90"/>
      <c r="MU706" s="90"/>
      <c r="MV706" s="90"/>
      <c r="MW706" s="90"/>
      <c r="MX706" s="90"/>
      <c r="MY706" s="90"/>
      <c r="MZ706" s="90"/>
      <c r="NA706" s="90"/>
      <c r="NB706" s="90"/>
      <c r="NC706" s="90"/>
      <c r="ND706" s="90"/>
      <c r="NE706" s="90"/>
      <c r="NF706" s="90"/>
      <c r="NG706" s="90"/>
      <c r="NH706" s="90"/>
      <c r="NI706" s="90"/>
      <c r="NJ706" s="90"/>
      <c r="NK706" s="90"/>
      <c r="NL706" s="90"/>
      <c r="NM706" s="90"/>
      <c r="NN706" s="90"/>
      <c r="NO706" s="90"/>
      <c r="NP706" s="90"/>
      <c r="NQ706" s="90"/>
      <c r="NR706" s="90"/>
      <c r="NS706" s="90"/>
      <c r="NT706" s="90"/>
      <c r="NU706" s="90"/>
      <c r="NV706" s="90"/>
      <c r="NW706" s="90"/>
      <c r="NX706" s="90"/>
      <c r="NY706" s="90"/>
      <c r="NZ706" s="90"/>
      <c r="OA706" s="90"/>
      <c r="OB706" s="90"/>
      <c r="OC706" s="90"/>
      <c r="OD706" s="90"/>
      <c r="OE706" s="90"/>
      <c r="OF706" s="90"/>
      <c r="OG706" s="90"/>
      <c r="OH706" s="90"/>
      <c r="OI706" s="90"/>
      <c r="OJ706" s="90"/>
      <c r="OK706" s="90"/>
      <c r="OL706" s="90"/>
      <c r="OM706" s="90"/>
      <c r="ON706" s="90"/>
      <c r="OO706" s="90"/>
      <c r="OP706" s="90"/>
      <c r="OQ706" s="90"/>
      <c r="OR706" s="90"/>
      <c r="OS706" s="90"/>
      <c r="OT706" s="90"/>
      <c r="OU706" s="90"/>
      <c r="OV706" s="90"/>
      <c r="OW706" s="90"/>
      <c r="OX706" s="90"/>
      <c r="OY706" s="90"/>
      <c r="OZ706" s="90"/>
      <c r="PA706" s="90"/>
      <c r="PB706" s="90"/>
      <c r="PC706" s="90"/>
      <c r="PD706" s="90"/>
      <c r="PE706" s="90"/>
      <c r="PF706" s="90"/>
      <c r="PG706" s="90"/>
      <c r="PH706" s="90"/>
      <c r="PI706" s="90"/>
      <c r="PJ706" s="90"/>
      <c r="PK706" s="90"/>
      <c r="PL706" s="90"/>
      <c r="PM706" s="90"/>
      <c r="PN706" s="90"/>
      <c r="PO706" s="90"/>
      <c r="PP706" s="90"/>
      <c r="PQ706" s="90"/>
      <c r="PR706" s="90"/>
      <c r="PS706" s="90"/>
      <c r="PT706" s="90"/>
      <c r="PU706" s="90"/>
      <c r="PV706" s="90"/>
      <c r="PW706" s="90"/>
      <c r="PX706" s="90"/>
      <c r="PY706" s="90"/>
      <c r="PZ706" s="90"/>
      <c r="QA706" s="90"/>
      <c r="QB706" s="90"/>
      <c r="QC706" s="90"/>
      <c r="QD706" s="90"/>
      <c r="QE706" s="90"/>
      <c r="QF706" s="90"/>
      <c r="QG706" s="90"/>
      <c r="QH706" s="90"/>
      <c r="QI706" s="90"/>
      <c r="QJ706" s="90"/>
      <c r="QK706" s="90"/>
      <c r="QL706" s="90"/>
      <c r="QM706" s="90"/>
      <c r="QN706" s="90"/>
      <c r="QO706" s="90"/>
      <c r="QP706" s="90"/>
      <c r="QQ706" s="90"/>
      <c r="QR706" s="90"/>
      <c r="QS706" s="90"/>
      <c r="QT706" s="90"/>
      <c r="QU706" s="90"/>
      <c r="QV706" s="90"/>
      <c r="QW706" s="90"/>
      <c r="QX706" s="90"/>
      <c r="QY706" s="90"/>
      <c r="QZ706" s="90"/>
      <c r="RA706" s="90"/>
      <c r="RB706" s="90"/>
      <c r="RC706" s="90"/>
      <c r="RD706" s="90"/>
      <c r="RE706" s="90"/>
      <c r="RF706" s="90"/>
      <c r="RG706" s="90"/>
      <c r="RH706" s="90"/>
      <c r="RI706" s="90"/>
      <c r="RJ706" s="90"/>
      <c r="RK706" s="90"/>
      <c r="RL706" s="90"/>
      <c r="RM706" s="90"/>
      <c r="RN706" s="90"/>
      <c r="RO706" s="90"/>
      <c r="RP706" s="90"/>
      <c r="RQ706" s="90"/>
      <c r="RR706" s="90"/>
      <c r="RS706" s="90"/>
      <c r="RT706" s="90"/>
      <c r="RU706" s="90"/>
      <c r="RV706" s="90"/>
      <c r="RW706" s="90"/>
      <c r="RX706" s="90"/>
      <c r="RY706" s="90"/>
      <c r="RZ706" s="90"/>
      <c r="SA706" s="90"/>
      <c r="SB706" s="90"/>
      <c r="SC706" s="90"/>
      <c r="SD706" s="90"/>
      <c r="SE706" s="90"/>
      <c r="SF706" s="90"/>
      <c r="SG706" s="90"/>
      <c r="SH706" s="90"/>
      <c r="SI706" s="90"/>
      <c r="SJ706" s="90"/>
      <c r="SK706" s="90"/>
      <c r="SL706" s="90"/>
      <c r="SM706" s="90"/>
      <c r="SN706" s="90"/>
      <c r="SO706" s="90"/>
      <c r="SP706" s="90"/>
      <c r="SQ706" s="90"/>
      <c r="SR706" s="90"/>
      <c r="SS706" s="90"/>
      <c r="ST706" s="90"/>
      <c r="SU706" s="90"/>
      <c r="SV706" s="90"/>
      <c r="SW706" s="90"/>
      <c r="SX706" s="90"/>
      <c r="SY706" s="90"/>
      <c r="SZ706" s="90"/>
      <c r="TA706" s="90"/>
      <c r="TB706" s="90"/>
      <c r="TC706" s="90"/>
      <c r="TD706" s="90"/>
      <c r="TE706" s="90"/>
      <c r="TF706" s="90"/>
      <c r="TG706" s="90"/>
      <c r="TH706" s="90"/>
      <c r="TI706" s="90"/>
      <c r="TJ706" s="90"/>
      <c r="TK706" s="90"/>
      <c r="TL706" s="90"/>
      <c r="TM706" s="90"/>
      <c r="TN706" s="90"/>
      <c r="TO706" s="90"/>
      <c r="TP706" s="90"/>
      <c r="TQ706" s="90"/>
      <c r="TR706" s="90"/>
      <c r="TS706" s="90"/>
      <c r="TT706" s="90"/>
      <c r="TU706" s="90"/>
      <c r="TV706" s="90"/>
      <c r="TW706" s="90"/>
      <c r="TX706" s="90"/>
      <c r="TY706" s="90"/>
      <c r="TZ706" s="90"/>
      <c r="UA706" s="90"/>
      <c r="UB706" s="90"/>
      <c r="UC706" s="90"/>
      <c r="UD706" s="90"/>
      <c r="UE706" s="90"/>
      <c r="UF706" s="90"/>
      <c r="UG706" s="90"/>
      <c r="UH706" s="90"/>
      <c r="UI706" s="90"/>
      <c r="UJ706" s="90"/>
      <c r="UK706" s="90"/>
      <c r="UL706" s="90"/>
      <c r="UM706" s="90"/>
      <c r="UN706" s="90"/>
      <c r="UO706" s="90"/>
      <c r="UP706" s="90"/>
      <c r="UQ706" s="90"/>
      <c r="UR706" s="90"/>
      <c r="US706" s="90"/>
      <c r="UT706" s="90"/>
      <c r="UU706" s="90"/>
      <c r="UV706" s="90"/>
      <c r="UW706" s="90"/>
      <c r="UX706" s="90"/>
      <c r="UY706" s="90"/>
      <c r="UZ706" s="90"/>
      <c r="VA706" s="90"/>
      <c r="VB706" s="90"/>
      <c r="VC706" s="90"/>
      <c r="VD706" s="90"/>
      <c r="VE706" s="90"/>
      <c r="VF706" s="90"/>
      <c r="VG706" s="90"/>
      <c r="VH706" s="90"/>
      <c r="VI706" s="90"/>
      <c r="VJ706" s="90"/>
      <c r="VK706" s="90"/>
      <c r="VL706" s="90"/>
      <c r="VM706" s="90"/>
      <c r="VN706" s="90"/>
      <c r="VO706" s="90"/>
      <c r="VP706" s="90"/>
      <c r="VQ706" s="90"/>
      <c r="VR706" s="90"/>
      <c r="VS706" s="90"/>
      <c r="VT706" s="90"/>
      <c r="VU706" s="90"/>
      <c r="VV706" s="90"/>
      <c r="VW706" s="90"/>
      <c r="VX706" s="90"/>
      <c r="VY706" s="90"/>
      <c r="VZ706" s="90"/>
      <c r="WA706" s="90"/>
      <c r="WB706" s="90"/>
      <c r="WC706" s="90"/>
      <c r="WD706" s="90"/>
      <c r="WE706" s="90"/>
      <c r="WF706" s="90"/>
      <c r="WG706" s="90"/>
      <c r="WH706" s="90"/>
      <c r="WI706" s="90"/>
      <c r="WJ706" s="90"/>
      <c r="WK706" s="90"/>
      <c r="WL706" s="90"/>
      <c r="WM706" s="90"/>
      <c r="WN706" s="90"/>
      <c r="WO706" s="90"/>
      <c r="WP706" s="90"/>
      <c r="WQ706" s="90"/>
      <c r="WR706" s="90"/>
      <c r="WS706" s="90"/>
      <c r="WT706" s="90"/>
      <c r="WU706" s="90"/>
      <c r="WV706" s="90"/>
      <c r="WW706" s="90"/>
      <c r="WX706" s="90"/>
      <c r="WY706" s="90"/>
      <c r="WZ706" s="90"/>
      <c r="XA706" s="90"/>
      <c r="XB706" s="90"/>
      <c r="XC706" s="90"/>
      <c r="XD706" s="90"/>
      <c r="XE706" s="90"/>
      <c r="XF706" s="90"/>
      <c r="XG706" s="90"/>
      <c r="XH706" s="90"/>
      <c r="XI706" s="90"/>
      <c r="XJ706" s="90"/>
      <c r="XK706" s="90"/>
      <c r="XL706" s="90"/>
      <c r="XM706" s="90"/>
      <c r="XN706" s="90"/>
      <c r="XO706" s="90"/>
      <c r="XP706" s="90"/>
      <c r="XQ706" s="90"/>
      <c r="XR706" s="90"/>
      <c r="XS706" s="90"/>
      <c r="XT706" s="90"/>
      <c r="XU706" s="90"/>
      <c r="XV706" s="90"/>
      <c r="XW706" s="90"/>
      <c r="XX706" s="90"/>
      <c r="XY706" s="90"/>
      <c r="XZ706" s="90"/>
      <c r="YA706" s="90"/>
      <c r="YB706" s="90"/>
      <c r="YC706" s="90"/>
      <c r="YD706" s="90"/>
      <c r="YE706" s="90"/>
      <c r="YF706" s="90"/>
      <c r="YG706" s="90"/>
      <c r="YH706" s="90"/>
      <c r="YI706" s="90"/>
      <c r="YJ706" s="90"/>
      <c r="YK706" s="90"/>
      <c r="YL706" s="90"/>
      <c r="YM706" s="90"/>
      <c r="YN706" s="90"/>
      <c r="YO706" s="90"/>
      <c r="YP706" s="90"/>
      <c r="YQ706" s="90"/>
      <c r="YR706" s="90"/>
      <c r="YS706" s="90"/>
      <c r="YT706" s="90"/>
      <c r="YU706" s="90"/>
      <c r="YV706" s="90"/>
      <c r="YW706" s="90"/>
      <c r="YX706" s="90"/>
      <c r="YY706" s="90"/>
      <c r="YZ706" s="90"/>
      <c r="ZA706" s="90"/>
      <c r="ZB706" s="90"/>
      <c r="ZC706" s="90"/>
      <c r="ZD706" s="90"/>
      <c r="ZE706" s="90"/>
      <c r="ZF706" s="90"/>
      <c r="ZG706" s="90"/>
      <c r="ZH706" s="90"/>
      <c r="ZI706" s="90"/>
      <c r="ZJ706" s="90"/>
      <c r="ZK706" s="90"/>
      <c r="ZL706" s="90"/>
      <c r="ZM706" s="90"/>
      <c r="ZN706" s="90"/>
      <c r="ZO706" s="90"/>
      <c r="ZP706" s="90"/>
      <c r="ZQ706" s="90"/>
      <c r="ZR706" s="90"/>
      <c r="ZS706" s="90"/>
      <c r="ZT706" s="90"/>
      <c r="ZU706" s="90"/>
      <c r="ZV706" s="90"/>
      <c r="ZW706" s="90"/>
      <c r="ZX706" s="90"/>
      <c r="ZY706" s="90"/>
      <c r="ZZ706" s="90"/>
      <c r="AAA706" s="90"/>
      <c r="AAB706" s="90"/>
      <c r="AAC706" s="90"/>
      <c r="AAD706" s="90"/>
      <c r="AAE706" s="90"/>
      <c r="AAF706" s="90"/>
      <c r="AAG706" s="90"/>
      <c r="AAH706" s="90"/>
      <c r="AAI706" s="90"/>
      <c r="AAJ706" s="90"/>
      <c r="AAK706" s="90"/>
      <c r="AAL706" s="90"/>
      <c r="AAM706" s="90"/>
      <c r="AAN706" s="90"/>
      <c r="AAO706" s="90"/>
      <c r="AAP706" s="90"/>
      <c r="AAQ706" s="90"/>
      <c r="AAR706" s="90"/>
      <c r="AAS706" s="90"/>
      <c r="AAT706" s="90"/>
      <c r="AAU706" s="90"/>
      <c r="AAV706" s="90"/>
      <c r="AAW706" s="90"/>
      <c r="AAX706" s="90"/>
      <c r="AAY706" s="90"/>
      <c r="AAZ706" s="90"/>
      <c r="ABA706" s="90"/>
      <c r="ABB706" s="90"/>
      <c r="ABC706" s="90"/>
      <c r="ABD706" s="90"/>
      <c r="ABE706" s="90"/>
      <c r="ABF706" s="90"/>
      <c r="ABG706" s="90"/>
      <c r="ABH706" s="90"/>
      <c r="ABI706" s="90"/>
      <c r="ABJ706" s="90"/>
      <c r="ABK706" s="90"/>
      <c r="ABL706" s="90"/>
      <c r="ABM706" s="90"/>
      <c r="ABN706" s="90"/>
      <c r="ABO706" s="90"/>
      <c r="ABP706" s="90"/>
      <c r="ABQ706" s="90"/>
      <c r="ABR706" s="90"/>
      <c r="ABS706" s="90"/>
      <c r="ABT706" s="90"/>
      <c r="ABU706" s="90"/>
      <c r="ABV706" s="90"/>
      <c r="ABW706" s="90"/>
      <c r="ABX706" s="90"/>
      <c r="ABY706" s="90"/>
      <c r="ABZ706" s="90"/>
      <c r="ACA706" s="90"/>
      <c r="ACB706" s="90"/>
      <c r="ACC706" s="90"/>
      <c r="ACD706" s="90"/>
      <c r="ACE706" s="90"/>
      <c r="ACF706" s="90"/>
      <c r="ACG706" s="90"/>
      <c r="ACH706" s="90"/>
      <c r="ACI706" s="90"/>
      <c r="ACJ706" s="90"/>
      <c r="ACK706" s="90"/>
      <c r="ACL706" s="90"/>
      <c r="ACM706" s="90"/>
      <c r="ACN706" s="90"/>
      <c r="ACO706" s="90"/>
      <c r="ACP706" s="90"/>
      <c r="ACQ706" s="90"/>
      <c r="ACR706" s="90"/>
      <c r="ACS706" s="90"/>
      <c r="ACT706" s="90"/>
      <c r="ACU706" s="90"/>
      <c r="ACV706" s="90"/>
      <c r="ACW706" s="90"/>
      <c r="ACX706" s="90"/>
      <c r="ACY706" s="90"/>
      <c r="ACZ706" s="90"/>
      <c r="ADA706" s="90"/>
      <c r="ADB706" s="90"/>
      <c r="ADC706" s="90"/>
      <c r="ADD706" s="90"/>
      <c r="ADE706" s="90"/>
      <c r="ADF706" s="90"/>
      <c r="ADG706" s="90"/>
      <c r="ADH706" s="90"/>
      <c r="ADI706" s="90"/>
      <c r="ADJ706" s="90"/>
      <c r="ADK706" s="90"/>
      <c r="ADL706" s="90"/>
      <c r="ADM706" s="90"/>
      <c r="ADN706" s="90"/>
      <c r="ADO706" s="90"/>
      <c r="ADP706" s="90"/>
      <c r="ADQ706" s="90"/>
      <c r="ADR706" s="90"/>
      <c r="ADS706" s="90"/>
      <c r="ADT706" s="90"/>
      <c r="ADU706" s="90"/>
      <c r="ADV706" s="90"/>
      <c r="ADW706" s="90"/>
      <c r="ADX706" s="90"/>
      <c r="ADY706" s="90"/>
      <c r="ADZ706" s="90"/>
      <c r="AEA706" s="90"/>
      <c r="AEB706" s="90"/>
      <c r="AEC706" s="90"/>
      <c r="AED706" s="90"/>
      <c r="AEE706" s="90"/>
      <c r="AEF706" s="90"/>
      <c r="AEG706" s="90"/>
      <c r="AEH706" s="90"/>
      <c r="AEI706" s="90"/>
      <c r="AEJ706" s="90"/>
      <c r="AEK706" s="90"/>
      <c r="AEL706" s="90"/>
      <c r="AEM706" s="90"/>
      <c r="AEN706" s="90"/>
      <c r="AEO706" s="90"/>
      <c r="AEP706" s="90"/>
      <c r="AEQ706" s="90"/>
      <c r="AER706" s="90"/>
      <c r="AES706" s="90"/>
      <c r="AET706" s="90"/>
      <c r="AEU706" s="90"/>
      <c r="AEV706" s="90"/>
      <c r="AEW706" s="90"/>
      <c r="AEX706" s="90"/>
      <c r="AEY706" s="90"/>
      <c r="AEZ706" s="90"/>
      <c r="AFA706" s="90"/>
      <c r="AFB706" s="90"/>
      <c r="AFC706" s="90"/>
      <c r="AFD706" s="90"/>
      <c r="AFE706" s="90"/>
      <c r="AFF706" s="90"/>
      <c r="AFG706" s="90"/>
      <c r="AFH706" s="90"/>
      <c r="AFI706" s="90"/>
      <c r="AFJ706" s="90"/>
      <c r="AFK706" s="90"/>
      <c r="AFL706" s="90"/>
      <c r="AFM706" s="90"/>
      <c r="AFN706" s="90"/>
      <c r="AFO706" s="90"/>
      <c r="AFP706" s="90"/>
      <c r="AFQ706" s="90"/>
      <c r="AFR706" s="90"/>
      <c r="AFS706" s="90"/>
      <c r="AFT706" s="90"/>
      <c r="AFU706" s="90"/>
      <c r="AFV706" s="90"/>
      <c r="AFW706" s="90"/>
      <c r="AFX706" s="90"/>
      <c r="AFY706" s="90"/>
      <c r="AFZ706" s="90"/>
      <c r="AGA706" s="90"/>
      <c r="AGB706" s="90"/>
      <c r="AGC706" s="90"/>
      <c r="AGD706" s="90"/>
      <c r="AGE706" s="90"/>
      <c r="AGF706" s="90"/>
      <c r="AGG706" s="90"/>
      <c r="AGH706" s="90"/>
      <c r="AGI706" s="90"/>
      <c r="AGJ706" s="90"/>
      <c r="AGK706" s="90"/>
      <c r="AGL706" s="90"/>
      <c r="AGM706" s="90"/>
      <c r="AGN706" s="90"/>
      <c r="AGO706" s="90"/>
      <c r="AGP706" s="90"/>
      <c r="AGQ706" s="90"/>
      <c r="AGR706" s="90"/>
      <c r="AGS706" s="90"/>
      <c r="AGT706" s="90"/>
      <c r="AGU706" s="90"/>
      <c r="AGV706" s="90"/>
      <c r="AGW706" s="90"/>
      <c r="AGX706" s="90"/>
      <c r="AGY706" s="90"/>
      <c r="AGZ706" s="90"/>
      <c r="AHA706" s="90"/>
      <c r="AHB706" s="90"/>
      <c r="AHC706" s="90"/>
      <c r="AHD706" s="90"/>
      <c r="AHE706" s="90"/>
      <c r="AHF706" s="90"/>
      <c r="AHG706" s="90"/>
      <c r="AHH706" s="90"/>
      <c r="AHI706" s="90"/>
      <c r="AHJ706" s="90"/>
      <c r="AHK706" s="90"/>
      <c r="AHL706" s="90"/>
      <c r="AHM706" s="90"/>
      <c r="AHN706" s="90"/>
      <c r="AHO706" s="90"/>
      <c r="AHP706" s="90"/>
      <c r="AHQ706" s="90"/>
      <c r="AHR706" s="90"/>
      <c r="AHS706" s="90"/>
      <c r="AHT706" s="90"/>
      <c r="AHU706" s="90"/>
      <c r="AHV706" s="90"/>
      <c r="AHW706" s="90"/>
      <c r="AHX706" s="90"/>
      <c r="AHY706" s="90"/>
      <c r="AHZ706" s="90"/>
      <c r="AIA706" s="90"/>
      <c r="AIB706" s="90"/>
      <c r="AIC706" s="90"/>
      <c r="AID706" s="90"/>
      <c r="AIE706" s="90"/>
      <c r="AIF706" s="90"/>
      <c r="AIG706" s="90"/>
      <c r="AIH706" s="90"/>
      <c r="AII706" s="90"/>
      <c r="AIJ706" s="90"/>
      <c r="AIK706" s="90"/>
      <c r="AIL706" s="90"/>
      <c r="AIM706" s="90"/>
      <c r="AIN706" s="90"/>
      <c r="AIO706" s="90"/>
      <c r="AIP706" s="90"/>
      <c r="AIQ706" s="90"/>
      <c r="AIR706" s="90"/>
      <c r="AIS706" s="90"/>
      <c r="AIT706" s="90"/>
      <c r="AIU706" s="90"/>
      <c r="AIV706" s="90"/>
      <c r="AIW706" s="90"/>
      <c r="AIX706" s="90"/>
      <c r="AIY706" s="90"/>
      <c r="AIZ706" s="90"/>
      <c r="AJA706" s="90"/>
      <c r="AJB706" s="90"/>
      <c r="AJC706" s="90"/>
      <c r="AJD706" s="90"/>
      <c r="AJE706" s="90"/>
      <c r="AJF706" s="90"/>
      <c r="AJG706" s="90"/>
      <c r="AJH706" s="90"/>
      <c r="AJI706" s="90"/>
      <c r="AJJ706" s="90"/>
      <c r="AJK706" s="90"/>
      <c r="AJL706" s="90"/>
      <c r="AJM706" s="90"/>
      <c r="AJN706" s="90"/>
      <c r="AJO706" s="90"/>
      <c r="AJP706" s="90"/>
      <c r="AJQ706" s="90"/>
      <c r="AJR706" s="90"/>
      <c r="AJS706" s="90"/>
      <c r="AJT706" s="90"/>
      <c r="AJU706" s="90"/>
      <c r="AJV706" s="90"/>
      <c r="AJW706" s="90"/>
      <c r="AJX706" s="90"/>
      <c r="AJY706" s="90"/>
      <c r="AJZ706" s="90"/>
      <c r="AKA706" s="90"/>
      <c r="AKB706" s="90"/>
      <c r="AKC706" s="90"/>
      <c r="AKD706" s="90"/>
      <c r="AKE706" s="90"/>
      <c r="AKF706" s="90"/>
      <c r="AKG706" s="90"/>
      <c r="AKH706" s="90"/>
      <c r="AKI706" s="90"/>
      <c r="AKJ706" s="90"/>
      <c r="AKK706" s="90"/>
      <c r="AKL706" s="90"/>
      <c r="AKM706" s="90"/>
      <c r="AKN706" s="90"/>
      <c r="AKO706" s="90"/>
      <c r="AKP706" s="90"/>
      <c r="AKQ706" s="90"/>
      <c r="AKR706" s="90"/>
      <c r="AKS706" s="90"/>
      <c r="AKT706" s="90"/>
      <c r="AKU706" s="90"/>
      <c r="AKV706" s="90"/>
      <c r="AKW706" s="90"/>
      <c r="AKX706" s="90"/>
      <c r="AKY706" s="90"/>
      <c r="AKZ706" s="90"/>
      <c r="ALA706" s="90"/>
      <c r="ALB706" s="90"/>
      <c r="ALC706" s="90"/>
      <c r="ALD706" s="90"/>
      <c r="ALE706" s="90"/>
      <c r="ALF706" s="90"/>
      <c r="ALG706" s="90"/>
      <c r="ALH706" s="90"/>
      <c r="ALI706" s="90"/>
      <c r="ALJ706" s="90"/>
      <c r="ALK706" s="90"/>
      <c r="ALL706" s="90"/>
      <c r="ALM706" s="90"/>
      <c r="ALN706" s="90"/>
      <c r="ALO706" s="90"/>
      <c r="ALP706" s="90"/>
      <c r="ALQ706" s="90"/>
      <c r="ALR706" s="90"/>
      <c r="ALS706" s="90"/>
      <c r="ALT706" s="90"/>
      <c r="ALU706" s="90"/>
      <c r="ALV706" s="90"/>
      <c r="ALW706" s="90"/>
      <c r="ALX706" s="90"/>
      <c r="ALY706" s="90"/>
      <c r="ALZ706" s="90"/>
      <c r="AMA706" s="90"/>
      <c r="AMB706" s="90"/>
      <c r="AMC706" s="90"/>
      <c r="AMD706" s="90"/>
      <c r="AME706" s="90"/>
      <c r="AMF706" s="90"/>
      <c r="AMG706" s="90"/>
      <c r="AMH706" s="90"/>
    </row>
    <row r="707" spans="1:1022" x14ac:dyDescent="0.25">
      <c r="A707" s="103">
        <v>43970</v>
      </c>
      <c r="B707" s="156">
        <v>0.5</v>
      </c>
      <c r="C707" s="226">
        <v>5895</v>
      </c>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c r="AP707" s="90"/>
      <c r="AQ707" s="90"/>
      <c r="AR707" s="90"/>
      <c r="AS707" s="90"/>
      <c r="AT707" s="90"/>
      <c r="AU707" s="90"/>
      <c r="AV707" s="90"/>
      <c r="AW707" s="90"/>
      <c r="AX707" s="90"/>
      <c r="AY707" s="90"/>
      <c r="AZ707" s="90"/>
      <c r="BA707" s="90"/>
      <c r="BB707" s="90"/>
      <c r="BC707" s="90"/>
      <c r="BD707" s="90"/>
      <c r="BE707" s="90"/>
      <c r="BF707" s="90"/>
      <c r="BG707" s="90"/>
      <c r="BH707" s="90"/>
      <c r="BI707" s="90"/>
      <c r="BJ707" s="90"/>
      <c r="BK707" s="90"/>
      <c r="BL707" s="90"/>
      <c r="BM707" s="90"/>
      <c r="BN707" s="90"/>
      <c r="BO707" s="90"/>
      <c r="BP707" s="90"/>
      <c r="BQ707" s="90"/>
      <c r="BR707" s="90"/>
      <c r="BS707" s="90"/>
      <c r="BT707" s="90"/>
      <c r="BU707" s="90"/>
      <c r="BV707" s="90"/>
      <c r="BW707" s="90"/>
      <c r="BX707" s="90"/>
      <c r="BY707" s="90"/>
      <c r="BZ707" s="90"/>
      <c r="CA707" s="90"/>
      <c r="CB707" s="90"/>
      <c r="CC707" s="90"/>
      <c r="CD707" s="90"/>
      <c r="CE707" s="90"/>
      <c r="CF707" s="90"/>
      <c r="CG707" s="90"/>
      <c r="CH707" s="90"/>
      <c r="CI707" s="90"/>
      <c r="CJ707" s="90"/>
      <c r="CK707" s="90"/>
      <c r="CL707" s="90"/>
      <c r="CM707" s="90"/>
      <c r="CN707" s="90"/>
      <c r="CO707" s="90"/>
      <c r="CP707" s="90"/>
      <c r="CQ707" s="90"/>
      <c r="CR707" s="90"/>
      <c r="CS707" s="90"/>
      <c r="CT707" s="90"/>
      <c r="CU707" s="90"/>
      <c r="CV707" s="90"/>
      <c r="CW707" s="90"/>
      <c r="CX707" s="90"/>
      <c r="CY707" s="90"/>
      <c r="CZ707" s="90"/>
      <c r="DA707" s="90"/>
      <c r="DB707" s="90"/>
      <c r="DC707" s="90"/>
      <c r="DD707" s="90"/>
      <c r="DE707" s="90"/>
      <c r="DF707" s="90"/>
      <c r="DG707" s="90"/>
      <c r="DH707" s="90"/>
      <c r="DI707" s="90"/>
      <c r="DJ707" s="90"/>
      <c r="DK707" s="90"/>
      <c r="DL707" s="90"/>
      <c r="DM707" s="90"/>
      <c r="DN707" s="90"/>
      <c r="DO707" s="90"/>
      <c r="DP707" s="90"/>
      <c r="DQ707" s="90"/>
      <c r="DR707" s="90"/>
      <c r="DS707" s="90"/>
      <c r="DT707" s="90"/>
      <c r="DU707" s="90"/>
      <c r="DV707" s="90"/>
      <c r="DW707" s="90"/>
      <c r="DX707" s="90"/>
      <c r="DY707" s="90"/>
      <c r="DZ707" s="90"/>
      <c r="EA707" s="90"/>
      <c r="EB707" s="90"/>
      <c r="EC707" s="90"/>
      <c r="ED707" s="90"/>
      <c r="EE707" s="90"/>
      <c r="EF707" s="90"/>
      <c r="EG707" s="90"/>
      <c r="EH707" s="90"/>
      <c r="EI707" s="90"/>
      <c r="EJ707" s="90"/>
      <c r="EK707" s="90"/>
      <c r="EL707" s="90"/>
      <c r="EM707" s="90"/>
      <c r="EN707" s="90"/>
      <c r="EO707" s="90"/>
      <c r="EP707" s="90"/>
      <c r="EQ707" s="90"/>
      <c r="ER707" s="90"/>
      <c r="ES707" s="90"/>
      <c r="ET707" s="90"/>
      <c r="EU707" s="90"/>
      <c r="EV707" s="90"/>
      <c r="EW707" s="90"/>
      <c r="EX707" s="90"/>
      <c r="EY707" s="90"/>
      <c r="EZ707" s="90"/>
      <c r="FA707" s="90"/>
      <c r="FB707" s="90"/>
      <c r="FC707" s="90"/>
      <c r="FD707" s="90"/>
      <c r="FE707" s="90"/>
      <c r="FF707" s="90"/>
      <c r="FG707" s="90"/>
      <c r="FH707" s="90"/>
      <c r="FI707" s="90"/>
      <c r="FJ707" s="90"/>
      <c r="FK707" s="90"/>
      <c r="FL707" s="90"/>
      <c r="FM707" s="90"/>
      <c r="FN707" s="90"/>
      <c r="FO707" s="90"/>
      <c r="FP707" s="90"/>
      <c r="FQ707" s="90"/>
      <c r="FR707" s="90"/>
      <c r="FS707" s="90"/>
      <c r="FT707" s="90"/>
      <c r="FU707" s="90"/>
      <c r="FV707" s="90"/>
      <c r="FW707" s="90"/>
      <c r="FX707" s="90"/>
      <c r="FY707" s="90"/>
      <c r="FZ707" s="90"/>
      <c r="GA707" s="90"/>
      <c r="GB707" s="90"/>
      <c r="GC707" s="90"/>
      <c r="GD707" s="90"/>
      <c r="GE707" s="90"/>
      <c r="GF707" s="90"/>
      <c r="GG707" s="90"/>
      <c r="GH707" s="90"/>
      <c r="GI707" s="90"/>
      <c r="GJ707" s="90"/>
      <c r="GK707" s="90"/>
      <c r="GL707" s="90"/>
      <c r="GM707" s="90"/>
      <c r="GN707" s="90"/>
      <c r="GO707" s="90"/>
      <c r="GP707" s="90"/>
      <c r="GQ707" s="90"/>
      <c r="GR707" s="90"/>
      <c r="GS707" s="90"/>
      <c r="GT707" s="90"/>
      <c r="GU707" s="90"/>
      <c r="GV707" s="90"/>
      <c r="GW707" s="90"/>
      <c r="GX707" s="90"/>
      <c r="GY707" s="90"/>
      <c r="GZ707" s="90"/>
      <c r="HA707" s="90"/>
      <c r="HB707" s="90"/>
      <c r="HC707" s="90"/>
      <c r="HD707" s="90"/>
      <c r="HE707" s="90"/>
      <c r="HF707" s="90"/>
      <c r="HG707" s="90"/>
      <c r="HH707" s="90"/>
      <c r="HI707" s="90"/>
      <c r="HJ707" s="90"/>
      <c r="HK707" s="90"/>
      <c r="HL707" s="90"/>
      <c r="HM707" s="90"/>
      <c r="HN707" s="90"/>
      <c r="HO707" s="90"/>
      <c r="HP707" s="90"/>
      <c r="HQ707" s="90"/>
      <c r="HR707" s="90"/>
      <c r="HS707" s="90"/>
      <c r="HT707" s="90"/>
      <c r="HU707" s="90"/>
      <c r="HV707" s="90"/>
      <c r="HW707" s="90"/>
      <c r="HX707" s="90"/>
      <c r="HY707" s="90"/>
      <c r="HZ707" s="90"/>
      <c r="IA707" s="90"/>
      <c r="IB707" s="90"/>
      <c r="IC707" s="90"/>
      <c r="ID707" s="90"/>
      <c r="IE707" s="90"/>
      <c r="IF707" s="90"/>
      <c r="IG707" s="90"/>
      <c r="IH707" s="90"/>
      <c r="II707" s="90"/>
      <c r="IJ707" s="90"/>
      <c r="IK707" s="90"/>
      <c r="IL707" s="90"/>
      <c r="IM707" s="90"/>
      <c r="IN707" s="90"/>
      <c r="IO707" s="90"/>
      <c r="IP707" s="90"/>
      <c r="IQ707" s="90"/>
      <c r="IR707" s="90"/>
      <c r="IS707" s="90"/>
      <c r="IT707" s="90"/>
      <c r="IU707" s="90"/>
      <c r="IV707" s="90"/>
      <c r="IW707" s="90"/>
      <c r="IX707" s="90"/>
      <c r="IY707" s="90"/>
      <c r="IZ707" s="90"/>
      <c r="JA707" s="90"/>
      <c r="JB707" s="90"/>
      <c r="JC707" s="90"/>
      <c r="JD707" s="90"/>
      <c r="JE707" s="90"/>
      <c r="JF707" s="90"/>
      <c r="JG707" s="90"/>
      <c r="JH707" s="90"/>
      <c r="JI707" s="90"/>
      <c r="JJ707" s="90"/>
      <c r="JK707" s="90"/>
      <c r="JL707" s="90"/>
      <c r="JM707" s="90"/>
      <c r="JN707" s="90"/>
      <c r="JO707" s="90"/>
      <c r="JP707" s="90"/>
      <c r="JQ707" s="90"/>
      <c r="JR707" s="90"/>
      <c r="JS707" s="90"/>
      <c r="JT707" s="90"/>
      <c r="JU707" s="90"/>
      <c r="JV707" s="90"/>
      <c r="JW707" s="90"/>
      <c r="JX707" s="90"/>
      <c r="JY707" s="90"/>
      <c r="JZ707" s="90"/>
      <c r="KA707" s="90"/>
      <c r="KB707" s="90"/>
      <c r="KC707" s="90"/>
      <c r="KD707" s="90"/>
      <c r="KE707" s="90"/>
      <c r="KF707" s="90"/>
      <c r="KG707" s="90"/>
      <c r="KH707" s="90"/>
      <c r="KI707" s="90"/>
      <c r="KJ707" s="90"/>
      <c r="KK707" s="90"/>
      <c r="KL707" s="90"/>
      <c r="KM707" s="90"/>
      <c r="KN707" s="90"/>
      <c r="KO707" s="90"/>
      <c r="KP707" s="90"/>
      <c r="KQ707" s="90"/>
      <c r="KR707" s="90"/>
      <c r="KS707" s="90"/>
      <c r="KT707" s="90"/>
      <c r="KU707" s="90"/>
      <c r="KV707" s="90"/>
      <c r="KW707" s="90"/>
      <c r="KX707" s="90"/>
      <c r="KY707" s="90"/>
      <c r="KZ707" s="90"/>
      <c r="LA707" s="90"/>
      <c r="LB707" s="90"/>
      <c r="LC707" s="90"/>
      <c r="LD707" s="90"/>
      <c r="LE707" s="90"/>
      <c r="LF707" s="90"/>
      <c r="LG707" s="90"/>
      <c r="LH707" s="90"/>
      <c r="LI707" s="90"/>
      <c r="LJ707" s="90"/>
      <c r="LK707" s="90"/>
      <c r="LL707" s="90"/>
      <c r="LM707" s="90"/>
      <c r="LN707" s="90"/>
      <c r="LO707" s="90"/>
      <c r="LP707" s="90"/>
      <c r="LQ707" s="90"/>
      <c r="LR707" s="90"/>
      <c r="LS707" s="90"/>
      <c r="LT707" s="90"/>
      <c r="LU707" s="90"/>
      <c r="LV707" s="90"/>
      <c r="LW707" s="90"/>
      <c r="LX707" s="90"/>
      <c r="LY707" s="90"/>
      <c r="LZ707" s="90"/>
      <c r="MA707" s="90"/>
      <c r="MB707" s="90"/>
      <c r="MC707" s="90"/>
      <c r="MD707" s="90"/>
      <c r="ME707" s="90"/>
      <c r="MF707" s="90"/>
      <c r="MG707" s="90"/>
      <c r="MH707" s="90"/>
      <c r="MI707" s="90"/>
      <c r="MJ707" s="90"/>
      <c r="MK707" s="90"/>
      <c r="ML707" s="90"/>
      <c r="MM707" s="90"/>
      <c r="MN707" s="90"/>
      <c r="MO707" s="90"/>
      <c r="MP707" s="90"/>
      <c r="MQ707" s="90"/>
      <c r="MR707" s="90"/>
      <c r="MS707" s="90"/>
      <c r="MT707" s="90"/>
      <c r="MU707" s="90"/>
      <c r="MV707" s="90"/>
      <c r="MW707" s="90"/>
      <c r="MX707" s="90"/>
      <c r="MY707" s="90"/>
      <c r="MZ707" s="90"/>
      <c r="NA707" s="90"/>
      <c r="NB707" s="90"/>
      <c r="NC707" s="90"/>
      <c r="ND707" s="90"/>
      <c r="NE707" s="90"/>
      <c r="NF707" s="90"/>
      <c r="NG707" s="90"/>
      <c r="NH707" s="90"/>
      <c r="NI707" s="90"/>
      <c r="NJ707" s="90"/>
      <c r="NK707" s="90"/>
      <c r="NL707" s="90"/>
      <c r="NM707" s="90"/>
      <c r="NN707" s="90"/>
      <c r="NO707" s="90"/>
      <c r="NP707" s="90"/>
      <c r="NQ707" s="90"/>
      <c r="NR707" s="90"/>
      <c r="NS707" s="90"/>
      <c r="NT707" s="90"/>
      <c r="NU707" s="90"/>
      <c r="NV707" s="90"/>
      <c r="NW707" s="90"/>
      <c r="NX707" s="90"/>
      <c r="NY707" s="90"/>
      <c r="NZ707" s="90"/>
      <c r="OA707" s="90"/>
      <c r="OB707" s="90"/>
      <c r="OC707" s="90"/>
      <c r="OD707" s="90"/>
      <c r="OE707" s="90"/>
      <c r="OF707" s="90"/>
      <c r="OG707" s="90"/>
      <c r="OH707" s="90"/>
      <c r="OI707" s="90"/>
      <c r="OJ707" s="90"/>
      <c r="OK707" s="90"/>
      <c r="OL707" s="90"/>
      <c r="OM707" s="90"/>
      <c r="ON707" s="90"/>
      <c r="OO707" s="90"/>
      <c r="OP707" s="90"/>
      <c r="OQ707" s="90"/>
      <c r="OR707" s="90"/>
      <c r="OS707" s="90"/>
      <c r="OT707" s="90"/>
      <c r="OU707" s="90"/>
      <c r="OV707" s="90"/>
      <c r="OW707" s="90"/>
      <c r="OX707" s="90"/>
      <c r="OY707" s="90"/>
      <c r="OZ707" s="90"/>
      <c r="PA707" s="90"/>
      <c r="PB707" s="90"/>
      <c r="PC707" s="90"/>
      <c r="PD707" s="90"/>
      <c r="PE707" s="90"/>
      <c r="PF707" s="90"/>
      <c r="PG707" s="90"/>
      <c r="PH707" s="90"/>
      <c r="PI707" s="90"/>
      <c r="PJ707" s="90"/>
      <c r="PK707" s="90"/>
      <c r="PL707" s="90"/>
      <c r="PM707" s="90"/>
      <c r="PN707" s="90"/>
      <c r="PO707" s="90"/>
      <c r="PP707" s="90"/>
      <c r="PQ707" s="90"/>
      <c r="PR707" s="90"/>
      <c r="PS707" s="90"/>
      <c r="PT707" s="90"/>
      <c r="PU707" s="90"/>
      <c r="PV707" s="90"/>
      <c r="PW707" s="90"/>
      <c r="PX707" s="90"/>
      <c r="PY707" s="90"/>
      <c r="PZ707" s="90"/>
      <c r="QA707" s="90"/>
      <c r="QB707" s="90"/>
      <c r="QC707" s="90"/>
      <c r="QD707" s="90"/>
      <c r="QE707" s="90"/>
      <c r="QF707" s="90"/>
      <c r="QG707" s="90"/>
      <c r="QH707" s="90"/>
      <c r="QI707" s="90"/>
      <c r="QJ707" s="90"/>
      <c r="QK707" s="90"/>
      <c r="QL707" s="90"/>
      <c r="QM707" s="90"/>
      <c r="QN707" s="90"/>
      <c r="QO707" s="90"/>
      <c r="QP707" s="90"/>
      <c r="QQ707" s="90"/>
      <c r="QR707" s="90"/>
      <c r="QS707" s="90"/>
      <c r="QT707" s="90"/>
      <c r="QU707" s="90"/>
      <c r="QV707" s="90"/>
      <c r="QW707" s="90"/>
      <c r="QX707" s="90"/>
      <c r="QY707" s="90"/>
      <c r="QZ707" s="90"/>
      <c r="RA707" s="90"/>
      <c r="RB707" s="90"/>
      <c r="RC707" s="90"/>
      <c r="RD707" s="90"/>
      <c r="RE707" s="90"/>
      <c r="RF707" s="90"/>
      <c r="RG707" s="90"/>
      <c r="RH707" s="90"/>
      <c r="RI707" s="90"/>
      <c r="RJ707" s="90"/>
      <c r="RK707" s="90"/>
      <c r="RL707" s="90"/>
      <c r="RM707" s="90"/>
      <c r="RN707" s="90"/>
      <c r="RO707" s="90"/>
      <c r="RP707" s="90"/>
      <c r="RQ707" s="90"/>
      <c r="RR707" s="90"/>
      <c r="RS707" s="90"/>
      <c r="RT707" s="90"/>
      <c r="RU707" s="90"/>
      <c r="RV707" s="90"/>
      <c r="RW707" s="90"/>
      <c r="RX707" s="90"/>
      <c r="RY707" s="90"/>
      <c r="RZ707" s="90"/>
      <c r="SA707" s="90"/>
      <c r="SB707" s="90"/>
      <c r="SC707" s="90"/>
      <c r="SD707" s="90"/>
      <c r="SE707" s="90"/>
      <c r="SF707" s="90"/>
      <c r="SG707" s="90"/>
      <c r="SH707" s="90"/>
      <c r="SI707" s="90"/>
      <c r="SJ707" s="90"/>
      <c r="SK707" s="90"/>
      <c r="SL707" s="90"/>
      <c r="SM707" s="90"/>
      <c r="SN707" s="90"/>
      <c r="SO707" s="90"/>
      <c r="SP707" s="90"/>
      <c r="SQ707" s="90"/>
      <c r="SR707" s="90"/>
      <c r="SS707" s="90"/>
      <c r="ST707" s="90"/>
      <c r="SU707" s="90"/>
      <c r="SV707" s="90"/>
      <c r="SW707" s="90"/>
      <c r="SX707" s="90"/>
      <c r="SY707" s="90"/>
      <c r="SZ707" s="90"/>
      <c r="TA707" s="90"/>
      <c r="TB707" s="90"/>
      <c r="TC707" s="90"/>
      <c r="TD707" s="90"/>
      <c r="TE707" s="90"/>
      <c r="TF707" s="90"/>
      <c r="TG707" s="90"/>
      <c r="TH707" s="90"/>
      <c r="TI707" s="90"/>
      <c r="TJ707" s="90"/>
      <c r="TK707" s="90"/>
      <c r="TL707" s="90"/>
      <c r="TM707" s="90"/>
      <c r="TN707" s="90"/>
      <c r="TO707" s="90"/>
      <c r="TP707" s="90"/>
      <c r="TQ707" s="90"/>
      <c r="TR707" s="90"/>
      <c r="TS707" s="90"/>
      <c r="TT707" s="90"/>
      <c r="TU707" s="90"/>
      <c r="TV707" s="90"/>
      <c r="TW707" s="90"/>
      <c r="TX707" s="90"/>
      <c r="TY707" s="90"/>
      <c r="TZ707" s="90"/>
      <c r="UA707" s="90"/>
      <c r="UB707" s="90"/>
      <c r="UC707" s="90"/>
      <c r="UD707" s="90"/>
      <c r="UE707" s="90"/>
      <c r="UF707" s="90"/>
      <c r="UG707" s="90"/>
      <c r="UH707" s="90"/>
      <c r="UI707" s="90"/>
      <c r="UJ707" s="90"/>
      <c r="UK707" s="90"/>
      <c r="UL707" s="90"/>
      <c r="UM707" s="90"/>
      <c r="UN707" s="90"/>
      <c r="UO707" s="90"/>
      <c r="UP707" s="90"/>
      <c r="UQ707" s="90"/>
      <c r="UR707" s="90"/>
      <c r="US707" s="90"/>
      <c r="UT707" s="90"/>
      <c r="UU707" s="90"/>
      <c r="UV707" s="90"/>
      <c r="UW707" s="90"/>
      <c r="UX707" s="90"/>
      <c r="UY707" s="90"/>
      <c r="UZ707" s="90"/>
      <c r="VA707" s="90"/>
      <c r="VB707" s="90"/>
      <c r="VC707" s="90"/>
      <c r="VD707" s="90"/>
      <c r="VE707" s="90"/>
      <c r="VF707" s="90"/>
      <c r="VG707" s="90"/>
      <c r="VH707" s="90"/>
      <c r="VI707" s="90"/>
      <c r="VJ707" s="90"/>
      <c r="VK707" s="90"/>
      <c r="VL707" s="90"/>
      <c r="VM707" s="90"/>
      <c r="VN707" s="90"/>
      <c r="VO707" s="90"/>
      <c r="VP707" s="90"/>
      <c r="VQ707" s="90"/>
      <c r="VR707" s="90"/>
      <c r="VS707" s="90"/>
      <c r="VT707" s="90"/>
      <c r="VU707" s="90"/>
      <c r="VV707" s="90"/>
      <c r="VW707" s="90"/>
      <c r="VX707" s="90"/>
      <c r="VY707" s="90"/>
      <c r="VZ707" s="90"/>
      <c r="WA707" s="90"/>
      <c r="WB707" s="90"/>
      <c r="WC707" s="90"/>
      <c r="WD707" s="90"/>
      <c r="WE707" s="90"/>
      <c r="WF707" s="90"/>
      <c r="WG707" s="90"/>
      <c r="WH707" s="90"/>
      <c r="WI707" s="90"/>
      <c r="WJ707" s="90"/>
      <c r="WK707" s="90"/>
      <c r="WL707" s="90"/>
      <c r="WM707" s="90"/>
      <c r="WN707" s="90"/>
      <c r="WO707" s="90"/>
      <c r="WP707" s="90"/>
      <c r="WQ707" s="90"/>
      <c r="WR707" s="90"/>
      <c r="WS707" s="90"/>
      <c r="WT707" s="90"/>
      <c r="WU707" s="90"/>
      <c r="WV707" s="90"/>
      <c r="WW707" s="90"/>
      <c r="WX707" s="90"/>
      <c r="WY707" s="90"/>
      <c r="WZ707" s="90"/>
      <c r="XA707" s="90"/>
      <c r="XB707" s="90"/>
      <c r="XC707" s="90"/>
      <c r="XD707" s="90"/>
      <c r="XE707" s="90"/>
      <c r="XF707" s="90"/>
      <c r="XG707" s="90"/>
      <c r="XH707" s="90"/>
      <c r="XI707" s="90"/>
      <c r="XJ707" s="90"/>
      <c r="XK707" s="90"/>
      <c r="XL707" s="90"/>
      <c r="XM707" s="90"/>
      <c r="XN707" s="90"/>
      <c r="XO707" s="90"/>
      <c r="XP707" s="90"/>
      <c r="XQ707" s="90"/>
      <c r="XR707" s="90"/>
      <c r="XS707" s="90"/>
      <c r="XT707" s="90"/>
      <c r="XU707" s="90"/>
      <c r="XV707" s="90"/>
      <c r="XW707" s="90"/>
      <c r="XX707" s="90"/>
      <c r="XY707" s="90"/>
      <c r="XZ707" s="90"/>
      <c r="YA707" s="90"/>
      <c r="YB707" s="90"/>
      <c r="YC707" s="90"/>
      <c r="YD707" s="90"/>
      <c r="YE707" s="90"/>
      <c r="YF707" s="90"/>
      <c r="YG707" s="90"/>
      <c r="YH707" s="90"/>
      <c r="YI707" s="90"/>
      <c r="YJ707" s="90"/>
      <c r="YK707" s="90"/>
      <c r="YL707" s="90"/>
      <c r="YM707" s="90"/>
      <c r="YN707" s="90"/>
      <c r="YO707" s="90"/>
      <c r="YP707" s="90"/>
      <c r="YQ707" s="90"/>
      <c r="YR707" s="90"/>
      <c r="YS707" s="90"/>
      <c r="YT707" s="90"/>
      <c r="YU707" s="90"/>
      <c r="YV707" s="90"/>
      <c r="YW707" s="90"/>
      <c r="YX707" s="90"/>
      <c r="YY707" s="90"/>
      <c r="YZ707" s="90"/>
      <c r="ZA707" s="90"/>
      <c r="ZB707" s="90"/>
      <c r="ZC707" s="90"/>
      <c r="ZD707" s="90"/>
      <c r="ZE707" s="90"/>
      <c r="ZF707" s="90"/>
      <c r="ZG707" s="90"/>
      <c r="ZH707" s="90"/>
      <c r="ZI707" s="90"/>
      <c r="ZJ707" s="90"/>
      <c r="ZK707" s="90"/>
      <c r="ZL707" s="90"/>
      <c r="ZM707" s="90"/>
      <c r="ZN707" s="90"/>
      <c r="ZO707" s="90"/>
      <c r="ZP707" s="90"/>
      <c r="ZQ707" s="90"/>
      <c r="ZR707" s="90"/>
      <c r="ZS707" s="90"/>
      <c r="ZT707" s="90"/>
      <c r="ZU707" s="90"/>
      <c r="ZV707" s="90"/>
      <c r="ZW707" s="90"/>
      <c r="ZX707" s="90"/>
      <c r="ZY707" s="90"/>
      <c r="ZZ707" s="90"/>
      <c r="AAA707" s="90"/>
      <c r="AAB707" s="90"/>
      <c r="AAC707" s="90"/>
      <c r="AAD707" s="90"/>
      <c r="AAE707" s="90"/>
      <c r="AAF707" s="90"/>
      <c r="AAG707" s="90"/>
      <c r="AAH707" s="90"/>
      <c r="AAI707" s="90"/>
      <c r="AAJ707" s="90"/>
      <c r="AAK707" s="90"/>
      <c r="AAL707" s="90"/>
      <c r="AAM707" s="90"/>
      <c r="AAN707" s="90"/>
      <c r="AAO707" s="90"/>
      <c r="AAP707" s="90"/>
      <c r="AAQ707" s="90"/>
      <c r="AAR707" s="90"/>
      <c r="AAS707" s="90"/>
      <c r="AAT707" s="90"/>
      <c r="AAU707" s="90"/>
      <c r="AAV707" s="90"/>
      <c r="AAW707" s="90"/>
      <c r="AAX707" s="90"/>
      <c r="AAY707" s="90"/>
      <c r="AAZ707" s="90"/>
      <c r="ABA707" s="90"/>
      <c r="ABB707" s="90"/>
      <c r="ABC707" s="90"/>
      <c r="ABD707" s="90"/>
      <c r="ABE707" s="90"/>
      <c r="ABF707" s="90"/>
      <c r="ABG707" s="90"/>
      <c r="ABH707" s="90"/>
      <c r="ABI707" s="90"/>
      <c r="ABJ707" s="90"/>
      <c r="ABK707" s="90"/>
      <c r="ABL707" s="90"/>
      <c r="ABM707" s="90"/>
      <c r="ABN707" s="90"/>
      <c r="ABO707" s="90"/>
      <c r="ABP707" s="90"/>
      <c r="ABQ707" s="90"/>
      <c r="ABR707" s="90"/>
      <c r="ABS707" s="90"/>
      <c r="ABT707" s="90"/>
      <c r="ABU707" s="90"/>
      <c r="ABV707" s="90"/>
      <c r="ABW707" s="90"/>
      <c r="ABX707" s="90"/>
      <c r="ABY707" s="90"/>
      <c r="ABZ707" s="90"/>
      <c r="ACA707" s="90"/>
      <c r="ACB707" s="90"/>
      <c r="ACC707" s="90"/>
      <c r="ACD707" s="90"/>
      <c r="ACE707" s="90"/>
      <c r="ACF707" s="90"/>
      <c r="ACG707" s="90"/>
      <c r="ACH707" s="90"/>
      <c r="ACI707" s="90"/>
      <c r="ACJ707" s="90"/>
      <c r="ACK707" s="90"/>
      <c r="ACL707" s="90"/>
      <c r="ACM707" s="90"/>
      <c r="ACN707" s="90"/>
      <c r="ACO707" s="90"/>
      <c r="ACP707" s="90"/>
      <c r="ACQ707" s="90"/>
      <c r="ACR707" s="90"/>
      <c r="ACS707" s="90"/>
      <c r="ACT707" s="90"/>
      <c r="ACU707" s="90"/>
      <c r="ACV707" s="90"/>
      <c r="ACW707" s="90"/>
      <c r="ACX707" s="90"/>
      <c r="ACY707" s="90"/>
      <c r="ACZ707" s="90"/>
      <c r="ADA707" s="90"/>
      <c r="ADB707" s="90"/>
      <c r="ADC707" s="90"/>
      <c r="ADD707" s="90"/>
      <c r="ADE707" s="90"/>
      <c r="ADF707" s="90"/>
      <c r="ADG707" s="90"/>
      <c r="ADH707" s="90"/>
      <c r="ADI707" s="90"/>
      <c r="ADJ707" s="90"/>
      <c r="ADK707" s="90"/>
      <c r="ADL707" s="90"/>
      <c r="ADM707" s="90"/>
      <c r="ADN707" s="90"/>
      <c r="ADO707" s="90"/>
      <c r="ADP707" s="90"/>
      <c r="ADQ707" s="90"/>
      <c r="ADR707" s="90"/>
      <c r="ADS707" s="90"/>
      <c r="ADT707" s="90"/>
      <c r="ADU707" s="90"/>
      <c r="ADV707" s="90"/>
      <c r="ADW707" s="90"/>
      <c r="ADX707" s="90"/>
      <c r="ADY707" s="90"/>
      <c r="ADZ707" s="90"/>
      <c r="AEA707" s="90"/>
      <c r="AEB707" s="90"/>
      <c r="AEC707" s="90"/>
      <c r="AED707" s="90"/>
      <c r="AEE707" s="90"/>
      <c r="AEF707" s="90"/>
      <c r="AEG707" s="90"/>
      <c r="AEH707" s="90"/>
      <c r="AEI707" s="90"/>
      <c r="AEJ707" s="90"/>
      <c r="AEK707" s="90"/>
      <c r="AEL707" s="90"/>
      <c r="AEM707" s="90"/>
      <c r="AEN707" s="90"/>
      <c r="AEO707" s="90"/>
      <c r="AEP707" s="90"/>
      <c r="AEQ707" s="90"/>
      <c r="AER707" s="90"/>
      <c r="AES707" s="90"/>
      <c r="AET707" s="90"/>
      <c r="AEU707" s="90"/>
      <c r="AEV707" s="90"/>
      <c r="AEW707" s="90"/>
      <c r="AEX707" s="90"/>
      <c r="AEY707" s="90"/>
      <c r="AEZ707" s="90"/>
      <c r="AFA707" s="90"/>
      <c r="AFB707" s="90"/>
      <c r="AFC707" s="90"/>
      <c r="AFD707" s="90"/>
      <c r="AFE707" s="90"/>
      <c r="AFF707" s="90"/>
      <c r="AFG707" s="90"/>
      <c r="AFH707" s="90"/>
      <c r="AFI707" s="90"/>
      <c r="AFJ707" s="90"/>
      <c r="AFK707" s="90"/>
      <c r="AFL707" s="90"/>
      <c r="AFM707" s="90"/>
      <c r="AFN707" s="90"/>
      <c r="AFO707" s="90"/>
      <c r="AFP707" s="90"/>
      <c r="AFQ707" s="90"/>
      <c r="AFR707" s="90"/>
      <c r="AFS707" s="90"/>
      <c r="AFT707" s="90"/>
      <c r="AFU707" s="90"/>
      <c r="AFV707" s="90"/>
      <c r="AFW707" s="90"/>
      <c r="AFX707" s="90"/>
      <c r="AFY707" s="90"/>
      <c r="AFZ707" s="90"/>
      <c r="AGA707" s="90"/>
      <c r="AGB707" s="90"/>
      <c r="AGC707" s="90"/>
      <c r="AGD707" s="90"/>
      <c r="AGE707" s="90"/>
      <c r="AGF707" s="90"/>
      <c r="AGG707" s="90"/>
      <c r="AGH707" s="90"/>
      <c r="AGI707" s="90"/>
      <c r="AGJ707" s="90"/>
      <c r="AGK707" s="90"/>
      <c r="AGL707" s="90"/>
      <c r="AGM707" s="90"/>
      <c r="AGN707" s="90"/>
      <c r="AGO707" s="90"/>
      <c r="AGP707" s="90"/>
      <c r="AGQ707" s="90"/>
      <c r="AGR707" s="90"/>
      <c r="AGS707" s="90"/>
      <c r="AGT707" s="90"/>
      <c r="AGU707" s="90"/>
      <c r="AGV707" s="90"/>
      <c r="AGW707" s="90"/>
      <c r="AGX707" s="90"/>
      <c r="AGY707" s="90"/>
      <c r="AGZ707" s="90"/>
      <c r="AHA707" s="90"/>
      <c r="AHB707" s="90"/>
      <c r="AHC707" s="90"/>
      <c r="AHD707" s="90"/>
      <c r="AHE707" s="90"/>
      <c r="AHF707" s="90"/>
      <c r="AHG707" s="90"/>
      <c r="AHH707" s="90"/>
      <c r="AHI707" s="90"/>
      <c r="AHJ707" s="90"/>
      <c r="AHK707" s="90"/>
      <c r="AHL707" s="90"/>
      <c r="AHM707" s="90"/>
      <c r="AHN707" s="90"/>
      <c r="AHO707" s="90"/>
      <c r="AHP707" s="90"/>
      <c r="AHQ707" s="90"/>
      <c r="AHR707" s="90"/>
      <c r="AHS707" s="90"/>
      <c r="AHT707" s="90"/>
      <c r="AHU707" s="90"/>
      <c r="AHV707" s="90"/>
      <c r="AHW707" s="90"/>
      <c r="AHX707" s="90"/>
      <c r="AHY707" s="90"/>
      <c r="AHZ707" s="90"/>
      <c r="AIA707" s="90"/>
      <c r="AIB707" s="90"/>
      <c r="AIC707" s="90"/>
      <c r="AID707" s="90"/>
      <c r="AIE707" s="90"/>
      <c r="AIF707" s="90"/>
      <c r="AIG707" s="90"/>
      <c r="AIH707" s="90"/>
      <c r="AII707" s="90"/>
      <c r="AIJ707" s="90"/>
      <c r="AIK707" s="90"/>
      <c r="AIL707" s="90"/>
      <c r="AIM707" s="90"/>
      <c r="AIN707" s="90"/>
      <c r="AIO707" s="90"/>
      <c r="AIP707" s="90"/>
      <c r="AIQ707" s="90"/>
      <c r="AIR707" s="90"/>
      <c r="AIS707" s="90"/>
      <c r="AIT707" s="90"/>
      <c r="AIU707" s="90"/>
      <c r="AIV707" s="90"/>
      <c r="AIW707" s="90"/>
      <c r="AIX707" s="90"/>
      <c r="AIY707" s="90"/>
      <c r="AIZ707" s="90"/>
      <c r="AJA707" s="90"/>
      <c r="AJB707" s="90"/>
      <c r="AJC707" s="90"/>
      <c r="AJD707" s="90"/>
      <c r="AJE707" s="90"/>
      <c r="AJF707" s="90"/>
      <c r="AJG707" s="90"/>
      <c r="AJH707" s="90"/>
      <c r="AJI707" s="90"/>
      <c r="AJJ707" s="90"/>
      <c r="AJK707" s="90"/>
      <c r="AJL707" s="90"/>
      <c r="AJM707" s="90"/>
      <c r="AJN707" s="90"/>
      <c r="AJO707" s="90"/>
      <c r="AJP707" s="90"/>
      <c r="AJQ707" s="90"/>
      <c r="AJR707" s="90"/>
      <c r="AJS707" s="90"/>
      <c r="AJT707" s="90"/>
      <c r="AJU707" s="90"/>
      <c r="AJV707" s="90"/>
      <c r="AJW707" s="90"/>
      <c r="AJX707" s="90"/>
      <c r="AJY707" s="90"/>
      <c r="AJZ707" s="90"/>
      <c r="AKA707" s="90"/>
      <c r="AKB707" s="90"/>
      <c r="AKC707" s="90"/>
      <c r="AKD707" s="90"/>
      <c r="AKE707" s="90"/>
      <c r="AKF707" s="90"/>
      <c r="AKG707" s="90"/>
      <c r="AKH707" s="90"/>
      <c r="AKI707" s="90"/>
      <c r="AKJ707" s="90"/>
      <c r="AKK707" s="90"/>
      <c r="AKL707" s="90"/>
      <c r="AKM707" s="90"/>
      <c r="AKN707" s="90"/>
      <c r="AKO707" s="90"/>
      <c r="AKP707" s="90"/>
      <c r="AKQ707" s="90"/>
      <c r="AKR707" s="90"/>
      <c r="AKS707" s="90"/>
      <c r="AKT707" s="90"/>
      <c r="AKU707" s="90"/>
      <c r="AKV707" s="90"/>
      <c r="AKW707" s="90"/>
      <c r="AKX707" s="90"/>
      <c r="AKY707" s="90"/>
      <c r="AKZ707" s="90"/>
      <c r="ALA707" s="90"/>
      <c r="ALB707" s="90"/>
      <c r="ALC707" s="90"/>
      <c r="ALD707" s="90"/>
      <c r="ALE707" s="90"/>
      <c r="ALF707" s="90"/>
      <c r="ALG707" s="90"/>
      <c r="ALH707" s="90"/>
      <c r="ALI707" s="90"/>
      <c r="ALJ707" s="90"/>
      <c r="ALK707" s="90"/>
      <c r="ALL707" s="90"/>
      <c r="ALM707" s="90"/>
      <c r="ALN707" s="90"/>
      <c r="ALO707" s="90"/>
      <c r="ALP707" s="90"/>
      <c r="ALQ707" s="90"/>
      <c r="ALR707" s="90"/>
      <c r="ALS707" s="90"/>
      <c r="ALT707" s="90"/>
      <c r="ALU707" s="90"/>
      <c r="ALV707" s="90"/>
      <c r="ALW707" s="90"/>
      <c r="ALX707" s="90"/>
      <c r="ALY707" s="90"/>
      <c r="ALZ707" s="90"/>
      <c r="AMA707" s="90"/>
      <c r="AMB707" s="90"/>
      <c r="AMC707" s="90"/>
      <c r="AMD707" s="90"/>
      <c r="AME707" s="90"/>
      <c r="AMF707" s="90"/>
      <c r="AMG707" s="90"/>
      <c r="AMH707" s="90"/>
    </row>
    <row r="708" spans="1:1022" x14ac:dyDescent="0.25">
      <c r="A708" s="103">
        <v>43969</v>
      </c>
      <c r="B708" s="156">
        <v>0.5</v>
      </c>
      <c r="C708" s="226">
        <v>5826</v>
      </c>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c r="AP708" s="90"/>
      <c r="AQ708" s="90"/>
      <c r="AR708" s="90"/>
      <c r="AS708" s="90"/>
      <c r="AT708" s="90"/>
      <c r="AU708" s="90"/>
      <c r="AV708" s="90"/>
      <c r="AW708" s="90"/>
      <c r="AX708" s="90"/>
      <c r="AY708" s="90"/>
      <c r="AZ708" s="90"/>
      <c r="BA708" s="90"/>
      <c r="BB708" s="90"/>
      <c r="BC708" s="90"/>
      <c r="BD708" s="90"/>
      <c r="BE708" s="90"/>
      <c r="BF708" s="90"/>
      <c r="BG708" s="90"/>
      <c r="BH708" s="90"/>
      <c r="BI708" s="90"/>
      <c r="BJ708" s="90"/>
      <c r="BK708" s="90"/>
      <c r="BL708" s="90"/>
      <c r="BM708" s="90"/>
      <c r="BN708" s="90"/>
      <c r="BO708" s="90"/>
      <c r="BP708" s="90"/>
      <c r="BQ708" s="90"/>
      <c r="BR708" s="90"/>
      <c r="BS708" s="90"/>
      <c r="BT708" s="90"/>
      <c r="BU708" s="90"/>
      <c r="BV708" s="90"/>
      <c r="BW708" s="90"/>
      <c r="BX708" s="90"/>
      <c r="BY708" s="90"/>
      <c r="BZ708" s="90"/>
      <c r="CA708" s="90"/>
      <c r="CB708" s="90"/>
      <c r="CC708" s="90"/>
      <c r="CD708" s="90"/>
      <c r="CE708" s="90"/>
      <c r="CF708" s="90"/>
      <c r="CG708" s="90"/>
      <c r="CH708" s="90"/>
      <c r="CI708" s="90"/>
      <c r="CJ708" s="90"/>
      <c r="CK708" s="90"/>
      <c r="CL708" s="90"/>
      <c r="CM708" s="90"/>
      <c r="CN708" s="90"/>
      <c r="CO708" s="90"/>
      <c r="CP708" s="90"/>
      <c r="CQ708" s="90"/>
      <c r="CR708" s="90"/>
      <c r="CS708" s="90"/>
      <c r="CT708" s="90"/>
      <c r="CU708" s="90"/>
      <c r="CV708" s="90"/>
      <c r="CW708" s="90"/>
      <c r="CX708" s="90"/>
      <c r="CY708" s="90"/>
      <c r="CZ708" s="90"/>
      <c r="DA708" s="90"/>
      <c r="DB708" s="90"/>
      <c r="DC708" s="90"/>
      <c r="DD708" s="90"/>
      <c r="DE708" s="90"/>
      <c r="DF708" s="90"/>
      <c r="DG708" s="90"/>
      <c r="DH708" s="90"/>
      <c r="DI708" s="90"/>
      <c r="DJ708" s="90"/>
      <c r="DK708" s="90"/>
      <c r="DL708" s="90"/>
      <c r="DM708" s="90"/>
      <c r="DN708" s="90"/>
      <c r="DO708" s="90"/>
      <c r="DP708" s="90"/>
      <c r="DQ708" s="90"/>
      <c r="DR708" s="90"/>
      <c r="DS708" s="90"/>
      <c r="DT708" s="90"/>
      <c r="DU708" s="90"/>
      <c r="DV708" s="90"/>
      <c r="DW708" s="90"/>
      <c r="DX708" s="90"/>
      <c r="DY708" s="90"/>
      <c r="DZ708" s="90"/>
      <c r="EA708" s="90"/>
      <c r="EB708" s="90"/>
      <c r="EC708" s="90"/>
      <c r="ED708" s="90"/>
      <c r="EE708" s="90"/>
      <c r="EF708" s="90"/>
      <c r="EG708" s="90"/>
      <c r="EH708" s="90"/>
      <c r="EI708" s="90"/>
      <c r="EJ708" s="90"/>
      <c r="EK708" s="90"/>
      <c r="EL708" s="90"/>
      <c r="EM708" s="90"/>
      <c r="EN708" s="90"/>
      <c r="EO708" s="90"/>
      <c r="EP708" s="90"/>
      <c r="EQ708" s="90"/>
      <c r="ER708" s="90"/>
      <c r="ES708" s="90"/>
      <c r="ET708" s="90"/>
      <c r="EU708" s="90"/>
      <c r="EV708" s="90"/>
      <c r="EW708" s="90"/>
      <c r="EX708" s="90"/>
      <c r="EY708" s="90"/>
      <c r="EZ708" s="90"/>
      <c r="FA708" s="90"/>
      <c r="FB708" s="90"/>
      <c r="FC708" s="90"/>
      <c r="FD708" s="90"/>
      <c r="FE708" s="90"/>
      <c r="FF708" s="90"/>
      <c r="FG708" s="90"/>
      <c r="FH708" s="90"/>
      <c r="FI708" s="90"/>
      <c r="FJ708" s="90"/>
      <c r="FK708" s="90"/>
      <c r="FL708" s="90"/>
      <c r="FM708" s="90"/>
      <c r="FN708" s="90"/>
      <c r="FO708" s="90"/>
      <c r="FP708" s="90"/>
      <c r="FQ708" s="90"/>
      <c r="FR708" s="90"/>
      <c r="FS708" s="90"/>
      <c r="FT708" s="90"/>
      <c r="FU708" s="90"/>
      <c r="FV708" s="90"/>
      <c r="FW708" s="90"/>
      <c r="FX708" s="90"/>
      <c r="FY708" s="90"/>
      <c r="FZ708" s="90"/>
      <c r="GA708" s="90"/>
      <c r="GB708" s="90"/>
      <c r="GC708" s="90"/>
      <c r="GD708" s="90"/>
      <c r="GE708" s="90"/>
      <c r="GF708" s="90"/>
      <c r="GG708" s="90"/>
      <c r="GH708" s="90"/>
      <c r="GI708" s="90"/>
      <c r="GJ708" s="90"/>
      <c r="GK708" s="90"/>
      <c r="GL708" s="90"/>
      <c r="GM708" s="90"/>
      <c r="GN708" s="90"/>
      <c r="GO708" s="90"/>
      <c r="GP708" s="90"/>
      <c r="GQ708" s="90"/>
      <c r="GR708" s="90"/>
      <c r="GS708" s="90"/>
      <c r="GT708" s="90"/>
      <c r="GU708" s="90"/>
      <c r="GV708" s="90"/>
      <c r="GW708" s="90"/>
      <c r="GX708" s="90"/>
      <c r="GY708" s="90"/>
      <c r="GZ708" s="90"/>
      <c r="HA708" s="90"/>
      <c r="HB708" s="90"/>
      <c r="HC708" s="90"/>
      <c r="HD708" s="90"/>
      <c r="HE708" s="90"/>
      <c r="HF708" s="90"/>
      <c r="HG708" s="90"/>
      <c r="HH708" s="90"/>
      <c r="HI708" s="90"/>
      <c r="HJ708" s="90"/>
      <c r="HK708" s="90"/>
      <c r="HL708" s="90"/>
      <c r="HM708" s="90"/>
      <c r="HN708" s="90"/>
      <c r="HO708" s="90"/>
      <c r="HP708" s="90"/>
      <c r="HQ708" s="90"/>
      <c r="HR708" s="90"/>
      <c r="HS708" s="90"/>
      <c r="HT708" s="90"/>
      <c r="HU708" s="90"/>
      <c r="HV708" s="90"/>
      <c r="HW708" s="90"/>
      <c r="HX708" s="90"/>
      <c r="HY708" s="90"/>
      <c r="HZ708" s="90"/>
      <c r="IA708" s="90"/>
      <c r="IB708" s="90"/>
      <c r="IC708" s="90"/>
      <c r="ID708" s="90"/>
      <c r="IE708" s="90"/>
      <c r="IF708" s="90"/>
      <c r="IG708" s="90"/>
      <c r="IH708" s="90"/>
      <c r="II708" s="90"/>
      <c r="IJ708" s="90"/>
      <c r="IK708" s="90"/>
      <c r="IL708" s="90"/>
      <c r="IM708" s="90"/>
      <c r="IN708" s="90"/>
      <c r="IO708" s="90"/>
      <c r="IP708" s="90"/>
      <c r="IQ708" s="90"/>
      <c r="IR708" s="90"/>
      <c r="IS708" s="90"/>
      <c r="IT708" s="90"/>
      <c r="IU708" s="90"/>
      <c r="IV708" s="90"/>
      <c r="IW708" s="90"/>
      <c r="IX708" s="90"/>
      <c r="IY708" s="90"/>
      <c r="IZ708" s="90"/>
      <c r="JA708" s="90"/>
      <c r="JB708" s="90"/>
      <c r="JC708" s="90"/>
      <c r="JD708" s="90"/>
      <c r="JE708" s="90"/>
      <c r="JF708" s="90"/>
      <c r="JG708" s="90"/>
      <c r="JH708" s="90"/>
      <c r="JI708" s="90"/>
      <c r="JJ708" s="90"/>
      <c r="JK708" s="90"/>
      <c r="JL708" s="90"/>
      <c r="JM708" s="90"/>
      <c r="JN708" s="90"/>
      <c r="JO708" s="90"/>
      <c r="JP708" s="90"/>
      <c r="JQ708" s="90"/>
      <c r="JR708" s="90"/>
      <c r="JS708" s="90"/>
      <c r="JT708" s="90"/>
      <c r="JU708" s="90"/>
      <c r="JV708" s="90"/>
      <c r="JW708" s="90"/>
      <c r="JX708" s="90"/>
      <c r="JY708" s="90"/>
      <c r="JZ708" s="90"/>
      <c r="KA708" s="90"/>
      <c r="KB708" s="90"/>
      <c r="KC708" s="90"/>
      <c r="KD708" s="90"/>
      <c r="KE708" s="90"/>
      <c r="KF708" s="90"/>
      <c r="KG708" s="90"/>
      <c r="KH708" s="90"/>
      <c r="KI708" s="90"/>
      <c r="KJ708" s="90"/>
      <c r="KK708" s="90"/>
      <c r="KL708" s="90"/>
      <c r="KM708" s="90"/>
      <c r="KN708" s="90"/>
      <c r="KO708" s="90"/>
      <c r="KP708" s="90"/>
      <c r="KQ708" s="90"/>
      <c r="KR708" s="90"/>
      <c r="KS708" s="90"/>
      <c r="KT708" s="90"/>
      <c r="KU708" s="90"/>
      <c r="KV708" s="90"/>
      <c r="KW708" s="90"/>
      <c r="KX708" s="90"/>
      <c r="KY708" s="90"/>
      <c r="KZ708" s="90"/>
      <c r="LA708" s="90"/>
      <c r="LB708" s="90"/>
      <c r="LC708" s="90"/>
      <c r="LD708" s="90"/>
      <c r="LE708" s="90"/>
      <c r="LF708" s="90"/>
      <c r="LG708" s="90"/>
      <c r="LH708" s="90"/>
      <c r="LI708" s="90"/>
      <c r="LJ708" s="90"/>
      <c r="LK708" s="90"/>
      <c r="LL708" s="90"/>
      <c r="LM708" s="90"/>
      <c r="LN708" s="90"/>
      <c r="LO708" s="90"/>
      <c r="LP708" s="90"/>
      <c r="LQ708" s="90"/>
      <c r="LR708" s="90"/>
      <c r="LS708" s="90"/>
      <c r="LT708" s="90"/>
      <c r="LU708" s="90"/>
      <c r="LV708" s="90"/>
      <c r="LW708" s="90"/>
      <c r="LX708" s="90"/>
      <c r="LY708" s="90"/>
      <c r="LZ708" s="90"/>
      <c r="MA708" s="90"/>
      <c r="MB708" s="90"/>
      <c r="MC708" s="90"/>
      <c r="MD708" s="90"/>
      <c r="ME708" s="90"/>
      <c r="MF708" s="90"/>
      <c r="MG708" s="90"/>
      <c r="MH708" s="90"/>
      <c r="MI708" s="90"/>
      <c r="MJ708" s="90"/>
      <c r="MK708" s="90"/>
      <c r="ML708" s="90"/>
      <c r="MM708" s="90"/>
      <c r="MN708" s="90"/>
      <c r="MO708" s="90"/>
      <c r="MP708" s="90"/>
      <c r="MQ708" s="90"/>
      <c r="MR708" s="90"/>
      <c r="MS708" s="90"/>
      <c r="MT708" s="90"/>
      <c r="MU708" s="90"/>
      <c r="MV708" s="90"/>
      <c r="MW708" s="90"/>
      <c r="MX708" s="90"/>
      <c r="MY708" s="90"/>
      <c r="MZ708" s="90"/>
      <c r="NA708" s="90"/>
      <c r="NB708" s="90"/>
      <c r="NC708" s="90"/>
      <c r="ND708" s="90"/>
      <c r="NE708" s="90"/>
      <c r="NF708" s="90"/>
      <c r="NG708" s="90"/>
      <c r="NH708" s="90"/>
      <c r="NI708" s="90"/>
      <c r="NJ708" s="90"/>
      <c r="NK708" s="90"/>
      <c r="NL708" s="90"/>
      <c r="NM708" s="90"/>
      <c r="NN708" s="90"/>
      <c r="NO708" s="90"/>
      <c r="NP708" s="90"/>
      <c r="NQ708" s="90"/>
      <c r="NR708" s="90"/>
      <c r="NS708" s="90"/>
      <c r="NT708" s="90"/>
      <c r="NU708" s="90"/>
      <c r="NV708" s="90"/>
      <c r="NW708" s="90"/>
      <c r="NX708" s="90"/>
      <c r="NY708" s="90"/>
      <c r="NZ708" s="90"/>
      <c r="OA708" s="90"/>
      <c r="OB708" s="90"/>
      <c r="OC708" s="90"/>
      <c r="OD708" s="90"/>
      <c r="OE708" s="90"/>
      <c r="OF708" s="90"/>
      <c r="OG708" s="90"/>
      <c r="OH708" s="90"/>
      <c r="OI708" s="90"/>
      <c r="OJ708" s="90"/>
      <c r="OK708" s="90"/>
      <c r="OL708" s="90"/>
      <c r="OM708" s="90"/>
      <c r="ON708" s="90"/>
      <c r="OO708" s="90"/>
      <c r="OP708" s="90"/>
      <c r="OQ708" s="90"/>
      <c r="OR708" s="90"/>
      <c r="OS708" s="90"/>
      <c r="OT708" s="90"/>
      <c r="OU708" s="90"/>
      <c r="OV708" s="90"/>
      <c r="OW708" s="90"/>
      <c r="OX708" s="90"/>
      <c r="OY708" s="90"/>
      <c r="OZ708" s="90"/>
      <c r="PA708" s="90"/>
      <c r="PB708" s="90"/>
      <c r="PC708" s="90"/>
      <c r="PD708" s="90"/>
      <c r="PE708" s="90"/>
      <c r="PF708" s="90"/>
      <c r="PG708" s="90"/>
      <c r="PH708" s="90"/>
      <c r="PI708" s="90"/>
      <c r="PJ708" s="90"/>
      <c r="PK708" s="90"/>
      <c r="PL708" s="90"/>
      <c r="PM708" s="90"/>
      <c r="PN708" s="90"/>
      <c r="PO708" s="90"/>
      <c r="PP708" s="90"/>
      <c r="PQ708" s="90"/>
      <c r="PR708" s="90"/>
      <c r="PS708" s="90"/>
      <c r="PT708" s="90"/>
      <c r="PU708" s="90"/>
      <c r="PV708" s="90"/>
      <c r="PW708" s="90"/>
      <c r="PX708" s="90"/>
      <c r="PY708" s="90"/>
      <c r="PZ708" s="90"/>
      <c r="QA708" s="90"/>
      <c r="QB708" s="90"/>
      <c r="QC708" s="90"/>
      <c r="QD708" s="90"/>
      <c r="QE708" s="90"/>
      <c r="QF708" s="90"/>
      <c r="QG708" s="90"/>
      <c r="QH708" s="90"/>
      <c r="QI708" s="90"/>
      <c r="QJ708" s="90"/>
      <c r="QK708" s="90"/>
      <c r="QL708" s="90"/>
      <c r="QM708" s="90"/>
      <c r="QN708" s="90"/>
      <c r="QO708" s="90"/>
      <c r="QP708" s="90"/>
      <c r="QQ708" s="90"/>
      <c r="QR708" s="90"/>
      <c r="QS708" s="90"/>
      <c r="QT708" s="90"/>
      <c r="QU708" s="90"/>
      <c r="QV708" s="90"/>
      <c r="QW708" s="90"/>
      <c r="QX708" s="90"/>
      <c r="QY708" s="90"/>
      <c r="QZ708" s="90"/>
      <c r="RA708" s="90"/>
      <c r="RB708" s="90"/>
      <c r="RC708" s="90"/>
      <c r="RD708" s="90"/>
      <c r="RE708" s="90"/>
      <c r="RF708" s="90"/>
      <c r="RG708" s="90"/>
      <c r="RH708" s="90"/>
      <c r="RI708" s="90"/>
      <c r="RJ708" s="90"/>
      <c r="RK708" s="90"/>
      <c r="RL708" s="90"/>
      <c r="RM708" s="90"/>
      <c r="RN708" s="90"/>
      <c r="RO708" s="90"/>
      <c r="RP708" s="90"/>
      <c r="RQ708" s="90"/>
      <c r="RR708" s="90"/>
      <c r="RS708" s="90"/>
      <c r="RT708" s="90"/>
      <c r="RU708" s="90"/>
      <c r="RV708" s="90"/>
      <c r="RW708" s="90"/>
      <c r="RX708" s="90"/>
      <c r="RY708" s="90"/>
      <c r="RZ708" s="90"/>
      <c r="SA708" s="90"/>
      <c r="SB708" s="90"/>
      <c r="SC708" s="90"/>
      <c r="SD708" s="90"/>
      <c r="SE708" s="90"/>
      <c r="SF708" s="90"/>
      <c r="SG708" s="90"/>
      <c r="SH708" s="90"/>
      <c r="SI708" s="90"/>
      <c r="SJ708" s="90"/>
      <c r="SK708" s="90"/>
      <c r="SL708" s="90"/>
      <c r="SM708" s="90"/>
      <c r="SN708" s="90"/>
      <c r="SO708" s="90"/>
      <c r="SP708" s="90"/>
      <c r="SQ708" s="90"/>
      <c r="SR708" s="90"/>
      <c r="SS708" s="90"/>
      <c r="ST708" s="90"/>
      <c r="SU708" s="90"/>
      <c r="SV708" s="90"/>
      <c r="SW708" s="90"/>
      <c r="SX708" s="90"/>
      <c r="SY708" s="90"/>
      <c r="SZ708" s="90"/>
      <c r="TA708" s="90"/>
      <c r="TB708" s="90"/>
      <c r="TC708" s="90"/>
      <c r="TD708" s="90"/>
      <c r="TE708" s="90"/>
      <c r="TF708" s="90"/>
      <c r="TG708" s="90"/>
      <c r="TH708" s="90"/>
      <c r="TI708" s="90"/>
      <c r="TJ708" s="90"/>
      <c r="TK708" s="90"/>
      <c r="TL708" s="90"/>
      <c r="TM708" s="90"/>
      <c r="TN708" s="90"/>
      <c r="TO708" s="90"/>
      <c r="TP708" s="90"/>
      <c r="TQ708" s="90"/>
      <c r="TR708" s="90"/>
      <c r="TS708" s="90"/>
      <c r="TT708" s="90"/>
      <c r="TU708" s="90"/>
      <c r="TV708" s="90"/>
      <c r="TW708" s="90"/>
      <c r="TX708" s="90"/>
      <c r="TY708" s="90"/>
      <c r="TZ708" s="90"/>
      <c r="UA708" s="90"/>
      <c r="UB708" s="90"/>
      <c r="UC708" s="90"/>
      <c r="UD708" s="90"/>
      <c r="UE708" s="90"/>
      <c r="UF708" s="90"/>
      <c r="UG708" s="90"/>
      <c r="UH708" s="90"/>
      <c r="UI708" s="90"/>
      <c r="UJ708" s="90"/>
      <c r="UK708" s="90"/>
      <c r="UL708" s="90"/>
      <c r="UM708" s="90"/>
      <c r="UN708" s="90"/>
      <c r="UO708" s="90"/>
      <c r="UP708" s="90"/>
      <c r="UQ708" s="90"/>
      <c r="UR708" s="90"/>
      <c r="US708" s="90"/>
      <c r="UT708" s="90"/>
      <c r="UU708" s="90"/>
      <c r="UV708" s="90"/>
      <c r="UW708" s="90"/>
      <c r="UX708" s="90"/>
      <c r="UY708" s="90"/>
      <c r="UZ708" s="90"/>
      <c r="VA708" s="90"/>
      <c r="VB708" s="90"/>
      <c r="VC708" s="90"/>
      <c r="VD708" s="90"/>
      <c r="VE708" s="90"/>
      <c r="VF708" s="90"/>
      <c r="VG708" s="90"/>
      <c r="VH708" s="90"/>
      <c r="VI708" s="90"/>
      <c r="VJ708" s="90"/>
      <c r="VK708" s="90"/>
      <c r="VL708" s="90"/>
      <c r="VM708" s="90"/>
      <c r="VN708" s="90"/>
      <c r="VO708" s="90"/>
      <c r="VP708" s="90"/>
      <c r="VQ708" s="90"/>
      <c r="VR708" s="90"/>
      <c r="VS708" s="90"/>
      <c r="VT708" s="90"/>
      <c r="VU708" s="90"/>
      <c r="VV708" s="90"/>
      <c r="VW708" s="90"/>
      <c r="VX708" s="90"/>
      <c r="VY708" s="90"/>
      <c r="VZ708" s="90"/>
      <c r="WA708" s="90"/>
      <c r="WB708" s="90"/>
      <c r="WC708" s="90"/>
      <c r="WD708" s="90"/>
      <c r="WE708" s="90"/>
      <c r="WF708" s="90"/>
      <c r="WG708" s="90"/>
      <c r="WH708" s="90"/>
      <c r="WI708" s="90"/>
      <c r="WJ708" s="90"/>
      <c r="WK708" s="90"/>
      <c r="WL708" s="90"/>
      <c r="WM708" s="90"/>
      <c r="WN708" s="90"/>
      <c r="WO708" s="90"/>
      <c r="WP708" s="90"/>
      <c r="WQ708" s="90"/>
      <c r="WR708" s="90"/>
      <c r="WS708" s="90"/>
      <c r="WT708" s="90"/>
      <c r="WU708" s="90"/>
      <c r="WV708" s="90"/>
      <c r="WW708" s="90"/>
      <c r="WX708" s="90"/>
      <c r="WY708" s="90"/>
      <c r="WZ708" s="90"/>
      <c r="XA708" s="90"/>
      <c r="XB708" s="90"/>
      <c r="XC708" s="90"/>
      <c r="XD708" s="90"/>
      <c r="XE708" s="90"/>
      <c r="XF708" s="90"/>
      <c r="XG708" s="90"/>
      <c r="XH708" s="90"/>
      <c r="XI708" s="90"/>
      <c r="XJ708" s="90"/>
      <c r="XK708" s="90"/>
      <c r="XL708" s="90"/>
      <c r="XM708" s="90"/>
      <c r="XN708" s="90"/>
      <c r="XO708" s="90"/>
      <c r="XP708" s="90"/>
      <c r="XQ708" s="90"/>
      <c r="XR708" s="90"/>
      <c r="XS708" s="90"/>
      <c r="XT708" s="90"/>
      <c r="XU708" s="90"/>
      <c r="XV708" s="90"/>
      <c r="XW708" s="90"/>
      <c r="XX708" s="90"/>
      <c r="XY708" s="90"/>
      <c r="XZ708" s="90"/>
      <c r="YA708" s="90"/>
      <c r="YB708" s="90"/>
      <c r="YC708" s="90"/>
      <c r="YD708" s="90"/>
      <c r="YE708" s="90"/>
      <c r="YF708" s="90"/>
      <c r="YG708" s="90"/>
      <c r="YH708" s="90"/>
      <c r="YI708" s="90"/>
      <c r="YJ708" s="90"/>
      <c r="YK708" s="90"/>
      <c r="YL708" s="90"/>
      <c r="YM708" s="90"/>
      <c r="YN708" s="90"/>
      <c r="YO708" s="90"/>
      <c r="YP708" s="90"/>
      <c r="YQ708" s="90"/>
      <c r="YR708" s="90"/>
      <c r="YS708" s="90"/>
      <c r="YT708" s="90"/>
      <c r="YU708" s="90"/>
      <c r="YV708" s="90"/>
      <c r="YW708" s="90"/>
      <c r="YX708" s="90"/>
      <c r="YY708" s="90"/>
      <c r="YZ708" s="90"/>
      <c r="ZA708" s="90"/>
      <c r="ZB708" s="90"/>
      <c r="ZC708" s="90"/>
      <c r="ZD708" s="90"/>
      <c r="ZE708" s="90"/>
      <c r="ZF708" s="90"/>
      <c r="ZG708" s="90"/>
      <c r="ZH708" s="90"/>
      <c r="ZI708" s="90"/>
      <c r="ZJ708" s="90"/>
      <c r="ZK708" s="90"/>
      <c r="ZL708" s="90"/>
      <c r="ZM708" s="90"/>
      <c r="ZN708" s="90"/>
      <c r="ZO708" s="90"/>
      <c r="ZP708" s="90"/>
      <c r="ZQ708" s="90"/>
      <c r="ZR708" s="90"/>
      <c r="ZS708" s="90"/>
      <c r="ZT708" s="90"/>
      <c r="ZU708" s="90"/>
      <c r="ZV708" s="90"/>
      <c r="ZW708" s="90"/>
      <c r="ZX708" s="90"/>
      <c r="ZY708" s="90"/>
      <c r="ZZ708" s="90"/>
      <c r="AAA708" s="90"/>
      <c r="AAB708" s="90"/>
      <c r="AAC708" s="90"/>
      <c r="AAD708" s="90"/>
      <c r="AAE708" s="90"/>
      <c r="AAF708" s="90"/>
      <c r="AAG708" s="90"/>
      <c r="AAH708" s="90"/>
      <c r="AAI708" s="90"/>
      <c r="AAJ708" s="90"/>
      <c r="AAK708" s="90"/>
      <c r="AAL708" s="90"/>
      <c r="AAM708" s="90"/>
      <c r="AAN708" s="90"/>
      <c r="AAO708" s="90"/>
      <c r="AAP708" s="90"/>
      <c r="AAQ708" s="90"/>
      <c r="AAR708" s="90"/>
      <c r="AAS708" s="90"/>
      <c r="AAT708" s="90"/>
      <c r="AAU708" s="90"/>
      <c r="AAV708" s="90"/>
      <c r="AAW708" s="90"/>
      <c r="AAX708" s="90"/>
      <c r="AAY708" s="90"/>
      <c r="AAZ708" s="90"/>
      <c r="ABA708" s="90"/>
      <c r="ABB708" s="90"/>
      <c r="ABC708" s="90"/>
      <c r="ABD708" s="90"/>
      <c r="ABE708" s="90"/>
      <c r="ABF708" s="90"/>
      <c r="ABG708" s="90"/>
      <c r="ABH708" s="90"/>
      <c r="ABI708" s="90"/>
      <c r="ABJ708" s="90"/>
      <c r="ABK708" s="90"/>
      <c r="ABL708" s="90"/>
      <c r="ABM708" s="90"/>
      <c r="ABN708" s="90"/>
      <c r="ABO708" s="90"/>
      <c r="ABP708" s="90"/>
      <c r="ABQ708" s="90"/>
      <c r="ABR708" s="90"/>
      <c r="ABS708" s="90"/>
      <c r="ABT708" s="90"/>
      <c r="ABU708" s="90"/>
      <c r="ABV708" s="90"/>
      <c r="ABW708" s="90"/>
      <c r="ABX708" s="90"/>
      <c r="ABY708" s="90"/>
      <c r="ABZ708" s="90"/>
      <c r="ACA708" s="90"/>
      <c r="ACB708" s="90"/>
      <c r="ACC708" s="90"/>
      <c r="ACD708" s="90"/>
      <c r="ACE708" s="90"/>
      <c r="ACF708" s="90"/>
      <c r="ACG708" s="90"/>
      <c r="ACH708" s="90"/>
      <c r="ACI708" s="90"/>
      <c r="ACJ708" s="90"/>
      <c r="ACK708" s="90"/>
      <c r="ACL708" s="90"/>
      <c r="ACM708" s="90"/>
      <c r="ACN708" s="90"/>
      <c r="ACO708" s="90"/>
      <c r="ACP708" s="90"/>
      <c r="ACQ708" s="90"/>
      <c r="ACR708" s="90"/>
      <c r="ACS708" s="90"/>
      <c r="ACT708" s="90"/>
      <c r="ACU708" s="90"/>
      <c r="ACV708" s="90"/>
      <c r="ACW708" s="90"/>
      <c r="ACX708" s="90"/>
      <c r="ACY708" s="90"/>
      <c r="ACZ708" s="90"/>
      <c r="ADA708" s="90"/>
      <c r="ADB708" s="90"/>
      <c r="ADC708" s="90"/>
      <c r="ADD708" s="90"/>
      <c r="ADE708" s="90"/>
      <c r="ADF708" s="90"/>
      <c r="ADG708" s="90"/>
      <c r="ADH708" s="90"/>
      <c r="ADI708" s="90"/>
      <c r="ADJ708" s="90"/>
      <c r="ADK708" s="90"/>
      <c r="ADL708" s="90"/>
      <c r="ADM708" s="90"/>
      <c r="ADN708" s="90"/>
      <c r="ADO708" s="90"/>
      <c r="ADP708" s="90"/>
      <c r="ADQ708" s="90"/>
      <c r="ADR708" s="90"/>
      <c r="ADS708" s="90"/>
      <c r="ADT708" s="90"/>
      <c r="ADU708" s="90"/>
      <c r="ADV708" s="90"/>
      <c r="ADW708" s="90"/>
      <c r="ADX708" s="90"/>
      <c r="ADY708" s="90"/>
      <c r="ADZ708" s="90"/>
      <c r="AEA708" s="90"/>
      <c r="AEB708" s="90"/>
      <c r="AEC708" s="90"/>
      <c r="AED708" s="90"/>
      <c r="AEE708" s="90"/>
      <c r="AEF708" s="90"/>
      <c r="AEG708" s="90"/>
      <c r="AEH708" s="90"/>
      <c r="AEI708" s="90"/>
      <c r="AEJ708" s="90"/>
      <c r="AEK708" s="90"/>
      <c r="AEL708" s="90"/>
      <c r="AEM708" s="90"/>
      <c r="AEN708" s="90"/>
      <c r="AEO708" s="90"/>
      <c r="AEP708" s="90"/>
      <c r="AEQ708" s="90"/>
      <c r="AER708" s="90"/>
      <c r="AES708" s="90"/>
      <c r="AET708" s="90"/>
      <c r="AEU708" s="90"/>
      <c r="AEV708" s="90"/>
      <c r="AEW708" s="90"/>
      <c r="AEX708" s="90"/>
      <c r="AEY708" s="90"/>
      <c r="AEZ708" s="90"/>
      <c r="AFA708" s="90"/>
      <c r="AFB708" s="90"/>
      <c r="AFC708" s="90"/>
      <c r="AFD708" s="90"/>
      <c r="AFE708" s="90"/>
      <c r="AFF708" s="90"/>
      <c r="AFG708" s="90"/>
      <c r="AFH708" s="90"/>
      <c r="AFI708" s="90"/>
      <c r="AFJ708" s="90"/>
      <c r="AFK708" s="90"/>
      <c r="AFL708" s="90"/>
      <c r="AFM708" s="90"/>
      <c r="AFN708" s="90"/>
      <c r="AFO708" s="90"/>
      <c r="AFP708" s="90"/>
      <c r="AFQ708" s="90"/>
      <c r="AFR708" s="90"/>
      <c r="AFS708" s="90"/>
      <c r="AFT708" s="90"/>
      <c r="AFU708" s="90"/>
      <c r="AFV708" s="90"/>
      <c r="AFW708" s="90"/>
      <c r="AFX708" s="90"/>
      <c r="AFY708" s="90"/>
      <c r="AFZ708" s="90"/>
      <c r="AGA708" s="90"/>
      <c r="AGB708" s="90"/>
      <c r="AGC708" s="90"/>
      <c r="AGD708" s="90"/>
      <c r="AGE708" s="90"/>
      <c r="AGF708" s="90"/>
      <c r="AGG708" s="90"/>
      <c r="AGH708" s="90"/>
      <c r="AGI708" s="90"/>
      <c r="AGJ708" s="90"/>
      <c r="AGK708" s="90"/>
      <c r="AGL708" s="90"/>
      <c r="AGM708" s="90"/>
      <c r="AGN708" s="90"/>
      <c r="AGO708" s="90"/>
      <c r="AGP708" s="90"/>
      <c r="AGQ708" s="90"/>
      <c r="AGR708" s="90"/>
      <c r="AGS708" s="90"/>
      <c r="AGT708" s="90"/>
      <c r="AGU708" s="90"/>
      <c r="AGV708" s="90"/>
      <c r="AGW708" s="90"/>
      <c r="AGX708" s="90"/>
      <c r="AGY708" s="90"/>
      <c r="AGZ708" s="90"/>
      <c r="AHA708" s="90"/>
      <c r="AHB708" s="90"/>
      <c r="AHC708" s="90"/>
      <c r="AHD708" s="90"/>
      <c r="AHE708" s="90"/>
      <c r="AHF708" s="90"/>
      <c r="AHG708" s="90"/>
      <c r="AHH708" s="90"/>
      <c r="AHI708" s="90"/>
      <c r="AHJ708" s="90"/>
      <c r="AHK708" s="90"/>
      <c r="AHL708" s="90"/>
      <c r="AHM708" s="90"/>
      <c r="AHN708" s="90"/>
      <c r="AHO708" s="90"/>
      <c r="AHP708" s="90"/>
      <c r="AHQ708" s="90"/>
      <c r="AHR708" s="90"/>
      <c r="AHS708" s="90"/>
      <c r="AHT708" s="90"/>
      <c r="AHU708" s="90"/>
      <c r="AHV708" s="90"/>
      <c r="AHW708" s="90"/>
      <c r="AHX708" s="90"/>
      <c r="AHY708" s="90"/>
      <c r="AHZ708" s="90"/>
      <c r="AIA708" s="90"/>
      <c r="AIB708" s="90"/>
      <c r="AIC708" s="90"/>
      <c r="AID708" s="90"/>
      <c r="AIE708" s="90"/>
      <c r="AIF708" s="90"/>
      <c r="AIG708" s="90"/>
      <c r="AIH708" s="90"/>
      <c r="AII708" s="90"/>
      <c r="AIJ708" s="90"/>
      <c r="AIK708" s="90"/>
      <c r="AIL708" s="90"/>
      <c r="AIM708" s="90"/>
      <c r="AIN708" s="90"/>
      <c r="AIO708" s="90"/>
      <c r="AIP708" s="90"/>
      <c r="AIQ708" s="90"/>
      <c r="AIR708" s="90"/>
      <c r="AIS708" s="90"/>
      <c r="AIT708" s="90"/>
      <c r="AIU708" s="90"/>
      <c r="AIV708" s="90"/>
      <c r="AIW708" s="90"/>
      <c r="AIX708" s="90"/>
      <c r="AIY708" s="90"/>
      <c r="AIZ708" s="90"/>
      <c r="AJA708" s="90"/>
      <c r="AJB708" s="90"/>
      <c r="AJC708" s="90"/>
      <c r="AJD708" s="90"/>
      <c r="AJE708" s="90"/>
      <c r="AJF708" s="90"/>
      <c r="AJG708" s="90"/>
      <c r="AJH708" s="90"/>
      <c r="AJI708" s="90"/>
      <c r="AJJ708" s="90"/>
      <c r="AJK708" s="90"/>
      <c r="AJL708" s="90"/>
      <c r="AJM708" s="90"/>
      <c r="AJN708" s="90"/>
      <c r="AJO708" s="90"/>
      <c r="AJP708" s="90"/>
      <c r="AJQ708" s="90"/>
      <c r="AJR708" s="90"/>
      <c r="AJS708" s="90"/>
      <c r="AJT708" s="90"/>
      <c r="AJU708" s="90"/>
      <c r="AJV708" s="90"/>
      <c r="AJW708" s="90"/>
      <c r="AJX708" s="90"/>
      <c r="AJY708" s="90"/>
      <c r="AJZ708" s="90"/>
      <c r="AKA708" s="90"/>
      <c r="AKB708" s="90"/>
      <c r="AKC708" s="90"/>
      <c r="AKD708" s="90"/>
      <c r="AKE708" s="90"/>
      <c r="AKF708" s="90"/>
      <c r="AKG708" s="90"/>
      <c r="AKH708" s="90"/>
      <c r="AKI708" s="90"/>
      <c r="AKJ708" s="90"/>
      <c r="AKK708" s="90"/>
      <c r="AKL708" s="90"/>
      <c r="AKM708" s="90"/>
      <c r="AKN708" s="90"/>
      <c r="AKO708" s="90"/>
      <c r="AKP708" s="90"/>
      <c r="AKQ708" s="90"/>
      <c r="AKR708" s="90"/>
      <c r="AKS708" s="90"/>
      <c r="AKT708" s="90"/>
      <c r="AKU708" s="90"/>
      <c r="AKV708" s="90"/>
      <c r="AKW708" s="90"/>
      <c r="AKX708" s="90"/>
      <c r="AKY708" s="90"/>
      <c r="AKZ708" s="90"/>
      <c r="ALA708" s="90"/>
      <c r="ALB708" s="90"/>
      <c r="ALC708" s="90"/>
      <c r="ALD708" s="90"/>
      <c r="ALE708" s="90"/>
      <c r="ALF708" s="90"/>
      <c r="ALG708" s="90"/>
      <c r="ALH708" s="90"/>
      <c r="ALI708" s="90"/>
      <c r="ALJ708" s="90"/>
      <c r="ALK708" s="90"/>
      <c r="ALL708" s="90"/>
      <c r="ALM708" s="90"/>
      <c r="ALN708" s="90"/>
      <c r="ALO708" s="90"/>
      <c r="ALP708" s="90"/>
      <c r="ALQ708" s="90"/>
      <c r="ALR708" s="90"/>
      <c r="ALS708" s="90"/>
      <c r="ALT708" s="90"/>
      <c r="ALU708" s="90"/>
      <c r="ALV708" s="90"/>
      <c r="ALW708" s="90"/>
      <c r="ALX708" s="90"/>
      <c r="ALY708" s="90"/>
      <c r="ALZ708" s="90"/>
      <c r="AMA708" s="90"/>
      <c r="AMB708" s="90"/>
      <c r="AMC708" s="90"/>
      <c r="AMD708" s="90"/>
      <c r="AME708" s="90"/>
      <c r="AMF708" s="90"/>
      <c r="AMG708" s="90"/>
      <c r="AMH708" s="90"/>
    </row>
    <row r="709" spans="1:1022" x14ac:dyDescent="0.25">
      <c r="A709" s="103">
        <v>43968</v>
      </c>
      <c r="B709" s="156">
        <v>0.5</v>
      </c>
      <c r="C709" s="226">
        <v>5766</v>
      </c>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c r="AP709" s="90"/>
      <c r="AQ709" s="90"/>
      <c r="AR709" s="90"/>
      <c r="AS709" s="90"/>
      <c r="AT709" s="90"/>
      <c r="AU709" s="90"/>
      <c r="AV709" s="90"/>
      <c r="AW709" s="90"/>
      <c r="AX709" s="90"/>
      <c r="AY709" s="90"/>
      <c r="AZ709" s="90"/>
      <c r="BA709" s="90"/>
      <c r="BB709" s="90"/>
      <c r="BC709" s="90"/>
      <c r="BD709" s="90"/>
      <c r="BE709" s="90"/>
      <c r="BF709" s="90"/>
      <c r="BG709" s="90"/>
      <c r="BH709" s="90"/>
      <c r="BI709" s="90"/>
      <c r="BJ709" s="90"/>
      <c r="BK709" s="90"/>
      <c r="BL709" s="90"/>
      <c r="BM709" s="90"/>
      <c r="BN709" s="90"/>
      <c r="BO709" s="90"/>
      <c r="BP709" s="90"/>
      <c r="BQ709" s="90"/>
      <c r="BR709" s="90"/>
      <c r="BS709" s="90"/>
      <c r="BT709" s="90"/>
      <c r="BU709" s="90"/>
      <c r="BV709" s="90"/>
      <c r="BW709" s="90"/>
      <c r="BX709" s="90"/>
      <c r="BY709" s="90"/>
      <c r="BZ709" s="90"/>
      <c r="CA709" s="90"/>
      <c r="CB709" s="90"/>
      <c r="CC709" s="90"/>
      <c r="CD709" s="90"/>
      <c r="CE709" s="90"/>
      <c r="CF709" s="90"/>
      <c r="CG709" s="90"/>
      <c r="CH709" s="90"/>
      <c r="CI709" s="90"/>
      <c r="CJ709" s="90"/>
      <c r="CK709" s="90"/>
      <c r="CL709" s="90"/>
      <c r="CM709" s="90"/>
      <c r="CN709" s="90"/>
      <c r="CO709" s="90"/>
      <c r="CP709" s="90"/>
      <c r="CQ709" s="90"/>
      <c r="CR709" s="90"/>
      <c r="CS709" s="90"/>
      <c r="CT709" s="90"/>
      <c r="CU709" s="90"/>
      <c r="CV709" s="90"/>
      <c r="CW709" s="90"/>
      <c r="CX709" s="90"/>
      <c r="CY709" s="90"/>
      <c r="CZ709" s="90"/>
      <c r="DA709" s="90"/>
      <c r="DB709" s="90"/>
      <c r="DC709" s="90"/>
      <c r="DD709" s="90"/>
      <c r="DE709" s="90"/>
      <c r="DF709" s="90"/>
      <c r="DG709" s="90"/>
      <c r="DH709" s="90"/>
      <c r="DI709" s="90"/>
      <c r="DJ709" s="90"/>
      <c r="DK709" s="90"/>
      <c r="DL709" s="90"/>
      <c r="DM709" s="90"/>
      <c r="DN709" s="90"/>
      <c r="DO709" s="90"/>
      <c r="DP709" s="90"/>
      <c r="DQ709" s="90"/>
      <c r="DR709" s="90"/>
      <c r="DS709" s="90"/>
      <c r="DT709" s="90"/>
      <c r="DU709" s="90"/>
      <c r="DV709" s="90"/>
      <c r="DW709" s="90"/>
      <c r="DX709" s="90"/>
      <c r="DY709" s="90"/>
      <c r="DZ709" s="90"/>
      <c r="EA709" s="90"/>
      <c r="EB709" s="90"/>
      <c r="EC709" s="90"/>
      <c r="ED709" s="90"/>
      <c r="EE709" s="90"/>
      <c r="EF709" s="90"/>
      <c r="EG709" s="90"/>
      <c r="EH709" s="90"/>
      <c r="EI709" s="90"/>
      <c r="EJ709" s="90"/>
      <c r="EK709" s="90"/>
      <c r="EL709" s="90"/>
      <c r="EM709" s="90"/>
      <c r="EN709" s="90"/>
      <c r="EO709" s="90"/>
      <c r="EP709" s="90"/>
      <c r="EQ709" s="90"/>
      <c r="ER709" s="90"/>
      <c r="ES709" s="90"/>
      <c r="ET709" s="90"/>
      <c r="EU709" s="90"/>
      <c r="EV709" s="90"/>
      <c r="EW709" s="90"/>
      <c r="EX709" s="90"/>
      <c r="EY709" s="90"/>
      <c r="EZ709" s="90"/>
      <c r="FA709" s="90"/>
      <c r="FB709" s="90"/>
      <c r="FC709" s="90"/>
      <c r="FD709" s="90"/>
      <c r="FE709" s="90"/>
      <c r="FF709" s="90"/>
      <c r="FG709" s="90"/>
      <c r="FH709" s="90"/>
      <c r="FI709" s="90"/>
      <c r="FJ709" s="90"/>
      <c r="FK709" s="90"/>
      <c r="FL709" s="90"/>
      <c r="FM709" s="90"/>
      <c r="FN709" s="90"/>
      <c r="FO709" s="90"/>
      <c r="FP709" s="90"/>
      <c r="FQ709" s="90"/>
      <c r="FR709" s="90"/>
      <c r="FS709" s="90"/>
      <c r="FT709" s="90"/>
      <c r="FU709" s="90"/>
      <c r="FV709" s="90"/>
      <c r="FW709" s="90"/>
      <c r="FX709" s="90"/>
      <c r="FY709" s="90"/>
      <c r="FZ709" s="90"/>
      <c r="GA709" s="90"/>
      <c r="GB709" s="90"/>
      <c r="GC709" s="90"/>
      <c r="GD709" s="90"/>
      <c r="GE709" s="90"/>
      <c r="GF709" s="90"/>
      <c r="GG709" s="90"/>
      <c r="GH709" s="90"/>
      <c r="GI709" s="90"/>
      <c r="GJ709" s="90"/>
      <c r="GK709" s="90"/>
      <c r="GL709" s="90"/>
      <c r="GM709" s="90"/>
      <c r="GN709" s="90"/>
      <c r="GO709" s="90"/>
      <c r="GP709" s="90"/>
      <c r="GQ709" s="90"/>
      <c r="GR709" s="90"/>
      <c r="GS709" s="90"/>
      <c r="GT709" s="90"/>
      <c r="GU709" s="90"/>
      <c r="GV709" s="90"/>
      <c r="GW709" s="90"/>
      <c r="GX709" s="90"/>
      <c r="GY709" s="90"/>
      <c r="GZ709" s="90"/>
      <c r="HA709" s="90"/>
      <c r="HB709" s="90"/>
      <c r="HC709" s="90"/>
      <c r="HD709" s="90"/>
      <c r="HE709" s="90"/>
      <c r="HF709" s="90"/>
      <c r="HG709" s="90"/>
      <c r="HH709" s="90"/>
      <c r="HI709" s="90"/>
      <c r="HJ709" s="90"/>
      <c r="HK709" s="90"/>
      <c r="HL709" s="90"/>
      <c r="HM709" s="90"/>
      <c r="HN709" s="90"/>
      <c r="HO709" s="90"/>
      <c r="HP709" s="90"/>
      <c r="HQ709" s="90"/>
      <c r="HR709" s="90"/>
      <c r="HS709" s="90"/>
      <c r="HT709" s="90"/>
      <c r="HU709" s="90"/>
      <c r="HV709" s="90"/>
      <c r="HW709" s="90"/>
      <c r="HX709" s="90"/>
      <c r="HY709" s="90"/>
      <c r="HZ709" s="90"/>
      <c r="IA709" s="90"/>
      <c r="IB709" s="90"/>
      <c r="IC709" s="90"/>
      <c r="ID709" s="90"/>
      <c r="IE709" s="90"/>
      <c r="IF709" s="90"/>
      <c r="IG709" s="90"/>
      <c r="IH709" s="90"/>
      <c r="II709" s="90"/>
      <c r="IJ709" s="90"/>
      <c r="IK709" s="90"/>
      <c r="IL709" s="90"/>
      <c r="IM709" s="90"/>
      <c r="IN709" s="90"/>
      <c r="IO709" s="90"/>
      <c r="IP709" s="90"/>
      <c r="IQ709" s="90"/>
      <c r="IR709" s="90"/>
      <c r="IS709" s="90"/>
      <c r="IT709" s="90"/>
      <c r="IU709" s="90"/>
      <c r="IV709" s="90"/>
      <c r="IW709" s="90"/>
      <c r="IX709" s="90"/>
      <c r="IY709" s="90"/>
      <c r="IZ709" s="90"/>
      <c r="JA709" s="90"/>
      <c r="JB709" s="90"/>
      <c r="JC709" s="90"/>
      <c r="JD709" s="90"/>
      <c r="JE709" s="90"/>
      <c r="JF709" s="90"/>
      <c r="JG709" s="90"/>
      <c r="JH709" s="90"/>
      <c r="JI709" s="90"/>
      <c r="JJ709" s="90"/>
      <c r="JK709" s="90"/>
      <c r="JL709" s="90"/>
      <c r="JM709" s="90"/>
      <c r="JN709" s="90"/>
      <c r="JO709" s="90"/>
      <c r="JP709" s="90"/>
      <c r="JQ709" s="90"/>
      <c r="JR709" s="90"/>
      <c r="JS709" s="90"/>
      <c r="JT709" s="90"/>
      <c r="JU709" s="90"/>
      <c r="JV709" s="90"/>
      <c r="JW709" s="90"/>
      <c r="JX709" s="90"/>
      <c r="JY709" s="90"/>
      <c r="JZ709" s="90"/>
      <c r="KA709" s="90"/>
      <c r="KB709" s="90"/>
      <c r="KC709" s="90"/>
      <c r="KD709" s="90"/>
      <c r="KE709" s="90"/>
      <c r="KF709" s="90"/>
      <c r="KG709" s="90"/>
      <c r="KH709" s="90"/>
      <c r="KI709" s="90"/>
      <c r="KJ709" s="90"/>
      <c r="KK709" s="90"/>
      <c r="KL709" s="90"/>
      <c r="KM709" s="90"/>
      <c r="KN709" s="90"/>
      <c r="KO709" s="90"/>
      <c r="KP709" s="90"/>
      <c r="KQ709" s="90"/>
      <c r="KR709" s="90"/>
      <c r="KS709" s="90"/>
      <c r="KT709" s="90"/>
      <c r="KU709" s="90"/>
      <c r="KV709" s="90"/>
      <c r="KW709" s="90"/>
      <c r="KX709" s="90"/>
      <c r="KY709" s="90"/>
      <c r="KZ709" s="90"/>
      <c r="LA709" s="90"/>
      <c r="LB709" s="90"/>
      <c r="LC709" s="90"/>
      <c r="LD709" s="90"/>
      <c r="LE709" s="90"/>
      <c r="LF709" s="90"/>
      <c r="LG709" s="90"/>
      <c r="LH709" s="90"/>
      <c r="LI709" s="90"/>
      <c r="LJ709" s="90"/>
      <c r="LK709" s="90"/>
      <c r="LL709" s="90"/>
      <c r="LM709" s="90"/>
      <c r="LN709" s="90"/>
      <c r="LO709" s="90"/>
      <c r="LP709" s="90"/>
      <c r="LQ709" s="90"/>
      <c r="LR709" s="90"/>
      <c r="LS709" s="90"/>
      <c r="LT709" s="90"/>
      <c r="LU709" s="90"/>
      <c r="LV709" s="90"/>
      <c r="LW709" s="90"/>
      <c r="LX709" s="90"/>
      <c r="LY709" s="90"/>
      <c r="LZ709" s="90"/>
      <c r="MA709" s="90"/>
      <c r="MB709" s="90"/>
      <c r="MC709" s="90"/>
      <c r="MD709" s="90"/>
      <c r="ME709" s="90"/>
      <c r="MF709" s="90"/>
      <c r="MG709" s="90"/>
      <c r="MH709" s="90"/>
      <c r="MI709" s="90"/>
      <c r="MJ709" s="90"/>
      <c r="MK709" s="90"/>
      <c r="ML709" s="90"/>
      <c r="MM709" s="90"/>
      <c r="MN709" s="90"/>
      <c r="MO709" s="90"/>
      <c r="MP709" s="90"/>
      <c r="MQ709" s="90"/>
      <c r="MR709" s="90"/>
      <c r="MS709" s="90"/>
      <c r="MT709" s="90"/>
      <c r="MU709" s="90"/>
      <c r="MV709" s="90"/>
      <c r="MW709" s="90"/>
      <c r="MX709" s="90"/>
      <c r="MY709" s="90"/>
      <c r="MZ709" s="90"/>
      <c r="NA709" s="90"/>
      <c r="NB709" s="90"/>
      <c r="NC709" s="90"/>
      <c r="ND709" s="90"/>
      <c r="NE709" s="90"/>
      <c r="NF709" s="90"/>
      <c r="NG709" s="90"/>
      <c r="NH709" s="90"/>
      <c r="NI709" s="90"/>
      <c r="NJ709" s="90"/>
      <c r="NK709" s="90"/>
      <c r="NL709" s="90"/>
      <c r="NM709" s="90"/>
      <c r="NN709" s="90"/>
      <c r="NO709" s="90"/>
      <c r="NP709" s="90"/>
      <c r="NQ709" s="90"/>
      <c r="NR709" s="90"/>
      <c r="NS709" s="90"/>
      <c r="NT709" s="90"/>
      <c r="NU709" s="90"/>
      <c r="NV709" s="90"/>
      <c r="NW709" s="90"/>
      <c r="NX709" s="90"/>
      <c r="NY709" s="90"/>
      <c r="NZ709" s="90"/>
      <c r="OA709" s="90"/>
      <c r="OB709" s="90"/>
      <c r="OC709" s="90"/>
      <c r="OD709" s="90"/>
      <c r="OE709" s="90"/>
      <c r="OF709" s="90"/>
      <c r="OG709" s="90"/>
      <c r="OH709" s="90"/>
      <c r="OI709" s="90"/>
      <c r="OJ709" s="90"/>
      <c r="OK709" s="90"/>
      <c r="OL709" s="90"/>
      <c r="OM709" s="90"/>
      <c r="ON709" s="90"/>
      <c r="OO709" s="90"/>
      <c r="OP709" s="90"/>
      <c r="OQ709" s="90"/>
      <c r="OR709" s="90"/>
      <c r="OS709" s="90"/>
      <c r="OT709" s="90"/>
      <c r="OU709" s="90"/>
      <c r="OV709" s="90"/>
      <c r="OW709" s="90"/>
      <c r="OX709" s="90"/>
      <c r="OY709" s="90"/>
      <c r="OZ709" s="90"/>
      <c r="PA709" s="90"/>
      <c r="PB709" s="90"/>
      <c r="PC709" s="90"/>
      <c r="PD709" s="90"/>
      <c r="PE709" s="90"/>
      <c r="PF709" s="90"/>
      <c r="PG709" s="90"/>
      <c r="PH709" s="90"/>
      <c r="PI709" s="90"/>
      <c r="PJ709" s="90"/>
      <c r="PK709" s="90"/>
      <c r="PL709" s="90"/>
      <c r="PM709" s="90"/>
      <c r="PN709" s="90"/>
      <c r="PO709" s="90"/>
      <c r="PP709" s="90"/>
      <c r="PQ709" s="90"/>
      <c r="PR709" s="90"/>
      <c r="PS709" s="90"/>
      <c r="PT709" s="90"/>
      <c r="PU709" s="90"/>
      <c r="PV709" s="90"/>
      <c r="PW709" s="90"/>
      <c r="PX709" s="90"/>
      <c r="PY709" s="90"/>
      <c r="PZ709" s="90"/>
      <c r="QA709" s="90"/>
      <c r="QB709" s="90"/>
      <c r="QC709" s="90"/>
      <c r="QD709" s="90"/>
      <c r="QE709" s="90"/>
      <c r="QF709" s="90"/>
      <c r="QG709" s="90"/>
      <c r="QH709" s="90"/>
      <c r="QI709" s="90"/>
      <c r="QJ709" s="90"/>
      <c r="QK709" s="90"/>
      <c r="QL709" s="90"/>
      <c r="QM709" s="90"/>
      <c r="QN709" s="90"/>
      <c r="QO709" s="90"/>
      <c r="QP709" s="90"/>
      <c r="QQ709" s="90"/>
      <c r="QR709" s="90"/>
      <c r="QS709" s="90"/>
      <c r="QT709" s="90"/>
      <c r="QU709" s="90"/>
      <c r="QV709" s="90"/>
      <c r="QW709" s="90"/>
      <c r="QX709" s="90"/>
      <c r="QY709" s="90"/>
      <c r="QZ709" s="90"/>
      <c r="RA709" s="90"/>
      <c r="RB709" s="90"/>
      <c r="RC709" s="90"/>
      <c r="RD709" s="90"/>
      <c r="RE709" s="90"/>
      <c r="RF709" s="90"/>
      <c r="RG709" s="90"/>
      <c r="RH709" s="90"/>
      <c r="RI709" s="90"/>
      <c r="RJ709" s="90"/>
      <c r="RK709" s="90"/>
      <c r="RL709" s="90"/>
      <c r="RM709" s="90"/>
      <c r="RN709" s="90"/>
      <c r="RO709" s="90"/>
      <c r="RP709" s="90"/>
      <c r="RQ709" s="90"/>
      <c r="RR709" s="90"/>
      <c r="RS709" s="90"/>
      <c r="RT709" s="90"/>
      <c r="RU709" s="90"/>
      <c r="RV709" s="90"/>
      <c r="RW709" s="90"/>
      <c r="RX709" s="90"/>
      <c r="RY709" s="90"/>
      <c r="RZ709" s="90"/>
      <c r="SA709" s="90"/>
      <c r="SB709" s="90"/>
      <c r="SC709" s="90"/>
      <c r="SD709" s="90"/>
      <c r="SE709" s="90"/>
      <c r="SF709" s="90"/>
      <c r="SG709" s="90"/>
      <c r="SH709" s="90"/>
      <c r="SI709" s="90"/>
      <c r="SJ709" s="90"/>
      <c r="SK709" s="90"/>
      <c r="SL709" s="90"/>
      <c r="SM709" s="90"/>
      <c r="SN709" s="90"/>
      <c r="SO709" s="90"/>
      <c r="SP709" s="90"/>
      <c r="SQ709" s="90"/>
      <c r="SR709" s="90"/>
      <c r="SS709" s="90"/>
      <c r="ST709" s="90"/>
      <c r="SU709" s="90"/>
      <c r="SV709" s="90"/>
      <c r="SW709" s="90"/>
      <c r="SX709" s="90"/>
      <c r="SY709" s="90"/>
      <c r="SZ709" s="90"/>
      <c r="TA709" s="90"/>
      <c r="TB709" s="90"/>
      <c r="TC709" s="90"/>
      <c r="TD709" s="90"/>
      <c r="TE709" s="90"/>
      <c r="TF709" s="90"/>
      <c r="TG709" s="90"/>
      <c r="TH709" s="90"/>
      <c r="TI709" s="90"/>
      <c r="TJ709" s="90"/>
      <c r="TK709" s="90"/>
      <c r="TL709" s="90"/>
      <c r="TM709" s="90"/>
      <c r="TN709" s="90"/>
      <c r="TO709" s="90"/>
      <c r="TP709" s="90"/>
      <c r="TQ709" s="90"/>
      <c r="TR709" s="90"/>
      <c r="TS709" s="90"/>
      <c r="TT709" s="90"/>
      <c r="TU709" s="90"/>
      <c r="TV709" s="90"/>
      <c r="TW709" s="90"/>
      <c r="TX709" s="90"/>
      <c r="TY709" s="90"/>
      <c r="TZ709" s="90"/>
      <c r="UA709" s="90"/>
      <c r="UB709" s="90"/>
      <c r="UC709" s="90"/>
      <c r="UD709" s="90"/>
      <c r="UE709" s="90"/>
      <c r="UF709" s="90"/>
      <c r="UG709" s="90"/>
      <c r="UH709" s="90"/>
      <c r="UI709" s="90"/>
      <c r="UJ709" s="90"/>
      <c r="UK709" s="90"/>
      <c r="UL709" s="90"/>
      <c r="UM709" s="90"/>
      <c r="UN709" s="90"/>
      <c r="UO709" s="90"/>
      <c r="UP709" s="90"/>
      <c r="UQ709" s="90"/>
      <c r="UR709" s="90"/>
      <c r="US709" s="90"/>
      <c r="UT709" s="90"/>
      <c r="UU709" s="90"/>
      <c r="UV709" s="90"/>
      <c r="UW709" s="90"/>
      <c r="UX709" s="90"/>
      <c r="UY709" s="90"/>
      <c r="UZ709" s="90"/>
      <c r="VA709" s="90"/>
      <c r="VB709" s="90"/>
      <c r="VC709" s="90"/>
      <c r="VD709" s="90"/>
      <c r="VE709" s="90"/>
      <c r="VF709" s="90"/>
      <c r="VG709" s="90"/>
      <c r="VH709" s="90"/>
      <c r="VI709" s="90"/>
      <c r="VJ709" s="90"/>
      <c r="VK709" s="90"/>
      <c r="VL709" s="90"/>
      <c r="VM709" s="90"/>
      <c r="VN709" s="90"/>
      <c r="VO709" s="90"/>
      <c r="VP709" s="90"/>
      <c r="VQ709" s="90"/>
      <c r="VR709" s="90"/>
      <c r="VS709" s="90"/>
      <c r="VT709" s="90"/>
      <c r="VU709" s="90"/>
      <c r="VV709" s="90"/>
      <c r="VW709" s="90"/>
      <c r="VX709" s="90"/>
      <c r="VY709" s="90"/>
      <c r="VZ709" s="90"/>
      <c r="WA709" s="90"/>
      <c r="WB709" s="90"/>
      <c r="WC709" s="90"/>
      <c r="WD709" s="90"/>
      <c r="WE709" s="90"/>
      <c r="WF709" s="90"/>
      <c r="WG709" s="90"/>
      <c r="WH709" s="90"/>
      <c r="WI709" s="90"/>
      <c r="WJ709" s="90"/>
      <c r="WK709" s="90"/>
      <c r="WL709" s="90"/>
      <c r="WM709" s="90"/>
      <c r="WN709" s="90"/>
      <c r="WO709" s="90"/>
      <c r="WP709" s="90"/>
      <c r="WQ709" s="90"/>
      <c r="WR709" s="90"/>
      <c r="WS709" s="90"/>
      <c r="WT709" s="90"/>
      <c r="WU709" s="90"/>
      <c r="WV709" s="90"/>
      <c r="WW709" s="90"/>
      <c r="WX709" s="90"/>
      <c r="WY709" s="90"/>
      <c r="WZ709" s="90"/>
      <c r="XA709" s="90"/>
      <c r="XB709" s="90"/>
      <c r="XC709" s="90"/>
      <c r="XD709" s="90"/>
      <c r="XE709" s="90"/>
      <c r="XF709" s="90"/>
      <c r="XG709" s="90"/>
      <c r="XH709" s="90"/>
      <c r="XI709" s="90"/>
      <c r="XJ709" s="90"/>
      <c r="XK709" s="90"/>
      <c r="XL709" s="90"/>
      <c r="XM709" s="90"/>
      <c r="XN709" s="90"/>
      <c r="XO709" s="90"/>
      <c r="XP709" s="90"/>
      <c r="XQ709" s="90"/>
      <c r="XR709" s="90"/>
      <c r="XS709" s="90"/>
      <c r="XT709" s="90"/>
      <c r="XU709" s="90"/>
      <c r="XV709" s="90"/>
      <c r="XW709" s="90"/>
      <c r="XX709" s="90"/>
      <c r="XY709" s="90"/>
      <c r="XZ709" s="90"/>
      <c r="YA709" s="90"/>
      <c r="YB709" s="90"/>
      <c r="YC709" s="90"/>
      <c r="YD709" s="90"/>
      <c r="YE709" s="90"/>
      <c r="YF709" s="90"/>
      <c r="YG709" s="90"/>
      <c r="YH709" s="90"/>
      <c r="YI709" s="90"/>
      <c r="YJ709" s="90"/>
      <c r="YK709" s="90"/>
      <c r="YL709" s="90"/>
      <c r="YM709" s="90"/>
      <c r="YN709" s="90"/>
      <c r="YO709" s="90"/>
      <c r="YP709" s="90"/>
      <c r="YQ709" s="90"/>
      <c r="YR709" s="90"/>
      <c r="YS709" s="90"/>
      <c r="YT709" s="90"/>
      <c r="YU709" s="90"/>
      <c r="YV709" s="90"/>
      <c r="YW709" s="90"/>
      <c r="YX709" s="90"/>
      <c r="YY709" s="90"/>
      <c r="YZ709" s="90"/>
      <c r="ZA709" s="90"/>
      <c r="ZB709" s="90"/>
      <c r="ZC709" s="90"/>
      <c r="ZD709" s="90"/>
      <c r="ZE709" s="90"/>
      <c r="ZF709" s="90"/>
      <c r="ZG709" s="90"/>
      <c r="ZH709" s="90"/>
      <c r="ZI709" s="90"/>
      <c r="ZJ709" s="90"/>
      <c r="ZK709" s="90"/>
      <c r="ZL709" s="90"/>
      <c r="ZM709" s="90"/>
      <c r="ZN709" s="90"/>
      <c r="ZO709" s="90"/>
      <c r="ZP709" s="90"/>
      <c r="ZQ709" s="90"/>
      <c r="ZR709" s="90"/>
      <c r="ZS709" s="90"/>
      <c r="ZT709" s="90"/>
      <c r="ZU709" s="90"/>
      <c r="ZV709" s="90"/>
      <c r="ZW709" s="90"/>
      <c r="ZX709" s="90"/>
      <c r="ZY709" s="90"/>
      <c r="ZZ709" s="90"/>
      <c r="AAA709" s="90"/>
      <c r="AAB709" s="90"/>
      <c r="AAC709" s="90"/>
      <c r="AAD709" s="90"/>
      <c r="AAE709" s="90"/>
      <c r="AAF709" s="90"/>
      <c r="AAG709" s="90"/>
      <c r="AAH709" s="90"/>
      <c r="AAI709" s="90"/>
      <c r="AAJ709" s="90"/>
      <c r="AAK709" s="90"/>
      <c r="AAL709" s="90"/>
      <c r="AAM709" s="90"/>
      <c r="AAN709" s="90"/>
      <c r="AAO709" s="90"/>
      <c r="AAP709" s="90"/>
      <c r="AAQ709" s="90"/>
      <c r="AAR709" s="90"/>
      <c r="AAS709" s="90"/>
      <c r="AAT709" s="90"/>
      <c r="AAU709" s="90"/>
      <c r="AAV709" s="90"/>
      <c r="AAW709" s="90"/>
      <c r="AAX709" s="90"/>
      <c r="AAY709" s="90"/>
      <c r="AAZ709" s="90"/>
      <c r="ABA709" s="90"/>
      <c r="ABB709" s="90"/>
      <c r="ABC709" s="90"/>
      <c r="ABD709" s="90"/>
      <c r="ABE709" s="90"/>
      <c r="ABF709" s="90"/>
      <c r="ABG709" s="90"/>
      <c r="ABH709" s="90"/>
      <c r="ABI709" s="90"/>
      <c r="ABJ709" s="90"/>
      <c r="ABK709" s="90"/>
      <c r="ABL709" s="90"/>
      <c r="ABM709" s="90"/>
      <c r="ABN709" s="90"/>
      <c r="ABO709" s="90"/>
      <c r="ABP709" s="90"/>
      <c r="ABQ709" s="90"/>
      <c r="ABR709" s="90"/>
      <c r="ABS709" s="90"/>
      <c r="ABT709" s="90"/>
      <c r="ABU709" s="90"/>
      <c r="ABV709" s="90"/>
      <c r="ABW709" s="90"/>
      <c r="ABX709" s="90"/>
      <c r="ABY709" s="90"/>
      <c r="ABZ709" s="90"/>
      <c r="ACA709" s="90"/>
      <c r="ACB709" s="90"/>
      <c r="ACC709" s="90"/>
      <c r="ACD709" s="90"/>
      <c r="ACE709" s="90"/>
      <c r="ACF709" s="90"/>
      <c r="ACG709" s="90"/>
      <c r="ACH709" s="90"/>
      <c r="ACI709" s="90"/>
      <c r="ACJ709" s="90"/>
      <c r="ACK709" s="90"/>
      <c r="ACL709" s="90"/>
      <c r="ACM709" s="90"/>
      <c r="ACN709" s="90"/>
      <c r="ACO709" s="90"/>
      <c r="ACP709" s="90"/>
      <c r="ACQ709" s="90"/>
      <c r="ACR709" s="90"/>
      <c r="ACS709" s="90"/>
      <c r="ACT709" s="90"/>
      <c r="ACU709" s="90"/>
      <c r="ACV709" s="90"/>
      <c r="ACW709" s="90"/>
      <c r="ACX709" s="90"/>
      <c r="ACY709" s="90"/>
      <c r="ACZ709" s="90"/>
      <c r="ADA709" s="90"/>
      <c r="ADB709" s="90"/>
      <c r="ADC709" s="90"/>
      <c r="ADD709" s="90"/>
      <c r="ADE709" s="90"/>
      <c r="ADF709" s="90"/>
      <c r="ADG709" s="90"/>
      <c r="ADH709" s="90"/>
      <c r="ADI709" s="90"/>
      <c r="ADJ709" s="90"/>
      <c r="ADK709" s="90"/>
      <c r="ADL709" s="90"/>
      <c r="ADM709" s="90"/>
      <c r="ADN709" s="90"/>
      <c r="ADO709" s="90"/>
      <c r="ADP709" s="90"/>
      <c r="ADQ709" s="90"/>
      <c r="ADR709" s="90"/>
      <c r="ADS709" s="90"/>
      <c r="ADT709" s="90"/>
      <c r="ADU709" s="90"/>
      <c r="ADV709" s="90"/>
      <c r="ADW709" s="90"/>
      <c r="ADX709" s="90"/>
      <c r="ADY709" s="90"/>
      <c r="ADZ709" s="90"/>
      <c r="AEA709" s="90"/>
      <c r="AEB709" s="90"/>
      <c r="AEC709" s="90"/>
      <c r="AED709" s="90"/>
      <c r="AEE709" s="90"/>
      <c r="AEF709" s="90"/>
      <c r="AEG709" s="90"/>
      <c r="AEH709" s="90"/>
      <c r="AEI709" s="90"/>
      <c r="AEJ709" s="90"/>
      <c r="AEK709" s="90"/>
      <c r="AEL709" s="90"/>
      <c r="AEM709" s="90"/>
      <c r="AEN709" s="90"/>
      <c r="AEO709" s="90"/>
      <c r="AEP709" s="90"/>
      <c r="AEQ709" s="90"/>
      <c r="AER709" s="90"/>
      <c r="AES709" s="90"/>
      <c r="AET709" s="90"/>
      <c r="AEU709" s="90"/>
      <c r="AEV709" s="90"/>
      <c r="AEW709" s="90"/>
      <c r="AEX709" s="90"/>
      <c r="AEY709" s="90"/>
      <c r="AEZ709" s="90"/>
      <c r="AFA709" s="90"/>
      <c r="AFB709" s="90"/>
      <c r="AFC709" s="90"/>
      <c r="AFD709" s="90"/>
      <c r="AFE709" s="90"/>
      <c r="AFF709" s="90"/>
      <c r="AFG709" s="90"/>
      <c r="AFH709" s="90"/>
      <c r="AFI709" s="90"/>
      <c r="AFJ709" s="90"/>
      <c r="AFK709" s="90"/>
      <c r="AFL709" s="90"/>
      <c r="AFM709" s="90"/>
      <c r="AFN709" s="90"/>
      <c r="AFO709" s="90"/>
      <c r="AFP709" s="90"/>
      <c r="AFQ709" s="90"/>
      <c r="AFR709" s="90"/>
      <c r="AFS709" s="90"/>
      <c r="AFT709" s="90"/>
      <c r="AFU709" s="90"/>
      <c r="AFV709" s="90"/>
      <c r="AFW709" s="90"/>
      <c r="AFX709" s="90"/>
      <c r="AFY709" s="90"/>
      <c r="AFZ709" s="90"/>
      <c r="AGA709" s="90"/>
      <c r="AGB709" s="90"/>
      <c r="AGC709" s="90"/>
      <c r="AGD709" s="90"/>
      <c r="AGE709" s="90"/>
      <c r="AGF709" s="90"/>
      <c r="AGG709" s="90"/>
      <c r="AGH709" s="90"/>
      <c r="AGI709" s="90"/>
      <c r="AGJ709" s="90"/>
      <c r="AGK709" s="90"/>
      <c r="AGL709" s="90"/>
      <c r="AGM709" s="90"/>
      <c r="AGN709" s="90"/>
      <c r="AGO709" s="90"/>
      <c r="AGP709" s="90"/>
      <c r="AGQ709" s="90"/>
      <c r="AGR709" s="90"/>
      <c r="AGS709" s="90"/>
      <c r="AGT709" s="90"/>
      <c r="AGU709" s="90"/>
      <c r="AGV709" s="90"/>
      <c r="AGW709" s="90"/>
      <c r="AGX709" s="90"/>
      <c r="AGY709" s="90"/>
      <c r="AGZ709" s="90"/>
      <c r="AHA709" s="90"/>
      <c r="AHB709" s="90"/>
      <c r="AHC709" s="90"/>
      <c r="AHD709" s="90"/>
      <c r="AHE709" s="90"/>
      <c r="AHF709" s="90"/>
      <c r="AHG709" s="90"/>
      <c r="AHH709" s="90"/>
      <c r="AHI709" s="90"/>
      <c r="AHJ709" s="90"/>
      <c r="AHK709" s="90"/>
      <c r="AHL709" s="90"/>
      <c r="AHM709" s="90"/>
      <c r="AHN709" s="90"/>
      <c r="AHO709" s="90"/>
      <c r="AHP709" s="90"/>
      <c r="AHQ709" s="90"/>
      <c r="AHR709" s="90"/>
      <c r="AHS709" s="90"/>
      <c r="AHT709" s="90"/>
      <c r="AHU709" s="90"/>
      <c r="AHV709" s="90"/>
      <c r="AHW709" s="90"/>
      <c r="AHX709" s="90"/>
      <c r="AHY709" s="90"/>
      <c r="AHZ709" s="90"/>
      <c r="AIA709" s="90"/>
      <c r="AIB709" s="90"/>
      <c r="AIC709" s="90"/>
      <c r="AID709" s="90"/>
      <c r="AIE709" s="90"/>
      <c r="AIF709" s="90"/>
      <c r="AIG709" s="90"/>
      <c r="AIH709" s="90"/>
      <c r="AII709" s="90"/>
      <c r="AIJ709" s="90"/>
      <c r="AIK709" s="90"/>
      <c r="AIL709" s="90"/>
      <c r="AIM709" s="90"/>
      <c r="AIN709" s="90"/>
      <c r="AIO709" s="90"/>
      <c r="AIP709" s="90"/>
      <c r="AIQ709" s="90"/>
      <c r="AIR709" s="90"/>
      <c r="AIS709" s="90"/>
      <c r="AIT709" s="90"/>
      <c r="AIU709" s="90"/>
      <c r="AIV709" s="90"/>
      <c r="AIW709" s="90"/>
      <c r="AIX709" s="90"/>
      <c r="AIY709" s="90"/>
      <c r="AIZ709" s="90"/>
      <c r="AJA709" s="90"/>
      <c r="AJB709" s="90"/>
      <c r="AJC709" s="90"/>
      <c r="AJD709" s="90"/>
      <c r="AJE709" s="90"/>
      <c r="AJF709" s="90"/>
      <c r="AJG709" s="90"/>
      <c r="AJH709" s="90"/>
      <c r="AJI709" s="90"/>
      <c r="AJJ709" s="90"/>
      <c r="AJK709" s="90"/>
      <c r="AJL709" s="90"/>
      <c r="AJM709" s="90"/>
      <c r="AJN709" s="90"/>
      <c r="AJO709" s="90"/>
      <c r="AJP709" s="90"/>
      <c r="AJQ709" s="90"/>
      <c r="AJR709" s="90"/>
      <c r="AJS709" s="90"/>
      <c r="AJT709" s="90"/>
      <c r="AJU709" s="90"/>
      <c r="AJV709" s="90"/>
      <c r="AJW709" s="90"/>
      <c r="AJX709" s="90"/>
      <c r="AJY709" s="90"/>
      <c r="AJZ709" s="90"/>
      <c r="AKA709" s="90"/>
      <c r="AKB709" s="90"/>
      <c r="AKC709" s="90"/>
      <c r="AKD709" s="90"/>
      <c r="AKE709" s="90"/>
      <c r="AKF709" s="90"/>
      <c r="AKG709" s="90"/>
      <c r="AKH709" s="90"/>
      <c r="AKI709" s="90"/>
      <c r="AKJ709" s="90"/>
      <c r="AKK709" s="90"/>
      <c r="AKL709" s="90"/>
      <c r="AKM709" s="90"/>
      <c r="AKN709" s="90"/>
      <c r="AKO709" s="90"/>
      <c r="AKP709" s="90"/>
      <c r="AKQ709" s="90"/>
      <c r="AKR709" s="90"/>
      <c r="AKS709" s="90"/>
      <c r="AKT709" s="90"/>
      <c r="AKU709" s="90"/>
      <c r="AKV709" s="90"/>
      <c r="AKW709" s="90"/>
      <c r="AKX709" s="90"/>
      <c r="AKY709" s="90"/>
      <c r="AKZ709" s="90"/>
      <c r="ALA709" s="90"/>
      <c r="ALB709" s="90"/>
      <c r="ALC709" s="90"/>
      <c r="ALD709" s="90"/>
      <c r="ALE709" s="90"/>
      <c r="ALF709" s="90"/>
      <c r="ALG709" s="90"/>
      <c r="ALH709" s="90"/>
      <c r="ALI709" s="90"/>
      <c r="ALJ709" s="90"/>
      <c r="ALK709" s="90"/>
      <c r="ALL709" s="90"/>
      <c r="ALM709" s="90"/>
      <c r="ALN709" s="90"/>
      <c r="ALO709" s="90"/>
      <c r="ALP709" s="90"/>
      <c r="ALQ709" s="90"/>
      <c r="ALR709" s="90"/>
      <c r="ALS709" s="90"/>
      <c r="ALT709" s="90"/>
      <c r="ALU709" s="90"/>
      <c r="ALV709" s="90"/>
      <c r="ALW709" s="90"/>
      <c r="ALX709" s="90"/>
      <c r="ALY709" s="90"/>
      <c r="ALZ709" s="90"/>
      <c r="AMA709" s="90"/>
      <c r="AMB709" s="90"/>
      <c r="AMC709" s="90"/>
      <c r="AMD709" s="90"/>
      <c r="AME709" s="90"/>
      <c r="AMF709" s="90"/>
      <c r="AMG709" s="90"/>
      <c r="AMH709" s="90"/>
    </row>
    <row r="710" spans="1:1022" x14ac:dyDescent="0.25">
      <c r="A710" s="103">
        <v>43967</v>
      </c>
      <c r="B710" s="156">
        <v>0.5</v>
      </c>
      <c r="C710" s="226">
        <v>5663</v>
      </c>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c r="AP710" s="90"/>
      <c r="AQ710" s="90"/>
      <c r="AR710" s="90"/>
      <c r="AS710" s="90"/>
      <c r="AT710" s="90"/>
      <c r="AU710" s="90"/>
      <c r="AV710" s="90"/>
      <c r="AW710" s="90"/>
      <c r="AX710" s="90"/>
      <c r="AY710" s="90"/>
      <c r="AZ710" s="90"/>
      <c r="BA710" s="90"/>
      <c r="BB710" s="90"/>
      <c r="BC710" s="90"/>
      <c r="BD710" s="90"/>
      <c r="BE710" s="90"/>
      <c r="BF710" s="90"/>
      <c r="BG710" s="90"/>
      <c r="BH710" s="90"/>
      <c r="BI710" s="90"/>
      <c r="BJ710" s="90"/>
      <c r="BK710" s="90"/>
      <c r="BL710" s="90"/>
      <c r="BM710" s="90"/>
      <c r="BN710" s="90"/>
      <c r="BO710" s="90"/>
      <c r="BP710" s="90"/>
      <c r="BQ710" s="90"/>
      <c r="BR710" s="90"/>
      <c r="BS710" s="90"/>
      <c r="BT710" s="90"/>
      <c r="BU710" s="90"/>
      <c r="BV710" s="90"/>
      <c r="BW710" s="90"/>
      <c r="BX710" s="90"/>
      <c r="BY710" s="90"/>
      <c r="BZ710" s="90"/>
      <c r="CA710" s="90"/>
      <c r="CB710" s="90"/>
      <c r="CC710" s="90"/>
      <c r="CD710" s="90"/>
      <c r="CE710" s="90"/>
      <c r="CF710" s="90"/>
      <c r="CG710" s="90"/>
      <c r="CH710" s="90"/>
      <c r="CI710" s="90"/>
      <c r="CJ710" s="90"/>
      <c r="CK710" s="90"/>
      <c r="CL710" s="90"/>
      <c r="CM710" s="90"/>
      <c r="CN710" s="90"/>
      <c r="CO710" s="90"/>
      <c r="CP710" s="90"/>
      <c r="CQ710" s="90"/>
      <c r="CR710" s="90"/>
      <c r="CS710" s="90"/>
      <c r="CT710" s="90"/>
      <c r="CU710" s="90"/>
      <c r="CV710" s="90"/>
      <c r="CW710" s="90"/>
      <c r="CX710" s="90"/>
      <c r="CY710" s="90"/>
      <c r="CZ710" s="90"/>
      <c r="DA710" s="90"/>
      <c r="DB710" s="90"/>
      <c r="DC710" s="90"/>
      <c r="DD710" s="90"/>
      <c r="DE710" s="90"/>
      <c r="DF710" s="90"/>
      <c r="DG710" s="90"/>
      <c r="DH710" s="90"/>
      <c r="DI710" s="90"/>
      <c r="DJ710" s="90"/>
      <c r="DK710" s="90"/>
      <c r="DL710" s="90"/>
      <c r="DM710" s="90"/>
      <c r="DN710" s="90"/>
      <c r="DO710" s="90"/>
      <c r="DP710" s="90"/>
      <c r="DQ710" s="90"/>
      <c r="DR710" s="90"/>
      <c r="DS710" s="90"/>
      <c r="DT710" s="90"/>
      <c r="DU710" s="90"/>
      <c r="DV710" s="90"/>
      <c r="DW710" s="90"/>
      <c r="DX710" s="90"/>
      <c r="DY710" s="90"/>
      <c r="DZ710" s="90"/>
      <c r="EA710" s="90"/>
      <c r="EB710" s="90"/>
      <c r="EC710" s="90"/>
      <c r="ED710" s="90"/>
      <c r="EE710" s="90"/>
      <c r="EF710" s="90"/>
      <c r="EG710" s="90"/>
      <c r="EH710" s="90"/>
      <c r="EI710" s="90"/>
      <c r="EJ710" s="90"/>
      <c r="EK710" s="90"/>
      <c r="EL710" s="90"/>
      <c r="EM710" s="90"/>
      <c r="EN710" s="90"/>
      <c r="EO710" s="90"/>
      <c r="EP710" s="90"/>
      <c r="EQ710" s="90"/>
      <c r="ER710" s="90"/>
      <c r="ES710" s="90"/>
      <c r="ET710" s="90"/>
      <c r="EU710" s="90"/>
      <c r="EV710" s="90"/>
      <c r="EW710" s="90"/>
      <c r="EX710" s="90"/>
      <c r="EY710" s="90"/>
      <c r="EZ710" s="90"/>
      <c r="FA710" s="90"/>
      <c r="FB710" s="90"/>
      <c r="FC710" s="90"/>
      <c r="FD710" s="90"/>
      <c r="FE710" s="90"/>
      <c r="FF710" s="90"/>
      <c r="FG710" s="90"/>
      <c r="FH710" s="90"/>
      <c r="FI710" s="90"/>
      <c r="FJ710" s="90"/>
      <c r="FK710" s="90"/>
      <c r="FL710" s="90"/>
      <c r="FM710" s="90"/>
      <c r="FN710" s="90"/>
      <c r="FO710" s="90"/>
      <c r="FP710" s="90"/>
      <c r="FQ710" s="90"/>
      <c r="FR710" s="90"/>
      <c r="FS710" s="90"/>
      <c r="FT710" s="90"/>
      <c r="FU710" s="90"/>
      <c r="FV710" s="90"/>
      <c r="FW710" s="90"/>
      <c r="FX710" s="90"/>
      <c r="FY710" s="90"/>
      <c r="FZ710" s="90"/>
      <c r="GA710" s="90"/>
      <c r="GB710" s="90"/>
      <c r="GC710" s="90"/>
      <c r="GD710" s="90"/>
      <c r="GE710" s="90"/>
      <c r="GF710" s="90"/>
      <c r="GG710" s="90"/>
      <c r="GH710" s="90"/>
      <c r="GI710" s="90"/>
      <c r="GJ710" s="90"/>
      <c r="GK710" s="90"/>
      <c r="GL710" s="90"/>
      <c r="GM710" s="90"/>
      <c r="GN710" s="90"/>
      <c r="GO710" s="90"/>
      <c r="GP710" s="90"/>
      <c r="GQ710" s="90"/>
      <c r="GR710" s="90"/>
      <c r="GS710" s="90"/>
      <c r="GT710" s="90"/>
      <c r="GU710" s="90"/>
      <c r="GV710" s="90"/>
      <c r="GW710" s="90"/>
      <c r="GX710" s="90"/>
      <c r="GY710" s="90"/>
      <c r="GZ710" s="90"/>
      <c r="HA710" s="90"/>
      <c r="HB710" s="90"/>
      <c r="HC710" s="90"/>
      <c r="HD710" s="90"/>
      <c r="HE710" s="90"/>
      <c r="HF710" s="90"/>
      <c r="HG710" s="90"/>
      <c r="HH710" s="90"/>
      <c r="HI710" s="90"/>
      <c r="HJ710" s="90"/>
      <c r="HK710" s="90"/>
      <c r="HL710" s="90"/>
      <c r="HM710" s="90"/>
      <c r="HN710" s="90"/>
      <c r="HO710" s="90"/>
      <c r="HP710" s="90"/>
      <c r="HQ710" s="90"/>
      <c r="HR710" s="90"/>
      <c r="HS710" s="90"/>
      <c r="HT710" s="90"/>
      <c r="HU710" s="90"/>
      <c r="HV710" s="90"/>
      <c r="HW710" s="90"/>
      <c r="HX710" s="90"/>
      <c r="HY710" s="90"/>
      <c r="HZ710" s="90"/>
      <c r="IA710" s="90"/>
      <c r="IB710" s="90"/>
      <c r="IC710" s="90"/>
      <c r="ID710" s="90"/>
      <c r="IE710" s="90"/>
      <c r="IF710" s="90"/>
      <c r="IG710" s="90"/>
      <c r="IH710" s="90"/>
      <c r="II710" s="90"/>
      <c r="IJ710" s="90"/>
      <c r="IK710" s="90"/>
      <c r="IL710" s="90"/>
      <c r="IM710" s="90"/>
      <c r="IN710" s="90"/>
      <c r="IO710" s="90"/>
      <c r="IP710" s="90"/>
      <c r="IQ710" s="90"/>
      <c r="IR710" s="90"/>
      <c r="IS710" s="90"/>
      <c r="IT710" s="90"/>
      <c r="IU710" s="90"/>
      <c r="IV710" s="90"/>
      <c r="IW710" s="90"/>
      <c r="IX710" s="90"/>
      <c r="IY710" s="90"/>
      <c r="IZ710" s="90"/>
      <c r="JA710" s="90"/>
      <c r="JB710" s="90"/>
      <c r="JC710" s="90"/>
      <c r="JD710" s="90"/>
      <c r="JE710" s="90"/>
      <c r="JF710" s="90"/>
      <c r="JG710" s="90"/>
      <c r="JH710" s="90"/>
      <c r="JI710" s="90"/>
      <c r="JJ710" s="90"/>
      <c r="JK710" s="90"/>
      <c r="JL710" s="90"/>
      <c r="JM710" s="90"/>
      <c r="JN710" s="90"/>
      <c r="JO710" s="90"/>
      <c r="JP710" s="90"/>
      <c r="JQ710" s="90"/>
      <c r="JR710" s="90"/>
      <c r="JS710" s="90"/>
      <c r="JT710" s="90"/>
      <c r="JU710" s="90"/>
      <c r="JV710" s="90"/>
      <c r="JW710" s="90"/>
      <c r="JX710" s="90"/>
      <c r="JY710" s="90"/>
      <c r="JZ710" s="90"/>
      <c r="KA710" s="90"/>
      <c r="KB710" s="90"/>
      <c r="KC710" s="90"/>
      <c r="KD710" s="90"/>
      <c r="KE710" s="90"/>
      <c r="KF710" s="90"/>
      <c r="KG710" s="90"/>
      <c r="KH710" s="90"/>
      <c r="KI710" s="90"/>
      <c r="KJ710" s="90"/>
      <c r="KK710" s="90"/>
      <c r="KL710" s="90"/>
      <c r="KM710" s="90"/>
      <c r="KN710" s="90"/>
      <c r="KO710" s="90"/>
      <c r="KP710" s="90"/>
      <c r="KQ710" s="90"/>
      <c r="KR710" s="90"/>
      <c r="KS710" s="90"/>
      <c r="KT710" s="90"/>
      <c r="KU710" s="90"/>
      <c r="KV710" s="90"/>
      <c r="KW710" s="90"/>
      <c r="KX710" s="90"/>
      <c r="KY710" s="90"/>
      <c r="KZ710" s="90"/>
      <c r="LA710" s="90"/>
      <c r="LB710" s="90"/>
      <c r="LC710" s="90"/>
      <c r="LD710" s="90"/>
      <c r="LE710" s="90"/>
      <c r="LF710" s="90"/>
      <c r="LG710" s="90"/>
      <c r="LH710" s="90"/>
      <c r="LI710" s="90"/>
      <c r="LJ710" s="90"/>
      <c r="LK710" s="90"/>
      <c r="LL710" s="90"/>
      <c r="LM710" s="90"/>
      <c r="LN710" s="90"/>
      <c r="LO710" s="90"/>
      <c r="LP710" s="90"/>
      <c r="LQ710" s="90"/>
      <c r="LR710" s="90"/>
      <c r="LS710" s="90"/>
      <c r="LT710" s="90"/>
      <c r="LU710" s="90"/>
      <c r="LV710" s="90"/>
      <c r="LW710" s="90"/>
      <c r="LX710" s="90"/>
      <c r="LY710" s="90"/>
      <c r="LZ710" s="90"/>
      <c r="MA710" s="90"/>
      <c r="MB710" s="90"/>
      <c r="MC710" s="90"/>
      <c r="MD710" s="90"/>
      <c r="ME710" s="90"/>
      <c r="MF710" s="90"/>
      <c r="MG710" s="90"/>
      <c r="MH710" s="90"/>
      <c r="MI710" s="90"/>
      <c r="MJ710" s="90"/>
      <c r="MK710" s="90"/>
      <c r="ML710" s="90"/>
      <c r="MM710" s="90"/>
      <c r="MN710" s="90"/>
      <c r="MO710" s="90"/>
      <c r="MP710" s="90"/>
      <c r="MQ710" s="90"/>
      <c r="MR710" s="90"/>
      <c r="MS710" s="90"/>
      <c r="MT710" s="90"/>
      <c r="MU710" s="90"/>
      <c r="MV710" s="90"/>
      <c r="MW710" s="90"/>
      <c r="MX710" s="90"/>
      <c r="MY710" s="90"/>
      <c r="MZ710" s="90"/>
      <c r="NA710" s="90"/>
      <c r="NB710" s="90"/>
      <c r="NC710" s="90"/>
      <c r="ND710" s="90"/>
      <c r="NE710" s="90"/>
      <c r="NF710" s="90"/>
      <c r="NG710" s="90"/>
      <c r="NH710" s="90"/>
      <c r="NI710" s="90"/>
      <c r="NJ710" s="90"/>
      <c r="NK710" s="90"/>
      <c r="NL710" s="90"/>
      <c r="NM710" s="90"/>
      <c r="NN710" s="90"/>
      <c r="NO710" s="90"/>
      <c r="NP710" s="90"/>
      <c r="NQ710" s="90"/>
      <c r="NR710" s="90"/>
      <c r="NS710" s="90"/>
      <c r="NT710" s="90"/>
      <c r="NU710" s="90"/>
      <c r="NV710" s="90"/>
      <c r="NW710" s="90"/>
      <c r="NX710" s="90"/>
      <c r="NY710" s="90"/>
      <c r="NZ710" s="90"/>
      <c r="OA710" s="90"/>
      <c r="OB710" s="90"/>
      <c r="OC710" s="90"/>
      <c r="OD710" s="90"/>
      <c r="OE710" s="90"/>
      <c r="OF710" s="90"/>
      <c r="OG710" s="90"/>
      <c r="OH710" s="90"/>
      <c r="OI710" s="90"/>
      <c r="OJ710" s="90"/>
      <c r="OK710" s="90"/>
      <c r="OL710" s="90"/>
      <c r="OM710" s="90"/>
      <c r="ON710" s="90"/>
      <c r="OO710" s="90"/>
      <c r="OP710" s="90"/>
      <c r="OQ710" s="90"/>
      <c r="OR710" s="90"/>
      <c r="OS710" s="90"/>
      <c r="OT710" s="90"/>
      <c r="OU710" s="90"/>
      <c r="OV710" s="90"/>
      <c r="OW710" s="90"/>
      <c r="OX710" s="90"/>
      <c r="OY710" s="90"/>
      <c r="OZ710" s="90"/>
      <c r="PA710" s="90"/>
      <c r="PB710" s="90"/>
      <c r="PC710" s="90"/>
      <c r="PD710" s="90"/>
      <c r="PE710" s="90"/>
      <c r="PF710" s="90"/>
      <c r="PG710" s="90"/>
      <c r="PH710" s="90"/>
      <c r="PI710" s="90"/>
      <c r="PJ710" s="90"/>
      <c r="PK710" s="90"/>
      <c r="PL710" s="90"/>
      <c r="PM710" s="90"/>
      <c r="PN710" s="90"/>
      <c r="PO710" s="90"/>
      <c r="PP710" s="90"/>
      <c r="PQ710" s="90"/>
      <c r="PR710" s="90"/>
      <c r="PS710" s="90"/>
      <c r="PT710" s="90"/>
      <c r="PU710" s="90"/>
      <c r="PV710" s="90"/>
      <c r="PW710" s="90"/>
      <c r="PX710" s="90"/>
      <c r="PY710" s="90"/>
      <c r="PZ710" s="90"/>
      <c r="QA710" s="90"/>
      <c r="QB710" s="90"/>
      <c r="QC710" s="90"/>
      <c r="QD710" s="90"/>
      <c r="QE710" s="90"/>
      <c r="QF710" s="90"/>
      <c r="QG710" s="90"/>
      <c r="QH710" s="90"/>
      <c r="QI710" s="90"/>
      <c r="QJ710" s="90"/>
      <c r="QK710" s="90"/>
      <c r="QL710" s="90"/>
      <c r="QM710" s="90"/>
      <c r="QN710" s="90"/>
      <c r="QO710" s="90"/>
      <c r="QP710" s="90"/>
      <c r="QQ710" s="90"/>
      <c r="QR710" s="90"/>
      <c r="QS710" s="90"/>
      <c r="QT710" s="90"/>
      <c r="QU710" s="90"/>
      <c r="QV710" s="90"/>
      <c r="QW710" s="90"/>
      <c r="QX710" s="90"/>
      <c r="QY710" s="90"/>
      <c r="QZ710" s="90"/>
      <c r="RA710" s="90"/>
      <c r="RB710" s="90"/>
      <c r="RC710" s="90"/>
      <c r="RD710" s="90"/>
      <c r="RE710" s="90"/>
      <c r="RF710" s="90"/>
      <c r="RG710" s="90"/>
      <c r="RH710" s="90"/>
      <c r="RI710" s="90"/>
      <c r="RJ710" s="90"/>
      <c r="RK710" s="90"/>
      <c r="RL710" s="90"/>
      <c r="RM710" s="90"/>
      <c r="RN710" s="90"/>
      <c r="RO710" s="90"/>
      <c r="RP710" s="90"/>
      <c r="RQ710" s="90"/>
      <c r="RR710" s="90"/>
      <c r="RS710" s="90"/>
      <c r="RT710" s="90"/>
      <c r="RU710" s="90"/>
      <c r="RV710" s="90"/>
      <c r="RW710" s="90"/>
      <c r="RX710" s="90"/>
      <c r="RY710" s="90"/>
      <c r="RZ710" s="90"/>
      <c r="SA710" s="90"/>
      <c r="SB710" s="90"/>
      <c r="SC710" s="90"/>
      <c r="SD710" s="90"/>
      <c r="SE710" s="90"/>
      <c r="SF710" s="90"/>
      <c r="SG710" s="90"/>
      <c r="SH710" s="90"/>
      <c r="SI710" s="90"/>
      <c r="SJ710" s="90"/>
      <c r="SK710" s="90"/>
      <c r="SL710" s="90"/>
      <c r="SM710" s="90"/>
      <c r="SN710" s="90"/>
      <c r="SO710" s="90"/>
      <c r="SP710" s="90"/>
      <c r="SQ710" s="90"/>
      <c r="SR710" s="90"/>
      <c r="SS710" s="90"/>
      <c r="ST710" s="90"/>
      <c r="SU710" s="90"/>
      <c r="SV710" s="90"/>
      <c r="SW710" s="90"/>
      <c r="SX710" s="90"/>
      <c r="SY710" s="90"/>
      <c r="SZ710" s="90"/>
      <c r="TA710" s="90"/>
      <c r="TB710" s="90"/>
      <c r="TC710" s="90"/>
      <c r="TD710" s="90"/>
      <c r="TE710" s="90"/>
      <c r="TF710" s="90"/>
      <c r="TG710" s="90"/>
      <c r="TH710" s="90"/>
      <c r="TI710" s="90"/>
      <c r="TJ710" s="90"/>
      <c r="TK710" s="90"/>
      <c r="TL710" s="90"/>
      <c r="TM710" s="90"/>
      <c r="TN710" s="90"/>
      <c r="TO710" s="90"/>
      <c r="TP710" s="90"/>
      <c r="TQ710" s="90"/>
      <c r="TR710" s="90"/>
      <c r="TS710" s="90"/>
      <c r="TT710" s="90"/>
      <c r="TU710" s="90"/>
      <c r="TV710" s="90"/>
      <c r="TW710" s="90"/>
      <c r="TX710" s="90"/>
      <c r="TY710" s="90"/>
      <c r="TZ710" s="90"/>
      <c r="UA710" s="90"/>
      <c r="UB710" s="90"/>
      <c r="UC710" s="90"/>
      <c r="UD710" s="90"/>
      <c r="UE710" s="90"/>
      <c r="UF710" s="90"/>
      <c r="UG710" s="90"/>
      <c r="UH710" s="90"/>
      <c r="UI710" s="90"/>
      <c r="UJ710" s="90"/>
      <c r="UK710" s="90"/>
      <c r="UL710" s="90"/>
      <c r="UM710" s="90"/>
      <c r="UN710" s="90"/>
      <c r="UO710" s="90"/>
      <c r="UP710" s="90"/>
      <c r="UQ710" s="90"/>
      <c r="UR710" s="90"/>
      <c r="US710" s="90"/>
      <c r="UT710" s="90"/>
      <c r="UU710" s="90"/>
      <c r="UV710" s="90"/>
      <c r="UW710" s="90"/>
      <c r="UX710" s="90"/>
      <c r="UY710" s="90"/>
      <c r="UZ710" s="90"/>
      <c r="VA710" s="90"/>
      <c r="VB710" s="90"/>
      <c r="VC710" s="90"/>
      <c r="VD710" s="90"/>
      <c r="VE710" s="90"/>
      <c r="VF710" s="90"/>
      <c r="VG710" s="90"/>
      <c r="VH710" s="90"/>
      <c r="VI710" s="90"/>
      <c r="VJ710" s="90"/>
      <c r="VK710" s="90"/>
      <c r="VL710" s="90"/>
      <c r="VM710" s="90"/>
      <c r="VN710" s="90"/>
      <c r="VO710" s="90"/>
      <c r="VP710" s="90"/>
      <c r="VQ710" s="90"/>
      <c r="VR710" s="90"/>
      <c r="VS710" s="90"/>
      <c r="VT710" s="90"/>
      <c r="VU710" s="90"/>
      <c r="VV710" s="90"/>
      <c r="VW710" s="90"/>
      <c r="VX710" s="90"/>
      <c r="VY710" s="90"/>
      <c r="VZ710" s="90"/>
      <c r="WA710" s="90"/>
      <c r="WB710" s="90"/>
      <c r="WC710" s="90"/>
      <c r="WD710" s="90"/>
      <c r="WE710" s="90"/>
      <c r="WF710" s="90"/>
      <c r="WG710" s="90"/>
      <c r="WH710" s="90"/>
      <c r="WI710" s="90"/>
      <c r="WJ710" s="90"/>
      <c r="WK710" s="90"/>
      <c r="WL710" s="90"/>
      <c r="WM710" s="90"/>
      <c r="WN710" s="90"/>
      <c r="WO710" s="90"/>
      <c r="WP710" s="90"/>
      <c r="WQ710" s="90"/>
      <c r="WR710" s="90"/>
      <c r="WS710" s="90"/>
      <c r="WT710" s="90"/>
      <c r="WU710" s="90"/>
      <c r="WV710" s="90"/>
      <c r="WW710" s="90"/>
      <c r="WX710" s="90"/>
      <c r="WY710" s="90"/>
      <c r="WZ710" s="90"/>
      <c r="XA710" s="90"/>
      <c r="XB710" s="90"/>
      <c r="XC710" s="90"/>
      <c r="XD710" s="90"/>
      <c r="XE710" s="90"/>
      <c r="XF710" s="90"/>
      <c r="XG710" s="90"/>
      <c r="XH710" s="90"/>
      <c r="XI710" s="90"/>
      <c r="XJ710" s="90"/>
      <c r="XK710" s="90"/>
      <c r="XL710" s="90"/>
      <c r="XM710" s="90"/>
      <c r="XN710" s="90"/>
      <c r="XO710" s="90"/>
      <c r="XP710" s="90"/>
      <c r="XQ710" s="90"/>
      <c r="XR710" s="90"/>
      <c r="XS710" s="90"/>
      <c r="XT710" s="90"/>
      <c r="XU710" s="90"/>
      <c r="XV710" s="90"/>
      <c r="XW710" s="90"/>
      <c r="XX710" s="90"/>
      <c r="XY710" s="90"/>
      <c r="XZ710" s="90"/>
      <c r="YA710" s="90"/>
      <c r="YB710" s="90"/>
      <c r="YC710" s="90"/>
      <c r="YD710" s="90"/>
      <c r="YE710" s="90"/>
      <c r="YF710" s="90"/>
      <c r="YG710" s="90"/>
      <c r="YH710" s="90"/>
      <c r="YI710" s="90"/>
      <c r="YJ710" s="90"/>
      <c r="YK710" s="90"/>
      <c r="YL710" s="90"/>
      <c r="YM710" s="90"/>
      <c r="YN710" s="90"/>
      <c r="YO710" s="90"/>
      <c r="YP710" s="90"/>
      <c r="YQ710" s="90"/>
      <c r="YR710" s="90"/>
      <c r="YS710" s="90"/>
      <c r="YT710" s="90"/>
      <c r="YU710" s="90"/>
      <c r="YV710" s="90"/>
      <c r="YW710" s="90"/>
      <c r="YX710" s="90"/>
      <c r="YY710" s="90"/>
      <c r="YZ710" s="90"/>
      <c r="ZA710" s="90"/>
      <c r="ZB710" s="90"/>
      <c r="ZC710" s="90"/>
      <c r="ZD710" s="90"/>
      <c r="ZE710" s="90"/>
      <c r="ZF710" s="90"/>
      <c r="ZG710" s="90"/>
      <c r="ZH710" s="90"/>
      <c r="ZI710" s="90"/>
      <c r="ZJ710" s="90"/>
      <c r="ZK710" s="90"/>
      <c r="ZL710" s="90"/>
      <c r="ZM710" s="90"/>
      <c r="ZN710" s="90"/>
      <c r="ZO710" s="90"/>
      <c r="ZP710" s="90"/>
      <c r="ZQ710" s="90"/>
      <c r="ZR710" s="90"/>
      <c r="ZS710" s="90"/>
      <c r="ZT710" s="90"/>
      <c r="ZU710" s="90"/>
      <c r="ZV710" s="90"/>
      <c r="ZW710" s="90"/>
      <c r="ZX710" s="90"/>
      <c r="ZY710" s="90"/>
      <c r="ZZ710" s="90"/>
      <c r="AAA710" s="90"/>
      <c r="AAB710" s="90"/>
      <c r="AAC710" s="90"/>
      <c r="AAD710" s="90"/>
      <c r="AAE710" s="90"/>
      <c r="AAF710" s="90"/>
      <c r="AAG710" s="90"/>
      <c r="AAH710" s="90"/>
      <c r="AAI710" s="90"/>
      <c r="AAJ710" s="90"/>
      <c r="AAK710" s="90"/>
      <c r="AAL710" s="90"/>
      <c r="AAM710" s="90"/>
      <c r="AAN710" s="90"/>
      <c r="AAO710" s="90"/>
      <c r="AAP710" s="90"/>
      <c r="AAQ710" s="90"/>
      <c r="AAR710" s="90"/>
      <c r="AAS710" s="90"/>
      <c r="AAT710" s="90"/>
      <c r="AAU710" s="90"/>
      <c r="AAV710" s="90"/>
      <c r="AAW710" s="90"/>
      <c r="AAX710" s="90"/>
      <c r="AAY710" s="90"/>
      <c r="AAZ710" s="90"/>
      <c r="ABA710" s="90"/>
      <c r="ABB710" s="90"/>
      <c r="ABC710" s="90"/>
      <c r="ABD710" s="90"/>
      <c r="ABE710" s="90"/>
      <c r="ABF710" s="90"/>
      <c r="ABG710" s="90"/>
      <c r="ABH710" s="90"/>
      <c r="ABI710" s="90"/>
      <c r="ABJ710" s="90"/>
      <c r="ABK710" s="90"/>
      <c r="ABL710" s="90"/>
      <c r="ABM710" s="90"/>
      <c r="ABN710" s="90"/>
      <c r="ABO710" s="90"/>
      <c r="ABP710" s="90"/>
      <c r="ABQ710" s="90"/>
      <c r="ABR710" s="90"/>
      <c r="ABS710" s="90"/>
      <c r="ABT710" s="90"/>
      <c r="ABU710" s="90"/>
      <c r="ABV710" s="90"/>
      <c r="ABW710" s="90"/>
      <c r="ABX710" s="90"/>
      <c r="ABY710" s="90"/>
      <c r="ABZ710" s="90"/>
      <c r="ACA710" s="90"/>
      <c r="ACB710" s="90"/>
      <c r="ACC710" s="90"/>
      <c r="ACD710" s="90"/>
      <c r="ACE710" s="90"/>
      <c r="ACF710" s="90"/>
      <c r="ACG710" s="90"/>
      <c r="ACH710" s="90"/>
      <c r="ACI710" s="90"/>
      <c r="ACJ710" s="90"/>
      <c r="ACK710" s="90"/>
      <c r="ACL710" s="90"/>
      <c r="ACM710" s="90"/>
      <c r="ACN710" s="90"/>
      <c r="ACO710" s="90"/>
      <c r="ACP710" s="90"/>
      <c r="ACQ710" s="90"/>
      <c r="ACR710" s="90"/>
      <c r="ACS710" s="90"/>
      <c r="ACT710" s="90"/>
      <c r="ACU710" s="90"/>
      <c r="ACV710" s="90"/>
      <c r="ACW710" s="90"/>
      <c r="ACX710" s="90"/>
      <c r="ACY710" s="90"/>
      <c r="ACZ710" s="90"/>
      <c r="ADA710" s="90"/>
      <c r="ADB710" s="90"/>
      <c r="ADC710" s="90"/>
      <c r="ADD710" s="90"/>
      <c r="ADE710" s="90"/>
      <c r="ADF710" s="90"/>
      <c r="ADG710" s="90"/>
      <c r="ADH710" s="90"/>
      <c r="ADI710" s="90"/>
      <c r="ADJ710" s="90"/>
      <c r="ADK710" s="90"/>
      <c r="ADL710" s="90"/>
      <c r="ADM710" s="90"/>
      <c r="ADN710" s="90"/>
      <c r="ADO710" s="90"/>
      <c r="ADP710" s="90"/>
      <c r="ADQ710" s="90"/>
      <c r="ADR710" s="90"/>
      <c r="ADS710" s="90"/>
      <c r="ADT710" s="90"/>
      <c r="ADU710" s="90"/>
      <c r="ADV710" s="90"/>
      <c r="ADW710" s="90"/>
      <c r="ADX710" s="90"/>
      <c r="ADY710" s="90"/>
      <c r="ADZ710" s="90"/>
      <c r="AEA710" s="90"/>
      <c r="AEB710" s="90"/>
      <c r="AEC710" s="90"/>
      <c r="AED710" s="90"/>
      <c r="AEE710" s="90"/>
      <c r="AEF710" s="90"/>
      <c r="AEG710" s="90"/>
      <c r="AEH710" s="90"/>
      <c r="AEI710" s="90"/>
      <c r="AEJ710" s="90"/>
      <c r="AEK710" s="90"/>
      <c r="AEL710" s="90"/>
      <c r="AEM710" s="90"/>
      <c r="AEN710" s="90"/>
      <c r="AEO710" s="90"/>
      <c r="AEP710" s="90"/>
      <c r="AEQ710" s="90"/>
      <c r="AER710" s="90"/>
      <c r="AES710" s="90"/>
      <c r="AET710" s="90"/>
      <c r="AEU710" s="90"/>
      <c r="AEV710" s="90"/>
      <c r="AEW710" s="90"/>
      <c r="AEX710" s="90"/>
      <c r="AEY710" s="90"/>
      <c r="AEZ710" s="90"/>
      <c r="AFA710" s="90"/>
      <c r="AFB710" s="90"/>
      <c r="AFC710" s="90"/>
      <c r="AFD710" s="90"/>
      <c r="AFE710" s="90"/>
      <c r="AFF710" s="90"/>
      <c r="AFG710" s="90"/>
      <c r="AFH710" s="90"/>
      <c r="AFI710" s="90"/>
      <c r="AFJ710" s="90"/>
      <c r="AFK710" s="90"/>
      <c r="AFL710" s="90"/>
      <c r="AFM710" s="90"/>
      <c r="AFN710" s="90"/>
      <c r="AFO710" s="90"/>
      <c r="AFP710" s="90"/>
      <c r="AFQ710" s="90"/>
      <c r="AFR710" s="90"/>
      <c r="AFS710" s="90"/>
      <c r="AFT710" s="90"/>
      <c r="AFU710" s="90"/>
      <c r="AFV710" s="90"/>
      <c r="AFW710" s="90"/>
      <c r="AFX710" s="90"/>
      <c r="AFY710" s="90"/>
      <c r="AFZ710" s="90"/>
      <c r="AGA710" s="90"/>
      <c r="AGB710" s="90"/>
      <c r="AGC710" s="90"/>
      <c r="AGD710" s="90"/>
      <c r="AGE710" s="90"/>
      <c r="AGF710" s="90"/>
      <c r="AGG710" s="90"/>
      <c r="AGH710" s="90"/>
      <c r="AGI710" s="90"/>
      <c r="AGJ710" s="90"/>
      <c r="AGK710" s="90"/>
      <c r="AGL710" s="90"/>
      <c r="AGM710" s="90"/>
      <c r="AGN710" s="90"/>
      <c r="AGO710" s="90"/>
      <c r="AGP710" s="90"/>
      <c r="AGQ710" s="90"/>
      <c r="AGR710" s="90"/>
      <c r="AGS710" s="90"/>
      <c r="AGT710" s="90"/>
      <c r="AGU710" s="90"/>
      <c r="AGV710" s="90"/>
      <c r="AGW710" s="90"/>
      <c r="AGX710" s="90"/>
      <c r="AGY710" s="90"/>
      <c r="AGZ710" s="90"/>
      <c r="AHA710" s="90"/>
      <c r="AHB710" s="90"/>
      <c r="AHC710" s="90"/>
      <c r="AHD710" s="90"/>
      <c r="AHE710" s="90"/>
      <c r="AHF710" s="90"/>
      <c r="AHG710" s="90"/>
      <c r="AHH710" s="90"/>
      <c r="AHI710" s="90"/>
      <c r="AHJ710" s="90"/>
      <c r="AHK710" s="90"/>
      <c r="AHL710" s="90"/>
      <c r="AHM710" s="90"/>
      <c r="AHN710" s="90"/>
      <c r="AHO710" s="90"/>
      <c r="AHP710" s="90"/>
      <c r="AHQ710" s="90"/>
      <c r="AHR710" s="90"/>
      <c r="AHS710" s="90"/>
      <c r="AHT710" s="90"/>
      <c r="AHU710" s="90"/>
      <c r="AHV710" s="90"/>
      <c r="AHW710" s="90"/>
      <c r="AHX710" s="90"/>
      <c r="AHY710" s="90"/>
      <c r="AHZ710" s="90"/>
      <c r="AIA710" s="90"/>
      <c r="AIB710" s="90"/>
      <c r="AIC710" s="90"/>
      <c r="AID710" s="90"/>
      <c r="AIE710" s="90"/>
      <c r="AIF710" s="90"/>
      <c r="AIG710" s="90"/>
      <c r="AIH710" s="90"/>
      <c r="AII710" s="90"/>
      <c r="AIJ710" s="90"/>
      <c r="AIK710" s="90"/>
      <c r="AIL710" s="90"/>
      <c r="AIM710" s="90"/>
      <c r="AIN710" s="90"/>
      <c r="AIO710" s="90"/>
      <c r="AIP710" s="90"/>
      <c r="AIQ710" s="90"/>
      <c r="AIR710" s="90"/>
      <c r="AIS710" s="90"/>
      <c r="AIT710" s="90"/>
      <c r="AIU710" s="90"/>
      <c r="AIV710" s="90"/>
      <c r="AIW710" s="90"/>
      <c r="AIX710" s="90"/>
      <c r="AIY710" s="90"/>
      <c r="AIZ710" s="90"/>
      <c r="AJA710" s="90"/>
      <c r="AJB710" s="90"/>
      <c r="AJC710" s="90"/>
      <c r="AJD710" s="90"/>
      <c r="AJE710" s="90"/>
      <c r="AJF710" s="90"/>
      <c r="AJG710" s="90"/>
      <c r="AJH710" s="90"/>
      <c r="AJI710" s="90"/>
      <c r="AJJ710" s="90"/>
      <c r="AJK710" s="90"/>
      <c r="AJL710" s="90"/>
      <c r="AJM710" s="90"/>
      <c r="AJN710" s="90"/>
      <c r="AJO710" s="90"/>
      <c r="AJP710" s="90"/>
      <c r="AJQ710" s="90"/>
      <c r="AJR710" s="90"/>
      <c r="AJS710" s="90"/>
      <c r="AJT710" s="90"/>
      <c r="AJU710" s="90"/>
      <c r="AJV710" s="90"/>
      <c r="AJW710" s="90"/>
      <c r="AJX710" s="90"/>
      <c r="AJY710" s="90"/>
      <c r="AJZ710" s="90"/>
      <c r="AKA710" s="90"/>
      <c r="AKB710" s="90"/>
      <c r="AKC710" s="90"/>
      <c r="AKD710" s="90"/>
      <c r="AKE710" s="90"/>
      <c r="AKF710" s="90"/>
      <c r="AKG710" s="90"/>
      <c r="AKH710" s="90"/>
      <c r="AKI710" s="90"/>
      <c r="AKJ710" s="90"/>
      <c r="AKK710" s="90"/>
      <c r="AKL710" s="90"/>
      <c r="AKM710" s="90"/>
      <c r="AKN710" s="90"/>
      <c r="AKO710" s="90"/>
      <c r="AKP710" s="90"/>
      <c r="AKQ710" s="90"/>
      <c r="AKR710" s="90"/>
      <c r="AKS710" s="90"/>
      <c r="AKT710" s="90"/>
      <c r="AKU710" s="90"/>
      <c r="AKV710" s="90"/>
      <c r="AKW710" s="90"/>
      <c r="AKX710" s="90"/>
      <c r="AKY710" s="90"/>
      <c r="AKZ710" s="90"/>
      <c r="ALA710" s="90"/>
      <c r="ALB710" s="90"/>
      <c r="ALC710" s="90"/>
      <c r="ALD710" s="90"/>
      <c r="ALE710" s="90"/>
      <c r="ALF710" s="90"/>
      <c r="ALG710" s="90"/>
      <c r="ALH710" s="90"/>
      <c r="ALI710" s="90"/>
      <c r="ALJ710" s="90"/>
      <c r="ALK710" s="90"/>
      <c r="ALL710" s="90"/>
      <c r="ALM710" s="90"/>
      <c r="ALN710" s="90"/>
      <c r="ALO710" s="90"/>
      <c r="ALP710" s="90"/>
      <c r="ALQ710" s="90"/>
      <c r="ALR710" s="90"/>
      <c r="ALS710" s="90"/>
      <c r="ALT710" s="90"/>
      <c r="ALU710" s="90"/>
      <c r="ALV710" s="90"/>
      <c r="ALW710" s="90"/>
      <c r="ALX710" s="90"/>
      <c r="ALY710" s="90"/>
      <c r="ALZ710" s="90"/>
      <c r="AMA710" s="90"/>
      <c r="AMB710" s="90"/>
      <c r="AMC710" s="90"/>
      <c r="AMD710" s="90"/>
      <c r="AME710" s="90"/>
      <c r="AMF710" s="90"/>
      <c r="AMG710" s="90"/>
      <c r="AMH710" s="90"/>
    </row>
    <row r="711" spans="1:1022" x14ac:dyDescent="0.25">
      <c r="A711" s="103">
        <v>43966</v>
      </c>
      <c r="B711" s="156">
        <v>0.5</v>
      </c>
      <c r="C711" s="226">
        <v>5546</v>
      </c>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c r="AP711" s="90"/>
      <c r="AQ711" s="90"/>
      <c r="AR711" s="90"/>
      <c r="AS711" s="90"/>
      <c r="AT711" s="90"/>
      <c r="AU711" s="90"/>
      <c r="AV711" s="90"/>
      <c r="AW711" s="90"/>
      <c r="AX711" s="90"/>
      <c r="AY711" s="90"/>
      <c r="AZ711" s="90"/>
      <c r="BA711" s="90"/>
      <c r="BB711" s="90"/>
      <c r="BC711" s="90"/>
      <c r="BD711" s="90"/>
      <c r="BE711" s="90"/>
      <c r="BF711" s="90"/>
      <c r="BG711" s="90"/>
      <c r="BH711" s="90"/>
      <c r="BI711" s="90"/>
      <c r="BJ711" s="90"/>
      <c r="BK711" s="90"/>
      <c r="BL711" s="90"/>
      <c r="BM711" s="90"/>
      <c r="BN711" s="90"/>
      <c r="BO711" s="90"/>
      <c r="BP711" s="90"/>
      <c r="BQ711" s="90"/>
      <c r="BR711" s="90"/>
      <c r="BS711" s="90"/>
      <c r="BT711" s="90"/>
      <c r="BU711" s="90"/>
      <c r="BV711" s="90"/>
      <c r="BW711" s="90"/>
      <c r="BX711" s="90"/>
      <c r="BY711" s="90"/>
      <c r="BZ711" s="90"/>
      <c r="CA711" s="90"/>
      <c r="CB711" s="90"/>
      <c r="CC711" s="90"/>
      <c r="CD711" s="90"/>
      <c r="CE711" s="90"/>
      <c r="CF711" s="90"/>
      <c r="CG711" s="90"/>
      <c r="CH711" s="90"/>
      <c r="CI711" s="90"/>
      <c r="CJ711" s="90"/>
      <c r="CK711" s="90"/>
      <c r="CL711" s="90"/>
      <c r="CM711" s="90"/>
      <c r="CN711" s="90"/>
      <c r="CO711" s="90"/>
      <c r="CP711" s="90"/>
      <c r="CQ711" s="90"/>
      <c r="CR711" s="90"/>
      <c r="CS711" s="90"/>
      <c r="CT711" s="90"/>
      <c r="CU711" s="90"/>
      <c r="CV711" s="90"/>
      <c r="CW711" s="90"/>
      <c r="CX711" s="90"/>
      <c r="CY711" s="90"/>
      <c r="CZ711" s="90"/>
      <c r="DA711" s="90"/>
      <c r="DB711" s="90"/>
      <c r="DC711" s="90"/>
      <c r="DD711" s="90"/>
      <c r="DE711" s="90"/>
      <c r="DF711" s="90"/>
      <c r="DG711" s="90"/>
      <c r="DH711" s="90"/>
      <c r="DI711" s="90"/>
      <c r="DJ711" s="90"/>
      <c r="DK711" s="90"/>
      <c r="DL711" s="90"/>
      <c r="DM711" s="90"/>
      <c r="DN711" s="90"/>
      <c r="DO711" s="90"/>
      <c r="DP711" s="90"/>
      <c r="DQ711" s="90"/>
      <c r="DR711" s="90"/>
      <c r="DS711" s="90"/>
      <c r="DT711" s="90"/>
      <c r="DU711" s="90"/>
      <c r="DV711" s="90"/>
      <c r="DW711" s="90"/>
      <c r="DX711" s="90"/>
      <c r="DY711" s="90"/>
      <c r="DZ711" s="90"/>
      <c r="EA711" s="90"/>
      <c r="EB711" s="90"/>
      <c r="EC711" s="90"/>
      <c r="ED711" s="90"/>
      <c r="EE711" s="90"/>
      <c r="EF711" s="90"/>
      <c r="EG711" s="90"/>
      <c r="EH711" s="90"/>
      <c r="EI711" s="90"/>
      <c r="EJ711" s="90"/>
      <c r="EK711" s="90"/>
      <c r="EL711" s="90"/>
      <c r="EM711" s="90"/>
      <c r="EN711" s="90"/>
      <c r="EO711" s="90"/>
      <c r="EP711" s="90"/>
      <c r="EQ711" s="90"/>
      <c r="ER711" s="90"/>
      <c r="ES711" s="90"/>
      <c r="ET711" s="90"/>
      <c r="EU711" s="90"/>
      <c r="EV711" s="90"/>
      <c r="EW711" s="90"/>
      <c r="EX711" s="90"/>
      <c r="EY711" s="90"/>
      <c r="EZ711" s="90"/>
      <c r="FA711" s="90"/>
      <c r="FB711" s="90"/>
      <c r="FC711" s="90"/>
      <c r="FD711" s="90"/>
      <c r="FE711" s="90"/>
      <c r="FF711" s="90"/>
      <c r="FG711" s="90"/>
      <c r="FH711" s="90"/>
      <c r="FI711" s="90"/>
      <c r="FJ711" s="90"/>
      <c r="FK711" s="90"/>
      <c r="FL711" s="90"/>
      <c r="FM711" s="90"/>
      <c r="FN711" s="90"/>
      <c r="FO711" s="90"/>
      <c r="FP711" s="90"/>
      <c r="FQ711" s="90"/>
      <c r="FR711" s="90"/>
      <c r="FS711" s="90"/>
      <c r="FT711" s="90"/>
      <c r="FU711" s="90"/>
      <c r="FV711" s="90"/>
      <c r="FW711" s="90"/>
      <c r="FX711" s="90"/>
      <c r="FY711" s="90"/>
      <c r="FZ711" s="90"/>
      <c r="GA711" s="90"/>
      <c r="GB711" s="90"/>
      <c r="GC711" s="90"/>
      <c r="GD711" s="90"/>
      <c r="GE711" s="90"/>
      <c r="GF711" s="90"/>
      <c r="GG711" s="90"/>
      <c r="GH711" s="90"/>
      <c r="GI711" s="90"/>
      <c r="GJ711" s="90"/>
      <c r="GK711" s="90"/>
      <c r="GL711" s="90"/>
      <c r="GM711" s="90"/>
      <c r="GN711" s="90"/>
      <c r="GO711" s="90"/>
      <c r="GP711" s="90"/>
      <c r="GQ711" s="90"/>
      <c r="GR711" s="90"/>
      <c r="GS711" s="90"/>
      <c r="GT711" s="90"/>
      <c r="GU711" s="90"/>
      <c r="GV711" s="90"/>
      <c r="GW711" s="90"/>
      <c r="GX711" s="90"/>
      <c r="GY711" s="90"/>
      <c r="GZ711" s="90"/>
      <c r="HA711" s="90"/>
      <c r="HB711" s="90"/>
      <c r="HC711" s="90"/>
      <c r="HD711" s="90"/>
      <c r="HE711" s="90"/>
      <c r="HF711" s="90"/>
      <c r="HG711" s="90"/>
      <c r="HH711" s="90"/>
      <c r="HI711" s="90"/>
      <c r="HJ711" s="90"/>
      <c r="HK711" s="90"/>
      <c r="HL711" s="90"/>
      <c r="HM711" s="90"/>
      <c r="HN711" s="90"/>
      <c r="HO711" s="90"/>
      <c r="HP711" s="90"/>
      <c r="HQ711" s="90"/>
      <c r="HR711" s="90"/>
      <c r="HS711" s="90"/>
      <c r="HT711" s="90"/>
      <c r="HU711" s="90"/>
      <c r="HV711" s="90"/>
      <c r="HW711" s="90"/>
      <c r="HX711" s="90"/>
      <c r="HY711" s="90"/>
      <c r="HZ711" s="90"/>
      <c r="IA711" s="90"/>
      <c r="IB711" s="90"/>
      <c r="IC711" s="90"/>
      <c r="ID711" s="90"/>
      <c r="IE711" s="90"/>
      <c r="IF711" s="90"/>
      <c r="IG711" s="90"/>
      <c r="IH711" s="90"/>
      <c r="II711" s="90"/>
      <c r="IJ711" s="90"/>
      <c r="IK711" s="90"/>
      <c r="IL711" s="90"/>
      <c r="IM711" s="90"/>
      <c r="IN711" s="90"/>
      <c r="IO711" s="90"/>
      <c r="IP711" s="90"/>
      <c r="IQ711" s="90"/>
      <c r="IR711" s="90"/>
      <c r="IS711" s="90"/>
      <c r="IT711" s="90"/>
      <c r="IU711" s="90"/>
      <c r="IV711" s="90"/>
      <c r="IW711" s="90"/>
      <c r="IX711" s="90"/>
      <c r="IY711" s="90"/>
      <c r="IZ711" s="90"/>
      <c r="JA711" s="90"/>
      <c r="JB711" s="90"/>
      <c r="JC711" s="90"/>
      <c r="JD711" s="90"/>
      <c r="JE711" s="90"/>
      <c r="JF711" s="90"/>
      <c r="JG711" s="90"/>
      <c r="JH711" s="90"/>
      <c r="JI711" s="90"/>
      <c r="JJ711" s="90"/>
      <c r="JK711" s="90"/>
      <c r="JL711" s="90"/>
      <c r="JM711" s="90"/>
      <c r="JN711" s="90"/>
      <c r="JO711" s="90"/>
      <c r="JP711" s="90"/>
      <c r="JQ711" s="90"/>
      <c r="JR711" s="90"/>
      <c r="JS711" s="90"/>
      <c r="JT711" s="90"/>
      <c r="JU711" s="90"/>
      <c r="JV711" s="90"/>
      <c r="JW711" s="90"/>
      <c r="JX711" s="90"/>
      <c r="JY711" s="90"/>
      <c r="JZ711" s="90"/>
      <c r="KA711" s="90"/>
      <c r="KB711" s="90"/>
      <c r="KC711" s="90"/>
      <c r="KD711" s="90"/>
      <c r="KE711" s="90"/>
      <c r="KF711" s="90"/>
      <c r="KG711" s="90"/>
      <c r="KH711" s="90"/>
      <c r="KI711" s="90"/>
      <c r="KJ711" s="90"/>
      <c r="KK711" s="90"/>
      <c r="KL711" s="90"/>
      <c r="KM711" s="90"/>
      <c r="KN711" s="90"/>
      <c r="KO711" s="90"/>
      <c r="KP711" s="90"/>
      <c r="KQ711" s="90"/>
      <c r="KR711" s="90"/>
      <c r="KS711" s="90"/>
      <c r="KT711" s="90"/>
      <c r="KU711" s="90"/>
      <c r="KV711" s="90"/>
      <c r="KW711" s="90"/>
      <c r="KX711" s="90"/>
      <c r="KY711" s="90"/>
      <c r="KZ711" s="90"/>
      <c r="LA711" s="90"/>
      <c r="LB711" s="90"/>
      <c r="LC711" s="90"/>
      <c r="LD711" s="90"/>
      <c r="LE711" s="90"/>
      <c r="LF711" s="90"/>
      <c r="LG711" s="90"/>
      <c r="LH711" s="90"/>
      <c r="LI711" s="90"/>
      <c r="LJ711" s="90"/>
      <c r="LK711" s="90"/>
      <c r="LL711" s="90"/>
      <c r="LM711" s="90"/>
      <c r="LN711" s="90"/>
      <c r="LO711" s="90"/>
      <c r="LP711" s="90"/>
      <c r="LQ711" s="90"/>
      <c r="LR711" s="90"/>
      <c r="LS711" s="90"/>
      <c r="LT711" s="90"/>
      <c r="LU711" s="90"/>
      <c r="LV711" s="90"/>
      <c r="LW711" s="90"/>
      <c r="LX711" s="90"/>
      <c r="LY711" s="90"/>
      <c r="LZ711" s="90"/>
      <c r="MA711" s="90"/>
      <c r="MB711" s="90"/>
      <c r="MC711" s="90"/>
      <c r="MD711" s="90"/>
      <c r="ME711" s="90"/>
      <c r="MF711" s="90"/>
      <c r="MG711" s="90"/>
      <c r="MH711" s="90"/>
      <c r="MI711" s="90"/>
      <c r="MJ711" s="90"/>
      <c r="MK711" s="90"/>
      <c r="ML711" s="90"/>
      <c r="MM711" s="90"/>
      <c r="MN711" s="90"/>
      <c r="MO711" s="90"/>
      <c r="MP711" s="90"/>
      <c r="MQ711" s="90"/>
      <c r="MR711" s="90"/>
      <c r="MS711" s="90"/>
      <c r="MT711" s="90"/>
      <c r="MU711" s="90"/>
      <c r="MV711" s="90"/>
      <c r="MW711" s="90"/>
      <c r="MX711" s="90"/>
      <c r="MY711" s="90"/>
      <c r="MZ711" s="90"/>
      <c r="NA711" s="90"/>
      <c r="NB711" s="90"/>
      <c r="NC711" s="90"/>
      <c r="ND711" s="90"/>
      <c r="NE711" s="90"/>
      <c r="NF711" s="90"/>
      <c r="NG711" s="90"/>
      <c r="NH711" s="90"/>
      <c r="NI711" s="90"/>
      <c r="NJ711" s="90"/>
      <c r="NK711" s="90"/>
      <c r="NL711" s="90"/>
      <c r="NM711" s="90"/>
      <c r="NN711" s="90"/>
      <c r="NO711" s="90"/>
      <c r="NP711" s="90"/>
      <c r="NQ711" s="90"/>
      <c r="NR711" s="90"/>
      <c r="NS711" s="90"/>
      <c r="NT711" s="90"/>
      <c r="NU711" s="90"/>
      <c r="NV711" s="90"/>
      <c r="NW711" s="90"/>
      <c r="NX711" s="90"/>
      <c r="NY711" s="90"/>
      <c r="NZ711" s="90"/>
      <c r="OA711" s="90"/>
      <c r="OB711" s="90"/>
      <c r="OC711" s="90"/>
      <c r="OD711" s="90"/>
      <c r="OE711" s="90"/>
      <c r="OF711" s="90"/>
      <c r="OG711" s="90"/>
      <c r="OH711" s="90"/>
      <c r="OI711" s="90"/>
      <c r="OJ711" s="90"/>
      <c r="OK711" s="90"/>
      <c r="OL711" s="90"/>
      <c r="OM711" s="90"/>
      <c r="ON711" s="90"/>
      <c r="OO711" s="90"/>
      <c r="OP711" s="90"/>
      <c r="OQ711" s="90"/>
      <c r="OR711" s="90"/>
      <c r="OS711" s="90"/>
      <c r="OT711" s="90"/>
      <c r="OU711" s="90"/>
      <c r="OV711" s="90"/>
      <c r="OW711" s="90"/>
      <c r="OX711" s="90"/>
      <c r="OY711" s="90"/>
      <c r="OZ711" s="90"/>
      <c r="PA711" s="90"/>
      <c r="PB711" s="90"/>
      <c r="PC711" s="90"/>
      <c r="PD711" s="90"/>
      <c r="PE711" s="90"/>
      <c r="PF711" s="90"/>
      <c r="PG711" s="90"/>
      <c r="PH711" s="90"/>
      <c r="PI711" s="90"/>
      <c r="PJ711" s="90"/>
      <c r="PK711" s="90"/>
      <c r="PL711" s="90"/>
      <c r="PM711" s="90"/>
      <c r="PN711" s="90"/>
      <c r="PO711" s="90"/>
      <c r="PP711" s="90"/>
      <c r="PQ711" s="90"/>
      <c r="PR711" s="90"/>
      <c r="PS711" s="90"/>
      <c r="PT711" s="90"/>
      <c r="PU711" s="90"/>
      <c r="PV711" s="90"/>
      <c r="PW711" s="90"/>
      <c r="PX711" s="90"/>
      <c r="PY711" s="90"/>
      <c r="PZ711" s="90"/>
      <c r="QA711" s="90"/>
      <c r="QB711" s="90"/>
      <c r="QC711" s="90"/>
      <c r="QD711" s="90"/>
      <c r="QE711" s="90"/>
      <c r="QF711" s="90"/>
      <c r="QG711" s="90"/>
      <c r="QH711" s="90"/>
      <c r="QI711" s="90"/>
      <c r="QJ711" s="90"/>
      <c r="QK711" s="90"/>
      <c r="QL711" s="90"/>
      <c r="QM711" s="90"/>
      <c r="QN711" s="90"/>
      <c r="QO711" s="90"/>
      <c r="QP711" s="90"/>
      <c r="QQ711" s="90"/>
      <c r="QR711" s="90"/>
      <c r="QS711" s="90"/>
      <c r="QT711" s="90"/>
      <c r="QU711" s="90"/>
      <c r="QV711" s="90"/>
      <c r="QW711" s="90"/>
      <c r="QX711" s="90"/>
      <c r="QY711" s="90"/>
      <c r="QZ711" s="90"/>
      <c r="RA711" s="90"/>
      <c r="RB711" s="90"/>
      <c r="RC711" s="90"/>
      <c r="RD711" s="90"/>
      <c r="RE711" s="90"/>
      <c r="RF711" s="90"/>
      <c r="RG711" s="90"/>
      <c r="RH711" s="90"/>
      <c r="RI711" s="90"/>
      <c r="RJ711" s="90"/>
      <c r="RK711" s="90"/>
      <c r="RL711" s="90"/>
      <c r="RM711" s="90"/>
      <c r="RN711" s="90"/>
      <c r="RO711" s="90"/>
      <c r="RP711" s="90"/>
      <c r="RQ711" s="90"/>
      <c r="RR711" s="90"/>
      <c r="RS711" s="90"/>
      <c r="RT711" s="90"/>
      <c r="RU711" s="90"/>
      <c r="RV711" s="90"/>
      <c r="RW711" s="90"/>
      <c r="RX711" s="90"/>
      <c r="RY711" s="90"/>
      <c r="RZ711" s="90"/>
      <c r="SA711" s="90"/>
      <c r="SB711" s="90"/>
      <c r="SC711" s="90"/>
      <c r="SD711" s="90"/>
      <c r="SE711" s="90"/>
      <c r="SF711" s="90"/>
      <c r="SG711" s="90"/>
      <c r="SH711" s="90"/>
      <c r="SI711" s="90"/>
      <c r="SJ711" s="90"/>
      <c r="SK711" s="90"/>
      <c r="SL711" s="90"/>
      <c r="SM711" s="90"/>
      <c r="SN711" s="90"/>
      <c r="SO711" s="90"/>
      <c r="SP711" s="90"/>
      <c r="SQ711" s="90"/>
      <c r="SR711" s="90"/>
      <c r="SS711" s="90"/>
      <c r="ST711" s="90"/>
      <c r="SU711" s="90"/>
      <c r="SV711" s="90"/>
      <c r="SW711" s="90"/>
      <c r="SX711" s="90"/>
      <c r="SY711" s="90"/>
      <c r="SZ711" s="90"/>
      <c r="TA711" s="90"/>
      <c r="TB711" s="90"/>
      <c r="TC711" s="90"/>
      <c r="TD711" s="90"/>
      <c r="TE711" s="90"/>
      <c r="TF711" s="90"/>
      <c r="TG711" s="90"/>
      <c r="TH711" s="90"/>
      <c r="TI711" s="90"/>
      <c r="TJ711" s="90"/>
      <c r="TK711" s="90"/>
      <c r="TL711" s="90"/>
      <c r="TM711" s="90"/>
      <c r="TN711" s="90"/>
      <c r="TO711" s="90"/>
      <c r="TP711" s="90"/>
      <c r="TQ711" s="90"/>
      <c r="TR711" s="90"/>
      <c r="TS711" s="90"/>
      <c r="TT711" s="90"/>
      <c r="TU711" s="90"/>
      <c r="TV711" s="90"/>
      <c r="TW711" s="90"/>
      <c r="TX711" s="90"/>
      <c r="TY711" s="90"/>
      <c r="TZ711" s="90"/>
      <c r="UA711" s="90"/>
      <c r="UB711" s="90"/>
      <c r="UC711" s="90"/>
      <c r="UD711" s="90"/>
      <c r="UE711" s="90"/>
      <c r="UF711" s="90"/>
      <c r="UG711" s="90"/>
      <c r="UH711" s="90"/>
      <c r="UI711" s="90"/>
      <c r="UJ711" s="90"/>
      <c r="UK711" s="90"/>
      <c r="UL711" s="90"/>
      <c r="UM711" s="90"/>
      <c r="UN711" s="90"/>
      <c r="UO711" s="90"/>
      <c r="UP711" s="90"/>
      <c r="UQ711" s="90"/>
      <c r="UR711" s="90"/>
      <c r="US711" s="90"/>
      <c r="UT711" s="90"/>
      <c r="UU711" s="90"/>
      <c r="UV711" s="90"/>
      <c r="UW711" s="90"/>
      <c r="UX711" s="90"/>
      <c r="UY711" s="90"/>
      <c r="UZ711" s="90"/>
      <c r="VA711" s="90"/>
      <c r="VB711" s="90"/>
      <c r="VC711" s="90"/>
      <c r="VD711" s="90"/>
      <c r="VE711" s="90"/>
      <c r="VF711" s="90"/>
      <c r="VG711" s="90"/>
      <c r="VH711" s="90"/>
      <c r="VI711" s="90"/>
      <c r="VJ711" s="90"/>
      <c r="VK711" s="90"/>
      <c r="VL711" s="90"/>
      <c r="VM711" s="90"/>
      <c r="VN711" s="90"/>
      <c r="VO711" s="90"/>
      <c r="VP711" s="90"/>
      <c r="VQ711" s="90"/>
      <c r="VR711" s="90"/>
      <c r="VS711" s="90"/>
      <c r="VT711" s="90"/>
      <c r="VU711" s="90"/>
      <c r="VV711" s="90"/>
      <c r="VW711" s="90"/>
      <c r="VX711" s="90"/>
      <c r="VY711" s="90"/>
      <c r="VZ711" s="90"/>
      <c r="WA711" s="90"/>
      <c r="WB711" s="90"/>
      <c r="WC711" s="90"/>
      <c r="WD711" s="90"/>
      <c r="WE711" s="90"/>
      <c r="WF711" s="90"/>
      <c r="WG711" s="90"/>
      <c r="WH711" s="90"/>
      <c r="WI711" s="90"/>
      <c r="WJ711" s="90"/>
      <c r="WK711" s="90"/>
      <c r="WL711" s="90"/>
      <c r="WM711" s="90"/>
      <c r="WN711" s="90"/>
      <c r="WO711" s="90"/>
      <c r="WP711" s="90"/>
      <c r="WQ711" s="90"/>
      <c r="WR711" s="90"/>
      <c r="WS711" s="90"/>
      <c r="WT711" s="90"/>
      <c r="WU711" s="90"/>
      <c r="WV711" s="90"/>
      <c r="WW711" s="90"/>
      <c r="WX711" s="90"/>
      <c r="WY711" s="90"/>
      <c r="WZ711" s="90"/>
      <c r="XA711" s="90"/>
      <c r="XB711" s="90"/>
      <c r="XC711" s="90"/>
      <c r="XD711" s="90"/>
      <c r="XE711" s="90"/>
      <c r="XF711" s="90"/>
      <c r="XG711" s="90"/>
      <c r="XH711" s="90"/>
      <c r="XI711" s="90"/>
      <c r="XJ711" s="90"/>
      <c r="XK711" s="90"/>
      <c r="XL711" s="90"/>
      <c r="XM711" s="90"/>
      <c r="XN711" s="90"/>
      <c r="XO711" s="90"/>
      <c r="XP711" s="90"/>
      <c r="XQ711" s="90"/>
      <c r="XR711" s="90"/>
      <c r="XS711" s="90"/>
      <c r="XT711" s="90"/>
      <c r="XU711" s="90"/>
      <c r="XV711" s="90"/>
      <c r="XW711" s="90"/>
      <c r="XX711" s="90"/>
      <c r="XY711" s="90"/>
      <c r="XZ711" s="90"/>
      <c r="YA711" s="90"/>
      <c r="YB711" s="90"/>
      <c r="YC711" s="90"/>
      <c r="YD711" s="90"/>
      <c r="YE711" s="90"/>
      <c r="YF711" s="90"/>
      <c r="YG711" s="90"/>
      <c r="YH711" s="90"/>
      <c r="YI711" s="90"/>
      <c r="YJ711" s="90"/>
      <c r="YK711" s="90"/>
      <c r="YL711" s="90"/>
      <c r="YM711" s="90"/>
      <c r="YN711" s="90"/>
      <c r="YO711" s="90"/>
      <c r="YP711" s="90"/>
      <c r="YQ711" s="90"/>
      <c r="YR711" s="90"/>
      <c r="YS711" s="90"/>
      <c r="YT711" s="90"/>
      <c r="YU711" s="90"/>
      <c r="YV711" s="90"/>
      <c r="YW711" s="90"/>
      <c r="YX711" s="90"/>
      <c r="YY711" s="90"/>
      <c r="YZ711" s="90"/>
      <c r="ZA711" s="90"/>
      <c r="ZB711" s="90"/>
      <c r="ZC711" s="90"/>
      <c r="ZD711" s="90"/>
      <c r="ZE711" s="90"/>
      <c r="ZF711" s="90"/>
      <c r="ZG711" s="90"/>
      <c r="ZH711" s="90"/>
      <c r="ZI711" s="90"/>
      <c r="ZJ711" s="90"/>
      <c r="ZK711" s="90"/>
      <c r="ZL711" s="90"/>
      <c r="ZM711" s="90"/>
      <c r="ZN711" s="90"/>
      <c r="ZO711" s="90"/>
      <c r="ZP711" s="90"/>
      <c r="ZQ711" s="90"/>
      <c r="ZR711" s="90"/>
      <c r="ZS711" s="90"/>
      <c r="ZT711" s="90"/>
      <c r="ZU711" s="90"/>
      <c r="ZV711" s="90"/>
      <c r="ZW711" s="90"/>
      <c r="ZX711" s="90"/>
      <c r="ZY711" s="90"/>
      <c r="ZZ711" s="90"/>
      <c r="AAA711" s="90"/>
      <c r="AAB711" s="90"/>
      <c r="AAC711" s="90"/>
      <c r="AAD711" s="90"/>
      <c r="AAE711" s="90"/>
      <c r="AAF711" s="90"/>
      <c r="AAG711" s="90"/>
      <c r="AAH711" s="90"/>
      <c r="AAI711" s="90"/>
      <c r="AAJ711" s="90"/>
      <c r="AAK711" s="90"/>
      <c r="AAL711" s="90"/>
      <c r="AAM711" s="90"/>
      <c r="AAN711" s="90"/>
      <c r="AAO711" s="90"/>
      <c r="AAP711" s="90"/>
      <c r="AAQ711" s="90"/>
      <c r="AAR711" s="90"/>
      <c r="AAS711" s="90"/>
      <c r="AAT711" s="90"/>
      <c r="AAU711" s="90"/>
      <c r="AAV711" s="90"/>
      <c r="AAW711" s="90"/>
      <c r="AAX711" s="90"/>
      <c r="AAY711" s="90"/>
      <c r="AAZ711" s="90"/>
      <c r="ABA711" s="90"/>
      <c r="ABB711" s="90"/>
      <c r="ABC711" s="90"/>
      <c r="ABD711" s="90"/>
      <c r="ABE711" s="90"/>
      <c r="ABF711" s="90"/>
      <c r="ABG711" s="90"/>
      <c r="ABH711" s="90"/>
      <c r="ABI711" s="90"/>
      <c r="ABJ711" s="90"/>
      <c r="ABK711" s="90"/>
      <c r="ABL711" s="90"/>
      <c r="ABM711" s="90"/>
      <c r="ABN711" s="90"/>
      <c r="ABO711" s="90"/>
      <c r="ABP711" s="90"/>
      <c r="ABQ711" s="90"/>
      <c r="ABR711" s="90"/>
      <c r="ABS711" s="90"/>
      <c r="ABT711" s="90"/>
      <c r="ABU711" s="90"/>
      <c r="ABV711" s="90"/>
      <c r="ABW711" s="90"/>
      <c r="ABX711" s="90"/>
      <c r="ABY711" s="90"/>
      <c r="ABZ711" s="90"/>
      <c r="ACA711" s="90"/>
      <c r="ACB711" s="90"/>
      <c r="ACC711" s="90"/>
      <c r="ACD711" s="90"/>
      <c r="ACE711" s="90"/>
      <c r="ACF711" s="90"/>
      <c r="ACG711" s="90"/>
      <c r="ACH711" s="90"/>
      <c r="ACI711" s="90"/>
      <c r="ACJ711" s="90"/>
      <c r="ACK711" s="90"/>
      <c r="ACL711" s="90"/>
      <c r="ACM711" s="90"/>
      <c r="ACN711" s="90"/>
      <c r="ACO711" s="90"/>
      <c r="ACP711" s="90"/>
      <c r="ACQ711" s="90"/>
      <c r="ACR711" s="90"/>
      <c r="ACS711" s="90"/>
      <c r="ACT711" s="90"/>
      <c r="ACU711" s="90"/>
      <c r="ACV711" s="90"/>
      <c r="ACW711" s="90"/>
      <c r="ACX711" s="90"/>
      <c r="ACY711" s="90"/>
      <c r="ACZ711" s="90"/>
      <c r="ADA711" s="90"/>
      <c r="ADB711" s="90"/>
      <c r="ADC711" s="90"/>
      <c r="ADD711" s="90"/>
      <c r="ADE711" s="90"/>
      <c r="ADF711" s="90"/>
      <c r="ADG711" s="90"/>
      <c r="ADH711" s="90"/>
      <c r="ADI711" s="90"/>
      <c r="ADJ711" s="90"/>
      <c r="ADK711" s="90"/>
      <c r="ADL711" s="90"/>
      <c r="ADM711" s="90"/>
      <c r="ADN711" s="90"/>
      <c r="ADO711" s="90"/>
      <c r="ADP711" s="90"/>
      <c r="ADQ711" s="90"/>
      <c r="ADR711" s="90"/>
      <c r="ADS711" s="90"/>
      <c r="ADT711" s="90"/>
      <c r="ADU711" s="90"/>
      <c r="ADV711" s="90"/>
      <c r="ADW711" s="90"/>
      <c r="ADX711" s="90"/>
      <c r="ADY711" s="90"/>
      <c r="ADZ711" s="90"/>
      <c r="AEA711" s="90"/>
      <c r="AEB711" s="90"/>
      <c r="AEC711" s="90"/>
      <c r="AED711" s="90"/>
      <c r="AEE711" s="90"/>
      <c r="AEF711" s="90"/>
      <c r="AEG711" s="90"/>
      <c r="AEH711" s="90"/>
      <c r="AEI711" s="90"/>
      <c r="AEJ711" s="90"/>
      <c r="AEK711" s="90"/>
      <c r="AEL711" s="90"/>
      <c r="AEM711" s="90"/>
      <c r="AEN711" s="90"/>
      <c r="AEO711" s="90"/>
      <c r="AEP711" s="90"/>
      <c r="AEQ711" s="90"/>
      <c r="AER711" s="90"/>
      <c r="AES711" s="90"/>
      <c r="AET711" s="90"/>
      <c r="AEU711" s="90"/>
      <c r="AEV711" s="90"/>
      <c r="AEW711" s="90"/>
      <c r="AEX711" s="90"/>
      <c r="AEY711" s="90"/>
      <c r="AEZ711" s="90"/>
      <c r="AFA711" s="90"/>
      <c r="AFB711" s="90"/>
      <c r="AFC711" s="90"/>
      <c r="AFD711" s="90"/>
      <c r="AFE711" s="90"/>
      <c r="AFF711" s="90"/>
      <c r="AFG711" s="90"/>
      <c r="AFH711" s="90"/>
      <c r="AFI711" s="90"/>
      <c r="AFJ711" s="90"/>
      <c r="AFK711" s="90"/>
      <c r="AFL711" s="90"/>
      <c r="AFM711" s="90"/>
      <c r="AFN711" s="90"/>
      <c r="AFO711" s="90"/>
      <c r="AFP711" s="90"/>
      <c r="AFQ711" s="90"/>
      <c r="AFR711" s="90"/>
      <c r="AFS711" s="90"/>
      <c r="AFT711" s="90"/>
      <c r="AFU711" s="90"/>
      <c r="AFV711" s="90"/>
      <c r="AFW711" s="90"/>
      <c r="AFX711" s="90"/>
      <c r="AFY711" s="90"/>
      <c r="AFZ711" s="90"/>
      <c r="AGA711" s="90"/>
      <c r="AGB711" s="90"/>
      <c r="AGC711" s="90"/>
      <c r="AGD711" s="90"/>
      <c r="AGE711" s="90"/>
      <c r="AGF711" s="90"/>
      <c r="AGG711" s="90"/>
      <c r="AGH711" s="90"/>
      <c r="AGI711" s="90"/>
      <c r="AGJ711" s="90"/>
      <c r="AGK711" s="90"/>
      <c r="AGL711" s="90"/>
      <c r="AGM711" s="90"/>
      <c r="AGN711" s="90"/>
      <c r="AGO711" s="90"/>
      <c r="AGP711" s="90"/>
      <c r="AGQ711" s="90"/>
      <c r="AGR711" s="90"/>
      <c r="AGS711" s="90"/>
      <c r="AGT711" s="90"/>
      <c r="AGU711" s="90"/>
      <c r="AGV711" s="90"/>
      <c r="AGW711" s="90"/>
      <c r="AGX711" s="90"/>
      <c r="AGY711" s="90"/>
      <c r="AGZ711" s="90"/>
      <c r="AHA711" s="90"/>
      <c r="AHB711" s="90"/>
      <c r="AHC711" s="90"/>
      <c r="AHD711" s="90"/>
      <c r="AHE711" s="90"/>
      <c r="AHF711" s="90"/>
      <c r="AHG711" s="90"/>
      <c r="AHH711" s="90"/>
      <c r="AHI711" s="90"/>
      <c r="AHJ711" s="90"/>
      <c r="AHK711" s="90"/>
      <c r="AHL711" s="90"/>
      <c r="AHM711" s="90"/>
      <c r="AHN711" s="90"/>
      <c r="AHO711" s="90"/>
      <c r="AHP711" s="90"/>
      <c r="AHQ711" s="90"/>
      <c r="AHR711" s="90"/>
      <c r="AHS711" s="90"/>
      <c r="AHT711" s="90"/>
      <c r="AHU711" s="90"/>
      <c r="AHV711" s="90"/>
      <c r="AHW711" s="90"/>
      <c r="AHX711" s="90"/>
      <c r="AHY711" s="90"/>
      <c r="AHZ711" s="90"/>
      <c r="AIA711" s="90"/>
      <c r="AIB711" s="90"/>
      <c r="AIC711" s="90"/>
      <c r="AID711" s="90"/>
      <c r="AIE711" s="90"/>
      <c r="AIF711" s="90"/>
      <c r="AIG711" s="90"/>
      <c r="AIH711" s="90"/>
      <c r="AII711" s="90"/>
      <c r="AIJ711" s="90"/>
      <c r="AIK711" s="90"/>
      <c r="AIL711" s="90"/>
      <c r="AIM711" s="90"/>
      <c r="AIN711" s="90"/>
      <c r="AIO711" s="90"/>
      <c r="AIP711" s="90"/>
      <c r="AIQ711" s="90"/>
      <c r="AIR711" s="90"/>
      <c r="AIS711" s="90"/>
      <c r="AIT711" s="90"/>
      <c r="AIU711" s="90"/>
      <c r="AIV711" s="90"/>
      <c r="AIW711" s="90"/>
      <c r="AIX711" s="90"/>
      <c r="AIY711" s="90"/>
      <c r="AIZ711" s="90"/>
      <c r="AJA711" s="90"/>
      <c r="AJB711" s="90"/>
      <c r="AJC711" s="90"/>
      <c r="AJD711" s="90"/>
      <c r="AJE711" s="90"/>
      <c r="AJF711" s="90"/>
      <c r="AJG711" s="90"/>
      <c r="AJH711" s="90"/>
      <c r="AJI711" s="90"/>
      <c r="AJJ711" s="90"/>
      <c r="AJK711" s="90"/>
      <c r="AJL711" s="90"/>
      <c r="AJM711" s="90"/>
      <c r="AJN711" s="90"/>
      <c r="AJO711" s="90"/>
      <c r="AJP711" s="90"/>
      <c r="AJQ711" s="90"/>
      <c r="AJR711" s="90"/>
      <c r="AJS711" s="90"/>
      <c r="AJT711" s="90"/>
      <c r="AJU711" s="90"/>
      <c r="AJV711" s="90"/>
      <c r="AJW711" s="90"/>
      <c r="AJX711" s="90"/>
      <c r="AJY711" s="90"/>
      <c r="AJZ711" s="90"/>
      <c r="AKA711" s="90"/>
      <c r="AKB711" s="90"/>
      <c r="AKC711" s="90"/>
      <c r="AKD711" s="90"/>
      <c r="AKE711" s="90"/>
      <c r="AKF711" s="90"/>
      <c r="AKG711" s="90"/>
      <c r="AKH711" s="90"/>
      <c r="AKI711" s="90"/>
      <c r="AKJ711" s="90"/>
      <c r="AKK711" s="90"/>
      <c r="AKL711" s="90"/>
      <c r="AKM711" s="90"/>
      <c r="AKN711" s="90"/>
      <c r="AKO711" s="90"/>
      <c r="AKP711" s="90"/>
      <c r="AKQ711" s="90"/>
      <c r="AKR711" s="90"/>
      <c r="AKS711" s="90"/>
      <c r="AKT711" s="90"/>
      <c r="AKU711" s="90"/>
      <c r="AKV711" s="90"/>
      <c r="AKW711" s="90"/>
      <c r="AKX711" s="90"/>
      <c r="AKY711" s="90"/>
      <c r="AKZ711" s="90"/>
      <c r="ALA711" s="90"/>
      <c r="ALB711" s="90"/>
      <c r="ALC711" s="90"/>
      <c r="ALD711" s="90"/>
      <c r="ALE711" s="90"/>
      <c r="ALF711" s="90"/>
      <c r="ALG711" s="90"/>
      <c r="ALH711" s="90"/>
      <c r="ALI711" s="90"/>
      <c r="ALJ711" s="90"/>
      <c r="ALK711" s="90"/>
      <c r="ALL711" s="90"/>
      <c r="ALM711" s="90"/>
      <c r="ALN711" s="90"/>
      <c r="ALO711" s="90"/>
      <c r="ALP711" s="90"/>
      <c r="ALQ711" s="90"/>
      <c r="ALR711" s="90"/>
      <c r="ALS711" s="90"/>
      <c r="ALT711" s="90"/>
      <c r="ALU711" s="90"/>
      <c r="ALV711" s="90"/>
      <c r="ALW711" s="90"/>
      <c r="ALX711" s="90"/>
      <c r="ALY711" s="90"/>
      <c r="ALZ711" s="90"/>
      <c r="AMA711" s="90"/>
      <c r="AMB711" s="90"/>
      <c r="AMC711" s="90"/>
      <c r="AMD711" s="90"/>
      <c r="AME711" s="90"/>
      <c r="AMF711" s="90"/>
      <c r="AMG711" s="90"/>
      <c r="AMH711" s="90"/>
    </row>
    <row r="712" spans="1:1022" x14ac:dyDescent="0.25">
      <c r="A712" s="103">
        <v>43965</v>
      </c>
      <c r="B712" s="156">
        <v>0.5</v>
      </c>
      <c r="C712" s="226">
        <v>5456</v>
      </c>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c r="AP712" s="90"/>
      <c r="AQ712" s="90"/>
      <c r="AR712" s="90"/>
      <c r="AS712" s="90"/>
      <c r="AT712" s="90"/>
      <c r="AU712" s="90"/>
      <c r="AV712" s="90"/>
      <c r="AW712" s="90"/>
      <c r="AX712" s="90"/>
      <c r="AY712" s="90"/>
      <c r="AZ712" s="90"/>
      <c r="BA712" s="90"/>
      <c r="BB712" s="90"/>
      <c r="BC712" s="90"/>
      <c r="BD712" s="90"/>
      <c r="BE712" s="90"/>
      <c r="BF712" s="90"/>
      <c r="BG712" s="90"/>
      <c r="BH712" s="90"/>
      <c r="BI712" s="90"/>
      <c r="BJ712" s="90"/>
      <c r="BK712" s="90"/>
      <c r="BL712" s="90"/>
      <c r="BM712" s="90"/>
      <c r="BN712" s="90"/>
      <c r="BO712" s="90"/>
      <c r="BP712" s="90"/>
      <c r="BQ712" s="90"/>
      <c r="BR712" s="90"/>
      <c r="BS712" s="90"/>
      <c r="BT712" s="90"/>
      <c r="BU712" s="90"/>
      <c r="BV712" s="90"/>
      <c r="BW712" s="90"/>
      <c r="BX712" s="90"/>
      <c r="BY712" s="90"/>
      <c r="BZ712" s="90"/>
      <c r="CA712" s="90"/>
      <c r="CB712" s="90"/>
      <c r="CC712" s="90"/>
      <c r="CD712" s="90"/>
      <c r="CE712" s="90"/>
      <c r="CF712" s="90"/>
      <c r="CG712" s="90"/>
      <c r="CH712" s="90"/>
      <c r="CI712" s="90"/>
      <c r="CJ712" s="90"/>
      <c r="CK712" s="90"/>
      <c r="CL712" s="90"/>
      <c r="CM712" s="90"/>
      <c r="CN712" s="90"/>
      <c r="CO712" s="90"/>
      <c r="CP712" s="90"/>
      <c r="CQ712" s="90"/>
      <c r="CR712" s="90"/>
      <c r="CS712" s="90"/>
      <c r="CT712" s="90"/>
      <c r="CU712" s="90"/>
      <c r="CV712" s="90"/>
      <c r="CW712" s="90"/>
      <c r="CX712" s="90"/>
      <c r="CY712" s="90"/>
      <c r="CZ712" s="90"/>
      <c r="DA712" s="90"/>
      <c r="DB712" s="90"/>
      <c r="DC712" s="90"/>
      <c r="DD712" s="90"/>
      <c r="DE712" s="90"/>
      <c r="DF712" s="90"/>
      <c r="DG712" s="90"/>
      <c r="DH712" s="90"/>
      <c r="DI712" s="90"/>
      <c r="DJ712" s="90"/>
      <c r="DK712" s="90"/>
      <c r="DL712" s="90"/>
      <c r="DM712" s="90"/>
      <c r="DN712" s="90"/>
      <c r="DO712" s="90"/>
      <c r="DP712" s="90"/>
      <c r="DQ712" s="90"/>
      <c r="DR712" s="90"/>
      <c r="DS712" s="90"/>
      <c r="DT712" s="90"/>
      <c r="DU712" s="90"/>
      <c r="DV712" s="90"/>
      <c r="DW712" s="90"/>
      <c r="DX712" s="90"/>
      <c r="DY712" s="90"/>
      <c r="DZ712" s="90"/>
      <c r="EA712" s="90"/>
      <c r="EB712" s="90"/>
      <c r="EC712" s="90"/>
      <c r="ED712" s="90"/>
      <c r="EE712" s="90"/>
      <c r="EF712" s="90"/>
      <c r="EG712" s="90"/>
      <c r="EH712" s="90"/>
      <c r="EI712" s="90"/>
      <c r="EJ712" s="90"/>
      <c r="EK712" s="90"/>
      <c r="EL712" s="90"/>
      <c r="EM712" s="90"/>
      <c r="EN712" s="90"/>
      <c r="EO712" s="90"/>
      <c r="EP712" s="90"/>
      <c r="EQ712" s="90"/>
      <c r="ER712" s="90"/>
      <c r="ES712" s="90"/>
      <c r="ET712" s="90"/>
      <c r="EU712" s="90"/>
      <c r="EV712" s="90"/>
      <c r="EW712" s="90"/>
      <c r="EX712" s="90"/>
      <c r="EY712" s="90"/>
      <c r="EZ712" s="90"/>
      <c r="FA712" s="90"/>
      <c r="FB712" s="90"/>
      <c r="FC712" s="90"/>
      <c r="FD712" s="90"/>
      <c r="FE712" s="90"/>
      <c r="FF712" s="90"/>
      <c r="FG712" s="90"/>
      <c r="FH712" s="90"/>
      <c r="FI712" s="90"/>
      <c r="FJ712" s="90"/>
      <c r="FK712" s="90"/>
      <c r="FL712" s="90"/>
      <c r="FM712" s="90"/>
      <c r="FN712" s="90"/>
      <c r="FO712" s="90"/>
      <c r="FP712" s="90"/>
      <c r="FQ712" s="90"/>
      <c r="FR712" s="90"/>
      <c r="FS712" s="90"/>
      <c r="FT712" s="90"/>
      <c r="FU712" s="90"/>
      <c r="FV712" s="90"/>
      <c r="FW712" s="90"/>
      <c r="FX712" s="90"/>
      <c r="FY712" s="90"/>
      <c r="FZ712" s="90"/>
      <c r="GA712" s="90"/>
      <c r="GB712" s="90"/>
      <c r="GC712" s="90"/>
      <c r="GD712" s="90"/>
      <c r="GE712" s="90"/>
      <c r="GF712" s="90"/>
      <c r="GG712" s="90"/>
      <c r="GH712" s="90"/>
      <c r="GI712" s="90"/>
      <c r="GJ712" s="90"/>
      <c r="GK712" s="90"/>
      <c r="GL712" s="90"/>
      <c r="GM712" s="90"/>
      <c r="GN712" s="90"/>
      <c r="GO712" s="90"/>
      <c r="GP712" s="90"/>
      <c r="GQ712" s="90"/>
      <c r="GR712" s="90"/>
      <c r="GS712" s="90"/>
      <c r="GT712" s="90"/>
      <c r="GU712" s="90"/>
      <c r="GV712" s="90"/>
      <c r="GW712" s="90"/>
      <c r="GX712" s="90"/>
      <c r="GY712" s="90"/>
      <c r="GZ712" s="90"/>
      <c r="HA712" s="90"/>
      <c r="HB712" s="90"/>
      <c r="HC712" s="90"/>
      <c r="HD712" s="90"/>
      <c r="HE712" s="90"/>
      <c r="HF712" s="90"/>
      <c r="HG712" s="90"/>
      <c r="HH712" s="90"/>
      <c r="HI712" s="90"/>
      <c r="HJ712" s="90"/>
      <c r="HK712" s="90"/>
      <c r="HL712" s="90"/>
      <c r="HM712" s="90"/>
      <c r="HN712" s="90"/>
      <c r="HO712" s="90"/>
      <c r="HP712" s="90"/>
      <c r="HQ712" s="90"/>
      <c r="HR712" s="90"/>
      <c r="HS712" s="90"/>
      <c r="HT712" s="90"/>
      <c r="HU712" s="90"/>
      <c r="HV712" s="90"/>
      <c r="HW712" s="90"/>
      <c r="HX712" s="90"/>
      <c r="HY712" s="90"/>
      <c r="HZ712" s="90"/>
      <c r="IA712" s="90"/>
      <c r="IB712" s="90"/>
      <c r="IC712" s="90"/>
      <c r="ID712" s="90"/>
      <c r="IE712" s="90"/>
      <c r="IF712" s="90"/>
      <c r="IG712" s="90"/>
      <c r="IH712" s="90"/>
      <c r="II712" s="90"/>
      <c r="IJ712" s="90"/>
      <c r="IK712" s="90"/>
      <c r="IL712" s="90"/>
      <c r="IM712" s="90"/>
      <c r="IN712" s="90"/>
      <c r="IO712" s="90"/>
      <c r="IP712" s="90"/>
      <c r="IQ712" s="90"/>
      <c r="IR712" s="90"/>
      <c r="IS712" s="90"/>
      <c r="IT712" s="90"/>
      <c r="IU712" s="90"/>
      <c r="IV712" s="90"/>
      <c r="IW712" s="90"/>
      <c r="IX712" s="90"/>
      <c r="IY712" s="90"/>
      <c r="IZ712" s="90"/>
      <c r="JA712" s="90"/>
      <c r="JB712" s="90"/>
      <c r="JC712" s="90"/>
      <c r="JD712" s="90"/>
      <c r="JE712" s="90"/>
      <c r="JF712" s="90"/>
      <c r="JG712" s="90"/>
      <c r="JH712" s="90"/>
      <c r="JI712" s="90"/>
      <c r="JJ712" s="90"/>
      <c r="JK712" s="90"/>
      <c r="JL712" s="90"/>
      <c r="JM712" s="90"/>
      <c r="JN712" s="90"/>
      <c r="JO712" s="90"/>
      <c r="JP712" s="90"/>
      <c r="JQ712" s="90"/>
      <c r="JR712" s="90"/>
      <c r="JS712" s="90"/>
      <c r="JT712" s="90"/>
      <c r="JU712" s="90"/>
      <c r="JV712" s="90"/>
      <c r="JW712" s="90"/>
      <c r="JX712" s="90"/>
      <c r="JY712" s="90"/>
      <c r="JZ712" s="90"/>
      <c r="KA712" s="90"/>
      <c r="KB712" s="90"/>
      <c r="KC712" s="90"/>
      <c r="KD712" s="90"/>
      <c r="KE712" s="90"/>
      <c r="KF712" s="90"/>
      <c r="KG712" s="90"/>
      <c r="KH712" s="90"/>
      <c r="KI712" s="90"/>
      <c r="KJ712" s="90"/>
      <c r="KK712" s="90"/>
      <c r="KL712" s="90"/>
      <c r="KM712" s="90"/>
      <c r="KN712" s="90"/>
      <c r="KO712" s="90"/>
      <c r="KP712" s="90"/>
      <c r="KQ712" s="90"/>
      <c r="KR712" s="90"/>
      <c r="KS712" s="90"/>
      <c r="KT712" s="90"/>
      <c r="KU712" s="90"/>
      <c r="KV712" s="90"/>
      <c r="KW712" s="90"/>
      <c r="KX712" s="90"/>
      <c r="KY712" s="90"/>
      <c r="KZ712" s="90"/>
      <c r="LA712" s="90"/>
      <c r="LB712" s="90"/>
      <c r="LC712" s="90"/>
      <c r="LD712" s="90"/>
      <c r="LE712" s="90"/>
      <c r="LF712" s="90"/>
      <c r="LG712" s="90"/>
      <c r="LH712" s="90"/>
      <c r="LI712" s="90"/>
      <c r="LJ712" s="90"/>
      <c r="LK712" s="90"/>
      <c r="LL712" s="90"/>
      <c r="LM712" s="90"/>
      <c r="LN712" s="90"/>
      <c r="LO712" s="90"/>
      <c r="LP712" s="90"/>
      <c r="LQ712" s="90"/>
      <c r="LR712" s="90"/>
      <c r="LS712" s="90"/>
      <c r="LT712" s="90"/>
      <c r="LU712" s="90"/>
      <c r="LV712" s="90"/>
      <c r="LW712" s="90"/>
      <c r="LX712" s="90"/>
      <c r="LY712" s="90"/>
      <c r="LZ712" s="90"/>
      <c r="MA712" s="90"/>
      <c r="MB712" s="90"/>
      <c r="MC712" s="90"/>
      <c r="MD712" s="90"/>
      <c r="ME712" s="90"/>
      <c r="MF712" s="90"/>
      <c r="MG712" s="90"/>
      <c r="MH712" s="90"/>
      <c r="MI712" s="90"/>
      <c r="MJ712" s="90"/>
      <c r="MK712" s="90"/>
      <c r="ML712" s="90"/>
      <c r="MM712" s="90"/>
      <c r="MN712" s="90"/>
      <c r="MO712" s="90"/>
      <c r="MP712" s="90"/>
      <c r="MQ712" s="90"/>
      <c r="MR712" s="90"/>
      <c r="MS712" s="90"/>
      <c r="MT712" s="90"/>
      <c r="MU712" s="90"/>
      <c r="MV712" s="90"/>
      <c r="MW712" s="90"/>
      <c r="MX712" s="90"/>
      <c r="MY712" s="90"/>
      <c r="MZ712" s="90"/>
      <c r="NA712" s="90"/>
      <c r="NB712" s="90"/>
      <c r="NC712" s="90"/>
      <c r="ND712" s="90"/>
      <c r="NE712" s="90"/>
      <c r="NF712" s="90"/>
      <c r="NG712" s="90"/>
      <c r="NH712" s="90"/>
      <c r="NI712" s="90"/>
      <c r="NJ712" s="90"/>
      <c r="NK712" s="90"/>
      <c r="NL712" s="90"/>
      <c r="NM712" s="90"/>
      <c r="NN712" s="90"/>
      <c r="NO712" s="90"/>
      <c r="NP712" s="90"/>
      <c r="NQ712" s="90"/>
      <c r="NR712" s="90"/>
      <c r="NS712" s="90"/>
      <c r="NT712" s="90"/>
      <c r="NU712" s="90"/>
      <c r="NV712" s="90"/>
      <c r="NW712" s="90"/>
      <c r="NX712" s="90"/>
      <c r="NY712" s="90"/>
      <c r="NZ712" s="90"/>
      <c r="OA712" s="90"/>
      <c r="OB712" s="90"/>
      <c r="OC712" s="90"/>
      <c r="OD712" s="90"/>
      <c r="OE712" s="90"/>
      <c r="OF712" s="90"/>
      <c r="OG712" s="90"/>
      <c r="OH712" s="90"/>
      <c r="OI712" s="90"/>
      <c r="OJ712" s="90"/>
      <c r="OK712" s="90"/>
      <c r="OL712" s="90"/>
      <c r="OM712" s="90"/>
      <c r="ON712" s="90"/>
      <c r="OO712" s="90"/>
      <c r="OP712" s="90"/>
      <c r="OQ712" s="90"/>
      <c r="OR712" s="90"/>
      <c r="OS712" s="90"/>
      <c r="OT712" s="90"/>
      <c r="OU712" s="90"/>
      <c r="OV712" s="90"/>
      <c r="OW712" s="90"/>
      <c r="OX712" s="90"/>
      <c r="OY712" s="90"/>
      <c r="OZ712" s="90"/>
      <c r="PA712" s="90"/>
      <c r="PB712" s="90"/>
      <c r="PC712" s="90"/>
      <c r="PD712" s="90"/>
      <c r="PE712" s="90"/>
      <c r="PF712" s="90"/>
      <c r="PG712" s="90"/>
      <c r="PH712" s="90"/>
      <c r="PI712" s="90"/>
      <c r="PJ712" s="90"/>
      <c r="PK712" s="90"/>
      <c r="PL712" s="90"/>
      <c r="PM712" s="90"/>
      <c r="PN712" s="90"/>
      <c r="PO712" s="90"/>
      <c r="PP712" s="90"/>
      <c r="PQ712" s="90"/>
      <c r="PR712" s="90"/>
      <c r="PS712" s="90"/>
      <c r="PT712" s="90"/>
      <c r="PU712" s="90"/>
      <c r="PV712" s="90"/>
      <c r="PW712" s="90"/>
      <c r="PX712" s="90"/>
      <c r="PY712" s="90"/>
      <c r="PZ712" s="90"/>
      <c r="QA712" s="90"/>
      <c r="QB712" s="90"/>
      <c r="QC712" s="90"/>
      <c r="QD712" s="90"/>
      <c r="QE712" s="90"/>
      <c r="QF712" s="90"/>
      <c r="QG712" s="90"/>
      <c r="QH712" s="90"/>
      <c r="QI712" s="90"/>
      <c r="QJ712" s="90"/>
      <c r="QK712" s="90"/>
      <c r="QL712" s="90"/>
      <c r="QM712" s="90"/>
      <c r="QN712" s="90"/>
      <c r="QO712" s="90"/>
      <c r="QP712" s="90"/>
      <c r="QQ712" s="90"/>
      <c r="QR712" s="90"/>
      <c r="QS712" s="90"/>
      <c r="QT712" s="90"/>
      <c r="QU712" s="90"/>
      <c r="QV712" s="90"/>
      <c r="QW712" s="90"/>
      <c r="QX712" s="90"/>
      <c r="QY712" s="90"/>
      <c r="QZ712" s="90"/>
      <c r="RA712" s="90"/>
      <c r="RB712" s="90"/>
      <c r="RC712" s="90"/>
      <c r="RD712" s="90"/>
      <c r="RE712" s="90"/>
      <c r="RF712" s="90"/>
      <c r="RG712" s="90"/>
      <c r="RH712" s="90"/>
      <c r="RI712" s="90"/>
      <c r="RJ712" s="90"/>
      <c r="RK712" s="90"/>
      <c r="RL712" s="90"/>
      <c r="RM712" s="90"/>
      <c r="RN712" s="90"/>
      <c r="RO712" s="90"/>
      <c r="RP712" s="90"/>
      <c r="RQ712" s="90"/>
      <c r="RR712" s="90"/>
      <c r="RS712" s="90"/>
      <c r="RT712" s="90"/>
      <c r="RU712" s="90"/>
      <c r="RV712" s="90"/>
      <c r="RW712" s="90"/>
      <c r="RX712" s="90"/>
      <c r="RY712" s="90"/>
      <c r="RZ712" s="90"/>
      <c r="SA712" s="90"/>
      <c r="SB712" s="90"/>
      <c r="SC712" s="90"/>
      <c r="SD712" s="90"/>
      <c r="SE712" s="90"/>
      <c r="SF712" s="90"/>
      <c r="SG712" s="90"/>
      <c r="SH712" s="90"/>
      <c r="SI712" s="90"/>
      <c r="SJ712" s="90"/>
      <c r="SK712" s="90"/>
      <c r="SL712" s="90"/>
      <c r="SM712" s="90"/>
      <c r="SN712" s="90"/>
      <c r="SO712" s="90"/>
      <c r="SP712" s="90"/>
      <c r="SQ712" s="90"/>
      <c r="SR712" s="90"/>
      <c r="SS712" s="90"/>
      <c r="ST712" s="90"/>
      <c r="SU712" s="90"/>
      <c r="SV712" s="90"/>
      <c r="SW712" s="90"/>
      <c r="SX712" s="90"/>
      <c r="SY712" s="90"/>
      <c r="SZ712" s="90"/>
      <c r="TA712" s="90"/>
      <c r="TB712" s="90"/>
      <c r="TC712" s="90"/>
      <c r="TD712" s="90"/>
      <c r="TE712" s="90"/>
      <c r="TF712" s="90"/>
      <c r="TG712" s="90"/>
      <c r="TH712" s="90"/>
      <c r="TI712" s="90"/>
      <c r="TJ712" s="90"/>
      <c r="TK712" s="90"/>
      <c r="TL712" s="90"/>
      <c r="TM712" s="90"/>
      <c r="TN712" s="90"/>
      <c r="TO712" s="90"/>
      <c r="TP712" s="90"/>
      <c r="TQ712" s="90"/>
      <c r="TR712" s="90"/>
      <c r="TS712" s="90"/>
      <c r="TT712" s="90"/>
      <c r="TU712" s="90"/>
      <c r="TV712" s="90"/>
      <c r="TW712" s="90"/>
      <c r="TX712" s="90"/>
      <c r="TY712" s="90"/>
      <c r="TZ712" s="90"/>
      <c r="UA712" s="90"/>
      <c r="UB712" s="90"/>
      <c r="UC712" s="90"/>
      <c r="UD712" s="90"/>
      <c r="UE712" s="90"/>
      <c r="UF712" s="90"/>
      <c r="UG712" s="90"/>
      <c r="UH712" s="90"/>
      <c r="UI712" s="90"/>
      <c r="UJ712" s="90"/>
      <c r="UK712" s="90"/>
      <c r="UL712" s="90"/>
      <c r="UM712" s="90"/>
      <c r="UN712" s="90"/>
      <c r="UO712" s="90"/>
      <c r="UP712" s="90"/>
      <c r="UQ712" s="90"/>
      <c r="UR712" s="90"/>
      <c r="US712" s="90"/>
      <c r="UT712" s="90"/>
      <c r="UU712" s="90"/>
      <c r="UV712" s="90"/>
      <c r="UW712" s="90"/>
      <c r="UX712" s="90"/>
      <c r="UY712" s="90"/>
      <c r="UZ712" s="90"/>
      <c r="VA712" s="90"/>
      <c r="VB712" s="90"/>
      <c r="VC712" s="90"/>
      <c r="VD712" s="90"/>
      <c r="VE712" s="90"/>
      <c r="VF712" s="90"/>
      <c r="VG712" s="90"/>
      <c r="VH712" s="90"/>
      <c r="VI712" s="90"/>
      <c r="VJ712" s="90"/>
      <c r="VK712" s="90"/>
      <c r="VL712" s="90"/>
      <c r="VM712" s="90"/>
      <c r="VN712" s="90"/>
      <c r="VO712" s="90"/>
      <c r="VP712" s="90"/>
      <c r="VQ712" s="90"/>
      <c r="VR712" s="90"/>
      <c r="VS712" s="90"/>
      <c r="VT712" s="90"/>
      <c r="VU712" s="90"/>
      <c r="VV712" s="90"/>
      <c r="VW712" s="90"/>
      <c r="VX712" s="90"/>
      <c r="VY712" s="90"/>
      <c r="VZ712" s="90"/>
      <c r="WA712" s="90"/>
      <c r="WB712" s="90"/>
      <c r="WC712" s="90"/>
      <c r="WD712" s="90"/>
      <c r="WE712" s="90"/>
      <c r="WF712" s="90"/>
      <c r="WG712" s="90"/>
      <c r="WH712" s="90"/>
      <c r="WI712" s="90"/>
      <c r="WJ712" s="90"/>
      <c r="WK712" s="90"/>
      <c r="WL712" s="90"/>
      <c r="WM712" s="90"/>
      <c r="WN712" s="90"/>
      <c r="WO712" s="90"/>
      <c r="WP712" s="90"/>
      <c r="WQ712" s="90"/>
      <c r="WR712" s="90"/>
      <c r="WS712" s="90"/>
      <c r="WT712" s="90"/>
      <c r="WU712" s="90"/>
      <c r="WV712" s="90"/>
      <c r="WW712" s="90"/>
      <c r="WX712" s="90"/>
      <c r="WY712" s="90"/>
      <c r="WZ712" s="90"/>
      <c r="XA712" s="90"/>
      <c r="XB712" s="90"/>
      <c r="XC712" s="90"/>
      <c r="XD712" s="90"/>
      <c r="XE712" s="90"/>
      <c r="XF712" s="90"/>
      <c r="XG712" s="90"/>
      <c r="XH712" s="90"/>
      <c r="XI712" s="90"/>
      <c r="XJ712" s="90"/>
      <c r="XK712" s="90"/>
      <c r="XL712" s="90"/>
      <c r="XM712" s="90"/>
      <c r="XN712" s="90"/>
      <c r="XO712" s="90"/>
      <c r="XP712" s="90"/>
      <c r="XQ712" s="90"/>
      <c r="XR712" s="90"/>
      <c r="XS712" s="90"/>
      <c r="XT712" s="90"/>
      <c r="XU712" s="90"/>
      <c r="XV712" s="90"/>
      <c r="XW712" s="90"/>
      <c r="XX712" s="90"/>
      <c r="XY712" s="90"/>
      <c r="XZ712" s="90"/>
      <c r="YA712" s="90"/>
      <c r="YB712" s="90"/>
      <c r="YC712" s="90"/>
      <c r="YD712" s="90"/>
      <c r="YE712" s="90"/>
      <c r="YF712" s="90"/>
      <c r="YG712" s="90"/>
      <c r="YH712" s="90"/>
      <c r="YI712" s="90"/>
      <c r="YJ712" s="90"/>
      <c r="YK712" s="90"/>
      <c r="YL712" s="90"/>
      <c r="YM712" s="90"/>
      <c r="YN712" s="90"/>
      <c r="YO712" s="90"/>
      <c r="YP712" s="90"/>
      <c r="YQ712" s="90"/>
      <c r="YR712" s="90"/>
      <c r="YS712" s="90"/>
      <c r="YT712" s="90"/>
      <c r="YU712" s="90"/>
      <c r="YV712" s="90"/>
      <c r="YW712" s="90"/>
      <c r="YX712" s="90"/>
      <c r="YY712" s="90"/>
      <c r="YZ712" s="90"/>
      <c r="ZA712" s="90"/>
      <c r="ZB712" s="90"/>
      <c r="ZC712" s="90"/>
      <c r="ZD712" s="90"/>
      <c r="ZE712" s="90"/>
      <c r="ZF712" s="90"/>
      <c r="ZG712" s="90"/>
      <c r="ZH712" s="90"/>
      <c r="ZI712" s="90"/>
      <c r="ZJ712" s="90"/>
      <c r="ZK712" s="90"/>
      <c r="ZL712" s="90"/>
      <c r="ZM712" s="90"/>
      <c r="ZN712" s="90"/>
      <c r="ZO712" s="90"/>
      <c r="ZP712" s="90"/>
      <c r="ZQ712" s="90"/>
      <c r="ZR712" s="90"/>
      <c r="ZS712" s="90"/>
      <c r="ZT712" s="90"/>
      <c r="ZU712" s="90"/>
      <c r="ZV712" s="90"/>
      <c r="ZW712" s="90"/>
      <c r="ZX712" s="90"/>
      <c r="ZY712" s="90"/>
      <c r="ZZ712" s="90"/>
      <c r="AAA712" s="90"/>
      <c r="AAB712" s="90"/>
      <c r="AAC712" s="90"/>
      <c r="AAD712" s="90"/>
      <c r="AAE712" s="90"/>
      <c r="AAF712" s="90"/>
      <c r="AAG712" s="90"/>
      <c r="AAH712" s="90"/>
      <c r="AAI712" s="90"/>
      <c r="AAJ712" s="90"/>
      <c r="AAK712" s="90"/>
      <c r="AAL712" s="90"/>
      <c r="AAM712" s="90"/>
      <c r="AAN712" s="90"/>
      <c r="AAO712" s="90"/>
      <c r="AAP712" s="90"/>
      <c r="AAQ712" s="90"/>
      <c r="AAR712" s="90"/>
      <c r="AAS712" s="90"/>
      <c r="AAT712" s="90"/>
      <c r="AAU712" s="90"/>
      <c r="AAV712" s="90"/>
      <c r="AAW712" s="90"/>
      <c r="AAX712" s="90"/>
      <c r="AAY712" s="90"/>
      <c r="AAZ712" s="90"/>
      <c r="ABA712" s="90"/>
      <c r="ABB712" s="90"/>
      <c r="ABC712" s="90"/>
      <c r="ABD712" s="90"/>
      <c r="ABE712" s="90"/>
      <c r="ABF712" s="90"/>
      <c r="ABG712" s="90"/>
      <c r="ABH712" s="90"/>
      <c r="ABI712" s="90"/>
      <c r="ABJ712" s="90"/>
      <c r="ABK712" s="90"/>
      <c r="ABL712" s="90"/>
      <c r="ABM712" s="90"/>
      <c r="ABN712" s="90"/>
      <c r="ABO712" s="90"/>
      <c r="ABP712" s="90"/>
      <c r="ABQ712" s="90"/>
      <c r="ABR712" s="90"/>
      <c r="ABS712" s="90"/>
      <c r="ABT712" s="90"/>
      <c r="ABU712" s="90"/>
      <c r="ABV712" s="90"/>
      <c r="ABW712" s="90"/>
      <c r="ABX712" s="90"/>
      <c r="ABY712" s="90"/>
      <c r="ABZ712" s="90"/>
      <c r="ACA712" s="90"/>
      <c r="ACB712" s="90"/>
      <c r="ACC712" s="90"/>
      <c r="ACD712" s="90"/>
      <c r="ACE712" s="90"/>
      <c r="ACF712" s="90"/>
      <c r="ACG712" s="90"/>
      <c r="ACH712" s="90"/>
      <c r="ACI712" s="90"/>
      <c r="ACJ712" s="90"/>
      <c r="ACK712" s="90"/>
      <c r="ACL712" s="90"/>
      <c r="ACM712" s="90"/>
      <c r="ACN712" s="90"/>
      <c r="ACO712" s="90"/>
      <c r="ACP712" s="90"/>
      <c r="ACQ712" s="90"/>
      <c r="ACR712" s="90"/>
      <c r="ACS712" s="90"/>
      <c r="ACT712" s="90"/>
      <c r="ACU712" s="90"/>
      <c r="ACV712" s="90"/>
      <c r="ACW712" s="90"/>
      <c r="ACX712" s="90"/>
      <c r="ACY712" s="90"/>
      <c r="ACZ712" s="90"/>
      <c r="ADA712" s="90"/>
      <c r="ADB712" s="90"/>
      <c r="ADC712" s="90"/>
      <c r="ADD712" s="90"/>
      <c r="ADE712" s="90"/>
      <c r="ADF712" s="90"/>
      <c r="ADG712" s="90"/>
      <c r="ADH712" s="90"/>
      <c r="ADI712" s="90"/>
      <c r="ADJ712" s="90"/>
      <c r="ADK712" s="90"/>
      <c r="ADL712" s="90"/>
      <c r="ADM712" s="90"/>
      <c r="ADN712" s="90"/>
      <c r="ADO712" s="90"/>
      <c r="ADP712" s="90"/>
      <c r="ADQ712" s="90"/>
      <c r="ADR712" s="90"/>
      <c r="ADS712" s="90"/>
      <c r="ADT712" s="90"/>
      <c r="ADU712" s="90"/>
      <c r="ADV712" s="90"/>
      <c r="ADW712" s="90"/>
      <c r="ADX712" s="90"/>
      <c r="ADY712" s="90"/>
      <c r="ADZ712" s="90"/>
      <c r="AEA712" s="90"/>
      <c r="AEB712" s="90"/>
      <c r="AEC712" s="90"/>
      <c r="AED712" s="90"/>
      <c r="AEE712" s="90"/>
      <c r="AEF712" s="90"/>
      <c r="AEG712" s="90"/>
      <c r="AEH712" s="90"/>
      <c r="AEI712" s="90"/>
      <c r="AEJ712" s="90"/>
      <c r="AEK712" s="90"/>
      <c r="AEL712" s="90"/>
      <c r="AEM712" s="90"/>
      <c r="AEN712" s="90"/>
      <c r="AEO712" s="90"/>
      <c r="AEP712" s="90"/>
      <c r="AEQ712" s="90"/>
      <c r="AER712" s="90"/>
      <c r="AES712" s="90"/>
      <c r="AET712" s="90"/>
      <c r="AEU712" s="90"/>
      <c r="AEV712" s="90"/>
      <c r="AEW712" s="90"/>
      <c r="AEX712" s="90"/>
      <c r="AEY712" s="90"/>
      <c r="AEZ712" s="90"/>
      <c r="AFA712" s="90"/>
      <c r="AFB712" s="90"/>
      <c r="AFC712" s="90"/>
      <c r="AFD712" s="90"/>
      <c r="AFE712" s="90"/>
      <c r="AFF712" s="90"/>
      <c r="AFG712" s="90"/>
      <c r="AFH712" s="90"/>
      <c r="AFI712" s="90"/>
      <c r="AFJ712" s="90"/>
      <c r="AFK712" s="90"/>
      <c r="AFL712" s="90"/>
      <c r="AFM712" s="90"/>
      <c r="AFN712" s="90"/>
      <c r="AFO712" s="90"/>
      <c r="AFP712" s="90"/>
      <c r="AFQ712" s="90"/>
      <c r="AFR712" s="90"/>
      <c r="AFS712" s="90"/>
      <c r="AFT712" s="90"/>
      <c r="AFU712" s="90"/>
      <c r="AFV712" s="90"/>
      <c r="AFW712" s="90"/>
      <c r="AFX712" s="90"/>
      <c r="AFY712" s="90"/>
      <c r="AFZ712" s="90"/>
      <c r="AGA712" s="90"/>
      <c r="AGB712" s="90"/>
      <c r="AGC712" s="90"/>
      <c r="AGD712" s="90"/>
      <c r="AGE712" s="90"/>
      <c r="AGF712" s="90"/>
      <c r="AGG712" s="90"/>
      <c r="AGH712" s="90"/>
      <c r="AGI712" s="90"/>
      <c r="AGJ712" s="90"/>
      <c r="AGK712" s="90"/>
      <c r="AGL712" s="90"/>
      <c r="AGM712" s="90"/>
      <c r="AGN712" s="90"/>
      <c r="AGO712" s="90"/>
      <c r="AGP712" s="90"/>
      <c r="AGQ712" s="90"/>
      <c r="AGR712" s="90"/>
      <c r="AGS712" s="90"/>
      <c r="AGT712" s="90"/>
      <c r="AGU712" s="90"/>
      <c r="AGV712" s="90"/>
      <c r="AGW712" s="90"/>
      <c r="AGX712" s="90"/>
      <c r="AGY712" s="90"/>
      <c r="AGZ712" s="90"/>
      <c r="AHA712" s="90"/>
      <c r="AHB712" s="90"/>
      <c r="AHC712" s="90"/>
      <c r="AHD712" s="90"/>
      <c r="AHE712" s="90"/>
      <c r="AHF712" s="90"/>
      <c r="AHG712" s="90"/>
      <c r="AHH712" s="90"/>
      <c r="AHI712" s="90"/>
      <c r="AHJ712" s="90"/>
      <c r="AHK712" s="90"/>
      <c r="AHL712" s="90"/>
      <c r="AHM712" s="90"/>
      <c r="AHN712" s="90"/>
      <c r="AHO712" s="90"/>
      <c r="AHP712" s="90"/>
      <c r="AHQ712" s="90"/>
      <c r="AHR712" s="90"/>
      <c r="AHS712" s="90"/>
      <c r="AHT712" s="90"/>
      <c r="AHU712" s="90"/>
      <c r="AHV712" s="90"/>
      <c r="AHW712" s="90"/>
      <c r="AHX712" s="90"/>
      <c r="AHY712" s="90"/>
      <c r="AHZ712" s="90"/>
      <c r="AIA712" s="90"/>
      <c r="AIB712" s="90"/>
      <c r="AIC712" s="90"/>
      <c r="AID712" s="90"/>
      <c r="AIE712" s="90"/>
      <c r="AIF712" s="90"/>
      <c r="AIG712" s="90"/>
      <c r="AIH712" s="90"/>
      <c r="AII712" s="90"/>
      <c r="AIJ712" s="90"/>
      <c r="AIK712" s="90"/>
      <c r="AIL712" s="90"/>
      <c r="AIM712" s="90"/>
      <c r="AIN712" s="90"/>
      <c r="AIO712" s="90"/>
      <c r="AIP712" s="90"/>
      <c r="AIQ712" s="90"/>
      <c r="AIR712" s="90"/>
      <c r="AIS712" s="90"/>
      <c r="AIT712" s="90"/>
      <c r="AIU712" s="90"/>
      <c r="AIV712" s="90"/>
      <c r="AIW712" s="90"/>
      <c r="AIX712" s="90"/>
      <c r="AIY712" s="90"/>
      <c r="AIZ712" s="90"/>
      <c r="AJA712" s="90"/>
      <c r="AJB712" s="90"/>
      <c r="AJC712" s="90"/>
      <c r="AJD712" s="90"/>
      <c r="AJE712" s="90"/>
      <c r="AJF712" s="90"/>
      <c r="AJG712" s="90"/>
      <c r="AJH712" s="90"/>
      <c r="AJI712" s="90"/>
      <c r="AJJ712" s="90"/>
      <c r="AJK712" s="90"/>
      <c r="AJL712" s="90"/>
      <c r="AJM712" s="90"/>
      <c r="AJN712" s="90"/>
      <c r="AJO712" s="90"/>
      <c r="AJP712" s="90"/>
      <c r="AJQ712" s="90"/>
      <c r="AJR712" s="90"/>
      <c r="AJS712" s="90"/>
      <c r="AJT712" s="90"/>
      <c r="AJU712" s="90"/>
      <c r="AJV712" s="90"/>
      <c r="AJW712" s="90"/>
      <c r="AJX712" s="90"/>
      <c r="AJY712" s="90"/>
      <c r="AJZ712" s="90"/>
      <c r="AKA712" s="90"/>
      <c r="AKB712" s="90"/>
      <c r="AKC712" s="90"/>
      <c r="AKD712" s="90"/>
      <c r="AKE712" s="90"/>
      <c r="AKF712" s="90"/>
      <c r="AKG712" s="90"/>
      <c r="AKH712" s="90"/>
      <c r="AKI712" s="90"/>
      <c r="AKJ712" s="90"/>
      <c r="AKK712" s="90"/>
      <c r="AKL712" s="90"/>
      <c r="AKM712" s="90"/>
      <c r="AKN712" s="90"/>
      <c r="AKO712" s="90"/>
      <c r="AKP712" s="90"/>
      <c r="AKQ712" s="90"/>
      <c r="AKR712" s="90"/>
      <c r="AKS712" s="90"/>
      <c r="AKT712" s="90"/>
      <c r="AKU712" s="90"/>
      <c r="AKV712" s="90"/>
      <c r="AKW712" s="90"/>
      <c r="AKX712" s="90"/>
      <c r="AKY712" s="90"/>
      <c r="AKZ712" s="90"/>
      <c r="ALA712" s="90"/>
      <c r="ALB712" s="90"/>
      <c r="ALC712" s="90"/>
      <c r="ALD712" s="90"/>
      <c r="ALE712" s="90"/>
      <c r="ALF712" s="90"/>
      <c r="ALG712" s="90"/>
      <c r="ALH712" s="90"/>
      <c r="ALI712" s="90"/>
      <c r="ALJ712" s="90"/>
      <c r="ALK712" s="90"/>
      <c r="ALL712" s="90"/>
      <c r="ALM712" s="90"/>
      <c r="ALN712" s="90"/>
      <c r="ALO712" s="90"/>
      <c r="ALP712" s="90"/>
      <c r="ALQ712" s="90"/>
      <c r="ALR712" s="90"/>
      <c r="ALS712" s="90"/>
      <c r="ALT712" s="90"/>
      <c r="ALU712" s="90"/>
      <c r="ALV712" s="90"/>
      <c r="ALW712" s="90"/>
      <c r="ALX712" s="90"/>
      <c r="ALY712" s="90"/>
      <c r="ALZ712" s="90"/>
      <c r="AMA712" s="90"/>
      <c r="AMB712" s="90"/>
      <c r="AMC712" s="90"/>
      <c r="AMD712" s="90"/>
      <c r="AME712" s="90"/>
      <c r="AMF712" s="90"/>
      <c r="AMG712" s="90"/>
      <c r="AMH712" s="90"/>
    </row>
    <row r="713" spans="1:1022" x14ac:dyDescent="0.25">
      <c r="A713" s="103">
        <v>43964</v>
      </c>
      <c r="B713" s="156">
        <v>0.5</v>
      </c>
      <c r="C713" s="226">
        <v>5288</v>
      </c>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c r="AS713" s="90"/>
      <c r="AT713" s="90"/>
      <c r="AU713" s="90"/>
      <c r="AV713" s="90"/>
      <c r="AW713" s="90"/>
      <c r="AX713" s="90"/>
      <c r="AY713" s="90"/>
      <c r="AZ713" s="90"/>
      <c r="BA713" s="90"/>
      <c r="BB713" s="90"/>
      <c r="BC713" s="90"/>
      <c r="BD713" s="90"/>
      <c r="BE713" s="90"/>
      <c r="BF713" s="90"/>
      <c r="BG713" s="90"/>
      <c r="BH713" s="90"/>
      <c r="BI713" s="90"/>
      <c r="BJ713" s="90"/>
      <c r="BK713" s="90"/>
      <c r="BL713" s="90"/>
      <c r="BM713" s="90"/>
      <c r="BN713" s="90"/>
      <c r="BO713" s="90"/>
      <c r="BP713" s="90"/>
      <c r="BQ713" s="90"/>
      <c r="BR713" s="90"/>
      <c r="BS713" s="90"/>
      <c r="BT713" s="90"/>
      <c r="BU713" s="90"/>
      <c r="BV713" s="90"/>
      <c r="BW713" s="90"/>
      <c r="BX713" s="90"/>
      <c r="BY713" s="90"/>
      <c r="BZ713" s="90"/>
      <c r="CA713" s="90"/>
      <c r="CB713" s="90"/>
      <c r="CC713" s="90"/>
      <c r="CD713" s="90"/>
      <c r="CE713" s="90"/>
      <c r="CF713" s="90"/>
      <c r="CG713" s="90"/>
      <c r="CH713" s="90"/>
      <c r="CI713" s="90"/>
      <c r="CJ713" s="90"/>
      <c r="CK713" s="90"/>
      <c r="CL713" s="90"/>
      <c r="CM713" s="90"/>
      <c r="CN713" s="90"/>
      <c r="CO713" s="90"/>
      <c r="CP713" s="90"/>
      <c r="CQ713" s="90"/>
      <c r="CR713" s="90"/>
      <c r="CS713" s="90"/>
      <c r="CT713" s="90"/>
      <c r="CU713" s="90"/>
      <c r="CV713" s="90"/>
      <c r="CW713" s="90"/>
      <c r="CX713" s="90"/>
      <c r="CY713" s="90"/>
      <c r="CZ713" s="90"/>
      <c r="DA713" s="90"/>
      <c r="DB713" s="90"/>
      <c r="DC713" s="90"/>
      <c r="DD713" s="90"/>
      <c r="DE713" s="90"/>
      <c r="DF713" s="90"/>
      <c r="DG713" s="90"/>
      <c r="DH713" s="90"/>
      <c r="DI713" s="90"/>
      <c r="DJ713" s="90"/>
      <c r="DK713" s="90"/>
      <c r="DL713" s="90"/>
      <c r="DM713" s="90"/>
      <c r="DN713" s="90"/>
      <c r="DO713" s="90"/>
      <c r="DP713" s="90"/>
      <c r="DQ713" s="90"/>
      <c r="DR713" s="90"/>
      <c r="DS713" s="90"/>
      <c r="DT713" s="90"/>
      <c r="DU713" s="90"/>
      <c r="DV713" s="90"/>
      <c r="DW713" s="90"/>
      <c r="DX713" s="90"/>
      <c r="DY713" s="90"/>
      <c r="DZ713" s="90"/>
      <c r="EA713" s="90"/>
      <c r="EB713" s="90"/>
      <c r="EC713" s="90"/>
      <c r="ED713" s="90"/>
      <c r="EE713" s="90"/>
      <c r="EF713" s="90"/>
      <c r="EG713" s="90"/>
      <c r="EH713" s="90"/>
      <c r="EI713" s="90"/>
      <c r="EJ713" s="90"/>
      <c r="EK713" s="90"/>
      <c r="EL713" s="90"/>
      <c r="EM713" s="90"/>
      <c r="EN713" s="90"/>
      <c r="EO713" s="90"/>
      <c r="EP713" s="90"/>
      <c r="EQ713" s="90"/>
      <c r="ER713" s="90"/>
      <c r="ES713" s="90"/>
      <c r="ET713" s="90"/>
      <c r="EU713" s="90"/>
      <c r="EV713" s="90"/>
      <c r="EW713" s="90"/>
      <c r="EX713" s="90"/>
      <c r="EY713" s="90"/>
      <c r="EZ713" s="90"/>
      <c r="FA713" s="90"/>
      <c r="FB713" s="90"/>
      <c r="FC713" s="90"/>
      <c r="FD713" s="90"/>
      <c r="FE713" s="90"/>
      <c r="FF713" s="90"/>
      <c r="FG713" s="90"/>
      <c r="FH713" s="90"/>
      <c r="FI713" s="90"/>
      <c r="FJ713" s="90"/>
      <c r="FK713" s="90"/>
      <c r="FL713" s="90"/>
      <c r="FM713" s="90"/>
      <c r="FN713" s="90"/>
      <c r="FO713" s="90"/>
      <c r="FP713" s="90"/>
      <c r="FQ713" s="90"/>
      <c r="FR713" s="90"/>
      <c r="FS713" s="90"/>
      <c r="FT713" s="90"/>
      <c r="FU713" s="90"/>
      <c r="FV713" s="90"/>
      <c r="FW713" s="90"/>
      <c r="FX713" s="90"/>
      <c r="FY713" s="90"/>
      <c r="FZ713" s="90"/>
      <c r="GA713" s="90"/>
      <c r="GB713" s="90"/>
      <c r="GC713" s="90"/>
      <c r="GD713" s="90"/>
      <c r="GE713" s="90"/>
      <c r="GF713" s="90"/>
      <c r="GG713" s="90"/>
      <c r="GH713" s="90"/>
      <c r="GI713" s="90"/>
      <c r="GJ713" s="90"/>
      <c r="GK713" s="90"/>
      <c r="GL713" s="90"/>
      <c r="GM713" s="90"/>
      <c r="GN713" s="90"/>
      <c r="GO713" s="90"/>
      <c r="GP713" s="90"/>
      <c r="GQ713" s="90"/>
      <c r="GR713" s="90"/>
      <c r="GS713" s="90"/>
      <c r="GT713" s="90"/>
      <c r="GU713" s="90"/>
      <c r="GV713" s="90"/>
      <c r="GW713" s="90"/>
      <c r="GX713" s="90"/>
      <c r="GY713" s="90"/>
      <c r="GZ713" s="90"/>
      <c r="HA713" s="90"/>
      <c r="HB713" s="90"/>
      <c r="HC713" s="90"/>
      <c r="HD713" s="90"/>
      <c r="HE713" s="90"/>
      <c r="HF713" s="90"/>
      <c r="HG713" s="90"/>
      <c r="HH713" s="90"/>
      <c r="HI713" s="90"/>
      <c r="HJ713" s="90"/>
      <c r="HK713" s="90"/>
      <c r="HL713" s="90"/>
      <c r="HM713" s="90"/>
      <c r="HN713" s="90"/>
      <c r="HO713" s="90"/>
      <c r="HP713" s="90"/>
      <c r="HQ713" s="90"/>
      <c r="HR713" s="90"/>
      <c r="HS713" s="90"/>
      <c r="HT713" s="90"/>
      <c r="HU713" s="90"/>
      <c r="HV713" s="90"/>
      <c r="HW713" s="90"/>
      <c r="HX713" s="90"/>
      <c r="HY713" s="90"/>
      <c r="HZ713" s="90"/>
      <c r="IA713" s="90"/>
      <c r="IB713" s="90"/>
      <c r="IC713" s="90"/>
      <c r="ID713" s="90"/>
      <c r="IE713" s="90"/>
      <c r="IF713" s="90"/>
      <c r="IG713" s="90"/>
      <c r="IH713" s="90"/>
      <c r="II713" s="90"/>
      <c r="IJ713" s="90"/>
      <c r="IK713" s="90"/>
      <c r="IL713" s="90"/>
      <c r="IM713" s="90"/>
      <c r="IN713" s="90"/>
      <c r="IO713" s="90"/>
      <c r="IP713" s="90"/>
      <c r="IQ713" s="90"/>
      <c r="IR713" s="90"/>
      <c r="IS713" s="90"/>
      <c r="IT713" s="90"/>
      <c r="IU713" s="90"/>
      <c r="IV713" s="90"/>
      <c r="IW713" s="90"/>
      <c r="IX713" s="90"/>
      <c r="IY713" s="90"/>
      <c r="IZ713" s="90"/>
      <c r="JA713" s="90"/>
      <c r="JB713" s="90"/>
      <c r="JC713" s="90"/>
      <c r="JD713" s="90"/>
      <c r="JE713" s="90"/>
      <c r="JF713" s="90"/>
      <c r="JG713" s="90"/>
      <c r="JH713" s="90"/>
      <c r="JI713" s="90"/>
      <c r="JJ713" s="90"/>
      <c r="JK713" s="90"/>
      <c r="JL713" s="90"/>
      <c r="JM713" s="90"/>
      <c r="JN713" s="90"/>
      <c r="JO713" s="90"/>
      <c r="JP713" s="90"/>
      <c r="JQ713" s="90"/>
      <c r="JR713" s="90"/>
      <c r="JS713" s="90"/>
      <c r="JT713" s="90"/>
      <c r="JU713" s="90"/>
      <c r="JV713" s="90"/>
      <c r="JW713" s="90"/>
      <c r="JX713" s="90"/>
      <c r="JY713" s="90"/>
      <c r="JZ713" s="90"/>
      <c r="KA713" s="90"/>
      <c r="KB713" s="90"/>
      <c r="KC713" s="90"/>
      <c r="KD713" s="90"/>
      <c r="KE713" s="90"/>
      <c r="KF713" s="90"/>
      <c r="KG713" s="90"/>
      <c r="KH713" s="90"/>
      <c r="KI713" s="90"/>
      <c r="KJ713" s="90"/>
      <c r="KK713" s="90"/>
      <c r="KL713" s="90"/>
      <c r="KM713" s="90"/>
      <c r="KN713" s="90"/>
      <c r="KO713" s="90"/>
      <c r="KP713" s="90"/>
      <c r="KQ713" s="90"/>
      <c r="KR713" s="90"/>
      <c r="KS713" s="90"/>
      <c r="KT713" s="90"/>
      <c r="KU713" s="90"/>
      <c r="KV713" s="90"/>
      <c r="KW713" s="90"/>
      <c r="KX713" s="90"/>
      <c r="KY713" s="90"/>
      <c r="KZ713" s="90"/>
      <c r="LA713" s="90"/>
      <c r="LB713" s="90"/>
      <c r="LC713" s="90"/>
      <c r="LD713" s="90"/>
      <c r="LE713" s="90"/>
      <c r="LF713" s="90"/>
      <c r="LG713" s="90"/>
      <c r="LH713" s="90"/>
      <c r="LI713" s="90"/>
      <c r="LJ713" s="90"/>
      <c r="LK713" s="90"/>
      <c r="LL713" s="90"/>
      <c r="LM713" s="90"/>
      <c r="LN713" s="90"/>
      <c r="LO713" s="90"/>
      <c r="LP713" s="90"/>
      <c r="LQ713" s="90"/>
      <c r="LR713" s="90"/>
      <c r="LS713" s="90"/>
      <c r="LT713" s="90"/>
      <c r="LU713" s="90"/>
      <c r="LV713" s="90"/>
      <c r="LW713" s="90"/>
      <c r="LX713" s="90"/>
      <c r="LY713" s="90"/>
      <c r="LZ713" s="90"/>
      <c r="MA713" s="90"/>
      <c r="MB713" s="90"/>
      <c r="MC713" s="90"/>
      <c r="MD713" s="90"/>
      <c r="ME713" s="90"/>
      <c r="MF713" s="90"/>
      <c r="MG713" s="90"/>
      <c r="MH713" s="90"/>
      <c r="MI713" s="90"/>
      <c r="MJ713" s="90"/>
      <c r="MK713" s="90"/>
      <c r="ML713" s="90"/>
      <c r="MM713" s="90"/>
      <c r="MN713" s="90"/>
      <c r="MO713" s="90"/>
      <c r="MP713" s="90"/>
      <c r="MQ713" s="90"/>
      <c r="MR713" s="90"/>
      <c r="MS713" s="90"/>
      <c r="MT713" s="90"/>
      <c r="MU713" s="90"/>
      <c r="MV713" s="90"/>
      <c r="MW713" s="90"/>
      <c r="MX713" s="90"/>
      <c r="MY713" s="90"/>
      <c r="MZ713" s="90"/>
      <c r="NA713" s="90"/>
      <c r="NB713" s="90"/>
      <c r="NC713" s="90"/>
      <c r="ND713" s="90"/>
      <c r="NE713" s="90"/>
      <c r="NF713" s="90"/>
      <c r="NG713" s="90"/>
      <c r="NH713" s="90"/>
      <c r="NI713" s="90"/>
      <c r="NJ713" s="90"/>
      <c r="NK713" s="90"/>
      <c r="NL713" s="90"/>
      <c r="NM713" s="90"/>
      <c r="NN713" s="90"/>
      <c r="NO713" s="90"/>
      <c r="NP713" s="90"/>
      <c r="NQ713" s="90"/>
      <c r="NR713" s="90"/>
      <c r="NS713" s="90"/>
      <c r="NT713" s="90"/>
      <c r="NU713" s="90"/>
      <c r="NV713" s="90"/>
      <c r="NW713" s="90"/>
      <c r="NX713" s="90"/>
      <c r="NY713" s="90"/>
      <c r="NZ713" s="90"/>
      <c r="OA713" s="90"/>
      <c r="OB713" s="90"/>
      <c r="OC713" s="90"/>
      <c r="OD713" s="90"/>
      <c r="OE713" s="90"/>
      <c r="OF713" s="90"/>
      <c r="OG713" s="90"/>
      <c r="OH713" s="90"/>
      <c r="OI713" s="90"/>
      <c r="OJ713" s="90"/>
      <c r="OK713" s="90"/>
      <c r="OL713" s="90"/>
      <c r="OM713" s="90"/>
      <c r="ON713" s="90"/>
      <c r="OO713" s="90"/>
      <c r="OP713" s="90"/>
      <c r="OQ713" s="90"/>
      <c r="OR713" s="90"/>
      <c r="OS713" s="90"/>
      <c r="OT713" s="90"/>
      <c r="OU713" s="90"/>
      <c r="OV713" s="90"/>
      <c r="OW713" s="90"/>
      <c r="OX713" s="90"/>
      <c r="OY713" s="90"/>
      <c r="OZ713" s="90"/>
      <c r="PA713" s="90"/>
      <c r="PB713" s="90"/>
      <c r="PC713" s="90"/>
      <c r="PD713" s="90"/>
      <c r="PE713" s="90"/>
      <c r="PF713" s="90"/>
      <c r="PG713" s="90"/>
      <c r="PH713" s="90"/>
      <c r="PI713" s="90"/>
      <c r="PJ713" s="90"/>
      <c r="PK713" s="90"/>
      <c r="PL713" s="90"/>
      <c r="PM713" s="90"/>
      <c r="PN713" s="90"/>
      <c r="PO713" s="90"/>
      <c r="PP713" s="90"/>
      <c r="PQ713" s="90"/>
      <c r="PR713" s="90"/>
      <c r="PS713" s="90"/>
      <c r="PT713" s="90"/>
      <c r="PU713" s="90"/>
      <c r="PV713" s="90"/>
      <c r="PW713" s="90"/>
      <c r="PX713" s="90"/>
      <c r="PY713" s="90"/>
      <c r="PZ713" s="90"/>
      <c r="QA713" s="90"/>
      <c r="QB713" s="90"/>
      <c r="QC713" s="90"/>
      <c r="QD713" s="90"/>
      <c r="QE713" s="90"/>
      <c r="QF713" s="90"/>
      <c r="QG713" s="90"/>
      <c r="QH713" s="90"/>
      <c r="QI713" s="90"/>
      <c r="QJ713" s="90"/>
      <c r="QK713" s="90"/>
      <c r="QL713" s="90"/>
      <c r="QM713" s="90"/>
      <c r="QN713" s="90"/>
      <c r="QO713" s="90"/>
      <c r="QP713" s="90"/>
      <c r="QQ713" s="90"/>
      <c r="QR713" s="90"/>
      <c r="QS713" s="90"/>
      <c r="QT713" s="90"/>
      <c r="QU713" s="90"/>
      <c r="QV713" s="90"/>
      <c r="QW713" s="90"/>
      <c r="QX713" s="90"/>
      <c r="QY713" s="90"/>
      <c r="QZ713" s="90"/>
      <c r="RA713" s="90"/>
      <c r="RB713" s="90"/>
      <c r="RC713" s="90"/>
      <c r="RD713" s="90"/>
      <c r="RE713" s="90"/>
      <c r="RF713" s="90"/>
      <c r="RG713" s="90"/>
      <c r="RH713" s="90"/>
      <c r="RI713" s="90"/>
      <c r="RJ713" s="90"/>
      <c r="RK713" s="90"/>
      <c r="RL713" s="90"/>
      <c r="RM713" s="90"/>
      <c r="RN713" s="90"/>
      <c r="RO713" s="90"/>
      <c r="RP713" s="90"/>
      <c r="RQ713" s="90"/>
      <c r="RR713" s="90"/>
      <c r="RS713" s="90"/>
      <c r="RT713" s="90"/>
      <c r="RU713" s="90"/>
      <c r="RV713" s="90"/>
      <c r="RW713" s="90"/>
      <c r="RX713" s="90"/>
      <c r="RY713" s="90"/>
      <c r="RZ713" s="90"/>
      <c r="SA713" s="90"/>
      <c r="SB713" s="90"/>
      <c r="SC713" s="90"/>
      <c r="SD713" s="90"/>
      <c r="SE713" s="90"/>
      <c r="SF713" s="90"/>
      <c r="SG713" s="90"/>
      <c r="SH713" s="90"/>
      <c r="SI713" s="90"/>
      <c r="SJ713" s="90"/>
      <c r="SK713" s="90"/>
      <c r="SL713" s="90"/>
      <c r="SM713" s="90"/>
      <c r="SN713" s="90"/>
      <c r="SO713" s="90"/>
      <c r="SP713" s="90"/>
      <c r="SQ713" s="90"/>
      <c r="SR713" s="90"/>
      <c r="SS713" s="90"/>
      <c r="ST713" s="90"/>
      <c r="SU713" s="90"/>
      <c r="SV713" s="90"/>
      <c r="SW713" s="90"/>
      <c r="SX713" s="90"/>
      <c r="SY713" s="90"/>
      <c r="SZ713" s="90"/>
      <c r="TA713" s="90"/>
      <c r="TB713" s="90"/>
      <c r="TC713" s="90"/>
      <c r="TD713" s="90"/>
      <c r="TE713" s="90"/>
      <c r="TF713" s="90"/>
      <c r="TG713" s="90"/>
      <c r="TH713" s="90"/>
      <c r="TI713" s="90"/>
      <c r="TJ713" s="90"/>
      <c r="TK713" s="90"/>
      <c r="TL713" s="90"/>
      <c r="TM713" s="90"/>
      <c r="TN713" s="90"/>
      <c r="TO713" s="90"/>
      <c r="TP713" s="90"/>
      <c r="TQ713" s="90"/>
      <c r="TR713" s="90"/>
      <c r="TS713" s="90"/>
      <c r="TT713" s="90"/>
      <c r="TU713" s="90"/>
      <c r="TV713" s="90"/>
      <c r="TW713" s="90"/>
      <c r="TX713" s="90"/>
      <c r="TY713" s="90"/>
      <c r="TZ713" s="90"/>
      <c r="UA713" s="90"/>
      <c r="UB713" s="90"/>
      <c r="UC713" s="90"/>
      <c r="UD713" s="90"/>
      <c r="UE713" s="90"/>
      <c r="UF713" s="90"/>
      <c r="UG713" s="90"/>
      <c r="UH713" s="90"/>
      <c r="UI713" s="90"/>
      <c r="UJ713" s="90"/>
      <c r="UK713" s="90"/>
      <c r="UL713" s="90"/>
      <c r="UM713" s="90"/>
      <c r="UN713" s="90"/>
      <c r="UO713" s="90"/>
      <c r="UP713" s="90"/>
      <c r="UQ713" s="90"/>
      <c r="UR713" s="90"/>
      <c r="US713" s="90"/>
      <c r="UT713" s="90"/>
      <c r="UU713" s="90"/>
      <c r="UV713" s="90"/>
      <c r="UW713" s="90"/>
      <c r="UX713" s="90"/>
      <c r="UY713" s="90"/>
      <c r="UZ713" s="90"/>
      <c r="VA713" s="90"/>
      <c r="VB713" s="90"/>
      <c r="VC713" s="90"/>
      <c r="VD713" s="90"/>
      <c r="VE713" s="90"/>
      <c r="VF713" s="90"/>
      <c r="VG713" s="90"/>
      <c r="VH713" s="90"/>
      <c r="VI713" s="90"/>
      <c r="VJ713" s="90"/>
      <c r="VK713" s="90"/>
      <c r="VL713" s="90"/>
      <c r="VM713" s="90"/>
      <c r="VN713" s="90"/>
      <c r="VO713" s="90"/>
      <c r="VP713" s="90"/>
      <c r="VQ713" s="90"/>
      <c r="VR713" s="90"/>
      <c r="VS713" s="90"/>
      <c r="VT713" s="90"/>
      <c r="VU713" s="90"/>
      <c r="VV713" s="90"/>
      <c r="VW713" s="90"/>
      <c r="VX713" s="90"/>
      <c r="VY713" s="90"/>
      <c r="VZ713" s="90"/>
      <c r="WA713" s="90"/>
      <c r="WB713" s="90"/>
      <c r="WC713" s="90"/>
      <c r="WD713" s="90"/>
      <c r="WE713" s="90"/>
      <c r="WF713" s="90"/>
      <c r="WG713" s="90"/>
      <c r="WH713" s="90"/>
      <c r="WI713" s="90"/>
      <c r="WJ713" s="90"/>
      <c r="WK713" s="90"/>
      <c r="WL713" s="90"/>
      <c r="WM713" s="90"/>
      <c r="WN713" s="90"/>
      <c r="WO713" s="90"/>
      <c r="WP713" s="90"/>
      <c r="WQ713" s="90"/>
      <c r="WR713" s="90"/>
      <c r="WS713" s="90"/>
      <c r="WT713" s="90"/>
      <c r="WU713" s="90"/>
      <c r="WV713" s="90"/>
      <c r="WW713" s="90"/>
      <c r="WX713" s="90"/>
      <c r="WY713" s="90"/>
      <c r="WZ713" s="90"/>
      <c r="XA713" s="90"/>
      <c r="XB713" s="90"/>
      <c r="XC713" s="90"/>
      <c r="XD713" s="90"/>
      <c r="XE713" s="90"/>
      <c r="XF713" s="90"/>
      <c r="XG713" s="90"/>
      <c r="XH713" s="90"/>
      <c r="XI713" s="90"/>
      <c r="XJ713" s="90"/>
      <c r="XK713" s="90"/>
      <c r="XL713" s="90"/>
      <c r="XM713" s="90"/>
      <c r="XN713" s="90"/>
      <c r="XO713" s="90"/>
      <c r="XP713" s="90"/>
      <c r="XQ713" s="90"/>
      <c r="XR713" s="90"/>
      <c r="XS713" s="90"/>
      <c r="XT713" s="90"/>
      <c r="XU713" s="90"/>
      <c r="XV713" s="90"/>
      <c r="XW713" s="90"/>
      <c r="XX713" s="90"/>
      <c r="XY713" s="90"/>
      <c r="XZ713" s="90"/>
      <c r="YA713" s="90"/>
      <c r="YB713" s="90"/>
      <c r="YC713" s="90"/>
      <c r="YD713" s="90"/>
      <c r="YE713" s="90"/>
      <c r="YF713" s="90"/>
      <c r="YG713" s="90"/>
      <c r="YH713" s="90"/>
      <c r="YI713" s="90"/>
      <c r="YJ713" s="90"/>
      <c r="YK713" s="90"/>
      <c r="YL713" s="90"/>
      <c r="YM713" s="90"/>
      <c r="YN713" s="90"/>
      <c r="YO713" s="90"/>
      <c r="YP713" s="90"/>
      <c r="YQ713" s="90"/>
      <c r="YR713" s="90"/>
      <c r="YS713" s="90"/>
      <c r="YT713" s="90"/>
      <c r="YU713" s="90"/>
      <c r="YV713" s="90"/>
      <c r="YW713" s="90"/>
      <c r="YX713" s="90"/>
      <c r="YY713" s="90"/>
      <c r="YZ713" s="90"/>
      <c r="ZA713" s="90"/>
      <c r="ZB713" s="90"/>
      <c r="ZC713" s="90"/>
      <c r="ZD713" s="90"/>
      <c r="ZE713" s="90"/>
      <c r="ZF713" s="90"/>
      <c r="ZG713" s="90"/>
      <c r="ZH713" s="90"/>
      <c r="ZI713" s="90"/>
      <c r="ZJ713" s="90"/>
      <c r="ZK713" s="90"/>
      <c r="ZL713" s="90"/>
      <c r="ZM713" s="90"/>
      <c r="ZN713" s="90"/>
      <c r="ZO713" s="90"/>
      <c r="ZP713" s="90"/>
      <c r="ZQ713" s="90"/>
      <c r="ZR713" s="90"/>
      <c r="ZS713" s="90"/>
      <c r="ZT713" s="90"/>
      <c r="ZU713" s="90"/>
      <c r="ZV713" s="90"/>
      <c r="ZW713" s="90"/>
      <c r="ZX713" s="90"/>
      <c r="ZY713" s="90"/>
      <c r="ZZ713" s="90"/>
      <c r="AAA713" s="90"/>
      <c r="AAB713" s="90"/>
      <c r="AAC713" s="90"/>
      <c r="AAD713" s="90"/>
      <c r="AAE713" s="90"/>
      <c r="AAF713" s="90"/>
      <c r="AAG713" s="90"/>
      <c r="AAH713" s="90"/>
      <c r="AAI713" s="90"/>
      <c r="AAJ713" s="90"/>
      <c r="AAK713" s="90"/>
      <c r="AAL713" s="90"/>
      <c r="AAM713" s="90"/>
      <c r="AAN713" s="90"/>
      <c r="AAO713" s="90"/>
      <c r="AAP713" s="90"/>
      <c r="AAQ713" s="90"/>
      <c r="AAR713" s="90"/>
      <c r="AAS713" s="90"/>
      <c r="AAT713" s="90"/>
      <c r="AAU713" s="90"/>
      <c r="AAV713" s="90"/>
      <c r="AAW713" s="90"/>
      <c r="AAX713" s="90"/>
      <c r="AAY713" s="90"/>
      <c r="AAZ713" s="90"/>
      <c r="ABA713" s="90"/>
      <c r="ABB713" s="90"/>
      <c r="ABC713" s="90"/>
      <c r="ABD713" s="90"/>
      <c r="ABE713" s="90"/>
      <c r="ABF713" s="90"/>
      <c r="ABG713" s="90"/>
      <c r="ABH713" s="90"/>
      <c r="ABI713" s="90"/>
      <c r="ABJ713" s="90"/>
      <c r="ABK713" s="90"/>
      <c r="ABL713" s="90"/>
      <c r="ABM713" s="90"/>
      <c r="ABN713" s="90"/>
      <c r="ABO713" s="90"/>
      <c r="ABP713" s="90"/>
      <c r="ABQ713" s="90"/>
      <c r="ABR713" s="90"/>
      <c r="ABS713" s="90"/>
      <c r="ABT713" s="90"/>
      <c r="ABU713" s="90"/>
      <c r="ABV713" s="90"/>
      <c r="ABW713" s="90"/>
      <c r="ABX713" s="90"/>
      <c r="ABY713" s="90"/>
      <c r="ABZ713" s="90"/>
      <c r="ACA713" s="90"/>
      <c r="ACB713" s="90"/>
      <c r="ACC713" s="90"/>
      <c r="ACD713" s="90"/>
      <c r="ACE713" s="90"/>
      <c r="ACF713" s="90"/>
      <c r="ACG713" s="90"/>
      <c r="ACH713" s="90"/>
      <c r="ACI713" s="90"/>
      <c r="ACJ713" s="90"/>
      <c r="ACK713" s="90"/>
      <c r="ACL713" s="90"/>
      <c r="ACM713" s="90"/>
      <c r="ACN713" s="90"/>
      <c r="ACO713" s="90"/>
      <c r="ACP713" s="90"/>
      <c r="ACQ713" s="90"/>
      <c r="ACR713" s="90"/>
      <c r="ACS713" s="90"/>
      <c r="ACT713" s="90"/>
      <c r="ACU713" s="90"/>
      <c r="ACV713" s="90"/>
      <c r="ACW713" s="90"/>
      <c r="ACX713" s="90"/>
      <c r="ACY713" s="90"/>
      <c r="ACZ713" s="90"/>
      <c r="ADA713" s="90"/>
      <c r="ADB713" s="90"/>
      <c r="ADC713" s="90"/>
      <c r="ADD713" s="90"/>
      <c r="ADE713" s="90"/>
      <c r="ADF713" s="90"/>
      <c r="ADG713" s="90"/>
      <c r="ADH713" s="90"/>
      <c r="ADI713" s="90"/>
      <c r="ADJ713" s="90"/>
      <c r="ADK713" s="90"/>
      <c r="ADL713" s="90"/>
      <c r="ADM713" s="90"/>
      <c r="ADN713" s="90"/>
      <c r="ADO713" s="90"/>
      <c r="ADP713" s="90"/>
      <c r="ADQ713" s="90"/>
      <c r="ADR713" s="90"/>
      <c r="ADS713" s="90"/>
      <c r="ADT713" s="90"/>
      <c r="ADU713" s="90"/>
      <c r="ADV713" s="90"/>
      <c r="ADW713" s="90"/>
      <c r="ADX713" s="90"/>
      <c r="ADY713" s="90"/>
      <c r="ADZ713" s="90"/>
      <c r="AEA713" s="90"/>
      <c r="AEB713" s="90"/>
      <c r="AEC713" s="90"/>
      <c r="AED713" s="90"/>
      <c r="AEE713" s="90"/>
      <c r="AEF713" s="90"/>
      <c r="AEG713" s="90"/>
      <c r="AEH713" s="90"/>
      <c r="AEI713" s="90"/>
      <c r="AEJ713" s="90"/>
      <c r="AEK713" s="90"/>
      <c r="AEL713" s="90"/>
      <c r="AEM713" s="90"/>
      <c r="AEN713" s="90"/>
      <c r="AEO713" s="90"/>
      <c r="AEP713" s="90"/>
      <c r="AEQ713" s="90"/>
      <c r="AER713" s="90"/>
      <c r="AES713" s="90"/>
      <c r="AET713" s="90"/>
      <c r="AEU713" s="90"/>
      <c r="AEV713" s="90"/>
      <c r="AEW713" s="90"/>
      <c r="AEX713" s="90"/>
      <c r="AEY713" s="90"/>
      <c r="AEZ713" s="90"/>
      <c r="AFA713" s="90"/>
      <c r="AFB713" s="90"/>
      <c r="AFC713" s="90"/>
      <c r="AFD713" s="90"/>
      <c r="AFE713" s="90"/>
      <c r="AFF713" s="90"/>
      <c r="AFG713" s="90"/>
      <c r="AFH713" s="90"/>
      <c r="AFI713" s="90"/>
      <c r="AFJ713" s="90"/>
      <c r="AFK713" s="90"/>
      <c r="AFL713" s="90"/>
      <c r="AFM713" s="90"/>
      <c r="AFN713" s="90"/>
      <c r="AFO713" s="90"/>
      <c r="AFP713" s="90"/>
      <c r="AFQ713" s="90"/>
      <c r="AFR713" s="90"/>
      <c r="AFS713" s="90"/>
      <c r="AFT713" s="90"/>
      <c r="AFU713" s="90"/>
      <c r="AFV713" s="90"/>
      <c r="AFW713" s="90"/>
      <c r="AFX713" s="90"/>
      <c r="AFY713" s="90"/>
      <c r="AFZ713" s="90"/>
      <c r="AGA713" s="90"/>
      <c r="AGB713" s="90"/>
      <c r="AGC713" s="90"/>
      <c r="AGD713" s="90"/>
      <c r="AGE713" s="90"/>
      <c r="AGF713" s="90"/>
      <c r="AGG713" s="90"/>
      <c r="AGH713" s="90"/>
      <c r="AGI713" s="90"/>
      <c r="AGJ713" s="90"/>
      <c r="AGK713" s="90"/>
      <c r="AGL713" s="90"/>
      <c r="AGM713" s="90"/>
      <c r="AGN713" s="90"/>
      <c r="AGO713" s="90"/>
      <c r="AGP713" s="90"/>
      <c r="AGQ713" s="90"/>
      <c r="AGR713" s="90"/>
      <c r="AGS713" s="90"/>
      <c r="AGT713" s="90"/>
      <c r="AGU713" s="90"/>
      <c r="AGV713" s="90"/>
      <c r="AGW713" s="90"/>
      <c r="AGX713" s="90"/>
      <c r="AGY713" s="90"/>
      <c r="AGZ713" s="90"/>
      <c r="AHA713" s="90"/>
      <c r="AHB713" s="90"/>
      <c r="AHC713" s="90"/>
      <c r="AHD713" s="90"/>
      <c r="AHE713" s="90"/>
      <c r="AHF713" s="90"/>
      <c r="AHG713" s="90"/>
      <c r="AHH713" s="90"/>
      <c r="AHI713" s="90"/>
      <c r="AHJ713" s="90"/>
      <c r="AHK713" s="90"/>
      <c r="AHL713" s="90"/>
      <c r="AHM713" s="90"/>
      <c r="AHN713" s="90"/>
      <c r="AHO713" s="90"/>
      <c r="AHP713" s="90"/>
      <c r="AHQ713" s="90"/>
      <c r="AHR713" s="90"/>
      <c r="AHS713" s="90"/>
      <c r="AHT713" s="90"/>
      <c r="AHU713" s="90"/>
      <c r="AHV713" s="90"/>
      <c r="AHW713" s="90"/>
      <c r="AHX713" s="90"/>
      <c r="AHY713" s="90"/>
      <c r="AHZ713" s="90"/>
      <c r="AIA713" s="90"/>
      <c r="AIB713" s="90"/>
      <c r="AIC713" s="90"/>
      <c r="AID713" s="90"/>
      <c r="AIE713" s="90"/>
      <c r="AIF713" s="90"/>
      <c r="AIG713" s="90"/>
      <c r="AIH713" s="90"/>
      <c r="AII713" s="90"/>
      <c r="AIJ713" s="90"/>
      <c r="AIK713" s="90"/>
      <c r="AIL713" s="90"/>
      <c r="AIM713" s="90"/>
      <c r="AIN713" s="90"/>
      <c r="AIO713" s="90"/>
      <c r="AIP713" s="90"/>
      <c r="AIQ713" s="90"/>
      <c r="AIR713" s="90"/>
      <c r="AIS713" s="90"/>
      <c r="AIT713" s="90"/>
      <c r="AIU713" s="90"/>
      <c r="AIV713" s="90"/>
      <c r="AIW713" s="90"/>
      <c r="AIX713" s="90"/>
      <c r="AIY713" s="90"/>
      <c r="AIZ713" s="90"/>
      <c r="AJA713" s="90"/>
      <c r="AJB713" s="90"/>
      <c r="AJC713" s="90"/>
      <c r="AJD713" s="90"/>
      <c r="AJE713" s="90"/>
      <c r="AJF713" s="90"/>
      <c r="AJG713" s="90"/>
      <c r="AJH713" s="90"/>
      <c r="AJI713" s="90"/>
      <c r="AJJ713" s="90"/>
      <c r="AJK713" s="90"/>
      <c r="AJL713" s="90"/>
      <c r="AJM713" s="90"/>
      <c r="AJN713" s="90"/>
      <c r="AJO713" s="90"/>
      <c r="AJP713" s="90"/>
      <c r="AJQ713" s="90"/>
      <c r="AJR713" s="90"/>
      <c r="AJS713" s="90"/>
      <c r="AJT713" s="90"/>
      <c r="AJU713" s="90"/>
      <c r="AJV713" s="90"/>
      <c r="AJW713" s="90"/>
      <c r="AJX713" s="90"/>
      <c r="AJY713" s="90"/>
      <c r="AJZ713" s="90"/>
      <c r="AKA713" s="90"/>
      <c r="AKB713" s="90"/>
      <c r="AKC713" s="90"/>
      <c r="AKD713" s="90"/>
      <c r="AKE713" s="90"/>
      <c r="AKF713" s="90"/>
      <c r="AKG713" s="90"/>
      <c r="AKH713" s="90"/>
      <c r="AKI713" s="90"/>
      <c r="AKJ713" s="90"/>
      <c r="AKK713" s="90"/>
      <c r="AKL713" s="90"/>
      <c r="AKM713" s="90"/>
      <c r="AKN713" s="90"/>
      <c r="AKO713" s="90"/>
      <c r="AKP713" s="90"/>
      <c r="AKQ713" s="90"/>
      <c r="AKR713" s="90"/>
      <c r="AKS713" s="90"/>
      <c r="AKT713" s="90"/>
      <c r="AKU713" s="90"/>
      <c r="AKV713" s="90"/>
      <c r="AKW713" s="90"/>
      <c r="AKX713" s="90"/>
      <c r="AKY713" s="90"/>
      <c r="AKZ713" s="90"/>
      <c r="ALA713" s="90"/>
      <c r="ALB713" s="90"/>
      <c r="ALC713" s="90"/>
      <c r="ALD713" s="90"/>
      <c r="ALE713" s="90"/>
      <c r="ALF713" s="90"/>
      <c r="ALG713" s="90"/>
      <c r="ALH713" s="90"/>
      <c r="ALI713" s="90"/>
      <c r="ALJ713" s="90"/>
      <c r="ALK713" s="90"/>
      <c r="ALL713" s="90"/>
      <c r="ALM713" s="90"/>
      <c r="ALN713" s="90"/>
      <c r="ALO713" s="90"/>
      <c r="ALP713" s="90"/>
      <c r="ALQ713" s="90"/>
      <c r="ALR713" s="90"/>
      <c r="ALS713" s="90"/>
      <c r="ALT713" s="90"/>
      <c r="ALU713" s="90"/>
      <c r="ALV713" s="90"/>
      <c r="ALW713" s="90"/>
      <c r="ALX713" s="90"/>
      <c r="ALY713" s="90"/>
      <c r="ALZ713" s="90"/>
      <c r="AMA713" s="90"/>
      <c r="AMB713" s="90"/>
      <c r="AMC713" s="90"/>
      <c r="AMD713" s="90"/>
      <c r="AME713" s="90"/>
      <c r="AMF713" s="90"/>
      <c r="AMG713" s="90"/>
      <c r="AMH713" s="90"/>
    </row>
    <row r="714" spans="1:1022" x14ac:dyDescent="0.25">
      <c r="A714" s="103">
        <v>43963</v>
      </c>
      <c r="B714" s="156">
        <v>0.5</v>
      </c>
      <c r="C714" s="226">
        <v>5155</v>
      </c>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c r="AP714" s="90"/>
      <c r="AQ714" s="90"/>
      <c r="AR714" s="90"/>
      <c r="AS714" s="90"/>
      <c r="AT714" s="90"/>
      <c r="AU714" s="90"/>
      <c r="AV714" s="90"/>
      <c r="AW714" s="90"/>
      <c r="AX714" s="90"/>
      <c r="AY714" s="90"/>
      <c r="AZ714" s="90"/>
      <c r="BA714" s="90"/>
      <c r="BB714" s="90"/>
      <c r="BC714" s="90"/>
      <c r="BD714" s="90"/>
      <c r="BE714" s="90"/>
      <c r="BF714" s="90"/>
      <c r="BG714" s="90"/>
      <c r="BH714" s="90"/>
      <c r="BI714" s="90"/>
      <c r="BJ714" s="90"/>
      <c r="BK714" s="90"/>
      <c r="BL714" s="90"/>
      <c r="BM714" s="90"/>
      <c r="BN714" s="90"/>
      <c r="BO714" s="90"/>
      <c r="BP714" s="90"/>
      <c r="BQ714" s="90"/>
      <c r="BR714" s="90"/>
      <c r="BS714" s="90"/>
      <c r="BT714" s="90"/>
      <c r="BU714" s="90"/>
      <c r="BV714" s="90"/>
      <c r="BW714" s="90"/>
      <c r="BX714" s="90"/>
      <c r="BY714" s="90"/>
      <c r="BZ714" s="90"/>
      <c r="CA714" s="90"/>
      <c r="CB714" s="90"/>
      <c r="CC714" s="90"/>
      <c r="CD714" s="90"/>
      <c r="CE714" s="90"/>
      <c r="CF714" s="90"/>
      <c r="CG714" s="90"/>
      <c r="CH714" s="90"/>
      <c r="CI714" s="90"/>
      <c r="CJ714" s="90"/>
      <c r="CK714" s="90"/>
      <c r="CL714" s="90"/>
      <c r="CM714" s="90"/>
      <c r="CN714" s="90"/>
      <c r="CO714" s="90"/>
      <c r="CP714" s="90"/>
      <c r="CQ714" s="90"/>
      <c r="CR714" s="90"/>
      <c r="CS714" s="90"/>
      <c r="CT714" s="90"/>
      <c r="CU714" s="90"/>
      <c r="CV714" s="90"/>
      <c r="CW714" s="90"/>
      <c r="CX714" s="90"/>
      <c r="CY714" s="90"/>
      <c r="CZ714" s="90"/>
      <c r="DA714" s="90"/>
      <c r="DB714" s="90"/>
      <c r="DC714" s="90"/>
      <c r="DD714" s="90"/>
      <c r="DE714" s="90"/>
      <c r="DF714" s="90"/>
      <c r="DG714" s="90"/>
      <c r="DH714" s="90"/>
      <c r="DI714" s="90"/>
      <c r="DJ714" s="90"/>
      <c r="DK714" s="90"/>
      <c r="DL714" s="90"/>
      <c r="DM714" s="90"/>
      <c r="DN714" s="90"/>
      <c r="DO714" s="90"/>
      <c r="DP714" s="90"/>
      <c r="DQ714" s="90"/>
      <c r="DR714" s="90"/>
      <c r="DS714" s="90"/>
      <c r="DT714" s="90"/>
      <c r="DU714" s="90"/>
      <c r="DV714" s="90"/>
      <c r="DW714" s="90"/>
      <c r="DX714" s="90"/>
      <c r="DY714" s="90"/>
      <c r="DZ714" s="90"/>
      <c r="EA714" s="90"/>
      <c r="EB714" s="90"/>
      <c r="EC714" s="90"/>
      <c r="ED714" s="90"/>
      <c r="EE714" s="90"/>
      <c r="EF714" s="90"/>
      <c r="EG714" s="90"/>
      <c r="EH714" s="90"/>
      <c r="EI714" s="90"/>
      <c r="EJ714" s="90"/>
      <c r="EK714" s="90"/>
      <c r="EL714" s="90"/>
      <c r="EM714" s="90"/>
      <c r="EN714" s="90"/>
      <c r="EO714" s="90"/>
      <c r="EP714" s="90"/>
      <c r="EQ714" s="90"/>
      <c r="ER714" s="90"/>
      <c r="ES714" s="90"/>
      <c r="ET714" s="90"/>
      <c r="EU714" s="90"/>
      <c r="EV714" s="90"/>
      <c r="EW714" s="90"/>
      <c r="EX714" s="90"/>
      <c r="EY714" s="90"/>
      <c r="EZ714" s="90"/>
      <c r="FA714" s="90"/>
      <c r="FB714" s="90"/>
      <c r="FC714" s="90"/>
      <c r="FD714" s="90"/>
      <c r="FE714" s="90"/>
      <c r="FF714" s="90"/>
      <c r="FG714" s="90"/>
      <c r="FH714" s="90"/>
      <c r="FI714" s="90"/>
      <c r="FJ714" s="90"/>
      <c r="FK714" s="90"/>
      <c r="FL714" s="90"/>
      <c r="FM714" s="90"/>
      <c r="FN714" s="90"/>
      <c r="FO714" s="90"/>
      <c r="FP714" s="90"/>
      <c r="FQ714" s="90"/>
      <c r="FR714" s="90"/>
      <c r="FS714" s="90"/>
      <c r="FT714" s="90"/>
      <c r="FU714" s="90"/>
      <c r="FV714" s="90"/>
      <c r="FW714" s="90"/>
      <c r="FX714" s="90"/>
      <c r="FY714" s="90"/>
      <c r="FZ714" s="90"/>
      <c r="GA714" s="90"/>
      <c r="GB714" s="90"/>
      <c r="GC714" s="90"/>
      <c r="GD714" s="90"/>
      <c r="GE714" s="90"/>
      <c r="GF714" s="90"/>
      <c r="GG714" s="90"/>
      <c r="GH714" s="90"/>
      <c r="GI714" s="90"/>
      <c r="GJ714" s="90"/>
      <c r="GK714" s="90"/>
      <c r="GL714" s="90"/>
      <c r="GM714" s="90"/>
      <c r="GN714" s="90"/>
      <c r="GO714" s="90"/>
      <c r="GP714" s="90"/>
      <c r="GQ714" s="90"/>
      <c r="GR714" s="90"/>
      <c r="GS714" s="90"/>
      <c r="GT714" s="90"/>
      <c r="GU714" s="90"/>
      <c r="GV714" s="90"/>
      <c r="GW714" s="90"/>
      <c r="GX714" s="90"/>
      <c r="GY714" s="90"/>
      <c r="GZ714" s="90"/>
      <c r="HA714" s="90"/>
      <c r="HB714" s="90"/>
      <c r="HC714" s="90"/>
      <c r="HD714" s="90"/>
      <c r="HE714" s="90"/>
      <c r="HF714" s="90"/>
      <c r="HG714" s="90"/>
      <c r="HH714" s="90"/>
      <c r="HI714" s="90"/>
      <c r="HJ714" s="90"/>
      <c r="HK714" s="90"/>
      <c r="HL714" s="90"/>
      <c r="HM714" s="90"/>
      <c r="HN714" s="90"/>
      <c r="HO714" s="90"/>
      <c r="HP714" s="90"/>
      <c r="HQ714" s="90"/>
      <c r="HR714" s="90"/>
      <c r="HS714" s="90"/>
      <c r="HT714" s="90"/>
      <c r="HU714" s="90"/>
      <c r="HV714" s="90"/>
      <c r="HW714" s="90"/>
      <c r="HX714" s="90"/>
      <c r="HY714" s="90"/>
      <c r="HZ714" s="90"/>
      <c r="IA714" s="90"/>
      <c r="IB714" s="90"/>
      <c r="IC714" s="90"/>
      <c r="ID714" s="90"/>
      <c r="IE714" s="90"/>
      <c r="IF714" s="90"/>
      <c r="IG714" s="90"/>
      <c r="IH714" s="90"/>
      <c r="II714" s="90"/>
      <c r="IJ714" s="90"/>
      <c r="IK714" s="90"/>
      <c r="IL714" s="90"/>
      <c r="IM714" s="90"/>
      <c r="IN714" s="90"/>
      <c r="IO714" s="90"/>
      <c r="IP714" s="90"/>
      <c r="IQ714" s="90"/>
      <c r="IR714" s="90"/>
      <c r="IS714" s="90"/>
      <c r="IT714" s="90"/>
      <c r="IU714" s="90"/>
      <c r="IV714" s="90"/>
      <c r="IW714" s="90"/>
      <c r="IX714" s="90"/>
      <c r="IY714" s="90"/>
      <c r="IZ714" s="90"/>
      <c r="JA714" s="90"/>
      <c r="JB714" s="90"/>
      <c r="JC714" s="90"/>
      <c r="JD714" s="90"/>
      <c r="JE714" s="90"/>
      <c r="JF714" s="90"/>
      <c r="JG714" s="90"/>
      <c r="JH714" s="90"/>
      <c r="JI714" s="90"/>
      <c r="JJ714" s="90"/>
      <c r="JK714" s="90"/>
      <c r="JL714" s="90"/>
      <c r="JM714" s="90"/>
      <c r="JN714" s="90"/>
      <c r="JO714" s="90"/>
      <c r="JP714" s="90"/>
      <c r="JQ714" s="90"/>
      <c r="JR714" s="90"/>
      <c r="JS714" s="90"/>
      <c r="JT714" s="90"/>
      <c r="JU714" s="90"/>
      <c r="JV714" s="90"/>
      <c r="JW714" s="90"/>
      <c r="JX714" s="90"/>
      <c r="JY714" s="90"/>
      <c r="JZ714" s="90"/>
      <c r="KA714" s="90"/>
      <c r="KB714" s="90"/>
      <c r="KC714" s="90"/>
      <c r="KD714" s="90"/>
      <c r="KE714" s="90"/>
      <c r="KF714" s="90"/>
      <c r="KG714" s="90"/>
      <c r="KH714" s="90"/>
      <c r="KI714" s="90"/>
      <c r="KJ714" s="90"/>
      <c r="KK714" s="90"/>
      <c r="KL714" s="90"/>
      <c r="KM714" s="90"/>
      <c r="KN714" s="90"/>
      <c r="KO714" s="90"/>
      <c r="KP714" s="90"/>
      <c r="KQ714" s="90"/>
      <c r="KR714" s="90"/>
      <c r="KS714" s="90"/>
      <c r="KT714" s="90"/>
      <c r="KU714" s="90"/>
      <c r="KV714" s="90"/>
      <c r="KW714" s="90"/>
      <c r="KX714" s="90"/>
      <c r="KY714" s="90"/>
      <c r="KZ714" s="90"/>
      <c r="LA714" s="90"/>
      <c r="LB714" s="90"/>
      <c r="LC714" s="90"/>
      <c r="LD714" s="90"/>
      <c r="LE714" s="90"/>
      <c r="LF714" s="90"/>
      <c r="LG714" s="90"/>
      <c r="LH714" s="90"/>
      <c r="LI714" s="90"/>
      <c r="LJ714" s="90"/>
      <c r="LK714" s="90"/>
      <c r="LL714" s="90"/>
      <c r="LM714" s="90"/>
      <c r="LN714" s="90"/>
      <c r="LO714" s="90"/>
      <c r="LP714" s="90"/>
      <c r="LQ714" s="90"/>
      <c r="LR714" s="90"/>
      <c r="LS714" s="90"/>
      <c r="LT714" s="90"/>
      <c r="LU714" s="90"/>
      <c r="LV714" s="90"/>
      <c r="LW714" s="90"/>
      <c r="LX714" s="90"/>
      <c r="LY714" s="90"/>
      <c r="LZ714" s="90"/>
      <c r="MA714" s="90"/>
      <c r="MB714" s="90"/>
      <c r="MC714" s="90"/>
      <c r="MD714" s="90"/>
      <c r="ME714" s="90"/>
      <c r="MF714" s="90"/>
      <c r="MG714" s="90"/>
      <c r="MH714" s="90"/>
      <c r="MI714" s="90"/>
      <c r="MJ714" s="90"/>
      <c r="MK714" s="90"/>
      <c r="ML714" s="90"/>
      <c r="MM714" s="90"/>
      <c r="MN714" s="90"/>
      <c r="MO714" s="90"/>
      <c r="MP714" s="90"/>
      <c r="MQ714" s="90"/>
      <c r="MR714" s="90"/>
      <c r="MS714" s="90"/>
      <c r="MT714" s="90"/>
      <c r="MU714" s="90"/>
      <c r="MV714" s="90"/>
      <c r="MW714" s="90"/>
      <c r="MX714" s="90"/>
      <c r="MY714" s="90"/>
      <c r="MZ714" s="90"/>
      <c r="NA714" s="90"/>
      <c r="NB714" s="90"/>
      <c r="NC714" s="90"/>
      <c r="ND714" s="90"/>
      <c r="NE714" s="90"/>
      <c r="NF714" s="90"/>
      <c r="NG714" s="90"/>
      <c r="NH714" s="90"/>
      <c r="NI714" s="90"/>
      <c r="NJ714" s="90"/>
      <c r="NK714" s="90"/>
      <c r="NL714" s="90"/>
      <c r="NM714" s="90"/>
      <c r="NN714" s="90"/>
      <c r="NO714" s="90"/>
      <c r="NP714" s="90"/>
      <c r="NQ714" s="90"/>
      <c r="NR714" s="90"/>
      <c r="NS714" s="90"/>
      <c r="NT714" s="90"/>
      <c r="NU714" s="90"/>
      <c r="NV714" s="90"/>
      <c r="NW714" s="90"/>
      <c r="NX714" s="90"/>
      <c r="NY714" s="90"/>
      <c r="NZ714" s="90"/>
      <c r="OA714" s="90"/>
      <c r="OB714" s="90"/>
      <c r="OC714" s="90"/>
      <c r="OD714" s="90"/>
      <c r="OE714" s="90"/>
      <c r="OF714" s="90"/>
      <c r="OG714" s="90"/>
      <c r="OH714" s="90"/>
      <c r="OI714" s="90"/>
      <c r="OJ714" s="90"/>
      <c r="OK714" s="90"/>
      <c r="OL714" s="90"/>
      <c r="OM714" s="90"/>
      <c r="ON714" s="90"/>
      <c r="OO714" s="90"/>
      <c r="OP714" s="90"/>
      <c r="OQ714" s="90"/>
      <c r="OR714" s="90"/>
      <c r="OS714" s="90"/>
      <c r="OT714" s="90"/>
      <c r="OU714" s="90"/>
      <c r="OV714" s="90"/>
      <c r="OW714" s="90"/>
      <c r="OX714" s="90"/>
      <c r="OY714" s="90"/>
      <c r="OZ714" s="90"/>
      <c r="PA714" s="90"/>
      <c r="PB714" s="90"/>
      <c r="PC714" s="90"/>
      <c r="PD714" s="90"/>
      <c r="PE714" s="90"/>
      <c r="PF714" s="90"/>
      <c r="PG714" s="90"/>
      <c r="PH714" s="90"/>
      <c r="PI714" s="90"/>
      <c r="PJ714" s="90"/>
      <c r="PK714" s="90"/>
      <c r="PL714" s="90"/>
      <c r="PM714" s="90"/>
      <c r="PN714" s="90"/>
      <c r="PO714" s="90"/>
      <c r="PP714" s="90"/>
      <c r="PQ714" s="90"/>
      <c r="PR714" s="90"/>
      <c r="PS714" s="90"/>
      <c r="PT714" s="90"/>
      <c r="PU714" s="90"/>
      <c r="PV714" s="90"/>
      <c r="PW714" s="90"/>
      <c r="PX714" s="90"/>
      <c r="PY714" s="90"/>
      <c r="PZ714" s="90"/>
      <c r="QA714" s="90"/>
      <c r="QB714" s="90"/>
      <c r="QC714" s="90"/>
      <c r="QD714" s="90"/>
      <c r="QE714" s="90"/>
      <c r="QF714" s="90"/>
      <c r="QG714" s="90"/>
      <c r="QH714" s="90"/>
      <c r="QI714" s="90"/>
      <c r="QJ714" s="90"/>
      <c r="QK714" s="90"/>
      <c r="QL714" s="90"/>
      <c r="QM714" s="90"/>
      <c r="QN714" s="90"/>
      <c r="QO714" s="90"/>
      <c r="QP714" s="90"/>
      <c r="QQ714" s="90"/>
      <c r="QR714" s="90"/>
      <c r="QS714" s="90"/>
      <c r="QT714" s="90"/>
      <c r="QU714" s="90"/>
      <c r="QV714" s="90"/>
      <c r="QW714" s="90"/>
      <c r="QX714" s="90"/>
      <c r="QY714" s="90"/>
      <c r="QZ714" s="90"/>
      <c r="RA714" s="90"/>
      <c r="RB714" s="90"/>
      <c r="RC714" s="90"/>
      <c r="RD714" s="90"/>
      <c r="RE714" s="90"/>
      <c r="RF714" s="90"/>
      <c r="RG714" s="90"/>
      <c r="RH714" s="90"/>
      <c r="RI714" s="90"/>
      <c r="RJ714" s="90"/>
      <c r="RK714" s="90"/>
      <c r="RL714" s="90"/>
      <c r="RM714" s="90"/>
      <c r="RN714" s="90"/>
      <c r="RO714" s="90"/>
      <c r="RP714" s="90"/>
      <c r="RQ714" s="90"/>
      <c r="RR714" s="90"/>
      <c r="RS714" s="90"/>
      <c r="RT714" s="90"/>
      <c r="RU714" s="90"/>
      <c r="RV714" s="90"/>
      <c r="RW714" s="90"/>
      <c r="RX714" s="90"/>
      <c r="RY714" s="90"/>
      <c r="RZ714" s="90"/>
      <c r="SA714" s="90"/>
      <c r="SB714" s="90"/>
      <c r="SC714" s="90"/>
      <c r="SD714" s="90"/>
      <c r="SE714" s="90"/>
      <c r="SF714" s="90"/>
      <c r="SG714" s="90"/>
      <c r="SH714" s="90"/>
      <c r="SI714" s="90"/>
      <c r="SJ714" s="90"/>
      <c r="SK714" s="90"/>
      <c r="SL714" s="90"/>
      <c r="SM714" s="90"/>
      <c r="SN714" s="90"/>
      <c r="SO714" s="90"/>
      <c r="SP714" s="90"/>
      <c r="SQ714" s="90"/>
      <c r="SR714" s="90"/>
      <c r="SS714" s="90"/>
      <c r="ST714" s="90"/>
      <c r="SU714" s="90"/>
      <c r="SV714" s="90"/>
      <c r="SW714" s="90"/>
      <c r="SX714" s="90"/>
      <c r="SY714" s="90"/>
      <c r="SZ714" s="90"/>
      <c r="TA714" s="90"/>
      <c r="TB714" s="90"/>
      <c r="TC714" s="90"/>
      <c r="TD714" s="90"/>
      <c r="TE714" s="90"/>
      <c r="TF714" s="90"/>
      <c r="TG714" s="90"/>
      <c r="TH714" s="90"/>
      <c r="TI714" s="90"/>
      <c r="TJ714" s="90"/>
      <c r="TK714" s="90"/>
      <c r="TL714" s="90"/>
      <c r="TM714" s="90"/>
      <c r="TN714" s="90"/>
      <c r="TO714" s="90"/>
      <c r="TP714" s="90"/>
      <c r="TQ714" s="90"/>
      <c r="TR714" s="90"/>
      <c r="TS714" s="90"/>
      <c r="TT714" s="90"/>
      <c r="TU714" s="90"/>
      <c r="TV714" s="90"/>
      <c r="TW714" s="90"/>
      <c r="TX714" s="90"/>
      <c r="TY714" s="90"/>
      <c r="TZ714" s="90"/>
      <c r="UA714" s="90"/>
      <c r="UB714" s="90"/>
      <c r="UC714" s="90"/>
      <c r="UD714" s="90"/>
      <c r="UE714" s="90"/>
      <c r="UF714" s="90"/>
      <c r="UG714" s="90"/>
      <c r="UH714" s="90"/>
      <c r="UI714" s="90"/>
      <c r="UJ714" s="90"/>
      <c r="UK714" s="90"/>
      <c r="UL714" s="90"/>
      <c r="UM714" s="90"/>
      <c r="UN714" s="90"/>
      <c r="UO714" s="90"/>
      <c r="UP714" s="90"/>
      <c r="UQ714" s="90"/>
      <c r="UR714" s="90"/>
      <c r="US714" s="90"/>
      <c r="UT714" s="90"/>
      <c r="UU714" s="90"/>
      <c r="UV714" s="90"/>
      <c r="UW714" s="90"/>
      <c r="UX714" s="90"/>
      <c r="UY714" s="90"/>
      <c r="UZ714" s="90"/>
      <c r="VA714" s="90"/>
      <c r="VB714" s="90"/>
      <c r="VC714" s="90"/>
      <c r="VD714" s="90"/>
      <c r="VE714" s="90"/>
      <c r="VF714" s="90"/>
      <c r="VG714" s="90"/>
      <c r="VH714" s="90"/>
      <c r="VI714" s="90"/>
      <c r="VJ714" s="90"/>
      <c r="VK714" s="90"/>
      <c r="VL714" s="90"/>
      <c r="VM714" s="90"/>
      <c r="VN714" s="90"/>
      <c r="VO714" s="90"/>
      <c r="VP714" s="90"/>
      <c r="VQ714" s="90"/>
      <c r="VR714" s="90"/>
      <c r="VS714" s="90"/>
      <c r="VT714" s="90"/>
      <c r="VU714" s="90"/>
      <c r="VV714" s="90"/>
      <c r="VW714" s="90"/>
      <c r="VX714" s="90"/>
      <c r="VY714" s="90"/>
      <c r="VZ714" s="90"/>
      <c r="WA714" s="90"/>
      <c r="WB714" s="90"/>
      <c r="WC714" s="90"/>
      <c r="WD714" s="90"/>
      <c r="WE714" s="90"/>
      <c r="WF714" s="90"/>
      <c r="WG714" s="90"/>
      <c r="WH714" s="90"/>
      <c r="WI714" s="90"/>
      <c r="WJ714" s="90"/>
      <c r="WK714" s="90"/>
      <c r="WL714" s="90"/>
      <c r="WM714" s="90"/>
      <c r="WN714" s="90"/>
      <c r="WO714" s="90"/>
      <c r="WP714" s="90"/>
      <c r="WQ714" s="90"/>
      <c r="WR714" s="90"/>
      <c r="WS714" s="90"/>
      <c r="WT714" s="90"/>
      <c r="WU714" s="90"/>
      <c r="WV714" s="90"/>
      <c r="WW714" s="90"/>
      <c r="WX714" s="90"/>
      <c r="WY714" s="90"/>
      <c r="WZ714" s="90"/>
      <c r="XA714" s="90"/>
      <c r="XB714" s="90"/>
      <c r="XC714" s="90"/>
      <c r="XD714" s="90"/>
      <c r="XE714" s="90"/>
      <c r="XF714" s="90"/>
      <c r="XG714" s="90"/>
      <c r="XH714" s="90"/>
      <c r="XI714" s="90"/>
      <c r="XJ714" s="90"/>
      <c r="XK714" s="90"/>
      <c r="XL714" s="90"/>
      <c r="XM714" s="90"/>
      <c r="XN714" s="90"/>
      <c r="XO714" s="90"/>
      <c r="XP714" s="90"/>
      <c r="XQ714" s="90"/>
      <c r="XR714" s="90"/>
      <c r="XS714" s="90"/>
      <c r="XT714" s="90"/>
      <c r="XU714" s="90"/>
      <c r="XV714" s="90"/>
      <c r="XW714" s="90"/>
      <c r="XX714" s="90"/>
      <c r="XY714" s="90"/>
      <c r="XZ714" s="90"/>
      <c r="YA714" s="90"/>
      <c r="YB714" s="90"/>
      <c r="YC714" s="90"/>
      <c r="YD714" s="90"/>
      <c r="YE714" s="90"/>
      <c r="YF714" s="90"/>
      <c r="YG714" s="90"/>
      <c r="YH714" s="90"/>
      <c r="YI714" s="90"/>
      <c r="YJ714" s="90"/>
      <c r="YK714" s="90"/>
      <c r="YL714" s="90"/>
      <c r="YM714" s="90"/>
      <c r="YN714" s="90"/>
      <c r="YO714" s="90"/>
      <c r="YP714" s="90"/>
      <c r="YQ714" s="90"/>
      <c r="YR714" s="90"/>
      <c r="YS714" s="90"/>
      <c r="YT714" s="90"/>
      <c r="YU714" s="90"/>
      <c r="YV714" s="90"/>
      <c r="YW714" s="90"/>
      <c r="YX714" s="90"/>
      <c r="YY714" s="90"/>
      <c r="YZ714" s="90"/>
      <c r="ZA714" s="90"/>
      <c r="ZB714" s="90"/>
      <c r="ZC714" s="90"/>
      <c r="ZD714" s="90"/>
      <c r="ZE714" s="90"/>
      <c r="ZF714" s="90"/>
      <c r="ZG714" s="90"/>
      <c r="ZH714" s="90"/>
      <c r="ZI714" s="90"/>
      <c r="ZJ714" s="90"/>
      <c r="ZK714" s="90"/>
      <c r="ZL714" s="90"/>
      <c r="ZM714" s="90"/>
      <c r="ZN714" s="90"/>
      <c r="ZO714" s="90"/>
      <c r="ZP714" s="90"/>
      <c r="ZQ714" s="90"/>
      <c r="ZR714" s="90"/>
      <c r="ZS714" s="90"/>
      <c r="ZT714" s="90"/>
      <c r="ZU714" s="90"/>
      <c r="ZV714" s="90"/>
      <c r="ZW714" s="90"/>
      <c r="ZX714" s="90"/>
      <c r="ZY714" s="90"/>
      <c r="ZZ714" s="90"/>
      <c r="AAA714" s="90"/>
      <c r="AAB714" s="90"/>
      <c r="AAC714" s="90"/>
      <c r="AAD714" s="90"/>
      <c r="AAE714" s="90"/>
      <c r="AAF714" s="90"/>
      <c r="AAG714" s="90"/>
      <c r="AAH714" s="90"/>
      <c r="AAI714" s="90"/>
      <c r="AAJ714" s="90"/>
      <c r="AAK714" s="90"/>
      <c r="AAL714" s="90"/>
      <c r="AAM714" s="90"/>
      <c r="AAN714" s="90"/>
      <c r="AAO714" s="90"/>
      <c r="AAP714" s="90"/>
      <c r="AAQ714" s="90"/>
      <c r="AAR714" s="90"/>
      <c r="AAS714" s="90"/>
      <c r="AAT714" s="90"/>
      <c r="AAU714" s="90"/>
      <c r="AAV714" s="90"/>
      <c r="AAW714" s="90"/>
      <c r="AAX714" s="90"/>
      <c r="AAY714" s="90"/>
      <c r="AAZ714" s="90"/>
      <c r="ABA714" s="90"/>
      <c r="ABB714" s="90"/>
      <c r="ABC714" s="90"/>
      <c r="ABD714" s="90"/>
      <c r="ABE714" s="90"/>
      <c r="ABF714" s="90"/>
      <c r="ABG714" s="90"/>
      <c r="ABH714" s="90"/>
      <c r="ABI714" s="90"/>
      <c r="ABJ714" s="90"/>
      <c r="ABK714" s="90"/>
      <c r="ABL714" s="90"/>
      <c r="ABM714" s="90"/>
      <c r="ABN714" s="90"/>
      <c r="ABO714" s="90"/>
      <c r="ABP714" s="90"/>
      <c r="ABQ714" s="90"/>
      <c r="ABR714" s="90"/>
      <c r="ABS714" s="90"/>
      <c r="ABT714" s="90"/>
      <c r="ABU714" s="90"/>
      <c r="ABV714" s="90"/>
      <c r="ABW714" s="90"/>
      <c r="ABX714" s="90"/>
      <c r="ABY714" s="90"/>
      <c r="ABZ714" s="90"/>
      <c r="ACA714" s="90"/>
      <c r="ACB714" s="90"/>
      <c r="ACC714" s="90"/>
      <c r="ACD714" s="90"/>
      <c r="ACE714" s="90"/>
      <c r="ACF714" s="90"/>
      <c r="ACG714" s="90"/>
      <c r="ACH714" s="90"/>
      <c r="ACI714" s="90"/>
      <c r="ACJ714" s="90"/>
      <c r="ACK714" s="90"/>
      <c r="ACL714" s="90"/>
      <c r="ACM714" s="90"/>
      <c r="ACN714" s="90"/>
      <c r="ACO714" s="90"/>
      <c r="ACP714" s="90"/>
      <c r="ACQ714" s="90"/>
      <c r="ACR714" s="90"/>
      <c r="ACS714" s="90"/>
      <c r="ACT714" s="90"/>
      <c r="ACU714" s="90"/>
      <c r="ACV714" s="90"/>
      <c r="ACW714" s="90"/>
      <c r="ACX714" s="90"/>
      <c r="ACY714" s="90"/>
      <c r="ACZ714" s="90"/>
      <c r="ADA714" s="90"/>
      <c r="ADB714" s="90"/>
      <c r="ADC714" s="90"/>
      <c r="ADD714" s="90"/>
      <c r="ADE714" s="90"/>
      <c r="ADF714" s="90"/>
      <c r="ADG714" s="90"/>
      <c r="ADH714" s="90"/>
      <c r="ADI714" s="90"/>
      <c r="ADJ714" s="90"/>
      <c r="ADK714" s="90"/>
      <c r="ADL714" s="90"/>
      <c r="ADM714" s="90"/>
      <c r="ADN714" s="90"/>
      <c r="ADO714" s="90"/>
      <c r="ADP714" s="90"/>
      <c r="ADQ714" s="90"/>
      <c r="ADR714" s="90"/>
      <c r="ADS714" s="90"/>
      <c r="ADT714" s="90"/>
      <c r="ADU714" s="90"/>
      <c r="ADV714" s="90"/>
      <c r="ADW714" s="90"/>
      <c r="ADX714" s="90"/>
      <c r="ADY714" s="90"/>
      <c r="ADZ714" s="90"/>
      <c r="AEA714" s="90"/>
      <c r="AEB714" s="90"/>
      <c r="AEC714" s="90"/>
      <c r="AED714" s="90"/>
      <c r="AEE714" s="90"/>
      <c r="AEF714" s="90"/>
      <c r="AEG714" s="90"/>
      <c r="AEH714" s="90"/>
      <c r="AEI714" s="90"/>
      <c r="AEJ714" s="90"/>
      <c r="AEK714" s="90"/>
      <c r="AEL714" s="90"/>
      <c r="AEM714" s="90"/>
      <c r="AEN714" s="90"/>
      <c r="AEO714" s="90"/>
      <c r="AEP714" s="90"/>
      <c r="AEQ714" s="90"/>
      <c r="AER714" s="90"/>
      <c r="AES714" s="90"/>
      <c r="AET714" s="90"/>
      <c r="AEU714" s="90"/>
      <c r="AEV714" s="90"/>
      <c r="AEW714" s="90"/>
      <c r="AEX714" s="90"/>
      <c r="AEY714" s="90"/>
      <c r="AEZ714" s="90"/>
      <c r="AFA714" s="90"/>
      <c r="AFB714" s="90"/>
      <c r="AFC714" s="90"/>
      <c r="AFD714" s="90"/>
      <c r="AFE714" s="90"/>
      <c r="AFF714" s="90"/>
      <c r="AFG714" s="90"/>
      <c r="AFH714" s="90"/>
      <c r="AFI714" s="90"/>
      <c r="AFJ714" s="90"/>
      <c r="AFK714" s="90"/>
      <c r="AFL714" s="90"/>
      <c r="AFM714" s="90"/>
      <c r="AFN714" s="90"/>
      <c r="AFO714" s="90"/>
      <c r="AFP714" s="90"/>
      <c r="AFQ714" s="90"/>
      <c r="AFR714" s="90"/>
      <c r="AFS714" s="90"/>
      <c r="AFT714" s="90"/>
      <c r="AFU714" s="90"/>
      <c r="AFV714" s="90"/>
      <c r="AFW714" s="90"/>
      <c r="AFX714" s="90"/>
      <c r="AFY714" s="90"/>
      <c r="AFZ714" s="90"/>
      <c r="AGA714" s="90"/>
      <c r="AGB714" s="90"/>
      <c r="AGC714" s="90"/>
      <c r="AGD714" s="90"/>
      <c r="AGE714" s="90"/>
      <c r="AGF714" s="90"/>
      <c r="AGG714" s="90"/>
      <c r="AGH714" s="90"/>
      <c r="AGI714" s="90"/>
      <c r="AGJ714" s="90"/>
      <c r="AGK714" s="90"/>
      <c r="AGL714" s="90"/>
      <c r="AGM714" s="90"/>
      <c r="AGN714" s="90"/>
      <c r="AGO714" s="90"/>
      <c r="AGP714" s="90"/>
      <c r="AGQ714" s="90"/>
      <c r="AGR714" s="90"/>
      <c r="AGS714" s="90"/>
      <c r="AGT714" s="90"/>
      <c r="AGU714" s="90"/>
      <c r="AGV714" s="90"/>
      <c r="AGW714" s="90"/>
      <c r="AGX714" s="90"/>
      <c r="AGY714" s="90"/>
      <c r="AGZ714" s="90"/>
      <c r="AHA714" s="90"/>
      <c r="AHB714" s="90"/>
      <c r="AHC714" s="90"/>
      <c r="AHD714" s="90"/>
      <c r="AHE714" s="90"/>
      <c r="AHF714" s="90"/>
      <c r="AHG714" s="90"/>
      <c r="AHH714" s="90"/>
      <c r="AHI714" s="90"/>
      <c r="AHJ714" s="90"/>
      <c r="AHK714" s="90"/>
      <c r="AHL714" s="90"/>
      <c r="AHM714" s="90"/>
      <c r="AHN714" s="90"/>
      <c r="AHO714" s="90"/>
      <c r="AHP714" s="90"/>
      <c r="AHQ714" s="90"/>
      <c r="AHR714" s="90"/>
      <c r="AHS714" s="90"/>
      <c r="AHT714" s="90"/>
      <c r="AHU714" s="90"/>
      <c r="AHV714" s="90"/>
      <c r="AHW714" s="90"/>
      <c r="AHX714" s="90"/>
      <c r="AHY714" s="90"/>
      <c r="AHZ714" s="90"/>
      <c r="AIA714" s="90"/>
      <c r="AIB714" s="90"/>
      <c r="AIC714" s="90"/>
      <c r="AID714" s="90"/>
      <c r="AIE714" s="90"/>
      <c r="AIF714" s="90"/>
      <c r="AIG714" s="90"/>
      <c r="AIH714" s="90"/>
      <c r="AII714" s="90"/>
      <c r="AIJ714" s="90"/>
      <c r="AIK714" s="90"/>
      <c r="AIL714" s="90"/>
      <c r="AIM714" s="90"/>
      <c r="AIN714" s="90"/>
      <c r="AIO714" s="90"/>
      <c r="AIP714" s="90"/>
      <c r="AIQ714" s="90"/>
      <c r="AIR714" s="90"/>
      <c r="AIS714" s="90"/>
      <c r="AIT714" s="90"/>
      <c r="AIU714" s="90"/>
      <c r="AIV714" s="90"/>
      <c r="AIW714" s="90"/>
      <c r="AIX714" s="90"/>
      <c r="AIY714" s="90"/>
      <c r="AIZ714" s="90"/>
      <c r="AJA714" s="90"/>
      <c r="AJB714" s="90"/>
      <c r="AJC714" s="90"/>
      <c r="AJD714" s="90"/>
      <c r="AJE714" s="90"/>
      <c r="AJF714" s="90"/>
      <c r="AJG714" s="90"/>
      <c r="AJH714" s="90"/>
      <c r="AJI714" s="90"/>
      <c r="AJJ714" s="90"/>
      <c r="AJK714" s="90"/>
      <c r="AJL714" s="90"/>
      <c r="AJM714" s="90"/>
      <c r="AJN714" s="90"/>
      <c r="AJO714" s="90"/>
      <c r="AJP714" s="90"/>
      <c r="AJQ714" s="90"/>
      <c r="AJR714" s="90"/>
      <c r="AJS714" s="90"/>
      <c r="AJT714" s="90"/>
      <c r="AJU714" s="90"/>
      <c r="AJV714" s="90"/>
      <c r="AJW714" s="90"/>
      <c r="AJX714" s="90"/>
      <c r="AJY714" s="90"/>
      <c r="AJZ714" s="90"/>
      <c r="AKA714" s="90"/>
      <c r="AKB714" s="90"/>
      <c r="AKC714" s="90"/>
      <c r="AKD714" s="90"/>
      <c r="AKE714" s="90"/>
      <c r="AKF714" s="90"/>
      <c r="AKG714" s="90"/>
      <c r="AKH714" s="90"/>
      <c r="AKI714" s="90"/>
      <c r="AKJ714" s="90"/>
      <c r="AKK714" s="90"/>
      <c r="AKL714" s="90"/>
      <c r="AKM714" s="90"/>
      <c r="AKN714" s="90"/>
      <c r="AKO714" s="90"/>
      <c r="AKP714" s="90"/>
      <c r="AKQ714" s="90"/>
      <c r="AKR714" s="90"/>
      <c r="AKS714" s="90"/>
      <c r="AKT714" s="90"/>
      <c r="AKU714" s="90"/>
      <c r="AKV714" s="90"/>
      <c r="AKW714" s="90"/>
      <c r="AKX714" s="90"/>
      <c r="AKY714" s="90"/>
      <c r="AKZ714" s="90"/>
      <c r="ALA714" s="90"/>
      <c r="ALB714" s="90"/>
      <c r="ALC714" s="90"/>
      <c r="ALD714" s="90"/>
      <c r="ALE714" s="90"/>
      <c r="ALF714" s="90"/>
      <c r="ALG714" s="90"/>
      <c r="ALH714" s="90"/>
      <c r="ALI714" s="90"/>
      <c r="ALJ714" s="90"/>
      <c r="ALK714" s="90"/>
      <c r="ALL714" s="90"/>
      <c r="ALM714" s="90"/>
      <c r="ALN714" s="90"/>
      <c r="ALO714" s="90"/>
      <c r="ALP714" s="90"/>
      <c r="ALQ714" s="90"/>
      <c r="ALR714" s="90"/>
      <c r="ALS714" s="90"/>
      <c r="ALT714" s="90"/>
      <c r="ALU714" s="90"/>
      <c r="ALV714" s="90"/>
      <c r="ALW714" s="90"/>
      <c r="ALX714" s="90"/>
      <c r="ALY714" s="90"/>
      <c r="ALZ714" s="90"/>
      <c r="AMA714" s="90"/>
      <c r="AMB714" s="90"/>
      <c r="AMC714" s="90"/>
      <c r="AMD714" s="90"/>
      <c r="AME714" s="90"/>
      <c r="AMF714" s="90"/>
      <c r="AMG714" s="90"/>
      <c r="AMH714" s="90"/>
    </row>
    <row r="715" spans="1:1022" x14ac:dyDescent="0.25">
      <c r="A715" s="103">
        <v>43962</v>
      </c>
      <c r="B715" s="156">
        <v>0.5</v>
      </c>
      <c r="C715" s="226">
        <v>4979</v>
      </c>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c r="AP715" s="90"/>
      <c r="AQ715" s="90"/>
      <c r="AR715" s="90"/>
      <c r="AS715" s="90"/>
      <c r="AT715" s="90"/>
      <c r="AU715" s="90"/>
      <c r="AV715" s="90"/>
      <c r="AW715" s="90"/>
      <c r="AX715" s="90"/>
      <c r="AY715" s="90"/>
      <c r="AZ715" s="90"/>
      <c r="BA715" s="90"/>
      <c r="BB715" s="90"/>
      <c r="BC715" s="90"/>
      <c r="BD715" s="90"/>
      <c r="BE715" s="90"/>
      <c r="BF715" s="90"/>
      <c r="BG715" s="90"/>
      <c r="BH715" s="90"/>
      <c r="BI715" s="90"/>
      <c r="BJ715" s="90"/>
      <c r="BK715" s="90"/>
      <c r="BL715" s="90"/>
      <c r="BM715" s="90"/>
      <c r="BN715" s="90"/>
      <c r="BO715" s="90"/>
      <c r="BP715" s="90"/>
      <c r="BQ715" s="90"/>
      <c r="BR715" s="90"/>
      <c r="BS715" s="90"/>
      <c r="BT715" s="90"/>
      <c r="BU715" s="90"/>
      <c r="BV715" s="90"/>
      <c r="BW715" s="90"/>
      <c r="BX715" s="90"/>
      <c r="BY715" s="90"/>
      <c r="BZ715" s="90"/>
      <c r="CA715" s="90"/>
      <c r="CB715" s="90"/>
      <c r="CC715" s="90"/>
      <c r="CD715" s="90"/>
      <c r="CE715" s="90"/>
      <c r="CF715" s="90"/>
      <c r="CG715" s="90"/>
      <c r="CH715" s="90"/>
      <c r="CI715" s="90"/>
      <c r="CJ715" s="90"/>
      <c r="CK715" s="90"/>
      <c r="CL715" s="90"/>
      <c r="CM715" s="90"/>
      <c r="CN715" s="90"/>
      <c r="CO715" s="90"/>
      <c r="CP715" s="90"/>
      <c r="CQ715" s="90"/>
      <c r="CR715" s="90"/>
      <c r="CS715" s="90"/>
      <c r="CT715" s="90"/>
      <c r="CU715" s="90"/>
      <c r="CV715" s="90"/>
      <c r="CW715" s="90"/>
      <c r="CX715" s="90"/>
      <c r="CY715" s="90"/>
      <c r="CZ715" s="90"/>
      <c r="DA715" s="90"/>
      <c r="DB715" s="90"/>
      <c r="DC715" s="90"/>
      <c r="DD715" s="90"/>
      <c r="DE715" s="90"/>
      <c r="DF715" s="90"/>
      <c r="DG715" s="90"/>
      <c r="DH715" s="90"/>
      <c r="DI715" s="90"/>
      <c r="DJ715" s="90"/>
      <c r="DK715" s="90"/>
      <c r="DL715" s="90"/>
      <c r="DM715" s="90"/>
      <c r="DN715" s="90"/>
      <c r="DO715" s="90"/>
      <c r="DP715" s="90"/>
      <c r="DQ715" s="90"/>
      <c r="DR715" s="90"/>
      <c r="DS715" s="90"/>
      <c r="DT715" s="90"/>
      <c r="DU715" s="90"/>
      <c r="DV715" s="90"/>
      <c r="DW715" s="90"/>
      <c r="DX715" s="90"/>
      <c r="DY715" s="90"/>
      <c r="DZ715" s="90"/>
      <c r="EA715" s="90"/>
      <c r="EB715" s="90"/>
      <c r="EC715" s="90"/>
      <c r="ED715" s="90"/>
      <c r="EE715" s="90"/>
      <c r="EF715" s="90"/>
      <c r="EG715" s="90"/>
      <c r="EH715" s="90"/>
      <c r="EI715" s="90"/>
      <c r="EJ715" s="90"/>
      <c r="EK715" s="90"/>
      <c r="EL715" s="90"/>
      <c r="EM715" s="90"/>
      <c r="EN715" s="90"/>
      <c r="EO715" s="90"/>
      <c r="EP715" s="90"/>
      <c r="EQ715" s="90"/>
      <c r="ER715" s="90"/>
      <c r="ES715" s="90"/>
      <c r="ET715" s="90"/>
      <c r="EU715" s="90"/>
      <c r="EV715" s="90"/>
      <c r="EW715" s="90"/>
      <c r="EX715" s="90"/>
      <c r="EY715" s="90"/>
      <c r="EZ715" s="90"/>
      <c r="FA715" s="90"/>
      <c r="FB715" s="90"/>
      <c r="FC715" s="90"/>
      <c r="FD715" s="90"/>
      <c r="FE715" s="90"/>
      <c r="FF715" s="90"/>
      <c r="FG715" s="90"/>
      <c r="FH715" s="90"/>
      <c r="FI715" s="90"/>
      <c r="FJ715" s="90"/>
      <c r="FK715" s="90"/>
      <c r="FL715" s="90"/>
      <c r="FM715" s="90"/>
      <c r="FN715" s="90"/>
      <c r="FO715" s="90"/>
      <c r="FP715" s="90"/>
      <c r="FQ715" s="90"/>
      <c r="FR715" s="90"/>
      <c r="FS715" s="90"/>
      <c r="FT715" s="90"/>
      <c r="FU715" s="90"/>
      <c r="FV715" s="90"/>
      <c r="FW715" s="90"/>
      <c r="FX715" s="90"/>
      <c r="FY715" s="90"/>
      <c r="FZ715" s="90"/>
      <c r="GA715" s="90"/>
      <c r="GB715" s="90"/>
      <c r="GC715" s="90"/>
      <c r="GD715" s="90"/>
      <c r="GE715" s="90"/>
      <c r="GF715" s="90"/>
      <c r="GG715" s="90"/>
      <c r="GH715" s="90"/>
      <c r="GI715" s="90"/>
      <c r="GJ715" s="90"/>
      <c r="GK715" s="90"/>
      <c r="GL715" s="90"/>
      <c r="GM715" s="90"/>
      <c r="GN715" s="90"/>
      <c r="GO715" s="90"/>
      <c r="GP715" s="90"/>
      <c r="GQ715" s="90"/>
      <c r="GR715" s="90"/>
      <c r="GS715" s="90"/>
      <c r="GT715" s="90"/>
      <c r="GU715" s="90"/>
      <c r="GV715" s="90"/>
      <c r="GW715" s="90"/>
      <c r="GX715" s="90"/>
      <c r="GY715" s="90"/>
      <c r="GZ715" s="90"/>
      <c r="HA715" s="90"/>
      <c r="HB715" s="90"/>
      <c r="HC715" s="90"/>
      <c r="HD715" s="90"/>
      <c r="HE715" s="90"/>
      <c r="HF715" s="90"/>
      <c r="HG715" s="90"/>
      <c r="HH715" s="90"/>
      <c r="HI715" s="90"/>
      <c r="HJ715" s="90"/>
      <c r="HK715" s="90"/>
      <c r="HL715" s="90"/>
      <c r="HM715" s="90"/>
      <c r="HN715" s="90"/>
      <c r="HO715" s="90"/>
      <c r="HP715" s="90"/>
      <c r="HQ715" s="90"/>
      <c r="HR715" s="90"/>
      <c r="HS715" s="90"/>
      <c r="HT715" s="90"/>
      <c r="HU715" s="90"/>
      <c r="HV715" s="90"/>
      <c r="HW715" s="90"/>
      <c r="HX715" s="90"/>
      <c r="HY715" s="90"/>
      <c r="HZ715" s="90"/>
      <c r="IA715" s="90"/>
      <c r="IB715" s="90"/>
      <c r="IC715" s="90"/>
      <c r="ID715" s="90"/>
      <c r="IE715" s="90"/>
      <c r="IF715" s="90"/>
      <c r="IG715" s="90"/>
      <c r="IH715" s="90"/>
      <c r="II715" s="90"/>
      <c r="IJ715" s="90"/>
      <c r="IK715" s="90"/>
      <c r="IL715" s="90"/>
      <c r="IM715" s="90"/>
      <c r="IN715" s="90"/>
      <c r="IO715" s="90"/>
      <c r="IP715" s="90"/>
      <c r="IQ715" s="90"/>
      <c r="IR715" s="90"/>
      <c r="IS715" s="90"/>
      <c r="IT715" s="90"/>
      <c r="IU715" s="90"/>
      <c r="IV715" s="90"/>
      <c r="IW715" s="90"/>
      <c r="IX715" s="90"/>
      <c r="IY715" s="90"/>
      <c r="IZ715" s="90"/>
      <c r="JA715" s="90"/>
      <c r="JB715" s="90"/>
      <c r="JC715" s="90"/>
      <c r="JD715" s="90"/>
      <c r="JE715" s="90"/>
      <c r="JF715" s="90"/>
      <c r="JG715" s="90"/>
      <c r="JH715" s="90"/>
      <c r="JI715" s="90"/>
      <c r="JJ715" s="90"/>
      <c r="JK715" s="90"/>
      <c r="JL715" s="90"/>
      <c r="JM715" s="90"/>
      <c r="JN715" s="90"/>
      <c r="JO715" s="90"/>
      <c r="JP715" s="90"/>
      <c r="JQ715" s="90"/>
      <c r="JR715" s="90"/>
      <c r="JS715" s="90"/>
      <c r="JT715" s="90"/>
      <c r="JU715" s="90"/>
      <c r="JV715" s="90"/>
      <c r="JW715" s="90"/>
      <c r="JX715" s="90"/>
      <c r="JY715" s="90"/>
      <c r="JZ715" s="90"/>
      <c r="KA715" s="90"/>
      <c r="KB715" s="90"/>
      <c r="KC715" s="90"/>
      <c r="KD715" s="90"/>
      <c r="KE715" s="90"/>
      <c r="KF715" s="90"/>
      <c r="KG715" s="90"/>
      <c r="KH715" s="90"/>
      <c r="KI715" s="90"/>
      <c r="KJ715" s="90"/>
      <c r="KK715" s="90"/>
      <c r="KL715" s="90"/>
      <c r="KM715" s="90"/>
      <c r="KN715" s="90"/>
      <c r="KO715" s="90"/>
      <c r="KP715" s="90"/>
      <c r="KQ715" s="90"/>
      <c r="KR715" s="90"/>
      <c r="KS715" s="90"/>
      <c r="KT715" s="90"/>
      <c r="KU715" s="90"/>
      <c r="KV715" s="90"/>
      <c r="KW715" s="90"/>
      <c r="KX715" s="90"/>
      <c r="KY715" s="90"/>
      <c r="KZ715" s="90"/>
      <c r="LA715" s="90"/>
      <c r="LB715" s="90"/>
      <c r="LC715" s="90"/>
      <c r="LD715" s="90"/>
      <c r="LE715" s="90"/>
      <c r="LF715" s="90"/>
      <c r="LG715" s="90"/>
      <c r="LH715" s="90"/>
      <c r="LI715" s="90"/>
      <c r="LJ715" s="90"/>
      <c r="LK715" s="90"/>
      <c r="LL715" s="90"/>
      <c r="LM715" s="90"/>
      <c r="LN715" s="90"/>
      <c r="LO715" s="90"/>
      <c r="LP715" s="90"/>
      <c r="LQ715" s="90"/>
      <c r="LR715" s="90"/>
      <c r="LS715" s="90"/>
      <c r="LT715" s="90"/>
      <c r="LU715" s="90"/>
      <c r="LV715" s="90"/>
      <c r="LW715" s="90"/>
      <c r="LX715" s="90"/>
      <c r="LY715" s="90"/>
      <c r="LZ715" s="90"/>
      <c r="MA715" s="90"/>
      <c r="MB715" s="90"/>
      <c r="MC715" s="90"/>
      <c r="MD715" s="90"/>
      <c r="ME715" s="90"/>
      <c r="MF715" s="90"/>
      <c r="MG715" s="90"/>
      <c r="MH715" s="90"/>
      <c r="MI715" s="90"/>
      <c r="MJ715" s="90"/>
      <c r="MK715" s="90"/>
      <c r="ML715" s="90"/>
      <c r="MM715" s="90"/>
      <c r="MN715" s="90"/>
      <c r="MO715" s="90"/>
      <c r="MP715" s="90"/>
      <c r="MQ715" s="90"/>
      <c r="MR715" s="90"/>
      <c r="MS715" s="90"/>
      <c r="MT715" s="90"/>
      <c r="MU715" s="90"/>
      <c r="MV715" s="90"/>
      <c r="MW715" s="90"/>
      <c r="MX715" s="90"/>
      <c r="MY715" s="90"/>
      <c r="MZ715" s="90"/>
      <c r="NA715" s="90"/>
      <c r="NB715" s="90"/>
      <c r="NC715" s="90"/>
      <c r="ND715" s="90"/>
      <c r="NE715" s="90"/>
      <c r="NF715" s="90"/>
      <c r="NG715" s="90"/>
      <c r="NH715" s="90"/>
      <c r="NI715" s="90"/>
      <c r="NJ715" s="90"/>
      <c r="NK715" s="90"/>
      <c r="NL715" s="90"/>
      <c r="NM715" s="90"/>
      <c r="NN715" s="90"/>
      <c r="NO715" s="90"/>
      <c r="NP715" s="90"/>
      <c r="NQ715" s="90"/>
      <c r="NR715" s="90"/>
      <c r="NS715" s="90"/>
      <c r="NT715" s="90"/>
      <c r="NU715" s="90"/>
      <c r="NV715" s="90"/>
      <c r="NW715" s="90"/>
      <c r="NX715" s="90"/>
      <c r="NY715" s="90"/>
      <c r="NZ715" s="90"/>
      <c r="OA715" s="90"/>
      <c r="OB715" s="90"/>
      <c r="OC715" s="90"/>
      <c r="OD715" s="90"/>
      <c r="OE715" s="90"/>
      <c r="OF715" s="90"/>
      <c r="OG715" s="90"/>
      <c r="OH715" s="90"/>
      <c r="OI715" s="90"/>
      <c r="OJ715" s="90"/>
      <c r="OK715" s="90"/>
      <c r="OL715" s="90"/>
      <c r="OM715" s="90"/>
      <c r="ON715" s="90"/>
      <c r="OO715" s="90"/>
      <c r="OP715" s="90"/>
      <c r="OQ715" s="90"/>
      <c r="OR715" s="90"/>
      <c r="OS715" s="90"/>
      <c r="OT715" s="90"/>
      <c r="OU715" s="90"/>
      <c r="OV715" s="90"/>
      <c r="OW715" s="90"/>
      <c r="OX715" s="90"/>
      <c r="OY715" s="90"/>
      <c r="OZ715" s="90"/>
      <c r="PA715" s="90"/>
      <c r="PB715" s="90"/>
      <c r="PC715" s="90"/>
      <c r="PD715" s="90"/>
      <c r="PE715" s="90"/>
      <c r="PF715" s="90"/>
      <c r="PG715" s="90"/>
      <c r="PH715" s="90"/>
      <c r="PI715" s="90"/>
      <c r="PJ715" s="90"/>
      <c r="PK715" s="90"/>
      <c r="PL715" s="90"/>
      <c r="PM715" s="90"/>
      <c r="PN715" s="90"/>
      <c r="PO715" s="90"/>
      <c r="PP715" s="90"/>
      <c r="PQ715" s="90"/>
      <c r="PR715" s="90"/>
      <c r="PS715" s="90"/>
      <c r="PT715" s="90"/>
      <c r="PU715" s="90"/>
      <c r="PV715" s="90"/>
      <c r="PW715" s="90"/>
      <c r="PX715" s="90"/>
      <c r="PY715" s="90"/>
      <c r="PZ715" s="90"/>
      <c r="QA715" s="90"/>
      <c r="QB715" s="90"/>
      <c r="QC715" s="90"/>
      <c r="QD715" s="90"/>
      <c r="QE715" s="90"/>
      <c r="QF715" s="90"/>
      <c r="QG715" s="90"/>
      <c r="QH715" s="90"/>
      <c r="QI715" s="90"/>
      <c r="QJ715" s="90"/>
      <c r="QK715" s="90"/>
      <c r="QL715" s="90"/>
      <c r="QM715" s="90"/>
      <c r="QN715" s="90"/>
      <c r="QO715" s="90"/>
      <c r="QP715" s="90"/>
      <c r="QQ715" s="90"/>
      <c r="QR715" s="90"/>
      <c r="QS715" s="90"/>
      <c r="QT715" s="90"/>
      <c r="QU715" s="90"/>
      <c r="QV715" s="90"/>
      <c r="QW715" s="90"/>
      <c r="QX715" s="90"/>
      <c r="QY715" s="90"/>
      <c r="QZ715" s="90"/>
      <c r="RA715" s="90"/>
      <c r="RB715" s="90"/>
      <c r="RC715" s="90"/>
      <c r="RD715" s="90"/>
      <c r="RE715" s="90"/>
      <c r="RF715" s="90"/>
      <c r="RG715" s="90"/>
      <c r="RH715" s="90"/>
      <c r="RI715" s="90"/>
      <c r="RJ715" s="90"/>
      <c r="RK715" s="90"/>
      <c r="RL715" s="90"/>
      <c r="RM715" s="90"/>
      <c r="RN715" s="90"/>
      <c r="RO715" s="90"/>
      <c r="RP715" s="90"/>
      <c r="RQ715" s="90"/>
      <c r="RR715" s="90"/>
      <c r="RS715" s="90"/>
      <c r="RT715" s="90"/>
      <c r="RU715" s="90"/>
      <c r="RV715" s="90"/>
      <c r="RW715" s="90"/>
      <c r="RX715" s="90"/>
      <c r="RY715" s="90"/>
      <c r="RZ715" s="90"/>
      <c r="SA715" s="90"/>
      <c r="SB715" s="90"/>
      <c r="SC715" s="90"/>
      <c r="SD715" s="90"/>
      <c r="SE715" s="90"/>
      <c r="SF715" s="90"/>
      <c r="SG715" s="90"/>
      <c r="SH715" s="90"/>
      <c r="SI715" s="90"/>
      <c r="SJ715" s="90"/>
      <c r="SK715" s="90"/>
      <c r="SL715" s="90"/>
      <c r="SM715" s="90"/>
      <c r="SN715" s="90"/>
      <c r="SO715" s="90"/>
      <c r="SP715" s="90"/>
      <c r="SQ715" s="90"/>
      <c r="SR715" s="90"/>
      <c r="SS715" s="90"/>
      <c r="ST715" s="90"/>
      <c r="SU715" s="90"/>
      <c r="SV715" s="90"/>
      <c r="SW715" s="90"/>
      <c r="SX715" s="90"/>
      <c r="SY715" s="90"/>
      <c r="SZ715" s="90"/>
      <c r="TA715" s="90"/>
      <c r="TB715" s="90"/>
      <c r="TC715" s="90"/>
      <c r="TD715" s="90"/>
      <c r="TE715" s="90"/>
      <c r="TF715" s="90"/>
      <c r="TG715" s="90"/>
      <c r="TH715" s="90"/>
      <c r="TI715" s="90"/>
      <c r="TJ715" s="90"/>
      <c r="TK715" s="90"/>
      <c r="TL715" s="90"/>
      <c r="TM715" s="90"/>
      <c r="TN715" s="90"/>
      <c r="TO715" s="90"/>
      <c r="TP715" s="90"/>
      <c r="TQ715" s="90"/>
      <c r="TR715" s="90"/>
      <c r="TS715" s="90"/>
      <c r="TT715" s="90"/>
      <c r="TU715" s="90"/>
      <c r="TV715" s="90"/>
      <c r="TW715" s="90"/>
      <c r="TX715" s="90"/>
      <c r="TY715" s="90"/>
      <c r="TZ715" s="90"/>
      <c r="UA715" s="90"/>
      <c r="UB715" s="90"/>
      <c r="UC715" s="90"/>
      <c r="UD715" s="90"/>
      <c r="UE715" s="90"/>
      <c r="UF715" s="90"/>
      <c r="UG715" s="90"/>
      <c r="UH715" s="90"/>
      <c r="UI715" s="90"/>
      <c r="UJ715" s="90"/>
      <c r="UK715" s="90"/>
      <c r="UL715" s="90"/>
      <c r="UM715" s="90"/>
      <c r="UN715" s="90"/>
      <c r="UO715" s="90"/>
      <c r="UP715" s="90"/>
      <c r="UQ715" s="90"/>
      <c r="UR715" s="90"/>
      <c r="US715" s="90"/>
      <c r="UT715" s="90"/>
      <c r="UU715" s="90"/>
      <c r="UV715" s="90"/>
      <c r="UW715" s="90"/>
      <c r="UX715" s="90"/>
      <c r="UY715" s="90"/>
      <c r="UZ715" s="90"/>
      <c r="VA715" s="90"/>
      <c r="VB715" s="90"/>
      <c r="VC715" s="90"/>
      <c r="VD715" s="90"/>
      <c r="VE715" s="90"/>
      <c r="VF715" s="90"/>
      <c r="VG715" s="90"/>
      <c r="VH715" s="90"/>
      <c r="VI715" s="90"/>
      <c r="VJ715" s="90"/>
      <c r="VK715" s="90"/>
      <c r="VL715" s="90"/>
      <c r="VM715" s="90"/>
      <c r="VN715" s="90"/>
      <c r="VO715" s="90"/>
      <c r="VP715" s="90"/>
      <c r="VQ715" s="90"/>
      <c r="VR715" s="90"/>
      <c r="VS715" s="90"/>
      <c r="VT715" s="90"/>
      <c r="VU715" s="90"/>
      <c r="VV715" s="90"/>
      <c r="VW715" s="90"/>
      <c r="VX715" s="90"/>
      <c r="VY715" s="90"/>
      <c r="VZ715" s="90"/>
      <c r="WA715" s="90"/>
      <c r="WB715" s="90"/>
      <c r="WC715" s="90"/>
      <c r="WD715" s="90"/>
      <c r="WE715" s="90"/>
      <c r="WF715" s="90"/>
      <c r="WG715" s="90"/>
      <c r="WH715" s="90"/>
      <c r="WI715" s="90"/>
      <c r="WJ715" s="90"/>
      <c r="WK715" s="90"/>
      <c r="WL715" s="90"/>
      <c r="WM715" s="90"/>
      <c r="WN715" s="90"/>
      <c r="WO715" s="90"/>
      <c r="WP715" s="90"/>
      <c r="WQ715" s="90"/>
      <c r="WR715" s="90"/>
      <c r="WS715" s="90"/>
      <c r="WT715" s="90"/>
      <c r="WU715" s="90"/>
      <c r="WV715" s="90"/>
      <c r="WW715" s="90"/>
      <c r="WX715" s="90"/>
      <c r="WY715" s="90"/>
      <c r="WZ715" s="90"/>
      <c r="XA715" s="90"/>
      <c r="XB715" s="90"/>
      <c r="XC715" s="90"/>
      <c r="XD715" s="90"/>
      <c r="XE715" s="90"/>
      <c r="XF715" s="90"/>
      <c r="XG715" s="90"/>
      <c r="XH715" s="90"/>
      <c r="XI715" s="90"/>
      <c r="XJ715" s="90"/>
      <c r="XK715" s="90"/>
      <c r="XL715" s="90"/>
      <c r="XM715" s="90"/>
      <c r="XN715" s="90"/>
      <c r="XO715" s="90"/>
      <c r="XP715" s="90"/>
      <c r="XQ715" s="90"/>
      <c r="XR715" s="90"/>
      <c r="XS715" s="90"/>
      <c r="XT715" s="90"/>
      <c r="XU715" s="90"/>
      <c r="XV715" s="90"/>
      <c r="XW715" s="90"/>
      <c r="XX715" s="90"/>
      <c r="XY715" s="90"/>
      <c r="XZ715" s="90"/>
      <c r="YA715" s="90"/>
      <c r="YB715" s="90"/>
      <c r="YC715" s="90"/>
      <c r="YD715" s="90"/>
      <c r="YE715" s="90"/>
      <c r="YF715" s="90"/>
      <c r="YG715" s="90"/>
      <c r="YH715" s="90"/>
      <c r="YI715" s="90"/>
      <c r="YJ715" s="90"/>
      <c r="YK715" s="90"/>
      <c r="YL715" s="90"/>
      <c r="YM715" s="90"/>
      <c r="YN715" s="90"/>
      <c r="YO715" s="90"/>
      <c r="YP715" s="90"/>
      <c r="YQ715" s="90"/>
      <c r="YR715" s="90"/>
      <c r="YS715" s="90"/>
      <c r="YT715" s="90"/>
      <c r="YU715" s="90"/>
      <c r="YV715" s="90"/>
      <c r="YW715" s="90"/>
      <c r="YX715" s="90"/>
      <c r="YY715" s="90"/>
      <c r="YZ715" s="90"/>
      <c r="ZA715" s="90"/>
      <c r="ZB715" s="90"/>
      <c r="ZC715" s="90"/>
      <c r="ZD715" s="90"/>
      <c r="ZE715" s="90"/>
      <c r="ZF715" s="90"/>
      <c r="ZG715" s="90"/>
      <c r="ZH715" s="90"/>
      <c r="ZI715" s="90"/>
      <c r="ZJ715" s="90"/>
      <c r="ZK715" s="90"/>
      <c r="ZL715" s="90"/>
      <c r="ZM715" s="90"/>
      <c r="ZN715" s="90"/>
      <c r="ZO715" s="90"/>
      <c r="ZP715" s="90"/>
      <c r="ZQ715" s="90"/>
      <c r="ZR715" s="90"/>
      <c r="ZS715" s="90"/>
      <c r="ZT715" s="90"/>
      <c r="ZU715" s="90"/>
      <c r="ZV715" s="90"/>
      <c r="ZW715" s="90"/>
      <c r="ZX715" s="90"/>
      <c r="ZY715" s="90"/>
      <c r="ZZ715" s="90"/>
      <c r="AAA715" s="90"/>
      <c r="AAB715" s="90"/>
      <c r="AAC715" s="90"/>
      <c r="AAD715" s="90"/>
      <c r="AAE715" s="90"/>
      <c r="AAF715" s="90"/>
      <c r="AAG715" s="90"/>
      <c r="AAH715" s="90"/>
      <c r="AAI715" s="90"/>
      <c r="AAJ715" s="90"/>
      <c r="AAK715" s="90"/>
      <c r="AAL715" s="90"/>
      <c r="AAM715" s="90"/>
      <c r="AAN715" s="90"/>
      <c r="AAO715" s="90"/>
      <c r="AAP715" s="90"/>
      <c r="AAQ715" s="90"/>
      <c r="AAR715" s="90"/>
      <c r="AAS715" s="90"/>
      <c r="AAT715" s="90"/>
      <c r="AAU715" s="90"/>
      <c r="AAV715" s="90"/>
      <c r="AAW715" s="90"/>
      <c r="AAX715" s="90"/>
      <c r="AAY715" s="90"/>
      <c r="AAZ715" s="90"/>
      <c r="ABA715" s="90"/>
      <c r="ABB715" s="90"/>
      <c r="ABC715" s="90"/>
      <c r="ABD715" s="90"/>
      <c r="ABE715" s="90"/>
      <c r="ABF715" s="90"/>
      <c r="ABG715" s="90"/>
      <c r="ABH715" s="90"/>
      <c r="ABI715" s="90"/>
      <c r="ABJ715" s="90"/>
      <c r="ABK715" s="90"/>
      <c r="ABL715" s="90"/>
      <c r="ABM715" s="90"/>
      <c r="ABN715" s="90"/>
      <c r="ABO715" s="90"/>
      <c r="ABP715" s="90"/>
      <c r="ABQ715" s="90"/>
      <c r="ABR715" s="90"/>
      <c r="ABS715" s="90"/>
      <c r="ABT715" s="90"/>
      <c r="ABU715" s="90"/>
      <c r="ABV715" s="90"/>
      <c r="ABW715" s="90"/>
      <c r="ABX715" s="90"/>
      <c r="ABY715" s="90"/>
      <c r="ABZ715" s="90"/>
      <c r="ACA715" s="90"/>
      <c r="ACB715" s="90"/>
      <c r="ACC715" s="90"/>
      <c r="ACD715" s="90"/>
      <c r="ACE715" s="90"/>
      <c r="ACF715" s="90"/>
      <c r="ACG715" s="90"/>
      <c r="ACH715" s="90"/>
      <c r="ACI715" s="90"/>
      <c r="ACJ715" s="90"/>
      <c r="ACK715" s="90"/>
      <c r="ACL715" s="90"/>
      <c r="ACM715" s="90"/>
      <c r="ACN715" s="90"/>
      <c r="ACO715" s="90"/>
      <c r="ACP715" s="90"/>
      <c r="ACQ715" s="90"/>
      <c r="ACR715" s="90"/>
      <c r="ACS715" s="90"/>
      <c r="ACT715" s="90"/>
      <c r="ACU715" s="90"/>
      <c r="ACV715" s="90"/>
      <c r="ACW715" s="90"/>
      <c r="ACX715" s="90"/>
      <c r="ACY715" s="90"/>
      <c r="ACZ715" s="90"/>
      <c r="ADA715" s="90"/>
      <c r="ADB715" s="90"/>
      <c r="ADC715" s="90"/>
      <c r="ADD715" s="90"/>
      <c r="ADE715" s="90"/>
      <c r="ADF715" s="90"/>
      <c r="ADG715" s="90"/>
      <c r="ADH715" s="90"/>
      <c r="ADI715" s="90"/>
      <c r="ADJ715" s="90"/>
      <c r="ADK715" s="90"/>
      <c r="ADL715" s="90"/>
      <c r="ADM715" s="90"/>
      <c r="ADN715" s="90"/>
      <c r="ADO715" s="90"/>
      <c r="ADP715" s="90"/>
      <c r="ADQ715" s="90"/>
      <c r="ADR715" s="90"/>
      <c r="ADS715" s="90"/>
      <c r="ADT715" s="90"/>
      <c r="ADU715" s="90"/>
      <c r="ADV715" s="90"/>
      <c r="ADW715" s="90"/>
      <c r="ADX715" s="90"/>
      <c r="ADY715" s="90"/>
      <c r="ADZ715" s="90"/>
      <c r="AEA715" s="90"/>
      <c r="AEB715" s="90"/>
      <c r="AEC715" s="90"/>
      <c r="AED715" s="90"/>
      <c r="AEE715" s="90"/>
      <c r="AEF715" s="90"/>
      <c r="AEG715" s="90"/>
      <c r="AEH715" s="90"/>
      <c r="AEI715" s="90"/>
      <c r="AEJ715" s="90"/>
      <c r="AEK715" s="90"/>
      <c r="AEL715" s="90"/>
      <c r="AEM715" s="90"/>
      <c r="AEN715" s="90"/>
      <c r="AEO715" s="90"/>
      <c r="AEP715" s="90"/>
      <c r="AEQ715" s="90"/>
      <c r="AER715" s="90"/>
      <c r="AES715" s="90"/>
      <c r="AET715" s="90"/>
      <c r="AEU715" s="90"/>
      <c r="AEV715" s="90"/>
      <c r="AEW715" s="90"/>
      <c r="AEX715" s="90"/>
      <c r="AEY715" s="90"/>
      <c r="AEZ715" s="90"/>
      <c r="AFA715" s="90"/>
      <c r="AFB715" s="90"/>
      <c r="AFC715" s="90"/>
      <c r="AFD715" s="90"/>
      <c r="AFE715" s="90"/>
      <c r="AFF715" s="90"/>
      <c r="AFG715" s="90"/>
      <c r="AFH715" s="90"/>
      <c r="AFI715" s="90"/>
      <c r="AFJ715" s="90"/>
      <c r="AFK715" s="90"/>
      <c r="AFL715" s="90"/>
      <c r="AFM715" s="90"/>
      <c r="AFN715" s="90"/>
      <c r="AFO715" s="90"/>
      <c r="AFP715" s="90"/>
      <c r="AFQ715" s="90"/>
      <c r="AFR715" s="90"/>
      <c r="AFS715" s="90"/>
      <c r="AFT715" s="90"/>
      <c r="AFU715" s="90"/>
      <c r="AFV715" s="90"/>
      <c r="AFW715" s="90"/>
      <c r="AFX715" s="90"/>
      <c r="AFY715" s="90"/>
      <c r="AFZ715" s="90"/>
      <c r="AGA715" s="90"/>
      <c r="AGB715" s="90"/>
      <c r="AGC715" s="90"/>
      <c r="AGD715" s="90"/>
      <c r="AGE715" s="90"/>
      <c r="AGF715" s="90"/>
      <c r="AGG715" s="90"/>
      <c r="AGH715" s="90"/>
      <c r="AGI715" s="90"/>
      <c r="AGJ715" s="90"/>
      <c r="AGK715" s="90"/>
      <c r="AGL715" s="90"/>
      <c r="AGM715" s="90"/>
      <c r="AGN715" s="90"/>
      <c r="AGO715" s="90"/>
      <c r="AGP715" s="90"/>
      <c r="AGQ715" s="90"/>
      <c r="AGR715" s="90"/>
      <c r="AGS715" s="90"/>
      <c r="AGT715" s="90"/>
      <c r="AGU715" s="90"/>
      <c r="AGV715" s="90"/>
      <c r="AGW715" s="90"/>
      <c r="AGX715" s="90"/>
      <c r="AGY715" s="90"/>
      <c r="AGZ715" s="90"/>
      <c r="AHA715" s="90"/>
      <c r="AHB715" s="90"/>
      <c r="AHC715" s="90"/>
      <c r="AHD715" s="90"/>
      <c r="AHE715" s="90"/>
      <c r="AHF715" s="90"/>
      <c r="AHG715" s="90"/>
      <c r="AHH715" s="90"/>
      <c r="AHI715" s="90"/>
      <c r="AHJ715" s="90"/>
      <c r="AHK715" s="90"/>
      <c r="AHL715" s="90"/>
      <c r="AHM715" s="90"/>
      <c r="AHN715" s="90"/>
      <c r="AHO715" s="90"/>
      <c r="AHP715" s="90"/>
      <c r="AHQ715" s="90"/>
      <c r="AHR715" s="90"/>
      <c r="AHS715" s="90"/>
      <c r="AHT715" s="90"/>
      <c r="AHU715" s="90"/>
      <c r="AHV715" s="90"/>
      <c r="AHW715" s="90"/>
      <c r="AHX715" s="90"/>
      <c r="AHY715" s="90"/>
      <c r="AHZ715" s="90"/>
      <c r="AIA715" s="90"/>
      <c r="AIB715" s="90"/>
      <c r="AIC715" s="90"/>
      <c r="AID715" s="90"/>
      <c r="AIE715" s="90"/>
      <c r="AIF715" s="90"/>
      <c r="AIG715" s="90"/>
      <c r="AIH715" s="90"/>
      <c r="AII715" s="90"/>
      <c r="AIJ715" s="90"/>
      <c r="AIK715" s="90"/>
      <c r="AIL715" s="90"/>
      <c r="AIM715" s="90"/>
      <c r="AIN715" s="90"/>
      <c r="AIO715" s="90"/>
      <c r="AIP715" s="90"/>
      <c r="AIQ715" s="90"/>
      <c r="AIR715" s="90"/>
      <c r="AIS715" s="90"/>
      <c r="AIT715" s="90"/>
      <c r="AIU715" s="90"/>
      <c r="AIV715" s="90"/>
      <c r="AIW715" s="90"/>
      <c r="AIX715" s="90"/>
      <c r="AIY715" s="90"/>
      <c r="AIZ715" s="90"/>
      <c r="AJA715" s="90"/>
      <c r="AJB715" s="90"/>
      <c r="AJC715" s="90"/>
      <c r="AJD715" s="90"/>
      <c r="AJE715" s="90"/>
      <c r="AJF715" s="90"/>
      <c r="AJG715" s="90"/>
      <c r="AJH715" s="90"/>
      <c r="AJI715" s="90"/>
      <c r="AJJ715" s="90"/>
      <c r="AJK715" s="90"/>
      <c r="AJL715" s="90"/>
      <c r="AJM715" s="90"/>
      <c r="AJN715" s="90"/>
      <c r="AJO715" s="90"/>
      <c r="AJP715" s="90"/>
      <c r="AJQ715" s="90"/>
      <c r="AJR715" s="90"/>
      <c r="AJS715" s="90"/>
      <c r="AJT715" s="90"/>
      <c r="AJU715" s="90"/>
      <c r="AJV715" s="90"/>
      <c r="AJW715" s="90"/>
      <c r="AJX715" s="90"/>
      <c r="AJY715" s="90"/>
      <c r="AJZ715" s="90"/>
      <c r="AKA715" s="90"/>
      <c r="AKB715" s="90"/>
      <c r="AKC715" s="90"/>
      <c r="AKD715" s="90"/>
      <c r="AKE715" s="90"/>
      <c r="AKF715" s="90"/>
      <c r="AKG715" s="90"/>
      <c r="AKH715" s="90"/>
      <c r="AKI715" s="90"/>
      <c r="AKJ715" s="90"/>
      <c r="AKK715" s="90"/>
      <c r="AKL715" s="90"/>
      <c r="AKM715" s="90"/>
      <c r="AKN715" s="90"/>
      <c r="AKO715" s="90"/>
      <c r="AKP715" s="90"/>
      <c r="AKQ715" s="90"/>
      <c r="AKR715" s="90"/>
      <c r="AKS715" s="90"/>
      <c r="AKT715" s="90"/>
      <c r="AKU715" s="90"/>
      <c r="AKV715" s="90"/>
      <c r="AKW715" s="90"/>
      <c r="AKX715" s="90"/>
      <c r="AKY715" s="90"/>
      <c r="AKZ715" s="90"/>
      <c r="ALA715" s="90"/>
      <c r="ALB715" s="90"/>
      <c r="ALC715" s="90"/>
      <c r="ALD715" s="90"/>
      <c r="ALE715" s="90"/>
      <c r="ALF715" s="90"/>
      <c r="ALG715" s="90"/>
      <c r="ALH715" s="90"/>
      <c r="ALI715" s="90"/>
      <c r="ALJ715" s="90"/>
      <c r="ALK715" s="90"/>
      <c r="ALL715" s="90"/>
      <c r="ALM715" s="90"/>
      <c r="ALN715" s="90"/>
      <c r="ALO715" s="90"/>
      <c r="ALP715" s="90"/>
      <c r="ALQ715" s="90"/>
      <c r="ALR715" s="90"/>
      <c r="ALS715" s="90"/>
      <c r="ALT715" s="90"/>
      <c r="ALU715" s="90"/>
      <c r="ALV715" s="90"/>
      <c r="ALW715" s="90"/>
      <c r="ALX715" s="90"/>
      <c r="ALY715" s="90"/>
      <c r="ALZ715" s="90"/>
      <c r="AMA715" s="90"/>
      <c r="AMB715" s="90"/>
      <c r="AMC715" s="90"/>
      <c r="AMD715" s="90"/>
      <c r="AME715" s="90"/>
      <c r="AMF715" s="90"/>
      <c r="AMG715" s="90"/>
      <c r="AMH715" s="90"/>
    </row>
    <row r="716" spans="1:1022" x14ac:dyDescent="0.25">
      <c r="A716" s="103">
        <v>43961</v>
      </c>
      <c r="B716" s="156">
        <v>0.5</v>
      </c>
      <c r="C716" s="226">
        <v>4857</v>
      </c>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c r="AS716" s="90"/>
      <c r="AT716" s="90"/>
      <c r="AU716" s="90"/>
      <c r="AV716" s="90"/>
      <c r="AW716" s="90"/>
      <c r="AX716" s="90"/>
      <c r="AY716" s="90"/>
      <c r="AZ716" s="90"/>
      <c r="BA716" s="90"/>
      <c r="BB716" s="90"/>
      <c r="BC716" s="90"/>
      <c r="BD716" s="90"/>
      <c r="BE716" s="90"/>
      <c r="BF716" s="90"/>
      <c r="BG716" s="90"/>
      <c r="BH716" s="90"/>
      <c r="BI716" s="90"/>
      <c r="BJ716" s="90"/>
      <c r="BK716" s="90"/>
      <c r="BL716" s="90"/>
      <c r="BM716" s="90"/>
      <c r="BN716" s="90"/>
      <c r="BO716" s="90"/>
      <c r="BP716" s="90"/>
      <c r="BQ716" s="90"/>
      <c r="BR716" s="90"/>
      <c r="BS716" s="90"/>
      <c r="BT716" s="90"/>
      <c r="BU716" s="90"/>
      <c r="BV716" s="90"/>
      <c r="BW716" s="90"/>
      <c r="BX716" s="90"/>
      <c r="BY716" s="90"/>
      <c r="BZ716" s="90"/>
      <c r="CA716" s="90"/>
      <c r="CB716" s="90"/>
      <c r="CC716" s="90"/>
      <c r="CD716" s="90"/>
      <c r="CE716" s="90"/>
      <c r="CF716" s="90"/>
      <c r="CG716" s="90"/>
      <c r="CH716" s="90"/>
      <c r="CI716" s="90"/>
      <c r="CJ716" s="90"/>
      <c r="CK716" s="90"/>
      <c r="CL716" s="90"/>
      <c r="CM716" s="90"/>
      <c r="CN716" s="90"/>
      <c r="CO716" s="90"/>
      <c r="CP716" s="90"/>
      <c r="CQ716" s="90"/>
      <c r="CR716" s="90"/>
      <c r="CS716" s="90"/>
      <c r="CT716" s="90"/>
      <c r="CU716" s="90"/>
      <c r="CV716" s="90"/>
      <c r="CW716" s="90"/>
      <c r="CX716" s="90"/>
      <c r="CY716" s="90"/>
      <c r="CZ716" s="90"/>
      <c r="DA716" s="90"/>
      <c r="DB716" s="90"/>
      <c r="DC716" s="90"/>
      <c r="DD716" s="90"/>
      <c r="DE716" s="90"/>
      <c r="DF716" s="90"/>
      <c r="DG716" s="90"/>
      <c r="DH716" s="90"/>
      <c r="DI716" s="90"/>
      <c r="DJ716" s="90"/>
      <c r="DK716" s="90"/>
      <c r="DL716" s="90"/>
      <c r="DM716" s="90"/>
      <c r="DN716" s="90"/>
      <c r="DO716" s="90"/>
      <c r="DP716" s="90"/>
      <c r="DQ716" s="90"/>
      <c r="DR716" s="90"/>
      <c r="DS716" s="90"/>
      <c r="DT716" s="90"/>
      <c r="DU716" s="90"/>
      <c r="DV716" s="90"/>
      <c r="DW716" s="90"/>
      <c r="DX716" s="90"/>
      <c r="DY716" s="90"/>
      <c r="DZ716" s="90"/>
      <c r="EA716" s="90"/>
      <c r="EB716" s="90"/>
      <c r="EC716" s="90"/>
      <c r="ED716" s="90"/>
      <c r="EE716" s="90"/>
      <c r="EF716" s="90"/>
      <c r="EG716" s="90"/>
      <c r="EH716" s="90"/>
      <c r="EI716" s="90"/>
      <c r="EJ716" s="90"/>
      <c r="EK716" s="90"/>
      <c r="EL716" s="90"/>
      <c r="EM716" s="90"/>
      <c r="EN716" s="90"/>
      <c r="EO716" s="90"/>
      <c r="EP716" s="90"/>
      <c r="EQ716" s="90"/>
      <c r="ER716" s="90"/>
      <c r="ES716" s="90"/>
      <c r="ET716" s="90"/>
      <c r="EU716" s="90"/>
      <c r="EV716" s="90"/>
      <c r="EW716" s="90"/>
      <c r="EX716" s="90"/>
      <c r="EY716" s="90"/>
      <c r="EZ716" s="90"/>
      <c r="FA716" s="90"/>
      <c r="FB716" s="90"/>
      <c r="FC716" s="90"/>
      <c r="FD716" s="90"/>
      <c r="FE716" s="90"/>
      <c r="FF716" s="90"/>
      <c r="FG716" s="90"/>
      <c r="FH716" s="90"/>
      <c r="FI716" s="90"/>
      <c r="FJ716" s="90"/>
      <c r="FK716" s="90"/>
      <c r="FL716" s="90"/>
      <c r="FM716" s="90"/>
      <c r="FN716" s="90"/>
      <c r="FO716" s="90"/>
      <c r="FP716" s="90"/>
      <c r="FQ716" s="90"/>
      <c r="FR716" s="90"/>
      <c r="FS716" s="90"/>
      <c r="FT716" s="90"/>
      <c r="FU716" s="90"/>
      <c r="FV716" s="90"/>
      <c r="FW716" s="90"/>
      <c r="FX716" s="90"/>
      <c r="FY716" s="90"/>
      <c r="FZ716" s="90"/>
      <c r="GA716" s="90"/>
      <c r="GB716" s="90"/>
      <c r="GC716" s="90"/>
      <c r="GD716" s="90"/>
      <c r="GE716" s="90"/>
      <c r="GF716" s="90"/>
      <c r="GG716" s="90"/>
      <c r="GH716" s="90"/>
      <c r="GI716" s="90"/>
      <c r="GJ716" s="90"/>
      <c r="GK716" s="90"/>
      <c r="GL716" s="90"/>
      <c r="GM716" s="90"/>
      <c r="GN716" s="90"/>
      <c r="GO716" s="90"/>
      <c r="GP716" s="90"/>
      <c r="GQ716" s="90"/>
      <c r="GR716" s="90"/>
      <c r="GS716" s="90"/>
      <c r="GT716" s="90"/>
      <c r="GU716" s="90"/>
      <c r="GV716" s="90"/>
      <c r="GW716" s="90"/>
      <c r="GX716" s="90"/>
      <c r="GY716" s="90"/>
      <c r="GZ716" s="90"/>
      <c r="HA716" s="90"/>
      <c r="HB716" s="90"/>
      <c r="HC716" s="90"/>
      <c r="HD716" s="90"/>
      <c r="HE716" s="90"/>
      <c r="HF716" s="90"/>
      <c r="HG716" s="90"/>
      <c r="HH716" s="90"/>
      <c r="HI716" s="90"/>
      <c r="HJ716" s="90"/>
      <c r="HK716" s="90"/>
      <c r="HL716" s="90"/>
      <c r="HM716" s="90"/>
      <c r="HN716" s="90"/>
      <c r="HO716" s="90"/>
      <c r="HP716" s="90"/>
      <c r="HQ716" s="90"/>
      <c r="HR716" s="90"/>
      <c r="HS716" s="90"/>
      <c r="HT716" s="90"/>
      <c r="HU716" s="90"/>
      <c r="HV716" s="90"/>
      <c r="HW716" s="90"/>
      <c r="HX716" s="90"/>
      <c r="HY716" s="90"/>
      <c r="HZ716" s="90"/>
      <c r="IA716" s="90"/>
      <c r="IB716" s="90"/>
      <c r="IC716" s="90"/>
      <c r="ID716" s="90"/>
      <c r="IE716" s="90"/>
      <c r="IF716" s="90"/>
      <c r="IG716" s="90"/>
      <c r="IH716" s="90"/>
      <c r="II716" s="90"/>
      <c r="IJ716" s="90"/>
      <c r="IK716" s="90"/>
      <c r="IL716" s="90"/>
      <c r="IM716" s="90"/>
      <c r="IN716" s="90"/>
      <c r="IO716" s="90"/>
      <c r="IP716" s="90"/>
      <c r="IQ716" s="90"/>
      <c r="IR716" s="90"/>
      <c r="IS716" s="90"/>
      <c r="IT716" s="90"/>
      <c r="IU716" s="90"/>
      <c r="IV716" s="90"/>
      <c r="IW716" s="90"/>
      <c r="IX716" s="90"/>
      <c r="IY716" s="90"/>
      <c r="IZ716" s="90"/>
      <c r="JA716" s="90"/>
      <c r="JB716" s="90"/>
      <c r="JC716" s="90"/>
      <c r="JD716" s="90"/>
      <c r="JE716" s="90"/>
      <c r="JF716" s="90"/>
      <c r="JG716" s="90"/>
      <c r="JH716" s="90"/>
      <c r="JI716" s="90"/>
      <c r="JJ716" s="90"/>
      <c r="JK716" s="90"/>
      <c r="JL716" s="90"/>
      <c r="JM716" s="90"/>
      <c r="JN716" s="90"/>
      <c r="JO716" s="90"/>
      <c r="JP716" s="90"/>
      <c r="JQ716" s="90"/>
      <c r="JR716" s="90"/>
      <c r="JS716" s="90"/>
      <c r="JT716" s="90"/>
      <c r="JU716" s="90"/>
      <c r="JV716" s="90"/>
      <c r="JW716" s="90"/>
      <c r="JX716" s="90"/>
      <c r="JY716" s="90"/>
      <c r="JZ716" s="90"/>
      <c r="KA716" s="90"/>
      <c r="KB716" s="90"/>
      <c r="KC716" s="90"/>
      <c r="KD716" s="90"/>
      <c r="KE716" s="90"/>
      <c r="KF716" s="90"/>
      <c r="KG716" s="90"/>
      <c r="KH716" s="90"/>
      <c r="KI716" s="90"/>
      <c r="KJ716" s="90"/>
      <c r="KK716" s="90"/>
      <c r="KL716" s="90"/>
      <c r="KM716" s="90"/>
      <c r="KN716" s="90"/>
      <c r="KO716" s="90"/>
      <c r="KP716" s="90"/>
      <c r="KQ716" s="90"/>
      <c r="KR716" s="90"/>
      <c r="KS716" s="90"/>
      <c r="KT716" s="90"/>
      <c r="KU716" s="90"/>
      <c r="KV716" s="90"/>
      <c r="KW716" s="90"/>
      <c r="KX716" s="90"/>
      <c r="KY716" s="90"/>
      <c r="KZ716" s="90"/>
      <c r="LA716" s="90"/>
      <c r="LB716" s="90"/>
      <c r="LC716" s="90"/>
      <c r="LD716" s="90"/>
      <c r="LE716" s="90"/>
      <c r="LF716" s="90"/>
      <c r="LG716" s="90"/>
      <c r="LH716" s="90"/>
      <c r="LI716" s="90"/>
      <c r="LJ716" s="90"/>
      <c r="LK716" s="90"/>
      <c r="LL716" s="90"/>
      <c r="LM716" s="90"/>
      <c r="LN716" s="90"/>
      <c r="LO716" s="90"/>
      <c r="LP716" s="90"/>
      <c r="LQ716" s="90"/>
      <c r="LR716" s="90"/>
      <c r="LS716" s="90"/>
      <c r="LT716" s="90"/>
      <c r="LU716" s="90"/>
      <c r="LV716" s="90"/>
      <c r="LW716" s="90"/>
      <c r="LX716" s="90"/>
      <c r="LY716" s="90"/>
      <c r="LZ716" s="90"/>
      <c r="MA716" s="90"/>
      <c r="MB716" s="90"/>
      <c r="MC716" s="90"/>
      <c r="MD716" s="90"/>
      <c r="ME716" s="90"/>
      <c r="MF716" s="90"/>
      <c r="MG716" s="90"/>
      <c r="MH716" s="90"/>
      <c r="MI716" s="90"/>
      <c r="MJ716" s="90"/>
      <c r="MK716" s="90"/>
      <c r="ML716" s="90"/>
      <c r="MM716" s="90"/>
      <c r="MN716" s="90"/>
      <c r="MO716" s="90"/>
      <c r="MP716" s="90"/>
      <c r="MQ716" s="90"/>
      <c r="MR716" s="90"/>
      <c r="MS716" s="90"/>
      <c r="MT716" s="90"/>
      <c r="MU716" s="90"/>
      <c r="MV716" s="90"/>
      <c r="MW716" s="90"/>
      <c r="MX716" s="90"/>
      <c r="MY716" s="90"/>
      <c r="MZ716" s="90"/>
      <c r="NA716" s="90"/>
      <c r="NB716" s="90"/>
      <c r="NC716" s="90"/>
      <c r="ND716" s="90"/>
      <c r="NE716" s="90"/>
      <c r="NF716" s="90"/>
      <c r="NG716" s="90"/>
      <c r="NH716" s="90"/>
      <c r="NI716" s="90"/>
      <c r="NJ716" s="90"/>
      <c r="NK716" s="90"/>
      <c r="NL716" s="90"/>
      <c r="NM716" s="90"/>
      <c r="NN716" s="90"/>
      <c r="NO716" s="90"/>
      <c r="NP716" s="90"/>
      <c r="NQ716" s="90"/>
      <c r="NR716" s="90"/>
      <c r="NS716" s="90"/>
      <c r="NT716" s="90"/>
      <c r="NU716" s="90"/>
      <c r="NV716" s="90"/>
      <c r="NW716" s="90"/>
      <c r="NX716" s="90"/>
      <c r="NY716" s="90"/>
      <c r="NZ716" s="90"/>
      <c r="OA716" s="90"/>
      <c r="OB716" s="90"/>
      <c r="OC716" s="90"/>
      <c r="OD716" s="90"/>
      <c r="OE716" s="90"/>
      <c r="OF716" s="90"/>
      <c r="OG716" s="90"/>
      <c r="OH716" s="90"/>
      <c r="OI716" s="90"/>
      <c r="OJ716" s="90"/>
      <c r="OK716" s="90"/>
      <c r="OL716" s="90"/>
      <c r="OM716" s="90"/>
      <c r="ON716" s="90"/>
      <c r="OO716" s="90"/>
      <c r="OP716" s="90"/>
      <c r="OQ716" s="90"/>
      <c r="OR716" s="90"/>
      <c r="OS716" s="90"/>
      <c r="OT716" s="90"/>
      <c r="OU716" s="90"/>
      <c r="OV716" s="90"/>
      <c r="OW716" s="90"/>
      <c r="OX716" s="90"/>
      <c r="OY716" s="90"/>
      <c r="OZ716" s="90"/>
      <c r="PA716" s="90"/>
      <c r="PB716" s="90"/>
      <c r="PC716" s="90"/>
      <c r="PD716" s="90"/>
      <c r="PE716" s="90"/>
      <c r="PF716" s="90"/>
      <c r="PG716" s="90"/>
      <c r="PH716" s="90"/>
      <c r="PI716" s="90"/>
      <c r="PJ716" s="90"/>
      <c r="PK716" s="90"/>
      <c r="PL716" s="90"/>
      <c r="PM716" s="90"/>
      <c r="PN716" s="90"/>
      <c r="PO716" s="90"/>
      <c r="PP716" s="90"/>
      <c r="PQ716" s="90"/>
      <c r="PR716" s="90"/>
      <c r="PS716" s="90"/>
      <c r="PT716" s="90"/>
      <c r="PU716" s="90"/>
      <c r="PV716" s="90"/>
      <c r="PW716" s="90"/>
      <c r="PX716" s="90"/>
      <c r="PY716" s="90"/>
      <c r="PZ716" s="90"/>
      <c r="QA716" s="90"/>
      <c r="QB716" s="90"/>
      <c r="QC716" s="90"/>
      <c r="QD716" s="90"/>
      <c r="QE716" s="90"/>
      <c r="QF716" s="90"/>
      <c r="QG716" s="90"/>
      <c r="QH716" s="90"/>
      <c r="QI716" s="90"/>
      <c r="QJ716" s="90"/>
      <c r="QK716" s="90"/>
      <c r="QL716" s="90"/>
      <c r="QM716" s="90"/>
      <c r="QN716" s="90"/>
      <c r="QO716" s="90"/>
      <c r="QP716" s="90"/>
      <c r="QQ716" s="90"/>
      <c r="QR716" s="90"/>
      <c r="QS716" s="90"/>
      <c r="QT716" s="90"/>
      <c r="QU716" s="90"/>
      <c r="QV716" s="90"/>
      <c r="QW716" s="90"/>
      <c r="QX716" s="90"/>
      <c r="QY716" s="90"/>
      <c r="QZ716" s="90"/>
      <c r="RA716" s="90"/>
      <c r="RB716" s="90"/>
      <c r="RC716" s="90"/>
      <c r="RD716" s="90"/>
      <c r="RE716" s="90"/>
      <c r="RF716" s="90"/>
      <c r="RG716" s="90"/>
      <c r="RH716" s="90"/>
      <c r="RI716" s="90"/>
      <c r="RJ716" s="90"/>
      <c r="RK716" s="90"/>
      <c r="RL716" s="90"/>
      <c r="RM716" s="90"/>
      <c r="RN716" s="90"/>
      <c r="RO716" s="90"/>
      <c r="RP716" s="90"/>
      <c r="RQ716" s="90"/>
      <c r="RR716" s="90"/>
      <c r="RS716" s="90"/>
      <c r="RT716" s="90"/>
      <c r="RU716" s="90"/>
      <c r="RV716" s="90"/>
      <c r="RW716" s="90"/>
      <c r="RX716" s="90"/>
      <c r="RY716" s="90"/>
      <c r="RZ716" s="90"/>
      <c r="SA716" s="90"/>
      <c r="SB716" s="90"/>
      <c r="SC716" s="90"/>
      <c r="SD716" s="90"/>
      <c r="SE716" s="90"/>
      <c r="SF716" s="90"/>
      <c r="SG716" s="90"/>
      <c r="SH716" s="90"/>
      <c r="SI716" s="90"/>
      <c r="SJ716" s="90"/>
      <c r="SK716" s="90"/>
      <c r="SL716" s="90"/>
      <c r="SM716" s="90"/>
      <c r="SN716" s="90"/>
      <c r="SO716" s="90"/>
      <c r="SP716" s="90"/>
      <c r="SQ716" s="90"/>
      <c r="SR716" s="90"/>
      <c r="SS716" s="90"/>
      <c r="ST716" s="90"/>
      <c r="SU716" s="90"/>
      <c r="SV716" s="90"/>
      <c r="SW716" s="90"/>
      <c r="SX716" s="90"/>
      <c r="SY716" s="90"/>
      <c r="SZ716" s="90"/>
      <c r="TA716" s="90"/>
      <c r="TB716" s="90"/>
      <c r="TC716" s="90"/>
      <c r="TD716" s="90"/>
      <c r="TE716" s="90"/>
      <c r="TF716" s="90"/>
      <c r="TG716" s="90"/>
      <c r="TH716" s="90"/>
      <c r="TI716" s="90"/>
      <c r="TJ716" s="90"/>
      <c r="TK716" s="90"/>
      <c r="TL716" s="90"/>
      <c r="TM716" s="90"/>
      <c r="TN716" s="90"/>
      <c r="TO716" s="90"/>
      <c r="TP716" s="90"/>
      <c r="TQ716" s="90"/>
      <c r="TR716" s="90"/>
      <c r="TS716" s="90"/>
      <c r="TT716" s="90"/>
      <c r="TU716" s="90"/>
      <c r="TV716" s="90"/>
      <c r="TW716" s="90"/>
      <c r="TX716" s="90"/>
      <c r="TY716" s="90"/>
      <c r="TZ716" s="90"/>
      <c r="UA716" s="90"/>
      <c r="UB716" s="90"/>
      <c r="UC716" s="90"/>
      <c r="UD716" s="90"/>
      <c r="UE716" s="90"/>
      <c r="UF716" s="90"/>
      <c r="UG716" s="90"/>
      <c r="UH716" s="90"/>
      <c r="UI716" s="90"/>
      <c r="UJ716" s="90"/>
      <c r="UK716" s="90"/>
      <c r="UL716" s="90"/>
      <c r="UM716" s="90"/>
      <c r="UN716" s="90"/>
      <c r="UO716" s="90"/>
      <c r="UP716" s="90"/>
      <c r="UQ716" s="90"/>
      <c r="UR716" s="90"/>
      <c r="US716" s="90"/>
      <c r="UT716" s="90"/>
      <c r="UU716" s="90"/>
      <c r="UV716" s="90"/>
      <c r="UW716" s="90"/>
      <c r="UX716" s="90"/>
      <c r="UY716" s="90"/>
      <c r="UZ716" s="90"/>
      <c r="VA716" s="90"/>
      <c r="VB716" s="90"/>
      <c r="VC716" s="90"/>
      <c r="VD716" s="90"/>
      <c r="VE716" s="90"/>
      <c r="VF716" s="90"/>
      <c r="VG716" s="90"/>
      <c r="VH716" s="90"/>
      <c r="VI716" s="90"/>
      <c r="VJ716" s="90"/>
      <c r="VK716" s="90"/>
      <c r="VL716" s="90"/>
      <c r="VM716" s="90"/>
      <c r="VN716" s="90"/>
      <c r="VO716" s="90"/>
      <c r="VP716" s="90"/>
      <c r="VQ716" s="90"/>
      <c r="VR716" s="90"/>
      <c r="VS716" s="90"/>
      <c r="VT716" s="90"/>
      <c r="VU716" s="90"/>
      <c r="VV716" s="90"/>
      <c r="VW716" s="90"/>
      <c r="VX716" s="90"/>
      <c r="VY716" s="90"/>
      <c r="VZ716" s="90"/>
      <c r="WA716" s="90"/>
      <c r="WB716" s="90"/>
      <c r="WC716" s="90"/>
      <c r="WD716" s="90"/>
      <c r="WE716" s="90"/>
      <c r="WF716" s="90"/>
      <c r="WG716" s="90"/>
      <c r="WH716" s="90"/>
      <c r="WI716" s="90"/>
      <c r="WJ716" s="90"/>
      <c r="WK716" s="90"/>
      <c r="WL716" s="90"/>
      <c r="WM716" s="90"/>
      <c r="WN716" s="90"/>
      <c r="WO716" s="90"/>
      <c r="WP716" s="90"/>
      <c r="WQ716" s="90"/>
      <c r="WR716" s="90"/>
      <c r="WS716" s="90"/>
      <c r="WT716" s="90"/>
      <c r="WU716" s="90"/>
      <c r="WV716" s="90"/>
      <c r="WW716" s="90"/>
      <c r="WX716" s="90"/>
      <c r="WY716" s="90"/>
      <c r="WZ716" s="90"/>
      <c r="XA716" s="90"/>
      <c r="XB716" s="90"/>
      <c r="XC716" s="90"/>
      <c r="XD716" s="90"/>
      <c r="XE716" s="90"/>
      <c r="XF716" s="90"/>
      <c r="XG716" s="90"/>
      <c r="XH716" s="90"/>
      <c r="XI716" s="90"/>
      <c r="XJ716" s="90"/>
      <c r="XK716" s="90"/>
      <c r="XL716" s="90"/>
      <c r="XM716" s="90"/>
      <c r="XN716" s="90"/>
      <c r="XO716" s="90"/>
      <c r="XP716" s="90"/>
      <c r="XQ716" s="90"/>
      <c r="XR716" s="90"/>
      <c r="XS716" s="90"/>
      <c r="XT716" s="90"/>
      <c r="XU716" s="90"/>
      <c r="XV716" s="90"/>
      <c r="XW716" s="90"/>
      <c r="XX716" s="90"/>
      <c r="XY716" s="90"/>
      <c r="XZ716" s="90"/>
      <c r="YA716" s="90"/>
      <c r="YB716" s="90"/>
      <c r="YC716" s="90"/>
      <c r="YD716" s="90"/>
      <c r="YE716" s="90"/>
      <c r="YF716" s="90"/>
      <c r="YG716" s="90"/>
      <c r="YH716" s="90"/>
      <c r="YI716" s="90"/>
      <c r="YJ716" s="90"/>
      <c r="YK716" s="90"/>
      <c r="YL716" s="90"/>
      <c r="YM716" s="90"/>
      <c r="YN716" s="90"/>
      <c r="YO716" s="90"/>
      <c r="YP716" s="90"/>
      <c r="YQ716" s="90"/>
      <c r="YR716" s="90"/>
      <c r="YS716" s="90"/>
      <c r="YT716" s="90"/>
      <c r="YU716" s="90"/>
      <c r="YV716" s="90"/>
      <c r="YW716" s="90"/>
      <c r="YX716" s="90"/>
      <c r="YY716" s="90"/>
      <c r="YZ716" s="90"/>
      <c r="ZA716" s="90"/>
      <c r="ZB716" s="90"/>
      <c r="ZC716" s="90"/>
      <c r="ZD716" s="90"/>
      <c r="ZE716" s="90"/>
      <c r="ZF716" s="90"/>
      <c r="ZG716" s="90"/>
      <c r="ZH716" s="90"/>
      <c r="ZI716" s="90"/>
      <c r="ZJ716" s="90"/>
      <c r="ZK716" s="90"/>
      <c r="ZL716" s="90"/>
      <c r="ZM716" s="90"/>
      <c r="ZN716" s="90"/>
      <c r="ZO716" s="90"/>
      <c r="ZP716" s="90"/>
      <c r="ZQ716" s="90"/>
      <c r="ZR716" s="90"/>
      <c r="ZS716" s="90"/>
      <c r="ZT716" s="90"/>
      <c r="ZU716" s="90"/>
      <c r="ZV716" s="90"/>
      <c r="ZW716" s="90"/>
      <c r="ZX716" s="90"/>
      <c r="ZY716" s="90"/>
      <c r="ZZ716" s="90"/>
      <c r="AAA716" s="90"/>
      <c r="AAB716" s="90"/>
      <c r="AAC716" s="90"/>
      <c r="AAD716" s="90"/>
      <c r="AAE716" s="90"/>
      <c r="AAF716" s="90"/>
      <c r="AAG716" s="90"/>
      <c r="AAH716" s="90"/>
      <c r="AAI716" s="90"/>
      <c r="AAJ716" s="90"/>
      <c r="AAK716" s="90"/>
      <c r="AAL716" s="90"/>
      <c r="AAM716" s="90"/>
      <c r="AAN716" s="90"/>
      <c r="AAO716" s="90"/>
      <c r="AAP716" s="90"/>
      <c r="AAQ716" s="90"/>
      <c r="AAR716" s="90"/>
      <c r="AAS716" s="90"/>
      <c r="AAT716" s="90"/>
      <c r="AAU716" s="90"/>
      <c r="AAV716" s="90"/>
      <c r="AAW716" s="90"/>
      <c r="AAX716" s="90"/>
      <c r="AAY716" s="90"/>
      <c r="AAZ716" s="90"/>
      <c r="ABA716" s="90"/>
      <c r="ABB716" s="90"/>
      <c r="ABC716" s="90"/>
      <c r="ABD716" s="90"/>
      <c r="ABE716" s="90"/>
      <c r="ABF716" s="90"/>
      <c r="ABG716" s="90"/>
      <c r="ABH716" s="90"/>
      <c r="ABI716" s="90"/>
      <c r="ABJ716" s="90"/>
      <c r="ABK716" s="90"/>
      <c r="ABL716" s="90"/>
      <c r="ABM716" s="90"/>
      <c r="ABN716" s="90"/>
      <c r="ABO716" s="90"/>
      <c r="ABP716" s="90"/>
      <c r="ABQ716" s="90"/>
      <c r="ABR716" s="90"/>
      <c r="ABS716" s="90"/>
      <c r="ABT716" s="90"/>
      <c r="ABU716" s="90"/>
      <c r="ABV716" s="90"/>
      <c r="ABW716" s="90"/>
      <c r="ABX716" s="90"/>
      <c r="ABY716" s="90"/>
      <c r="ABZ716" s="90"/>
      <c r="ACA716" s="90"/>
      <c r="ACB716" s="90"/>
      <c r="ACC716" s="90"/>
      <c r="ACD716" s="90"/>
      <c r="ACE716" s="90"/>
      <c r="ACF716" s="90"/>
      <c r="ACG716" s="90"/>
      <c r="ACH716" s="90"/>
      <c r="ACI716" s="90"/>
      <c r="ACJ716" s="90"/>
      <c r="ACK716" s="90"/>
      <c r="ACL716" s="90"/>
      <c r="ACM716" s="90"/>
      <c r="ACN716" s="90"/>
      <c r="ACO716" s="90"/>
      <c r="ACP716" s="90"/>
      <c r="ACQ716" s="90"/>
      <c r="ACR716" s="90"/>
      <c r="ACS716" s="90"/>
      <c r="ACT716" s="90"/>
      <c r="ACU716" s="90"/>
      <c r="ACV716" s="90"/>
      <c r="ACW716" s="90"/>
      <c r="ACX716" s="90"/>
      <c r="ACY716" s="90"/>
      <c r="ACZ716" s="90"/>
      <c r="ADA716" s="90"/>
      <c r="ADB716" s="90"/>
      <c r="ADC716" s="90"/>
      <c r="ADD716" s="90"/>
      <c r="ADE716" s="90"/>
      <c r="ADF716" s="90"/>
      <c r="ADG716" s="90"/>
      <c r="ADH716" s="90"/>
      <c r="ADI716" s="90"/>
      <c r="ADJ716" s="90"/>
      <c r="ADK716" s="90"/>
      <c r="ADL716" s="90"/>
      <c r="ADM716" s="90"/>
      <c r="ADN716" s="90"/>
      <c r="ADO716" s="90"/>
      <c r="ADP716" s="90"/>
      <c r="ADQ716" s="90"/>
      <c r="ADR716" s="90"/>
      <c r="ADS716" s="90"/>
      <c r="ADT716" s="90"/>
      <c r="ADU716" s="90"/>
      <c r="ADV716" s="90"/>
      <c r="ADW716" s="90"/>
      <c r="ADX716" s="90"/>
      <c r="ADY716" s="90"/>
      <c r="ADZ716" s="90"/>
      <c r="AEA716" s="90"/>
      <c r="AEB716" s="90"/>
      <c r="AEC716" s="90"/>
      <c r="AED716" s="90"/>
      <c r="AEE716" s="90"/>
      <c r="AEF716" s="90"/>
      <c r="AEG716" s="90"/>
      <c r="AEH716" s="90"/>
      <c r="AEI716" s="90"/>
      <c r="AEJ716" s="90"/>
      <c r="AEK716" s="90"/>
      <c r="AEL716" s="90"/>
      <c r="AEM716" s="90"/>
      <c r="AEN716" s="90"/>
      <c r="AEO716" s="90"/>
      <c r="AEP716" s="90"/>
      <c r="AEQ716" s="90"/>
      <c r="AER716" s="90"/>
      <c r="AES716" s="90"/>
      <c r="AET716" s="90"/>
      <c r="AEU716" s="90"/>
      <c r="AEV716" s="90"/>
      <c r="AEW716" s="90"/>
      <c r="AEX716" s="90"/>
      <c r="AEY716" s="90"/>
      <c r="AEZ716" s="90"/>
      <c r="AFA716" s="90"/>
      <c r="AFB716" s="90"/>
      <c r="AFC716" s="90"/>
      <c r="AFD716" s="90"/>
      <c r="AFE716" s="90"/>
      <c r="AFF716" s="90"/>
      <c r="AFG716" s="90"/>
      <c r="AFH716" s="90"/>
      <c r="AFI716" s="90"/>
      <c r="AFJ716" s="90"/>
      <c r="AFK716" s="90"/>
      <c r="AFL716" s="90"/>
      <c r="AFM716" s="90"/>
      <c r="AFN716" s="90"/>
      <c r="AFO716" s="90"/>
      <c r="AFP716" s="90"/>
      <c r="AFQ716" s="90"/>
      <c r="AFR716" s="90"/>
      <c r="AFS716" s="90"/>
      <c r="AFT716" s="90"/>
      <c r="AFU716" s="90"/>
      <c r="AFV716" s="90"/>
      <c r="AFW716" s="90"/>
      <c r="AFX716" s="90"/>
      <c r="AFY716" s="90"/>
      <c r="AFZ716" s="90"/>
      <c r="AGA716" s="90"/>
      <c r="AGB716" s="90"/>
      <c r="AGC716" s="90"/>
      <c r="AGD716" s="90"/>
      <c r="AGE716" s="90"/>
      <c r="AGF716" s="90"/>
      <c r="AGG716" s="90"/>
      <c r="AGH716" s="90"/>
      <c r="AGI716" s="90"/>
      <c r="AGJ716" s="90"/>
      <c r="AGK716" s="90"/>
      <c r="AGL716" s="90"/>
      <c r="AGM716" s="90"/>
      <c r="AGN716" s="90"/>
      <c r="AGO716" s="90"/>
      <c r="AGP716" s="90"/>
      <c r="AGQ716" s="90"/>
      <c r="AGR716" s="90"/>
      <c r="AGS716" s="90"/>
      <c r="AGT716" s="90"/>
      <c r="AGU716" s="90"/>
      <c r="AGV716" s="90"/>
      <c r="AGW716" s="90"/>
      <c r="AGX716" s="90"/>
      <c r="AGY716" s="90"/>
      <c r="AGZ716" s="90"/>
      <c r="AHA716" s="90"/>
      <c r="AHB716" s="90"/>
      <c r="AHC716" s="90"/>
      <c r="AHD716" s="90"/>
      <c r="AHE716" s="90"/>
      <c r="AHF716" s="90"/>
      <c r="AHG716" s="90"/>
      <c r="AHH716" s="90"/>
      <c r="AHI716" s="90"/>
      <c r="AHJ716" s="90"/>
      <c r="AHK716" s="90"/>
      <c r="AHL716" s="90"/>
      <c r="AHM716" s="90"/>
      <c r="AHN716" s="90"/>
      <c r="AHO716" s="90"/>
      <c r="AHP716" s="90"/>
      <c r="AHQ716" s="90"/>
      <c r="AHR716" s="90"/>
      <c r="AHS716" s="90"/>
      <c r="AHT716" s="90"/>
      <c r="AHU716" s="90"/>
      <c r="AHV716" s="90"/>
      <c r="AHW716" s="90"/>
      <c r="AHX716" s="90"/>
      <c r="AHY716" s="90"/>
      <c r="AHZ716" s="90"/>
      <c r="AIA716" s="90"/>
      <c r="AIB716" s="90"/>
      <c r="AIC716" s="90"/>
      <c r="AID716" s="90"/>
      <c r="AIE716" s="90"/>
      <c r="AIF716" s="90"/>
      <c r="AIG716" s="90"/>
      <c r="AIH716" s="90"/>
      <c r="AII716" s="90"/>
      <c r="AIJ716" s="90"/>
      <c r="AIK716" s="90"/>
      <c r="AIL716" s="90"/>
      <c r="AIM716" s="90"/>
      <c r="AIN716" s="90"/>
      <c r="AIO716" s="90"/>
      <c r="AIP716" s="90"/>
      <c r="AIQ716" s="90"/>
      <c r="AIR716" s="90"/>
      <c r="AIS716" s="90"/>
      <c r="AIT716" s="90"/>
      <c r="AIU716" s="90"/>
      <c r="AIV716" s="90"/>
      <c r="AIW716" s="90"/>
      <c r="AIX716" s="90"/>
      <c r="AIY716" s="90"/>
      <c r="AIZ716" s="90"/>
      <c r="AJA716" s="90"/>
      <c r="AJB716" s="90"/>
      <c r="AJC716" s="90"/>
      <c r="AJD716" s="90"/>
      <c r="AJE716" s="90"/>
      <c r="AJF716" s="90"/>
      <c r="AJG716" s="90"/>
      <c r="AJH716" s="90"/>
      <c r="AJI716" s="90"/>
      <c r="AJJ716" s="90"/>
      <c r="AJK716" s="90"/>
      <c r="AJL716" s="90"/>
      <c r="AJM716" s="90"/>
      <c r="AJN716" s="90"/>
      <c r="AJO716" s="90"/>
      <c r="AJP716" s="90"/>
      <c r="AJQ716" s="90"/>
      <c r="AJR716" s="90"/>
      <c r="AJS716" s="90"/>
      <c r="AJT716" s="90"/>
      <c r="AJU716" s="90"/>
      <c r="AJV716" s="90"/>
      <c r="AJW716" s="90"/>
      <c r="AJX716" s="90"/>
      <c r="AJY716" s="90"/>
      <c r="AJZ716" s="90"/>
      <c r="AKA716" s="90"/>
      <c r="AKB716" s="90"/>
      <c r="AKC716" s="90"/>
      <c r="AKD716" s="90"/>
      <c r="AKE716" s="90"/>
      <c r="AKF716" s="90"/>
      <c r="AKG716" s="90"/>
      <c r="AKH716" s="90"/>
      <c r="AKI716" s="90"/>
      <c r="AKJ716" s="90"/>
      <c r="AKK716" s="90"/>
      <c r="AKL716" s="90"/>
      <c r="AKM716" s="90"/>
      <c r="AKN716" s="90"/>
      <c r="AKO716" s="90"/>
      <c r="AKP716" s="90"/>
      <c r="AKQ716" s="90"/>
      <c r="AKR716" s="90"/>
      <c r="AKS716" s="90"/>
      <c r="AKT716" s="90"/>
      <c r="AKU716" s="90"/>
      <c r="AKV716" s="90"/>
      <c r="AKW716" s="90"/>
      <c r="AKX716" s="90"/>
      <c r="AKY716" s="90"/>
      <c r="AKZ716" s="90"/>
      <c r="ALA716" s="90"/>
      <c r="ALB716" s="90"/>
      <c r="ALC716" s="90"/>
      <c r="ALD716" s="90"/>
      <c r="ALE716" s="90"/>
      <c r="ALF716" s="90"/>
      <c r="ALG716" s="90"/>
      <c r="ALH716" s="90"/>
      <c r="ALI716" s="90"/>
      <c r="ALJ716" s="90"/>
      <c r="ALK716" s="90"/>
      <c r="ALL716" s="90"/>
      <c r="ALM716" s="90"/>
      <c r="ALN716" s="90"/>
      <c r="ALO716" s="90"/>
      <c r="ALP716" s="90"/>
      <c r="ALQ716" s="90"/>
      <c r="ALR716" s="90"/>
      <c r="ALS716" s="90"/>
      <c r="ALT716" s="90"/>
      <c r="ALU716" s="90"/>
      <c r="ALV716" s="90"/>
      <c r="ALW716" s="90"/>
      <c r="ALX716" s="90"/>
      <c r="ALY716" s="90"/>
      <c r="ALZ716" s="90"/>
      <c r="AMA716" s="90"/>
      <c r="AMB716" s="90"/>
      <c r="AMC716" s="90"/>
      <c r="AMD716" s="90"/>
      <c r="AME716" s="90"/>
      <c r="AMF716" s="90"/>
      <c r="AMG716" s="90"/>
      <c r="AMH716" s="90"/>
    </row>
    <row r="717" spans="1:1022" x14ac:dyDescent="0.25">
      <c r="A717" s="103">
        <v>43960</v>
      </c>
      <c r="B717" s="156">
        <v>0.5</v>
      </c>
      <c r="C717" s="226">
        <v>4679</v>
      </c>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c r="AP717" s="90"/>
      <c r="AQ717" s="90"/>
      <c r="AR717" s="90"/>
      <c r="AS717" s="90"/>
      <c r="AT717" s="90"/>
      <c r="AU717" s="90"/>
      <c r="AV717" s="90"/>
      <c r="AW717" s="90"/>
      <c r="AX717" s="90"/>
      <c r="AY717" s="90"/>
      <c r="AZ717" s="90"/>
      <c r="BA717" s="90"/>
      <c r="BB717" s="90"/>
      <c r="BC717" s="90"/>
      <c r="BD717" s="90"/>
      <c r="BE717" s="90"/>
      <c r="BF717" s="90"/>
      <c r="BG717" s="90"/>
      <c r="BH717" s="90"/>
      <c r="BI717" s="90"/>
      <c r="BJ717" s="90"/>
      <c r="BK717" s="90"/>
      <c r="BL717" s="90"/>
      <c r="BM717" s="90"/>
      <c r="BN717" s="90"/>
      <c r="BO717" s="90"/>
      <c r="BP717" s="90"/>
      <c r="BQ717" s="90"/>
      <c r="BR717" s="90"/>
      <c r="BS717" s="90"/>
      <c r="BT717" s="90"/>
      <c r="BU717" s="90"/>
      <c r="BV717" s="90"/>
      <c r="BW717" s="90"/>
      <c r="BX717" s="90"/>
      <c r="BY717" s="90"/>
      <c r="BZ717" s="90"/>
      <c r="CA717" s="90"/>
      <c r="CB717" s="90"/>
      <c r="CC717" s="90"/>
      <c r="CD717" s="90"/>
      <c r="CE717" s="90"/>
      <c r="CF717" s="90"/>
      <c r="CG717" s="90"/>
      <c r="CH717" s="90"/>
      <c r="CI717" s="90"/>
      <c r="CJ717" s="90"/>
      <c r="CK717" s="90"/>
      <c r="CL717" s="90"/>
      <c r="CM717" s="90"/>
      <c r="CN717" s="90"/>
      <c r="CO717" s="90"/>
      <c r="CP717" s="90"/>
      <c r="CQ717" s="90"/>
      <c r="CR717" s="90"/>
      <c r="CS717" s="90"/>
      <c r="CT717" s="90"/>
      <c r="CU717" s="90"/>
      <c r="CV717" s="90"/>
      <c r="CW717" s="90"/>
      <c r="CX717" s="90"/>
      <c r="CY717" s="90"/>
      <c r="CZ717" s="90"/>
      <c r="DA717" s="90"/>
      <c r="DB717" s="90"/>
      <c r="DC717" s="90"/>
      <c r="DD717" s="90"/>
      <c r="DE717" s="90"/>
      <c r="DF717" s="90"/>
      <c r="DG717" s="90"/>
      <c r="DH717" s="90"/>
      <c r="DI717" s="90"/>
      <c r="DJ717" s="90"/>
      <c r="DK717" s="90"/>
      <c r="DL717" s="90"/>
      <c r="DM717" s="90"/>
      <c r="DN717" s="90"/>
      <c r="DO717" s="90"/>
      <c r="DP717" s="90"/>
      <c r="DQ717" s="90"/>
      <c r="DR717" s="90"/>
      <c r="DS717" s="90"/>
      <c r="DT717" s="90"/>
      <c r="DU717" s="90"/>
      <c r="DV717" s="90"/>
      <c r="DW717" s="90"/>
      <c r="DX717" s="90"/>
      <c r="DY717" s="90"/>
      <c r="DZ717" s="90"/>
      <c r="EA717" s="90"/>
      <c r="EB717" s="90"/>
      <c r="EC717" s="90"/>
      <c r="ED717" s="90"/>
      <c r="EE717" s="90"/>
      <c r="EF717" s="90"/>
      <c r="EG717" s="90"/>
      <c r="EH717" s="90"/>
      <c r="EI717" s="90"/>
      <c r="EJ717" s="90"/>
      <c r="EK717" s="90"/>
      <c r="EL717" s="90"/>
      <c r="EM717" s="90"/>
      <c r="EN717" s="90"/>
      <c r="EO717" s="90"/>
      <c r="EP717" s="90"/>
      <c r="EQ717" s="90"/>
      <c r="ER717" s="90"/>
      <c r="ES717" s="90"/>
      <c r="ET717" s="90"/>
      <c r="EU717" s="90"/>
      <c r="EV717" s="90"/>
      <c r="EW717" s="90"/>
      <c r="EX717" s="90"/>
      <c r="EY717" s="90"/>
      <c r="EZ717" s="90"/>
      <c r="FA717" s="90"/>
      <c r="FB717" s="90"/>
      <c r="FC717" s="90"/>
      <c r="FD717" s="90"/>
      <c r="FE717" s="90"/>
      <c r="FF717" s="90"/>
      <c r="FG717" s="90"/>
      <c r="FH717" s="90"/>
      <c r="FI717" s="90"/>
      <c r="FJ717" s="90"/>
      <c r="FK717" s="90"/>
      <c r="FL717" s="90"/>
      <c r="FM717" s="90"/>
      <c r="FN717" s="90"/>
      <c r="FO717" s="90"/>
      <c r="FP717" s="90"/>
      <c r="FQ717" s="90"/>
      <c r="FR717" s="90"/>
      <c r="FS717" s="90"/>
      <c r="FT717" s="90"/>
      <c r="FU717" s="90"/>
      <c r="FV717" s="90"/>
      <c r="FW717" s="90"/>
      <c r="FX717" s="90"/>
      <c r="FY717" s="90"/>
      <c r="FZ717" s="90"/>
      <c r="GA717" s="90"/>
      <c r="GB717" s="90"/>
      <c r="GC717" s="90"/>
      <c r="GD717" s="90"/>
      <c r="GE717" s="90"/>
      <c r="GF717" s="90"/>
      <c r="GG717" s="90"/>
      <c r="GH717" s="90"/>
      <c r="GI717" s="90"/>
      <c r="GJ717" s="90"/>
      <c r="GK717" s="90"/>
      <c r="GL717" s="90"/>
      <c r="GM717" s="90"/>
      <c r="GN717" s="90"/>
      <c r="GO717" s="90"/>
      <c r="GP717" s="90"/>
      <c r="GQ717" s="90"/>
      <c r="GR717" s="90"/>
      <c r="GS717" s="90"/>
      <c r="GT717" s="90"/>
      <c r="GU717" s="90"/>
      <c r="GV717" s="90"/>
      <c r="GW717" s="90"/>
      <c r="GX717" s="90"/>
      <c r="GY717" s="90"/>
      <c r="GZ717" s="90"/>
      <c r="HA717" s="90"/>
      <c r="HB717" s="90"/>
      <c r="HC717" s="90"/>
      <c r="HD717" s="90"/>
      <c r="HE717" s="90"/>
      <c r="HF717" s="90"/>
      <c r="HG717" s="90"/>
      <c r="HH717" s="90"/>
      <c r="HI717" s="90"/>
      <c r="HJ717" s="90"/>
      <c r="HK717" s="90"/>
      <c r="HL717" s="90"/>
      <c r="HM717" s="90"/>
      <c r="HN717" s="90"/>
      <c r="HO717" s="90"/>
      <c r="HP717" s="90"/>
      <c r="HQ717" s="90"/>
      <c r="HR717" s="90"/>
      <c r="HS717" s="90"/>
      <c r="HT717" s="90"/>
      <c r="HU717" s="90"/>
      <c r="HV717" s="90"/>
      <c r="HW717" s="90"/>
      <c r="HX717" s="90"/>
      <c r="HY717" s="90"/>
      <c r="HZ717" s="90"/>
      <c r="IA717" s="90"/>
      <c r="IB717" s="90"/>
      <c r="IC717" s="90"/>
      <c r="ID717" s="90"/>
      <c r="IE717" s="90"/>
      <c r="IF717" s="90"/>
      <c r="IG717" s="90"/>
      <c r="IH717" s="90"/>
      <c r="II717" s="90"/>
      <c r="IJ717" s="90"/>
      <c r="IK717" s="90"/>
      <c r="IL717" s="90"/>
      <c r="IM717" s="90"/>
      <c r="IN717" s="90"/>
      <c r="IO717" s="90"/>
      <c r="IP717" s="90"/>
      <c r="IQ717" s="90"/>
      <c r="IR717" s="90"/>
      <c r="IS717" s="90"/>
      <c r="IT717" s="90"/>
      <c r="IU717" s="90"/>
      <c r="IV717" s="90"/>
      <c r="IW717" s="90"/>
      <c r="IX717" s="90"/>
      <c r="IY717" s="90"/>
      <c r="IZ717" s="90"/>
      <c r="JA717" s="90"/>
      <c r="JB717" s="90"/>
      <c r="JC717" s="90"/>
      <c r="JD717" s="90"/>
      <c r="JE717" s="90"/>
      <c r="JF717" s="90"/>
      <c r="JG717" s="90"/>
      <c r="JH717" s="90"/>
      <c r="JI717" s="90"/>
      <c r="JJ717" s="90"/>
      <c r="JK717" s="90"/>
      <c r="JL717" s="90"/>
      <c r="JM717" s="90"/>
      <c r="JN717" s="90"/>
      <c r="JO717" s="90"/>
      <c r="JP717" s="90"/>
      <c r="JQ717" s="90"/>
      <c r="JR717" s="90"/>
      <c r="JS717" s="90"/>
      <c r="JT717" s="90"/>
      <c r="JU717" s="90"/>
      <c r="JV717" s="90"/>
      <c r="JW717" s="90"/>
      <c r="JX717" s="90"/>
      <c r="JY717" s="90"/>
      <c r="JZ717" s="90"/>
      <c r="KA717" s="90"/>
      <c r="KB717" s="90"/>
      <c r="KC717" s="90"/>
      <c r="KD717" s="90"/>
      <c r="KE717" s="90"/>
      <c r="KF717" s="90"/>
      <c r="KG717" s="90"/>
      <c r="KH717" s="90"/>
      <c r="KI717" s="90"/>
      <c r="KJ717" s="90"/>
      <c r="KK717" s="90"/>
      <c r="KL717" s="90"/>
      <c r="KM717" s="90"/>
      <c r="KN717" s="90"/>
      <c r="KO717" s="90"/>
      <c r="KP717" s="90"/>
      <c r="KQ717" s="90"/>
      <c r="KR717" s="90"/>
      <c r="KS717" s="90"/>
      <c r="KT717" s="90"/>
      <c r="KU717" s="90"/>
      <c r="KV717" s="90"/>
      <c r="KW717" s="90"/>
      <c r="KX717" s="90"/>
      <c r="KY717" s="90"/>
      <c r="KZ717" s="90"/>
      <c r="LA717" s="90"/>
      <c r="LB717" s="90"/>
      <c r="LC717" s="90"/>
      <c r="LD717" s="90"/>
      <c r="LE717" s="90"/>
      <c r="LF717" s="90"/>
      <c r="LG717" s="90"/>
      <c r="LH717" s="90"/>
      <c r="LI717" s="90"/>
      <c r="LJ717" s="90"/>
      <c r="LK717" s="90"/>
      <c r="LL717" s="90"/>
      <c r="LM717" s="90"/>
      <c r="LN717" s="90"/>
      <c r="LO717" s="90"/>
      <c r="LP717" s="90"/>
      <c r="LQ717" s="90"/>
      <c r="LR717" s="90"/>
      <c r="LS717" s="90"/>
      <c r="LT717" s="90"/>
      <c r="LU717" s="90"/>
      <c r="LV717" s="90"/>
      <c r="LW717" s="90"/>
      <c r="LX717" s="90"/>
      <c r="LY717" s="90"/>
      <c r="LZ717" s="90"/>
      <c r="MA717" s="90"/>
      <c r="MB717" s="90"/>
      <c r="MC717" s="90"/>
      <c r="MD717" s="90"/>
      <c r="ME717" s="90"/>
      <c r="MF717" s="90"/>
      <c r="MG717" s="90"/>
      <c r="MH717" s="90"/>
      <c r="MI717" s="90"/>
      <c r="MJ717" s="90"/>
      <c r="MK717" s="90"/>
      <c r="ML717" s="90"/>
      <c r="MM717" s="90"/>
      <c r="MN717" s="90"/>
      <c r="MO717" s="90"/>
      <c r="MP717" s="90"/>
      <c r="MQ717" s="90"/>
      <c r="MR717" s="90"/>
      <c r="MS717" s="90"/>
      <c r="MT717" s="90"/>
      <c r="MU717" s="90"/>
      <c r="MV717" s="90"/>
      <c r="MW717" s="90"/>
      <c r="MX717" s="90"/>
      <c r="MY717" s="90"/>
      <c r="MZ717" s="90"/>
      <c r="NA717" s="90"/>
      <c r="NB717" s="90"/>
      <c r="NC717" s="90"/>
      <c r="ND717" s="90"/>
      <c r="NE717" s="90"/>
      <c r="NF717" s="90"/>
      <c r="NG717" s="90"/>
      <c r="NH717" s="90"/>
      <c r="NI717" s="90"/>
      <c r="NJ717" s="90"/>
      <c r="NK717" s="90"/>
      <c r="NL717" s="90"/>
      <c r="NM717" s="90"/>
      <c r="NN717" s="90"/>
      <c r="NO717" s="90"/>
      <c r="NP717" s="90"/>
      <c r="NQ717" s="90"/>
      <c r="NR717" s="90"/>
      <c r="NS717" s="90"/>
      <c r="NT717" s="90"/>
      <c r="NU717" s="90"/>
      <c r="NV717" s="90"/>
      <c r="NW717" s="90"/>
      <c r="NX717" s="90"/>
      <c r="NY717" s="90"/>
      <c r="NZ717" s="90"/>
      <c r="OA717" s="90"/>
      <c r="OB717" s="90"/>
      <c r="OC717" s="90"/>
      <c r="OD717" s="90"/>
      <c r="OE717" s="90"/>
      <c r="OF717" s="90"/>
      <c r="OG717" s="90"/>
      <c r="OH717" s="90"/>
      <c r="OI717" s="90"/>
      <c r="OJ717" s="90"/>
      <c r="OK717" s="90"/>
      <c r="OL717" s="90"/>
      <c r="OM717" s="90"/>
      <c r="ON717" s="90"/>
      <c r="OO717" s="90"/>
      <c r="OP717" s="90"/>
      <c r="OQ717" s="90"/>
      <c r="OR717" s="90"/>
      <c r="OS717" s="90"/>
      <c r="OT717" s="90"/>
      <c r="OU717" s="90"/>
      <c r="OV717" s="90"/>
      <c r="OW717" s="90"/>
      <c r="OX717" s="90"/>
      <c r="OY717" s="90"/>
      <c r="OZ717" s="90"/>
      <c r="PA717" s="90"/>
      <c r="PB717" s="90"/>
      <c r="PC717" s="90"/>
      <c r="PD717" s="90"/>
      <c r="PE717" s="90"/>
      <c r="PF717" s="90"/>
      <c r="PG717" s="90"/>
      <c r="PH717" s="90"/>
      <c r="PI717" s="90"/>
      <c r="PJ717" s="90"/>
      <c r="PK717" s="90"/>
      <c r="PL717" s="90"/>
      <c r="PM717" s="90"/>
      <c r="PN717" s="90"/>
      <c r="PO717" s="90"/>
      <c r="PP717" s="90"/>
      <c r="PQ717" s="90"/>
      <c r="PR717" s="90"/>
      <c r="PS717" s="90"/>
      <c r="PT717" s="90"/>
      <c r="PU717" s="90"/>
      <c r="PV717" s="90"/>
      <c r="PW717" s="90"/>
      <c r="PX717" s="90"/>
      <c r="PY717" s="90"/>
      <c r="PZ717" s="90"/>
      <c r="QA717" s="90"/>
      <c r="QB717" s="90"/>
      <c r="QC717" s="90"/>
      <c r="QD717" s="90"/>
      <c r="QE717" s="90"/>
      <c r="QF717" s="90"/>
      <c r="QG717" s="90"/>
      <c r="QH717" s="90"/>
      <c r="QI717" s="90"/>
      <c r="QJ717" s="90"/>
      <c r="QK717" s="90"/>
      <c r="QL717" s="90"/>
      <c r="QM717" s="90"/>
      <c r="QN717" s="90"/>
      <c r="QO717" s="90"/>
      <c r="QP717" s="90"/>
      <c r="QQ717" s="90"/>
      <c r="QR717" s="90"/>
      <c r="QS717" s="90"/>
      <c r="QT717" s="90"/>
      <c r="QU717" s="90"/>
      <c r="QV717" s="90"/>
      <c r="QW717" s="90"/>
      <c r="QX717" s="90"/>
      <c r="QY717" s="90"/>
      <c r="QZ717" s="90"/>
      <c r="RA717" s="90"/>
      <c r="RB717" s="90"/>
      <c r="RC717" s="90"/>
      <c r="RD717" s="90"/>
      <c r="RE717" s="90"/>
      <c r="RF717" s="90"/>
      <c r="RG717" s="90"/>
      <c r="RH717" s="90"/>
      <c r="RI717" s="90"/>
      <c r="RJ717" s="90"/>
      <c r="RK717" s="90"/>
      <c r="RL717" s="90"/>
      <c r="RM717" s="90"/>
      <c r="RN717" s="90"/>
      <c r="RO717" s="90"/>
      <c r="RP717" s="90"/>
      <c r="RQ717" s="90"/>
      <c r="RR717" s="90"/>
      <c r="RS717" s="90"/>
      <c r="RT717" s="90"/>
      <c r="RU717" s="90"/>
      <c r="RV717" s="90"/>
      <c r="RW717" s="90"/>
      <c r="RX717" s="90"/>
      <c r="RY717" s="90"/>
      <c r="RZ717" s="90"/>
      <c r="SA717" s="90"/>
      <c r="SB717" s="90"/>
      <c r="SC717" s="90"/>
      <c r="SD717" s="90"/>
      <c r="SE717" s="90"/>
      <c r="SF717" s="90"/>
      <c r="SG717" s="90"/>
      <c r="SH717" s="90"/>
      <c r="SI717" s="90"/>
      <c r="SJ717" s="90"/>
      <c r="SK717" s="90"/>
      <c r="SL717" s="90"/>
      <c r="SM717" s="90"/>
      <c r="SN717" s="90"/>
      <c r="SO717" s="90"/>
      <c r="SP717" s="90"/>
      <c r="SQ717" s="90"/>
      <c r="SR717" s="90"/>
      <c r="SS717" s="90"/>
      <c r="ST717" s="90"/>
      <c r="SU717" s="90"/>
      <c r="SV717" s="90"/>
      <c r="SW717" s="90"/>
      <c r="SX717" s="90"/>
      <c r="SY717" s="90"/>
      <c r="SZ717" s="90"/>
      <c r="TA717" s="90"/>
      <c r="TB717" s="90"/>
      <c r="TC717" s="90"/>
      <c r="TD717" s="90"/>
      <c r="TE717" s="90"/>
      <c r="TF717" s="90"/>
      <c r="TG717" s="90"/>
      <c r="TH717" s="90"/>
      <c r="TI717" s="90"/>
      <c r="TJ717" s="90"/>
      <c r="TK717" s="90"/>
      <c r="TL717" s="90"/>
      <c r="TM717" s="90"/>
      <c r="TN717" s="90"/>
      <c r="TO717" s="90"/>
      <c r="TP717" s="90"/>
      <c r="TQ717" s="90"/>
      <c r="TR717" s="90"/>
      <c r="TS717" s="90"/>
      <c r="TT717" s="90"/>
      <c r="TU717" s="90"/>
      <c r="TV717" s="90"/>
      <c r="TW717" s="90"/>
      <c r="TX717" s="90"/>
      <c r="TY717" s="90"/>
      <c r="TZ717" s="90"/>
      <c r="UA717" s="90"/>
      <c r="UB717" s="90"/>
      <c r="UC717" s="90"/>
      <c r="UD717" s="90"/>
      <c r="UE717" s="90"/>
      <c r="UF717" s="90"/>
      <c r="UG717" s="90"/>
      <c r="UH717" s="90"/>
      <c r="UI717" s="90"/>
      <c r="UJ717" s="90"/>
      <c r="UK717" s="90"/>
      <c r="UL717" s="90"/>
      <c r="UM717" s="90"/>
      <c r="UN717" s="90"/>
      <c r="UO717" s="90"/>
      <c r="UP717" s="90"/>
      <c r="UQ717" s="90"/>
      <c r="UR717" s="90"/>
      <c r="US717" s="90"/>
      <c r="UT717" s="90"/>
      <c r="UU717" s="90"/>
      <c r="UV717" s="90"/>
      <c r="UW717" s="90"/>
      <c r="UX717" s="90"/>
      <c r="UY717" s="90"/>
      <c r="UZ717" s="90"/>
      <c r="VA717" s="90"/>
      <c r="VB717" s="90"/>
      <c r="VC717" s="90"/>
      <c r="VD717" s="90"/>
      <c r="VE717" s="90"/>
      <c r="VF717" s="90"/>
      <c r="VG717" s="90"/>
      <c r="VH717" s="90"/>
      <c r="VI717" s="90"/>
      <c r="VJ717" s="90"/>
      <c r="VK717" s="90"/>
      <c r="VL717" s="90"/>
      <c r="VM717" s="90"/>
      <c r="VN717" s="90"/>
      <c r="VO717" s="90"/>
      <c r="VP717" s="90"/>
      <c r="VQ717" s="90"/>
      <c r="VR717" s="90"/>
      <c r="VS717" s="90"/>
      <c r="VT717" s="90"/>
      <c r="VU717" s="90"/>
      <c r="VV717" s="90"/>
      <c r="VW717" s="90"/>
      <c r="VX717" s="90"/>
      <c r="VY717" s="90"/>
      <c r="VZ717" s="90"/>
      <c r="WA717" s="90"/>
      <c r="WB717" s="90"/>
      <c r="WC717" s="90"/>
      <c r="WD717" s="90"/>
      <c r="WE717" s="90"/>
      <c r="WF717" s="90"/>
      <c r="WG717" s="90"/>
      <c r="WH717" s="90"/>
      <c r="WI717" s="90"/>
      <c r="WJ717" s="90"/>
      <c r="WK717" s="90"/>
      <c r="WL717" s="90"/>
      <c r="WM717" s="90"/>
      <c r="WN717" s="90"/>
      <c r="WO717" s="90"/>
      <c r="WP717" s="90"/>
      <c r="WQ717" s="90"/>
      <c r="WR717" s="90"/>
      <c r="WS717" s="90"/>
      <c r="WT717" s="90"/>
      <c r="WU717" s="90"/>
      <c r="WV717" s="90"/>
      <c r="WW717" s="90"/>
      <c r="WX717" s="90"/>
      <c r="WY717" s="90"/>
      <c r="WZ717" s="90"/>
      <c r="XA717" s="90"/>
      <c r="XB717" s="90"/>
      <c r="XC717" s="90"/>
      <c r="XD717" s="90"/>
      <c r="XE717" s="90"/>
      <c r="XF717" s="90"/>
      <c r="XG717" s="90"/>
      <c r="XH717" s="90"/>
      <c r="XI717" s="90"/>
      <c r="XJ717" s="90"/>
      <c r="XK717" s="90"/>
      <c r="XL717" s="90"/>
      <c r="XM717" s="90"/>
      <c r="XN717" s="90"/>
      <c r="XO717" s="90"/>
      <c r="XP717" s="90"/>
      <c r="XQ717" s="90"/>
      <c r="XR717" s="90"/>
      <c r="XS717" s="90"/>
      <c r="XT717" s="90"/>
      <c r="XU717" s="90"/>
      <c r="XV717" s="90"/>
      <c r="XW717" s="90"/>
      <c r="XX717" s="90"/>
      <c r="XY717" s="90"/>
      <c r="XZ717" s="90"/>
      <c r="YA717" s="90"/>
      <c r="YB717" s="90"/>
      <c r="YC717" s="90"/>
      <c r="YD717" s="90"/>
      <c r="YE717" s="90"/>
      <c r="YF717" s="90"/>
      <c r="YG717" s="90"/>
      <c r="YH717" s="90"/>
      <c r="YI717" s="90"/>
      <c r="YJ717" s="90"/>
      <c r="YK717" s="90"/>
      <c r="YL717" s="90"/>
      <c r="YM717" s="90"/>
      <c r="YN717" s="90"/>
      <c r="YO717" s="90"/>
      <c r="YP717" s="90"/>
      <c r="YQ717" s="90"/>
      <c r="YR717" s="90"/>
      <c r="YS717" s="90"/>
      <c r="YT717" s="90"/>
      <c r="YU717" s="90"/>
      <c r="YV717" s="90"/>
      <c r="YW717" s="90"/>
      <c r="YX717" s="90"/>
      <c r="YY717" s="90"/>
      <c r="YZ717" s="90"/>
      <c r="ZA717" s="90"/>
      <c r="ZB717" s="90"/>
      <c r="ZC717" s="90"/>
      <c r="ZD717" s="90"/>
      <c r="ZE717" s="90"/>
      <c r="ZF717" s="90"/>
      <c r="ZG717" s="90"/>
      <c r="ZH717" s="90"/>
      <c r="ZI717" s="90"/>
      <c r="ZJ717" s="90"/>
      <c r="ZK717" s="90"/>
      <c r="ZL717" s="90"/>
      <c r="ZM717" s="90"/>
      <c r="ZN717" s="90"/>
      <c r="ZO717" s="90"/>
      <c r="ZP717" s="90"/>
      <c r="ZQ717" s="90"/>
      <c r="ZR717" s="90"/>
      <c r="ZS717" s="90"/>
      <c r="ZT717" s="90"/>
      <c r="ZU717" s="90"/>
      <c r="ZV717" s="90"/>
      <c r="ZW717" s="90"/>
      <c r="ZX717" s="90"/>
      <c r="ZY717" s="90"/>
      <c r="ZZ717" s="90"/>
      <c r="AAA717" s="90"/>
      <c r="AAB717" s="90"/>
      <c r="AAC717" s="90"/>
      <c r="AAD717" s="90"/>
      <c r="AAE717" s="90"/>
      <c r="AAF717" s="90"/>
      <c r="AAG717" s="90"/>
      <c r="AAH717" s="90"/>
      <c r="AAI717" s="90"/>
      <c r="AAJ717" s="90"/>
      <c r="AAK717" s="90"/>
      <c r="AAL717" s="90"/>
      <c r="AAM717" s="90"/>
      <c r="AAN717" s="90"/>
      <c r="AAO717" s="90"/>
      <c r="AAP717" s="90"/>
      <c r="AAQ717" s="90"/>
      <c r="AAR717" s="90"/>
      <c r="AAS717" s="90"/>
      <c r="AAT717" s="90"/>
      <c r="AAU717" s="90"/>
      <c r="AAV717" s="90"/>
      <c r="AAW717" s="90"/>
      <c r="AAX717" s="90"/>
      <c r="AAY717" s="90"/>
      <c r="AAZ717" s="90"/>
      <c r="ABA717" s="90"/>
      <c r="ABB717" s="90"/>
      <c r="ABC717" s="90"/>
      <c r="ABD717" s="90"/>
      <c r="ABE717" s="90"/>
      <c r="ABF717" s="90"/>
      <c r="ABG717" s="90"/>
      <c r="ABH717" s="90"/>
      <c r="ABI717" s="90"/>
      <c r="ABJ717" s="90"/>
      <c r="ABK717" s="90"/>
      <c r="ABL717" s="90"/>
      <c r="ABM717" s="90"/>
      <c r="ABN717" s="90"/>
      <c r="ABO717" s="90"/>
      <c r="ABP717" s="90"/>
      <c r="ABQ717" s="90"/>
      <c r="ABR717" s="90"/>
      <c r="ABS717" s="90"/>
      <c r="ABT717" s="90"/>
      <c r="ABU717" s="90"/>
      <c r="ABV717" s="90"/>
      <c r="ABW717" s="90"/>
      <c r="ABX717" s="90"/>
      <c r="ABY717" s="90"/>
      <c r="ABZ717" s="90"/>
      <c r="ACA717" s="90"/>
      <c r="ACB717" s="90"/>
      <c r="ACC717" s="90"/>
      <c r="ACD717" s="90"/>
      <c r="ACE717" s="90"/>
      <c r="ACF717" s="90"/>
      <c r="ACG717" s="90"/>
      <c r="ACH717" s="90"/>
      <c r="ACI717" s="90"/>
      <c r="ACJ717" s="90"/>
      <c r="ACK717" s="90"/>
      <c r="ACL717" s="90"/>
      <c r="ACM717" s="90"/>
      <c r="ACN717" s="90"/>
      <c r="ACO717" s="90"/>
      <c r="ACP717" s="90"/>
      <c r="ACQ717" s="90"/>
      <c r="ACR717" s="90"/>
      <c r="ACS717" s="90"/>
      <c r="ACT717" s="90"/>
      <c r="ACU717" s="90"/>
      <c r="ACV717" s="90"/>
      <c r="ACW717" s="90"/>
      <c r="ACX717" s="90"/>
      <c r="ACY717" s="90"/>
      <c r="ACZ717" s="90"/>
      <c r="ADA717" s="90"/>
      <c r="ADB717" s="90"/>
      <c r="ADC717" s="90"/>
      <c r="ADD717" s="90"/>
      <c r="ADE717" s="90"/>
      <c r="ADF717" s="90"/>
      <c r="ADG717" s="90"/>
      <c r="ADH717" s="90"/>
      <c r="ADI717" s="90"/>
      <c r="ADJ717" s="90"/>
      <c r="ADK717" s="90"/>
      <c r="ADL717" s="90"/>
      <c r="ADM717" s="90"/>
      <c r="ADN717" s="90"/>
      <c r="ADO717" s="90"/>
      <c r="ADP717" s="90"/>
      <c r="ADQ717" s="90"/>
      <c r="ADR717" s="90"/>
      <c r="ADS717" s="90"/>
      <c r="ADT717" s="90"/>
      <c r="ADU717" s="90"/>
      <c r="ADV717" s="90"/>
      <c r="ADW717" s="90"/>
      <c r="ADX717" s="90"/>
      <c r="ADY717" s="90"/>
      <c r="ADZ717" s="90"/>
      <c r="AEA717" s="90"/>
      <c r="AEB717" s="90"/>
      <c r="AEC717" s="90"/>
      <c r="AED717" s="90"/>
      <c r="AEE717" s="90"/>
      <c r="AEF717" s="90"/>
      <c r="AEG717" s="90"/>
      <c r="AEH717" s="90"/>
      <c r="AEI717" s="90"/>
      <c r="AEJ717" s="90"/>
      <c r="AEK717" s="90"/>
      <c r="AEL717" s="90"/>
      <c r="AEM717" s="90"/>
      <c r="AEN717" s="90"/>
      <c r="AEO717" s="90"/>
      <c r="AEP717" s="90"/>
      <c r="AEQ717" s="90"/>
      <c r="AER717" s="90"/>
      <c r="AES717" s="90"/>
      <c r="AET717" s="90"/>
      <c r="AEU717" s="90"/>
      <c r="AEV717" s="90"/>
      <c r="AEW717" s="90"/>
      <c r="AEX717" s="90"/>
      <c r="AEY717" s="90"/>
      <c r="AEZ717" s="90"/>
      <c r="AFA717" s="90"/>
      <c r="AFB717" s="90"/>
      <c r="AFC717" s="90"/>
      <c r="AFD717" s="90"/>
      <c r="AFE717" s="90"/>
      <c r="AFF717" s="90"/>
      <c r="AFG717" s="90"/>
      <c r="AFH717" s="90"/>
      <c r="AFI717" s="90"/>
      <c r="AFJ717" s="90"/>
      <c r="AFK717" s="90"/>
      <c r="AFL717" s="90"/>
      <c r="AFM717" s="90"/>
      <c r="AFN717" s="90"/>
      <c r="AFO717" s="90"/>
      <c r="AFP717" s="90"/>
      <c r="AFQ717" s="90"/>
      <c r="AFR717" s="90"/>
      <c r="AFS717" s="90"/>
      <c r="AFT717" s="90"/>
      <c r="AFU717" s="90"/>
      <c r="AFV717" s="90"/>
      <c r="AFW717" s="90"/>
      <c r="AFX717" s="90"/>
      <c r="AFY717" s="90"/>
      <c r="AFZ717" s="90"/>
      <c r="AGA717" s="90"/>
      <c r="AGB717" s="90"/>
      <c r="AGC717" s="90"/>
      <c r="AGD717" s="90"/>
      <c r="AGE717" s="90"/>
      <c r="AGF717" s="90"/>
      <c r="AGG717" s="90"/>
      <c r="AGH717" s="90"/>
      <c r="AGI717" s="90"/>
      <c r="AGJ717" s="90"/>
      <c r="AGK717" s="90"/>
      <c r="AGL717" s="90"/>
      <c r="AGM717" s="90"/>
      <c r="AGN717" s="90"/>
      <c r="AGO717" s="90"/>
      <c r="AGP717" s="90"/>
      <c r="AGQ717" s="90"/>
      <c r="AGR717" s="90"/>
      <c r="AGS717" s="90"/>
      <c r="AGT717" s="90"/>
      <c r="AGU717" s="90"/>
      <c r="AGV717" s="90"/>
      <c r="AGW717" s="90"/>
      <c r="AGX717" s="90"/>
      <c r="AGY717" s="90"/>
      <c r="AGZ717" s="90"/>
      <c r="AHA717" s="90"/>
      <c r="AHB717" s="90"/>
      <c r="AHC717" s="90"/>
      <c r="AHD717" s="90"/>
      <c r="AHE717" s="90"/>
      <c r="AHF717" s="90"/>
      <c r="AHG717" s="90"/>
      <c r="AHH717" s="90"/>
      <c r="AHI717" s="90"/>
      <c r="AHJ717" s="90"/>
      <c r="AHK717" s="90"/>
      <c r="AHL717" s="90"/>
      <c r="AHM717" s="90"/>
      <c r="AHN717" s="90"/>
      <c r="AHO717" s="90"/>
      <c r="AHP717" s="90"/>
      <c r="AHQ717" s="90"/>
      <c r="AHR717" s="90"/>
      <c r="AHS717" s="90"/>
      <c r="AHT717" s="90"/>
      <c r="AHU717" s="90"/>
      <c r="AHV717" s="90"/>
      <c r="AHW717" s="90"/>
      <c r="AHX717" s="90"/>
      <c r="AHY717" s="90"/>
      <c r="AHZ717" s="90"/>
      <c r="AIA717" s="90"/>
      <c r="AIB717" s="90"/>
      <c r="AIC717" s="90"/>
      <c r="AID717" s="90"/>
      <c r="AIE717" s="90"/>
      <c r="AIF717" s="90"/>
      <c r="AIG717" s="90"/>
      <c r="AIH717" s="90"/>
      <c r="AII717" s="90"/>
      <c r="AIJ717" s="90"/>
      <c r="AIK717" s="90"/>
      <c r="AIL717" s="90"/>
      <c r="AIM717" s="90"/>
      <c r="AIN717" s="90"/>
      <c r="AIO717" s="90"/>
      <c r="AIP717" s="90"/>
      <c r="AIQ717" s="90"/>
      <c r="AIR717" s="90"/>
      <c r="AIS717" s="90"/>
      <c r="AIT717" s="90"/>
      <c r="AIU717" s="90"/>
      <c r="AIV717" s="90"/>
      <c r="AIW717" s="90"/>
      <c r="AIX717" s="90"/>
      <c r="AIY717" s="90"/>
      <c r="AIZ717" s="90"/>
      <c r="AJA717" s="90"/>
      <c r="AJB717" s="90"/>
      <c r="AJC717" s="90"/>
      <c r="AJD717" s="90"/>
      <c r="AJE717" s="90"/>
      <c r="AJF717" s="90"/>
      <c r="AJG717" s="90"/>
      <c r="AJH717" s="90"/>
      <c r="AJI717" s="90"/>
      <c r="AJJ717" s="90"/>
      <c r="AJK717" s="90"/>
      <c r="AJL717" s="90"/>
      <c r="AJM717" s="90"/>
      <c r="AJN717" s="90"/>
      <c r="AJO717" s="90"/>
      <c r="AJP717" s="90"/>
      <c r="AJQ717" s="90"/>
      <c r="AJR717" s="90"/>
      <c r="AJS717" s="90"/>
      <c r="AJT717" s="90"/>
      <c r="AJU717" s="90"/>
      <c r="AJV717" s="90"/>
      <c r="AJW717" s="90"/>
      <c r="AJX717" s="90"/>
      <c r="AJY717" s="90"/>
      <c r="AJZ717" s="90"/>
      <c r="AKA717" s="90"/>
      <c r="AKB717" s="90"/>
      <c r="AKC717" s="90"/>
      <c r="AKD717" s="90"/>
      <c r="AKE717" s="90"/>
      <c r="AKF717" s="90"/>
      <c r="AKG717" s="90"/>
      <c r="AKH717" s="90"/>
      <c r="AKI717" s="90"/>
      <c r="AKJ717" s="90"/>
      <c r="AKK717" s="90"/>
      <c r="AKL717" s="90"/>
      <c r="AKM717" s="90"/>
      <c r="AKN717" s="90"/>
      <c r="AKO717" s="90"/>
      <c r="AKP717" s="90"/>
      <c r="AKQ717" s="90"/>
      <c r="AKR717" s="90"/>
      <c r="AKS717" s="90"/>
      <c r="AKT717" s="90"/>
      <c r="AKU717" s="90"/>
      <c r="AKV717" s="90"/>
      <c r="AKW717" s="90"/>
      <c r="AKX717" s="90"/>
      <c r="AKY717" s="90"/>
      <c r="AKZ717" s="90"/>
      <c r="ALA717" s="90"/>
      <c r="ALB717" s="90"/>
      <c r="ALC717" s="90"/>
      <c r="ALD717" s="90"/>
      <c r="ALE717" s="90"/>
      <c r="ALF717" s="90"/>
      <c r="ALG717" s="90"/>
      <c r="ALH717" s="90"/>
      <c r="ALI717" s="90"/>
      <c r="ALJ717" s="90"/>
      <c r="ALK717" s="90"/>
      <c r="ALL717" s="90"/>
      <c r="ALM717" s="90"/>
      <c r="ALN717" s="90"/>
      <c r="ALO717" s="90"/>
      <c r="ALP717" s="90"/>
      <c r="ALQ717" s="90"/>
      <c r="ALR717" s="90"/>
      <c r="ALS717" s="90"/>
      <c r="ALT717" s="90"/>
      <c r="ALU717" s="90"/>
      <c r="ALV717" s="90"/>
      <c r="ALW717" s="90"/>
      <c r="ALX717" s="90"/>
      <c r="ALY717" s="90"/>
      <c r="ALZ717" s="90"/>
      <c r="AMA717" s="90"/>
      <c r="AMB717" s="90"/>
      <c r="AMC717" s="90"/>
      <c r="AMD717" s="90"/>
      <c r="AME717" s="90"/>
      <c r="AMF717" s="90"/>
      <c r="AMG717" s="90"/>
      <c r="AMH717" s="90"/>
    </row>
    <row r="718" spans="1:1022" x14ac:dyDescent="0.25">
      <c r="A718" s="103">
        <v>43959</v>
      </c>
      <c r="B718" s="156">
        <v>0.5</v>
      </c>
      <c r="C718" s="226">
        <v>4556</v>
      </c>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c r="AS718" s="90"/>
      <c r="AT718" s="90"/>
      <c r="AU718" s="90"/>
      <c r="AV718" s="90"/>
      <c r="AW718" s="90"/>
      <c r="AX718" s="90"/>
      <c r="AY718" s="90"/>
      <c r="AZ718" s="90"/>
      <c r="BA718" s="90"/>
      <c r="BB718" s="90"/>
      <c r="BC718" s="90"/>
      <c r="BD718" s="90"/>
      <c r="BE718" s="90"/>
      <c r="BF718" s="90"/>
      <c r="BG718" s="90"/>
      <c r="BH718" s="90"/>
      <c r="BI718" s="90"/>
      <c r="BJ718" s="90"/>
      <c r="BK718" s="90"/>
      <c r="BL718" s="90"/>
      <c r="BM718" s="90"/>
      <c r="BN718" s="90"/>
      <c r="BO718" s="90"/>
      <c r="BP718" s="90"/>
      <c r="BQ718" s="90"/>
      <c r="BR718" s="90"/>
      <c r="BS718" s="90"/>
      <c r="BT718" s="90"/>
      <c r="BU718" s="90"/>
      <c r="BV718" s="90"/>
      <c r="BW718" s="90"/>
      <c r="BX718" s="90"/>
      <c r="BY718" s="90"/>
      <c r="BZ718" s="90"/>
      <c r="CA718" s="90"/>
      <c r="CB718" s="90"/>
      <c r="CC718" s="90"/>
      <c r="CD718" s="90"/>
      <c r="CE718" s="90"/>
      <c r="CF718" s="90"/>
      <c r="CG718" s="90"/>
      <c r="CH718" s="90"/>
      <c r="CI718" s="90"/>
      <c r="CJ718" s="90"/>
      <c r="CK718" s="90"/>
      <c r="CL718" s="90"/>
      <c r="CM718" s="90"/>
      <c r="CN718" s="90"/>
      <c r="CO718" s="90"/>
      <c r="CP718" s="90"/>
      <c r="CQ718" s="90"/>
      <c r="CR718" s="90"/>
      <c r="CS718" s="90"/>
      <c r="CT718" s="90"/>
      <c r="CU718" s="90"/>
      <c r="CV718" s="90"/>
      <c r="CW718" s="90"/>
      <c r="CX718" s="90"/>
      <c r="CY718" s="90"/>
      <c r="CZ718" s="90"/>
      <c r="DA718" s="90"/>
      <c r="DB718" s="90"/>
      <c r="DC718" s="90"/>
      <c r="DD718" s="90"/>
      <c r="DE718" s="90"/>
      <c r="DF718" s="90"/>
      <c r="DG718" s="90"/>
      <c r="DH718" s="90"/>
      <c r="DI718" s="90"/>
      <c r="DJ718" s="90"/>
      <c r="DK718" s="90"/>
      <c r="DL718" s="90"/>
      <c r="DM718" s="90"/>
      <c r="DN718" s="90"/>
      <c r="DO718" s="90"/>
      <c r="DP718" s="90"/>
      <c r="DQ718" s="90"/>
      <c r="DR718" s="90"/>
      <c r="DS718" s="90"/>
      <c r="DT718" s="90"/>
      <c r="DU718" s="90"/>
      <c r="DV718" s="90"/>
      <c r="DW718" s="90"/>
      <c r="DX718" s="90"/>
      <c r="DY718" s="90"/>
      <c r="DZ718" s="90"/>
      <c r="EA718" s="90"/>
      <c r="EB718" s="90"/>
      <c r="EC718" s="90"/>
      <c r="ED718" s="90"/>
      <c r="EE718" s="90"/>
      <c r="EF718" s="90"/>
      <c r="EG718" s="90"/>
      <c r="EH718" s="90"/>
      <c r="EI718" s="90"/>
      <c r="EJ718" s="90"/>
      <c r="EK718" s="90"/>
      <c r="EL718" s="90"/>
      <c r="EM718" s="90"/>
      <c r="EN718" s="90"/>
      <c r="EO718" s="90"/>
      <c r="EP718" s="90"/>
      <c r="EQ718" s="90"/>
      <c r="ER718" s="90"/>
      <c r="ES718" s="90"/>
      <c r="ET718" s="90"/>
      <c r="EU718" s="90"/>
      <c r="EV718" s="90"/>
      <c r="EW718" s="90"/>
      <c r="EX718" s="90"/>
      <c r="EY718" s="90"/>
      <c r="EZ718" s="90"/>
      <c r="FA718" s="90"/>
      <c r="FB718" s="90"/>
      <c r="FC718" s="90"/>
      <c r="FD718" s="90"/>
      <c r="FE718" s="90"/>
      <c r="FF718" s="90"/>
      <c r="FG718" s="90"/>
      <c r="FH718" s="90"/>
      <c r="FI718" s="90"/>
      <c r="FJ718" s="90"/>
      <c r="FK718" s="90"/>
      <c r="FL718" s="90"/>
      <c r="FM718" s="90"/>
      <c r="FN718" s="90"/>
      <c r="FO718" s="90"/>
      <c r="FP718" s="90"/>
      <c r="FQ718" s="90"/>
      <c r="FR718" s="90"/>
      <c r="FS718" s="90"/>
      <c r="FT718" s="90"/>
      <c r="FU718" s="90"/>
      <c r="FV718" s="90"/>
      <c r="FW718" s="90"/>
      <c r="FX718" s="90"/>
      <c r="FY718" s="90"/>
      <c r="FZ718" s="90"/>
      <c r="GA718" s="90"/>
      <c r="GB718" s="90"/>
      <c r="GC718" s="90"/>
      <c r="GD718" s="90"/>
      <c r="GE718" s="90"/>
      <c r="GF718" s="90"/>
      <c r="GG718" s="90"/>
      <c r="GH718" s="90"/>
      <c r="GI718" s="90"/>
      <c r="GJ718" s="90"/>
      <c r="GK718" s="90"/>
      <c r="GL718" s="90"/>
      <c r="GM718" s="90"/>
      <c r="GN718" s="90"/>
      <c r="GO718" s="90"/>
      <c r="GP718" s="90"/>
      <c r="GQ718" s="90"/>
      <c r="GR718" s="90"/>
      <c r="GS718" s="90"/>
      <c r="GT718" s="90"/>
      <c r="GU718" s="90"/>
      <c r="GV718" s="90"/>
      <c r="GW718" s="90"/>
      <c r="GX718" s="90"/>
      <c r="GY718" s="90"/>
      <c r="GZ718" s="90"/>
      <c r="HA718" s="90"/>
      <c r="HB718" s="90"/>
      <c r="HC718" s="90"/>
      <c r="HD718" s="90"/>
      <c r="HE718" s="90"/>
      <c r="HF718" s="90"/>
      <c r="HG718" s="90"/>
      <c r="HH718" s="90"/>
      <c r="HI718" s="90"/>
      <c r="HJ718" s="90"/>
      <c r="HK718" s="90"/>
      <c r="HL718" s="90"/>
      <c r="HM718" s="90"/>
      <c r="HN718" s="90"/>
      <c r="HO718" s="90"/>
      <c r="HP718" s="90"/>
      <c r="HQ718" s="90"/>
      <c r="HR718" s="90"/>
      <c r="HS718" s="90"/>
      <c r="HT718" s="90"/>
      <c r="HU718" s="90"/>
      <c r="HV718" s="90"/>
      <c r="HW718" s="90"/>
      <c r="HX718" s="90"/>
      <c r="HY718" s="90"/>
      <c r="HZ718" s="90"/>
      <c r="IA718" s="90"/>
      <c r="IB718" s="90"/>
      <c r="IC718" s="90"/>
      <c r="ID718" s="90"/>
      <c r="IE718" s="90"/>
      <c r="IF718" s="90"/>
      <c r="IG718" s="90"/>
      <c r="IH718" s="90"/>
      <c r="II718" s="90"/>
      <c r="IJ718" s="90"/>
      <c r="IK718" s="90"/>
      <c r="IL718" s="90"/>
      <c r="IM718" s="90"/>
      <c r="IN718" s="90"/>
      <c r="IO718" s="90"/>
      <c r="IP718" s="90"/>
      <c r="IQ718" s="90"/>
      <c r="IR718" s="90"/>
      <c r="IS718" s="90"/>
      <c r="IT718" s="90"/>
      <c r="IU718" s="90"/>
      <c r="IV718" s="90"/>
      <c r="IW718" s="90"/>
      <c r="IX718" s="90"/>
      <c r="IY718" s="90"/>
      <c r="IZ718" s="90"/>
      <c r="JA718" s="90"/>
      <c r="JB718" s="90"/>
      <c r="JC718" s="90"/>
      <c r="JD718" s="90"/>
      <c r="JE718" s="90"/>
      <c r="JF718" s="90"/>
      <c r="JG718" s="90"/>
      <c r="JH718" s="90"/>
      <c r="JI718" s="90"/>
      <c r="JJ718" s="90"/>
      <c r="JK718" s="90"/>
      <c r="JL718" s="90"/>
      <c r="JM718" s="90"/>
      <c r="JN718" s="90"/>
      <c r="JO718" s="90"/>
      <c r="JP718" s="90"/>
      <c r="JQ718" s="90"/>
      <c r="JR718" s="90"/>
      <c r="JS718" s="90"/>
      <c r="JT718" s="90"/>
      <c r="JU718" s="90"/>
      <c r="JV718" s="90"/>
      <c r="JW718" s="90"/>
      <c r="JX718" s="90"/>
      <c r="JY718" s="90"/>
      <c r="JZ718" s="90"/>
      <c r="KA718" s="90"/>
      <c r="KB718" s="90"/>
      <c r="KC718" s="90"/>
      <c r="KD718" s="90"/>
      <c r="KE718" s="90"/>
      <c r="KF718" s="90"/>
      <c r="KG718" s="90"/>
      <c r="KH718" s="90"/>
      <c r="KI718" s="90"/>
      <c r="KJ718" s="90"/>
      <c r="KK718" s="90"/>
      <c r="KL718" s="90"/>
      <c r="KM718" s="90"/>
      <c r="KN718" s="90"/>
      <c r="KO718" s="90"/>
      <c r="KP718" s="90"/>
      <c r="KQ718" s="90"/>
      <c r="KR718" s="90"/>
      <c r="KS718" s="90"/>
      <c r="KT718" s="90"/>
      <c r="KU718" s="90"/>
      <c r="KV718" s="90"/>
      <c r="KW718" s="90"/>
      <c r="KX718" s="90"/>
      <c r="KY718" s="90"/>
      <c r="KZ718" s="90"/>
      <c r="LA718" s="90"/>
      <c r="LB718" s="90"/>
      <c r="LC718" s="90"/>
      <c r="LD718" s="90"/>
      <c r="LE718" s="90"/>
      <c r="LF718" s="90"/>
      <c r="LG718" s="90"/>
      <c r="LH718" s="90"/>
      <c r="LI718" s="90"/>
      <c r="LJ718" s="90"/>
      <c r="LK718" s="90"/>
      <c r="LL718" s="90"/>
      <c r="LM718" s="90"/>
      <c r="LN718" s="90"/>
      <c r="LO718" s="90"/>
      <c r="LP718" s="90"/>
      <c r="LQ718" s="90"/>
      <c r="LR718" s="90"/>
      <c r="LS718" s="90"/>
      <c r="LT718" s="90"/>
      <c r="LU718" s="90"/>
      <c r="LV718" s="90"/>
      <c r="LW718" s="90"/>
      <c r="LX718" s="90"/>
      <c r="LY718" s="90"/>
      <c r="LZ718" s="90"/>
      <c r="MA718" s="90"/>
      <c r="MB718" s="90"/>
      <c r="MC718" s="90"/>
      <c r="MD718" s="90"/>
      <c r="ME718" s="90"/>
      <c r="MF718" s="90"/>
      <c r="MG718" s="90"/>
      <c r="MH718" s="90"/>
      <c r="MI718" s="90"/>
      <c r="MJ718" s="90"/>
      <c r="MK718" s="90"/>
      <c r="ML718" s="90"/>
      <c r="MM718" s="90"/>
      <c r="MN718" s="90"/>
      <c r="MO718" s="90"/>
      <c r="MP718" s="90"/>
      <c r="MQ718" s="90"/>
      <c r="MR718" s="90"/>
      <c r="MS718" s="90"/>
      <c r="MT718" s="90"/>
      <c r="MU718" s="90"/>
      <c r="MV718" s="90"/>
      <c r="MW718" s="90"/>
      <c r="MX718" s="90"/>
      <c r="MY718" s="90"/>
      <c r="MZ718" s="90"/>
      <c r="NA718" s="90"/>
      <c r="NB718" s="90"/>
      <c r="NC718" s="90"/>
      <c r="ND718" s="90"/>
      <c r="NE718" s="90"/>
      <c r="NF718" s="90"/>
      <c r="NG718" s="90"/>
      <c r="NH718" s="90"/>
      <c r="NI718" s="90"/>
      <c r="NJ718" s="90"/>
      <c r="NK718" s="90"/>
      <c r="NL718" s="90"/>
      <c r="NM718" s="90"/>
      <c r="NN718" s="90"/>
      <c r="NO718" s="90"/>
      <c r="NP718" s="90"/>
      <c r="NQ718" s="90"/>
      <c r="NR718" s="90"/>
      <c r="NS718" s="90"/>
      <c r="NT718" s="90"/>
      <c r="NU718" s="90"/>
      <c r="NV718" s="90"/>
      <c r="NW718" s="90"/>
      <c r="NX718" s="90"/>
      <c r="NY718" s="90"/>
      <c r="NZ718" s="90"/>
      <c r="OA718" s="90"/>
      <c r="OB718" s="90"/>
      <c r="OC718" s="90"/>
      <c r="OD718" s="90"/>
      <c r="OE718" s="90"/>
      <c r="OF718" s="90"/>
      <c r="OG718" s="90"/>
      <c r="OH718" s="90"/>
      <c r="OI718" s="90"/>
      <c r="OJ718" s="90"/>
      <c r="OK718" s="90"/>
      <c r="OL718" s="90"/>
      <c r="OM718" s="90"/>
      <c r="ON718" s="90"/>
      <c r="OO718" s="90"/>
      <c r="OP718" s="90"/>
      <c r="OQ718" s="90"/>
      <c r="OR718" s="90"/>
      <c r="OS718" s="90"/>
      <c r="OT718" s="90"/>
      <c r="OU718" s="90"/>
      <c r="OV718" s="90"/>
      <c r="OW718" s="90"/>
      <c r="OX718" s="90"/>
      <c r="OY718" s="90"/>
      <c r="OZ718" s="90"/>
      <c r="PA718" s="90"/>
      <c r="PB718" s="90"/>
      <c r="PC718" s="90"/>
      <c r="PD718" s="90"/>
      <c r="PE718" s="90"/>
      <c r="PF718" s="90"/>
      <c r="PG718" s="90"/>
      <c r="PH718" s="90"/>
      <c r="PI718" s="90"/>
      <c r="PJ718" s="90"/>
      <c r="PK718" s="90"/>
      <c r="PL718" s="90"/>
      <c r="PM718" s="90"/>
      <c r="PN718" s="90"/>
      <c r="PO718" s="90"/>
      <c r="PP718" s="90"/>
      <c r="PQ718" s="90"/>
      <c r="PR718" s="90"/>
      <c r="PS718" s="90"/>
      <c r="PT718" s="90"/>
      <c r="PU718" s="90"/>
      <c r="PV718" s="90"/>
      <c r="PW718" s="90"/>
      <c r="PX718" s="90"/>
      <c r="PY718" s="90"/>
      <c r="PZ718" s="90"/>
      <c r="QA718" s="90"/>
      <c r="QB718" s="90"/>
      <c r="QC718" s="90"/>
      <c r="QD718" s="90"/>
      <c r="QE718" s="90"/>
      <c r="QF718" s="90"/>
      <c r="QG718" s="90"/>
      <c r="QH718" s="90"/>
      <c r="QI718" s="90"/>
      <c r="QJ718" s="90"/>
      <c r="QK718" s="90"/>
      <c r="QL718" s="90"/>
      <c r="QM718" s="90"/>
      <c r="QN718" s="90"/>
      <c r="QO718" s="90"/>
      <c r="QP718" s="90"/>
      <c r="QQ718" s="90"/>
      <c r="QR718" s="90"/>
      <c r="QS718" s="90"/>
      <c r="QT718" s="90"/>
      <c r="QU718" s="90"/>
      <c r="QV718" s="90"/>
      <c r="QW718" s="90"/>
      <c r="QX718" s="90"/>
      <c r="QY718" s="90"/>
      <c r="QZ718" s="90"/>
      <c r="RA718" s="90"/>
      <c r="RB718" s="90"/>
      <c r="RC718" s="90"/>
      <c r="RD718" s="90"/>
      <c r="RE718" s="90"/>
      <c r="RF718" s="90"/>
      <c r="RG718" s="90"/>
      <c r="RH718" s="90"/>
      <c r="RI718" s="90"/>
      <c r="RJ718" s="90"/>
      <c r="RK718" s="90"/>
      <c r="RL718" s="90"/>
      <c r="RM718" s="90"/>
      <c r="RN718" s="90"/>
      <c r="RO718" s="90"/>
      <c r="RP718" s="90"/>
      <c r="RQ718" s="90"/>
      <c r="RR718" s="90"/>
      <c r="RS718" s="90"/>
      <c r="RT718" s="90"/>
      <c r="RU718" s="90"/>
      <c r="RV718" s="90"/>
      <c r="RW718" s="90"/>
      <c r="RX718" s="90"/>
      <c r="RY718" s="90"/>
      <c r="RZ718" s="90"/>
      <c r="SA718" s="90"/>
      <c r="SB718" s="90"/>
      <c r="SC718" s="90"/>
      <c r="SD718" s="90"/>
      <c r="SE718" s="90"/>
      <c r="SF718" s="90"/>
      <c r="SG718" s="90"/>
      <c r="SH718" s="90"/>
      <c r="SI718" s="90"/>
      <c r="SJ718" s="90"/>
      <c r="SK718" s="90"/>
      <c r="SL718" s="90"/>
      <c r="SM718" s="90"/>
      <c r="SN718" s="90"/>
      <c r="SO718" s="90"/>
      <c r="SP718" s="90"/>
      <c r="SQ718" s="90"/>
      <c r="SR718" s="90"/>
      <c r="SS718" s="90"/>
      <c r="ST718" s="90"/>
      <c r="SU718" s="90"/>
      <c r="SV718" s="90"/>
      <c r="SW718" s="90"/>
      <c r="SX718" s="90"/>
      <c r="SY718" s="90"/>
      <c r="SZ718" s="90"/>
      <c r="TA718" s="90"/>
      <c r="TB718" s="90"/>
      <c r="TC718" s="90"/>
      <c r="TD718" s="90"/>
      <c r="TE718" s="90"/>
      <c r="TF718" s="90"/>
      <c r="TG718" s="90"/>
      <c r="TH718" s="90"/>
      <c r="TI718" s="90"/>
      <c r="TJ718" s="90"/>
      <c r="TK718" s="90"/>
      <c r="TL718" s="90"/>
      <c r="TM718" s="90"/>
      <c r="TN718" s="90"/>
      <c r="TO718" s="90"/>
      <c r="TP718" s="90"/>
      <c r="TQ718" s="90"/>
      <c r="TR718" s="90"/>
      <c r="TS718" s="90"/>
      <c r="TT718" s="90"/>
      <c r="TU718" s="90"/>
      <c r="TV718" s="90"/>
      <c r="TW718" s="90"/>
      <c r="TX718" s="90"/>
      <c r="TY718" s="90"/>
      <c r="TZ718" s="90"/>
      <c r="UA718" s="90"/>
      <c r="UB718" s="90"/>
      <c r="UC718" s="90"/>
      <c r="UD718" s="90"/>
      <c r="UE718" s="90"/>
      <c r="UF718" s="90"/>
      <c r="UG718" s="90"/>
      <c r="UH718" s="90"/>
      <c r="UI718" s="90"/>
      <c r="UJ718" s="90"/>
      <c r="UK718" s="90"/>
      <c r="UL718" s="90"/>
      <c r="UM718" s="90"/>
      <c r="UN718" s="90"/>
      <c r="UO718" s="90"/>
      <c r="UP718" s="90"/>
      <c r="UQ718" s="90"/>
      <c r="UR718" s="90"/>
      <c r="US718" s="90"/>
      <c r="UT718" s="90"/>
      <c r="UU718" s="90"/>
      <c r="UV718" s="90"/>
      <c r="UW718" s="90"/>
      <c r="UX718" s="90"/>
      <c r="UY718" s="90"/>
      <c r="UZ718" s="90"/>
      <c r="VA718" s="90"/>
      <c r="VB718" s="90"/>
      <c r="VC718" s="90"/>
      <c r="VD718" s="90"/>
      <c r="VE718" s="90"/>
      <c r="VF718" s="90"/>
      <c r="VG718" s="90"/>
      <c r="VH718" s="90"/>
      <c r="VI718" s="90"/>
      <c r="VJ718" s="90"/>
      <c r="VK718" s="90"/>
      <c r="VL718" s="90"/>
      <c r="VM718" s="90"/>
      <c r="VN718" s="90"/>
      <c r="VO718" s="90"/>
      <c r="VP718" s="90"/>
      <c r="VQ718" s="90"/>
      <c r="VR718" s="90"/>
      <c r="VS718" s="90"/>
      <c r="VT718" s="90"/>
      <c r="VU718" s="90"/>
      <c r="VV718" s="90"/>
      <c r="VW718" s="90"/>
      <c r="VX718" s="90"/>
      <c r="VY718" s="90"/>
      <c r="VZ718" s="90"/>
      <c r="WA718" s="90"/>
      <c r="WB718" s="90"/>
      <c r="WC718" s="90"/>
      <c r="WD718" s="90"/>
      <c r="WE718" s="90"/>
      <c r="WF718" s="90"/>
      <c r="WG718" s="90"/>
      <c r="WH718" s="90"/>
      <c r="WI718" s="90"/>
      <c r="WJ718" s="90"/>
      <c r="WK718" s="90"/>
      <c r="WL718" s="90"/>
      <c r="WM718" s="90"/>
      <c r="WN718" s="90"/>
      <c r="WO718" s="90"/>
      <c r="WP718" s="90"/>
      <c r="WQ718" s="90"/>
      <c r="WR718" s="90"/>
      <c r="WS718" s="90"/>
      <c r="WT718" s="90"/>
      <c r="WU718" s="90"/>
      <c r="WV718" s="90"/>
      <c r="WW718" s="90"/>
      <c r="WX718" s="90"/>
      <c r="WY718" s="90"/>
      <c r="WZ718" s="90"/>
      <c r="XA718" s="90"/>
      <c r="XB718" s="90"/>
      <c r="XC718" s="90"/>
      <c r="XD718" s="90"/>
      <c r="XE718" s="90"/>
      <c r="XF718" s="90"/>
      <c r="XG718" s="90"/>
      <c r="XH718" s="90"/>
      <c r="XI718" s="90"/>
      <c r="XJ718" s="90"/>
      <c r="XK718" s="90"/>
      <c r="XL718" s="90"/>
      <c r="XM718" s="90"/>
      <c r="XN718" s="90"/>
      <c r="XO718" s="90"/>
      <c r="XP718" s="90"/>
      <c r="XQ718" s="90"/>
      <c r="XR718" s="90"/>
      <c r="XS718" s="90"/>
      <c r="XT718" s="90"/>
      <c r="XU718" s="90"/>
      <c r="XV718" s="90"/>
      <c r="XW718" s="90"/>
      <c r="XX718" s="90"/>
      <c r="XY718" s="90"/>
      <c r="XZ718" s="90"/>
      <c r="YA718" s="90"/>
      <c r="YB718" s="90"/>
      <c r="YC718" s="90"/>
      <c r="YD718" s="90"/>
      <c r="YE718" s="90"/>
      <c r="YF718" s="90"/>
      <c r="YG718" s="90"/>
      <c r="YH718" s="90"/>
      <c r="YI718" s="90"/>
      <c r="YJ718" s="90"/>
      <c r="YK718" s="90"/>
      <c r="YL718" s="90"/>
      <c r="YM718" s="90"/>
      <c r="YN718" s="90"/>
      <c r="YO718" s="90"/>
      <c r="YP718" s="90"/>
      <c r="YQ718" s="90"/>
      <c r="YR718" s="90"/>
      <c r="YS718" s="90"/>
      <c r="YT718" s="90"/>
      <c r="YU718" s="90"/>
      <c r="YV718" s="90"/>
      <c r="YW718" s="90"/>
      <c r="YX718" s="90"/>
      <c r="YY718" s="90"/>
      <c r="YZ718" s="90"/>
      <c r="ZA718" s="90"/>
      <c r="ZB718" s="90"/>
      <c r="ZC718" s="90"/>
      <c r="ZD718" s="90"/>
      <c r="ZE718" s="90"/>
      <c r="ZF718" s="90"/>
      <c r="ZG718" s="90"/>
      <c r="ZH718" s="90"/>
      <c r="ZI718" s="90"/>
      <c r="ZJ718" s="90"/>
      <c r="ZK718" s="90"/>
      <c r="ZL718" s="90"/>
      <c r="ZM718" s="90"/>
      <c r="ZN718" s="90"/>
      <c r="ZO718" s="90"/>
      <c r="ZP718" s="90"/>
      <c r="ZQ718" s="90"/>
      <c r="ZR718" s="90"/>
      <c r="ZS718" s="90"/>
      <c r="ZT718" s="90"/>
      <c r="ZU718" s="90"/>
      <c r="ZV718" s="90"/>
      <c r="ZW718" s="90"/>
      <c r="ZX718" s="90"/>
      <c r="ZY718" s="90"/>
      <c r="ZZ718" s="90"/>
      <c r="AAA718" s="90"/>
      <c r="AAB718" s="90"/>
      <c r="AAC718" s="90"/>
      <c r="AAD718" s="90"/>
      <c r="AAE718" s="90"/>
      <c r="AAF718" s="90"/>
      <c r="AAG718" s="90"/>
      <c r="AAH718" s="90"/>
      <c r="AAI718" s="90"/>
      <c r="AAJ718" s="90"/>
      <c r="AAK718" s="90"/>
      <c r="AAL718" s="90"/>
      <c r="AAM718" s="90"/>
      <c r="AAN718" s="90"/>
      <c r="AAO718" s="90"/>
      <c r="AAP718" s="90"/>
      <c r="AAQ718" s="90"/>
      <c r="AAR718" s="90"/>
      <c r="AAS718" s="90"/>
      <c r="AAT718" s="90"/>
      <c r="AAU718" s="90"/>
      <c r="AAV718" s="90"/>
      <c r="AAW718" s="90"/>
      <c r="AAX718" s="90"/>
      <c r="AAY718" s="90"/>
      <c r="AAZ718" s="90"/>
      <c r="ABA718" s="90"/>
      <c r="ABB718" s="90"/>
      <c r="ABC718" s="90"/>
      <c r="ABD718" s="90"/>
      <c r="ABE718" s="90"/>
      <c r="ABF718" s="90"/>
      <c r="ABG718" s="90"/>
      <c r="ABH718" s="90"/>
      <c r="ABI718" s="90"/>
      <c r="ABJ718" s="90"/>
      <c r="ABK718" s="90"/>
      <c r="ABL718" s="90"/>
      <c r="ABM718" s="90"/>
      <c r="ABN718" s="90"/>
      <c r="ABO718" s="90"/>
      <c r="ABP718" s="90"/>
      <c r="ABQ718" s="90"/>
      <c r="ABR718" s="90"/>
      <c r="ABS718" s="90"/>
      <c r="ABT718" s="90"/>
      <c r="ABU718" s="90"/>
      <c r="ABV718" s="90"/>
      <c r="ABW718" s="90"/>
      <c r="ABX718" s="90"/>
      <c r="ABY718" s="90"/>
      <c r="ABZ718" s="90"/>
      <c r="ACA718" s="90"/>
      <c r="ACB718" s="90"/>
      <c r="ACC718" s="90"/>
      <c r="ACD718" s="90"/>
      <c r="ACE718" s="90"/>
      <c r="ACF718" s="90"/>
      <c r="ACG718" s="90"/>
      <c r="ACH718" s="90"/>
      <c r="ACI718" s="90"/>
      <c r="ACJ718" s="90"/>
      <c r="ACK718" s="90"/>
      <c r="ACL718" s="90"/>
      <c r="ACM718" s="90"/>
      <c r="ACN718" s="90"/>
      <c r="ACO718" s="90"/>
      <c r="ACP718" s="90"/>
      <c r="ACQ718" s="90"/>
      <c r="ACR718" s="90"/>
      <c r="ACS718" s="90"/>
      <c r="ACT718" s="90"/>
      <c r="ACU718" s="90"/>
      <c r="ACV718" s="90"/>
      <c r="ACW718" s="90"/>
      <c r="ACX718" s="90"/>
      <c r="ACY718" s="90"/>
      <c r="ACZ718" s="90"/>
      <c r="ADA718" s="90"/>
      <c r="ADB718" s="90"/>
      <c r="ADC718" s="90"/>
      <c r="ADD718" s="90"/>
      <c r="ADE718" s="90"/>
      <c r="ADF718" s="90"/>
      <c r="ADG718" s="90"/>
      <c r="ADH718" s="90"/>
      <c r="ADI718" s="90"/>
      <c r="ADJ718" s="90"/>
      <c r="ADK718" s="90"/>
      <c r="ADL718" s="90"/>
      <c r="ADM718" s="90"/>
      <c r="ADN718" s="90"/>
      <c r="ADO718" s="90"/>
      <c r="ADP718" s="90"/>
      <c r="ADQ718" s="90"/>
      <c r="ADR718" s="90"/>
      <c r="ADS718" s="90"/>
      <c r="ADT718" s="90"/>
      <c r="ADU718" s="90"/>
      <c r="ADV718" s="90"/>
      <c r="ADW718" s="90"/>
      <c r="ADX718" s="90"/>
      <c r="ADY718" s="90"/>
      <c r="ADZ718" s="90"/>
      <c r="AEA718" s="90"/>
      <c r="AEB718" s="90"/>
      <c r="AEC718" s="90"/>
      <c r="AED718" s="90"/>
      <c r="AEE718" s="90"/>
      <c r="AEF718" s="90"/>
      <c r="AEG718" s="90"/>
      <c r="AEH718" s="90"/>
      <c r="AEI718" s="90"/>
      <c r="AEJ718" s="90"/>
      <c r="AEK718" s="90"/>
      <c r="AEL718" s="90"/>
      <c r="AEM718" s="90"/>
      <c r="AEN718" s="90"/>
      <c r="AEO718" s="90"/>
      <c r="AEP718" s="90"/>
      <c r="AEQ718" s="90"/>
      <c r="AER718" s="90"/>
      <c r="AES718" s="90"/>
      <c r="AET718" s="90"/>
      <c r="AEU718" s="90"/>
      <c r="AEV718" s="90"/>
      <c r="AEW718" s="90"/>
      <c r="AEX718" s="90"/>
      <c r="AEY718" s="90"/>
      <c r="AEZ718" s="90"/>
      <c r="AFA718" s="90"/>
      <c r="AFB718" s="90"/>
      <c r="AFC718" s="90"/>
      <c r="AFD718" s="90"/>
      <c r="AFE718" s="90"/>
      <c r="AFF718" s="90"/>
      <c r="AFG718" s="90"/>
      <c r="AFH718" s="90"/>
      <c r="AFI718" s="90"/>
      <c r="AFJ718" s="90"/>
      <c r="AFK718" s="90"/>
      <c r="AFL718" s="90"/>
      <c r="AFM718" s="90"/>
      <c r="AFN718" s="90"/>
      <c r="AFO718" s="90"/>
      <c r="AFP718" s="90"/>
      <c r="AFQ718" s="90"/>
      <c r="AFR718" s="90"/>
      <c r="AFS718" s="90"/>
      <c r="AFT718" s="90"/>
      <c r="AFU718" s="90"/>
      <c r="AFV718" s="90"/>
      <c r="AFW718" s="90"/>
      <c r="AFX718" s="90"/>
      <c r="AFY718" s="90"/>
      <c r="AFZ718" s="90"/>
      <c r="AGA718" s="90"/>
      <c r="AGB718" s="90"/>
      <c r="AGC718" s="90"/>
      <c r="AGD718" s="90"/>
      <c r="AGE718" s="90"/>
      <c r="AGF718" s="90"/>
      <c r="AGG718" s="90"/>
      <c r="AGH718" s="90"/>
      <c r="AGI718" s="90"/>
      <c r="AGJ718" s="90"/>
      <c r="AGK718" s="90"/>
      <c r="AGL718" s="90"/>
      <c r="AGM718" s="90"/>
      <c r="AGN718" s="90"/>
      <c r="AGO718" s="90"/>
      <c r="AGP718" s="90"/>
      <c r="AGQ718" s="90"/>
      <c r="AGR718" s="90"/>
      <c r="AGS718" s="90"/>
      <c r="AGT718" s="90"/>
      <c r="AGU718" s="90"/>
      <c r="AGV718" s="90"/>
      <c r="AGW718" s="90"/>
      <c r="AGX718" s="90"/>
      <c r="AGY718" s="90"/>
      <c r="AGZ718" s="90"/>
      <c r="AHA718" s="90"/>
      <c r="AHB718" s="90"/>
      <c r="AHC718" s="90"/>
      <c r="AHD718" s="90"/>
      <c r="AHE718" s="90"/>
      <c r="AHF718" s="90"/>
      <c r="AHG718" s="90"/>
      <c r="AHH718" s="90"/>
      <c r="AHI718" s="90"/>
      <c r="AHJ718" s="90"/>
      <c r="AHK718" s="90"/>
      <c r="AHL718" s="90"/>
      <c r="AHM718" s="90"/>
      <c r="AHN718" s="90"/>
      <c r="AHO718" s="90"/>
      <c r="AHP718" s="90"/>
      <c r="AHQ718" s="90"/>
      <c r="AHR718" s="90"/>
      <c r="AHS718" s="90"/>
      <c r="AHT718" s="90"/>
      <c r="AHU718" s="90"/>
      <c r="AHV718" s="90"/>
      <c r="AHW718" s="90"/>
      <c r="AHX718" s="90"/>
      <c r="AHY718" s="90"/>
      <c r="AHZ718" s="90"/>
      <c r="AIA718" s="90"/>
      <c r="AIB718" s="90"/>
      <c r="AIC718" s="90"/>
      <c r="AID718" s="90"/>
      <c r="AIE718" s="90"/>
      <c r="AIF718" s="90"/>
      <c r="AIG718" s="90"/>
      <c r="AIH718" s="90"/>
      <c r="AII718" s="90"/>
      <c r="AIJ718" s="90"/>
      <c r="AIK718" s="90"/>
      <c r="AIL718" s="90"/>
      <c r="AIM718" s="90"/>
      <c r="AIN718" s="90"/>
      <c r="AIO718" s="90"/>
      <c r="AIP718" s="90"/>
      <c r="AIQ718" s="90"/>
      <c r="AIR718" s="90"/>
      <c r="AIS718" s="90"/>
      <c r="AIT718" s="90"/>
      <c r="AIU718" s="90"/>
      <c r="AIV718" s="90"/>
      <c r="AIW718" s="90"/>
      <c r="AIX718" s="90"/>
      <c r="AIY718" s="90"/>
      <c r="AIZ718" s="90"/>
      <c r="AJA718" s="90"/>
      <c r="AJB718" s="90"/>
      <c r="AJC718" s="90"/>
      <c r="AJD718" s="90"/>
      <c r="AJE718" s="90"/>
      <c r="AJF718" s="90"/>
      <c r="AJG718" s="90"/>
      <c r="AJH718" s="90"/>
      <c r="AJI718" s="90"/>
      <c r="AJJ718" s="90"/>
      <c r="AJK718" s="90"/>
      <c r="AJL718" s="90"/>
      <c r="AJM718" s="90"/>
      <c r="AJN718" s="90"/>
      <c r="AJO718" s="90"/>
      <c r="AJP718" s="90"/>
      <c r="AJQ718" s="90"/>
      <c r="AJR718" s="90"/>
      <c r="AJS718" s="90"/>
      <c r="AJT718" s="90"/>
      <c r="AJU718" s="90"/>
      <c r="AJV718" s="90"/>
      <c r="AJW718" s="90"/>
      <c r="AJX718" s="90"/>
      <c r="AJY718" s="90"/>
      <c r="AJZ718" s="90"/>
      <c r="AKA718" s="90"/>
      <c r="AKB718" s="90"/>
      <c r="AKC718" s="90"/>
      <c r="AKD718" s="90"/>
      <c r="AKE718" s="90"/>
      <c r="AKF718" s="90"/>
      <c r="AKG718" s="90"/>
      <c r="AKH718" s="90"/>
      <c r="AKI718" s="90"/>
      <c r="AKJ718" s="90"/>
      <c r="AKK718" s="90"/>
      <c r="AKL718" s="90"/>
      <c r="AKM718" s="90"/>
      <c r="AKN718" s="90"/>
      <c r="AKO718" s="90"/>
      <c r="AKP718" s="90"/>
      <c r="AKQ718" s="90"/>
      <c r="AKR718" s="90"/>
      <c r="AKS718" s="90"/>
      <c r="AKT718" s="90"/>
      <c r="AKU718" s="90"/>
      <c r="AKV718" s="90"/>
      <c r="AKW718" s="90"/>
      <c r="AKX718" s="90"/>
      <c r="AKY718" s="90"/>
      <c r="AKZ718" s="90"/>
      <c r="ALA718" s="90"/>
      <c r="ALB718" s="90"/>
      <c r="ALC718" s="90"/>
      <c r="ALD718" s="90"/>
      <c r="ALE718" s="90"/>
      <c r="ALF718" s="90"/>
      <c r="ALG718" s="90"/>
      <c r="ALH718" s="90"/>
      <c r="ALI718" s="90"/>
      <c r="ALJ718" s="90"/>
      <c r="ALK718" s="90"/>
      <c r="ALL718" s="90"/>
      <c r="ALM718" s="90"/>
      <c r="ALN718" s="90"/>
      <c r="ALO718" s="90"/>
      <c r="ALP718" s="90"/>
      <c r="ALQ718" s="90"/>
      <c r="ALR718" s="90"/>
      <c r="ALS718" s="90"/>
      <c r="ALT718" s="90"/>
      <c r="ALU718" s="90"/>
      <c r="ALV718" s="90"/>
      <c r="ALW718" s="90"/>
      <c r="ALX718" s="90"/>
      <c r="ALY718" s="90"/>
      <c r="ALZ718" s="90"/>
      <c r="AMA718" s="90"/>
      <c r="AMB718" s="90"/>
      <c r="AMC718" s="90"/>
      <c r="AMD718" s="90"/>
      <c r="AME718" s="90"/>
      <c r="AMF718" s="90"/>
      <c r="AMG718" s="90"/>
      <c r="AMH718" s="90"/>
    </row>
    <row r="719" spans="1:1022" x14ac:dyDescent="0.25">
      <c r="A719" s="103">
        <v>43958</v>
      </c>
      <c r="B719" s="156">
        <v>0.5</v>
      </c>
      <c r="C719" s="226">
        <v>4395</v>
      </c>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c r="BK719" s="90"/>
      <c r="BL719" s="90"/>
      <c r="BM719" s="90"/>
      <c r="BN719" s="90"/>
      <c r="BO719" s="90"/>
      <c r="BP719" s="90"/>
      <c r="BQ719" s="90"/>
      <c r="BR719" s="90"/>
      <c r="BS719" s="90"/>
      <c r="BT719" s="90"/>
      <c r="BU719" s="90"/>
      <c r="BV719" s="90"/>
      <c r="BW719" s="90"/>
      <c r="BX719" s="90"/>
      <c r="BY719" s="90"/>
      <c r="BZ719" s="90"/>
      <c r="CA719" s="90"/>
      <c r="CB719" s="90"/>
      <c r="CC719" s="90"/>
      <c r="CD719" s="90"/>
      <c r="CE719" s="90"/>
      <c r="CF719" s="90"/>
      <c r="CG719" s="90"/>
      <c r="CH719" s="90"/>
      <c r="CI719" s="90"/>
      <c r="CJ719" s="90"/>
      <c r="CK719" s="90"/>
      <c r="CL719" s="90"/>
      <c r="CM719" s="90"/>
      <c r="CN719" s="90"/>
      <c r="CO719" s="90"/>
      <c r="CP719" s="90"/>
      <c r="CQ719" s="90"/>
      <c r="CR719" s="90"/>
      <c r="CS719" s="90"/>
      <c r="CT719" s="90"/>
      <c r="CU719" s="90"/>
      <c r="CV719" s="90"/>
      <c r="CW719" s="90"/>
      <c r="CX719" s="90"/>
      <c r="CY719" s="90"/>
      <c r="CZ719" s="90"/>
      <c r="DA719" s="90"/>
      <c r="DB719" s="90"/>
      <c r="DC719" s="90"/>
      <c r="DD719" s="90"/>
      <c r="DE719" s="90"/>
      <c r="DF719" s="90"/>
      <c r="DG719" s="90"/>
      <c r="DH719" s="90"/>
      <c r="DI719" s="90"/>
      <c r="DJ719" s="90"/>
      <c r="DK719" s="90"/>
      <c r="DL719" s="90"/>
      <c r="DM719" s="90"/>
      <c r="DN719" s="90"/>
      <c r="DO719" s="90"/>
      <c r="DP719" s="90"/>
      <c r="DQ719" s="90"/>
      <c r="DR719" s="90"/>
      <c r="DS719" s="90"/>
      <c r="DT719" s="90"/>
      <c r="DU719" s="90"/>
      <c r="DV719" s="90"/>
      <c r="DW719" s="90"/>
      <c r="DX719" s="90"/>
      <c r="DY719" s="90"/>
      <c r="DZ719" s="90"/>
      <c r="EA719" s="90"/>
      <c r="EB719" s="90"/>
      <c r="EC719" s="90"/>
      <c r="ED719" s="90"/>
      <c r="EE719" s="90"/>
      <c r="EF719" s="90"/>
      <c r="EG719" s="90"/>
      <c r="EH719" s="90"/>
      <c r="EI719" s="90"/>
      <c r="EJ719" s="90"/>
      <c r="EK719" s="90"/>
      <c r="EL719" s="90"/>
      <c r="EM719" s="90"/>
      <c r="EN719" s="90"/>
      <c r="EO719" s="90"/>
      <c r="EP719" s="90"/>
      <c r="EQ719" s="90"/>
      <c r="ER719" s="90"/>
      <c r="ES719" s="90"/>
      <c r="ET719" s="90"/>
      <c r="EU719" s="90"/>
      <c r="EV719" s="90"/>
      <c r="EW719" s="90"/>
      <c r="EX719" s="90"/>
      <c r="EY719" s="90"/>
      <c r="EZ719" s="90"/>
      <c r="FA719" s="90"/>
      <c r="FB719" s="90"/>
      <c r="FC719" s="90"/>
      <c r="FD719" s="90"/>
      <c r="FE719" s="90"/>
      <c r="FF719" s="90"/>
      <c r="FG719" s="90"/>
      <c r="FH719" s="90"/>
      <c r="FI719" s="90"/>
      <c r="FJ719" s="90"/>
      <c r="FK719" s="90"/>
      <c r="FL719" s="90"/>
      <c r="FM719" s="90"/>
      <c r="FN719" s="90"/>
      <c r="FO719" s="90"/>
      <c r="FP719" s="90"/>
      <c r="FQ719" s="90"/>
      <c r="FR719" s="90"/>
      <c r="FS719" s="90"/>
      <c r="FT719" s="90"/>
      <c r="FU719" s="90"/>
      <c r="FV719" s="90"/>
      <c r="FW719" s="90"/>
      <c r="FX719" s="90"/>
      <c r="FY719" s="90"/>
      <c r="FZ719" s="90"/>
      <c r="GA719" s="90"/>
      <c r="GB719" s="90"/>
      <c r="GC719" s="90"/>
      <c r="GD719" s="90"/>
      <c r="GE719" s="90"/>
      <c r="GF719" s="90"/>
      <c r="GG719" s="90"/>
      <c r="GH719" s="90"/>
      <c r="GI719" s="90"/>
      <c r="GJ719" s="90"/>
      <c r="GK719" s="90"/>
      <c r="GL719" s="90"/>
      <c r="GM719" s="90"/>
      <c r="GN719" s="90"/>
      <c r="GO719" s="90"/>
      <c r="GP719" s="90"/>
      <c r="GQ719" s="90"/>
      <c r="GR719" s="90"/>
      <c r="GS719" s="90"/>
      <c r="GT719" s="90"/>
      <c r="GU719" s="90"/>
      <c r="GV719" s="90"/>
      <c r="GW719" s="90"/>
      <c r="GX719" s="90"/>
      <c r="GY719" s="90"/>
      <c r="GZ719" s="90"/>
      <c r="HA719" s="90"/>
      <c r="HB719" s="90"/>
      <c r="HC719" s="90"/>
      <c r="HD719" s="90"/>
      <c r="HE719" s="90"/>
      <c r="HF719" s="90"/>
      <c r="HG719" s="90"/>
      <c r="HH719" s="90"/>
      <c r="HI719" s="90"/>
      <c r="HJ719" s="90"/>
      <c r="HK719" s="90"/>
      <c r="HL719" s="90"/>
      <c r="HM719" s="90"/>
      <c r="HN719" s="90"/>
      <c r="HO719" s="90"/>
      <c r="HP719" s="90"/>
      <c r="HQ719" s="90"/>
      <c r="HR719" s="90"/>
      <c r="HS719" s="90"/>
      <c r="HT719" s="90"/>
      <c r="HU719" s="90"/>
      <c r="HV719" s="90"/>
      <c r="HW719" s="90"/>
      <c r="HX719" s="90"/>
      <c r="HY719" s="90"/>
      <c r="HZ719" s="90"/>
      <c r="IA719" s="90"/>
      <c r="IB719" s="90"/>
      <c r="IC719" s="90"/>
      <c r="ID719" s="90"/>
      <c r="IE719" s="90"/>
      <c r="IF719" s="90"/>
      <c r="IG719" s="90"/>
      <c r="IH719" s="90"/>
      <c r="II719" s="90"/>
      <c r="IJ719" s="90"/>
      <c r="IK719" s="90"/>
      <c r="IL719" s="90"/>
      <c r="IM719" s="90"/>
      <c r="IN719" s="90"/>
      <c r="IO719" s="90"/>
      <c r="IP719" s="90"/>
      <c r="IQ719" s="90"/>
      <c r="IR719" s="90"/>
      <c r="IS719" s="90"/>
      <c r="IT719" s="90"/>
      <c r="IU719" s="90"/>
      <c r="IV719" s="90"/>
      <c r="IW719" s="90"/>
      <c r="IX719" s="90"/>
      <c r="IY719" s="90"/>
      <c r="IZ719" s="90"/>
      <c r="JA719" s="90"/>
      <c r="JB719" s="90"/>
      <c r="JC719" s="90"/>
      <c r="JD719" s="90"/>
      <c r="JE719" s="90"/>
      <c r="JF719" s="90"/>
      <c r="JG719" s="90"/>
      <c r="JH719" s="90"/>
      <c r="JI719" s="90"/>
      <c r="JJ719" s="90"/>
      <c r="JK719" s="90"/>
      <c r="JL719" s="90"/>
      <c r="JM719" s="90"/>
      <c r="JN719" s="90"/>
      <c r="JO719" s="90"/>
      <c r="JP719" s="90"/>
      <c r="JQ719" s="90"/>
      <c r="JR719" s="90"/>
      <c r="JS719" s="90"/>
      <c r="JT719" s="90"/>
      <c r="JU719" s="90"/>
      <c r="JV719" s="90"/>
      <c r="JW719" s="90"/>
      <c r="JX719" s="90"/>
      <c r="JY719" s="90"/>
      <c r="JZ719" s="90"/>
      <c r="KA719" s="90"/>
      <c r="KB719" s="90"/>
      <c r="KC719" s="90"/>
      <c r="KD719" s="90"/>
      <c r="KE719" s="90"/>
      <c r="KF719" s="90"/>
      <c r="KG719" s="90"/>
      <c r="KH719" s="90"/>
      <c r="KI719" s="90"/>
      <c r="KJ719" s="90"/>
      <c r="KK719" s="90"/>
      <c r="KL719" s="90"/>
      <c r="KM719" s="90"/>
      <c r="KN719" s="90"/>
      <c r="KO719" s="90"/>
      <c r="KP719" s="90"/>
      <c r="KQ719" s="90"/>
      <c r="KR719" s="90"/>
      <c r="KS719" s="90"/>
      <c r="KT719" s="90"/>
      <c r="KU719" s="90"/>
      <c r="KV719" s="90"/>
      <c r="KW719" s="90"/>
      <c r="KX719" s="90"/>
      <c r="KY719" s="90"/>
      <c r="KZ719" s="90"/>
      <c r="LA719" s="90"/>
      <c r="LB719" s="90"/>
      <c r="LC719" s="90"/>
      <c r="LD719" s="90"/>
      <c r="LE719" s="90"/>
      <c r="LF719" s="90"/>
      <c r="LG719" s="90"/>
      <c r="LH719" s="90"/>
      <c r="LI719" s="90"/>
      <c r="LJ719" s="90"/>
      <c r="LK719" s="90"/>
      <c r="LL719" s="90"/>
      <c r="LM719" s="90"/>
      <c r="LN719" s="90"/>
      <c r="LO719" s="90"/>
      <c r="LP719" s="90"/>
      <c r="LQ719" s="90"/>
      <c r="LR719" s="90"/>
      <c r="LS719" s="90"/>
      <c r="LT719" s="90"/>
      <c r="LU719" s="90"/>
      <c r="LV719" s="90"/>
      <c r="LW719" s="90"/>
      <c r="LX719" s="90"/>
      <c r="LY719" s="90"/>
      <c r="LZ719" s="90"/>
      <c r="MA719" s="90"/>
      <c r="MB719" s="90"/>
      <c r="MC719" s="90"/>
      <c r="MD719" s="90"/>
      <c r="ME719" s="90"/>
      <c r="MF719" s="90"/>
      <c r="MG719" s="90"/>
      <c r="MH719" s="90"/>
      <c r="MI719" s="90"/>
      <c r="MJ719" s="90"/>
      <c r="MK719" s="90"/>
      <c r="ML719" s="90"/>
      <c r="MM719" s="90"/>
      <c r="MN719" s="90"/>
      <c r="MO719" s="90"/>
      <c r="MP719" s="90"/>
      <c r="MQ719" s="90"/>
      <c r="MR719" s="90"/>
      <c r="MS719" s="90"/>
      <c r="MT719" s="90"/>
      <c r="MU719" s="90"/>
      <c r="MV719" s="90"/>
      <c r="MW719" s="90"/>
      <c r="MX719" s="90"/>
      <c r="MY719" s="90"/>
      <c r="MZ719" s="90"/>
      <c r="NA719" s="90"/>
      <c r="NB719" s="90"/>
      <c r="NC719" s="90"/>
      <c r="ND719" s="90"/>
      <c r="NE719" s="90"/>
      <c r="NF719" s="90"/>
      <c r="NG719" s="90"/>
      <c r="NH719" s="90"/>
      <c r="NI719" s="90"/>
      <c r="NJ719" s="90"/>
      <c r="NK719" s="90"/>
      <c r="NL719" s="90"/>
      <c r="NM719" s="90"/>
      <c r="NN719" s="90"/>
      <c r="NO719" s="90"/>
      <c r="NP719" s="90"/>
      <c r="NQ719" s="90"/>
      <c r="NR719" s="90"/>
      <c r="NS719" s="90"/>
      <c r="NT719" s="90"/>
      <c r="NU719" s="90"/>
      <c r="NV719" s="90"/>
      <c r="NW719" s="90"/>
      <c r="NX719" s="90"/>
      <c r="NY719" s="90"/>
      <c r="NZ719" s="90"/>
      <c r="OA719" s="90"/>
      <c r="OB719" s="90"/>
      <c r="OC719" s="90"/>
      <c r="OD719" s="90"/>
      <c r="OE719" s="90"/>
      <c r="OF719" s="90"/>
      <c r="OG719" s="90"/>
      <c r="OH719" s="90"/>
      <c r="OI719" s="90"/>
      <c r="OJ719" s="90"/>
      <c r="OK719" s="90"/>
      <c r="OL719" s="90"/>
      <c r="OM719" s="90"/>
      <c r="ON719" s="90"/>
      <c r="OO719" s="90"/>
      <c r="OP719" s="90"/>
      <c r="OQ719" s="90"/>
      <c r="OR719" s="90"/>
      <c r="OS719" s="90"/>
      <c r="OT719" s="90"/>
      <c r="OU719" s="90"/>
      <c r="OV719" s="90"/>
      <c r="OW719" s="90"/>
      <c r="OX719" s="90"/>
      <c r="OY719" s="90"/>
      <c r="OZ719" s="90"/>
      <c r="PA719" s="90"/>
      <c r="PB719" s="90"/>
      <c r="PC719" s="90"/>
      <c r="PD719" s="90"/>
      <c r="PE719" s="90"/>
      <c r="PF719" s="90"/>
      <c r="PG719" s="90"/>
      <c r="PH719" s="90"/>
      <c r="PI719" s="90"/>
      <c r="PJ719" s="90"/>
      <c r="PK719" s="90"/>
      <c r="PL719" s="90"/>
      <c r="PM719" s="90"/>
      <c r="PN719" s="90"/>
      <c r="PO719" s="90"/>
      <c r="PP719" s="90"/>
      <c r="PQ719" s="90"/>
      <c r="PR719" s="90"/>
      <c r="PS719" s="90"/>
      <c r="PT719" s="90"/>
      <c r="PU719" s="90"/>
      <c r="PV719" s="90"/>
      <c r="PW719" s="90"/>
      <c r="PX719" s="90"/>
      <c r="PY719" s="90"/>
      <c r="PZ719" s="90"/>
      <c r="QA719" s="90"/>
      <c r="QB719" s="90"/>
      <c r="QC719" s="90"/>
      <c r="QD719" s="90"/>
      <c r="QE719" s="90"/>
      <c r="QF719" s="90"/>
      <c r="QG719" s="90"/>
      <c r="QH719" s="90"/>
      <c r="QI719" s="90"/>
      <c r="QJ719" s="90"/>
      <c r="QK719" s="90"/>
      <c r="QL719" s="90"/>
      <c r="QM719" s="90"/>
      <c r="QN719" s="90"/>
      <c r="QO719" s="90"/>
      <c r="QP719" s="90"/>
      <c r="QQ719" s="90"/>
      <c r="QR719" s="90"/>
      <c r="QS719" s="90"/>
      <c r="QT719" s="90"/>
      <c r="QU719" s="90"/>
      <c r="QV719" s="90"/>
      <c r="QW719" s="90"/>
      <c r="QX719" s="90"/>
      <c r="QY719" s="90"/>
      <c r="QZ719" s="90"/>
      <c r="RA719" s="90"/>
      <c r="RB719" s="90"/>
      <c r="RC719" s="90"/>
      <c r="RD719" s="90"/>
      <c r="RE719" s="90"/>
      <c r="RF719" s="90"/>
      <c r="RG719" s="90"/>
      <c r="RH719" s="90"/>
      <c r="RI719" s="90"/>
      <c r="RJ719" s="90"/>
      <c r="RK719" s="90"/>
      <c r="RL719" s="90"/>
      <c r="RM719" s="90"/>
      <c r="RN719" s="90"/>
      <c r="RO719" s="90"/>
      <c r="RP719" s="90"/>
      <c r="RQ719" s="90"/>
      <c r="RR719" s="90"/>
      <c r="RS719" s="90"/>
      <c r="RT719" s="90"/>
      <c r="RU719" s="90"/>
      <c r="RV719" s="90"/>
      <c r="RW719" s="90"/>
      <c r="RX719" s="90"/>
      <c r="RY719" s="90"/>
      <c r="RZ719" s="90"/>
      <c r="SA719" s="90"/>
      <c r="SB719" s="90"/>
      <c r="SC719" s="90"/>
      <c r="SD719" s="90"/>
      <c r="SE719" s="90"/>
      <c r="SF719" s="90"/>
      <c r="SG719" s="90"/>
      <c r="SH719" s="90"/>
      <c r="SI719" s="90"/>
      <c r="SJ719" s="90"/>
      <c r="SK719" s="90"/>
      <c r="SL719" s="90"/>
      <c r="SM719" s="90"/>
      <c r="SN719" s="90"/>
      <c r="SO719" s="90"/>
      <c r="SP719" s="90"/>
      <c r="SQ719" s="90"/>
      <c r="SR719" s="90"/>
      <c r="SS719" s="90"/>
      <c r="ST719" s="90"/>
      <c r="SU719" s="90"/>
      <c r="SV719" s="90"/>
      <c r="SW719" s="90"/>
      <c r="SX719" s="90"/>
      <c r="SY719" s="90"/>
      <c r="SZ719" s="90"/>
      <c r="TA719" s="90"/>
      <c r="TB719" s="90"/>
      <c r="TC719" s="90"/>
      <c r="TD719" s="90"/>
      <c r="TE719" s="90"/>
      <c r="TF719" s="90"/>
      <c r="TG719" s="90"/>
      <c r="TH719" s="90"/>
      <c r="TI719" s="90"/>
      <c r="TJ719" s="90"/>
      <c r="TK719" s="90"/>
      <c r="TL719" s="90"/>
      <c r="TM719" s="90"/>
      <c r="TN719" s="90"/>
      <c r="TO719" s="90"/>
      <c r="TP719" s="90"/>
      <c r="TQ719" s="90"/>
      <c r="TR719" s="90"/>
      <c r="TS719" s="90"/>
      <c r="TT719" s="90"/>
      <c r="TU719" s="90"/>
      <c r="TV719" s="90"/>
      <c r="TW719" s="90"/>
      <c r="TX719" s="90"/>
      <c r="TY719" s="90"/>
      <c r="TZ719" s="90"/>
      <c r="UA719" s="90"/>
      <c r="UB719" s="90"/>
      <c r="UC719" s="90"/>
      <c r="UD719" s="90"/>
      <c r="UE719" s="90"/>
      <c r="UF719" s="90"/>
      <c r="UG719" s="90"/>
      <c r="UH719" s="90"/>
      <c r="UI719" s="90"/>
      <c r="UJ719" s="90"/>
      <c r="UK719" s="90"/>
      <c r="UL719" s="90"/>
      <c r="UM719" s="90"/>
      <c r="UN719" s="90"/>
      <c r="UO719" s="90"/>
      <c r="UP719" s="90"/>
      <c r="UQ719" s="90"/>
      <c r="UR719" s="90"/>
      <c r="US719" s="90"/>
      <c r="UT719" s="90"/>
      <c r="UU719" s="90"/>
      <c r="UV719" s="90"/>
      <c r="UW719" s="90"/>
      <c r="UX719" s="90"/>
      <c r="UY719" s="90"/>
      <c r="UZ719" s="90"/>
      <c r="VA719" s="90"/>
      <c r="VB719" s="90"/>
      <c r="VC719" s="90"/>
      <c r="VD719" s="90"/>
      <c r="VE719" s="90"/>
      <c r="VF719" s="90"/>
      <c r="VG719" s="90"/>
      <c r="VH719" s="90"/>
      <c r="VI719" s="90"/>
      <c r="VJ719" s="90"/>
      <c r="VK719" s="90"/>
      <c r="VL719" s="90"/>
      <c r="VM719" s="90"/>
      <c r="VN719" s="90"/>
      <c r="VO719" s="90"/>
      <c r="VP719" s="90"/>
      <c r="VQ719" s="90"/>
      <c r="VR719" s="90"/>
      <c r="VS719" s="90"/>
      <c r="VT719" s="90"/>
      <c r="VU719" s="90"/>
      <c r="VV719" s="90"/>
      <c r="VW719" s="90"/>
      <c r="VX719" s="90"/>
      <c r="VY719" s="90"/>
      <c r="VZ719" s="90"/>
      <c r="WA719" s="90"/>
      <c r="WB719" s="90"/>
      <c r="WC719" s="90"/>
      <c r="WD719" s="90"/>
      <c r="WE719" s="90"/>
      <c r="WF719" s="90"/>
      <c r="WG719" s="90"/>
      <c r="WH719" s="90"/>
      <c r="WI719" s="90"/>
      <c r="WJ719" s="90"/>
      <c r="WK719" s="90"/>
      <c r="WL719" s="90"/>
      <c r="WM719" s="90"/>
      <c r="WN719" s="90"/>
      <c r="WO719" s="90"/>
      <c r="WP719" s="90"/>
      <c r="WQ719" s="90"/>
      <c r="WR719" s="90"/>
      <c r="WS719" s="90"/>
      <c r="WT719" s="90"/>
      <c r="WU719" s="90"/>
      <c r="WV719" s="90"/>
      <c r="WW719" s="90"/>
      <c r="WX719" s="90"/>
      <c r="WY719" s="90"/>
      <c r="WZ719" s="90"/>
      <c r="XA719" s="90"/>
      <c r="XB719" s="90"/>
      <c r="XC719" s="90"/>
      <c r="XD719" s="90"/>
      <c r="XE719" s="90"/>
      <c r="XF719" s="90"/>
      <c r="XG719" s="90"/>
      <c r="XH719" s="90"/>
      <c r="XI719" s="90"/>
      <c r="XJ719" s="90"/>
      <c r="XK719" s="90"/>
      <c r="XL719" s="90"/>
      <c r="XM719" s="90"/>
      <c r="XN719" s="90"/>
      <c r="XO719" s="90"/>
      <c r="XP719" s="90"/>
      <c r="XQ719" s="90"/>
      <c r="XR719" s="90"/>
      <c r="XS719" s="90"/>
      <c r="XT719" s="90"/>
      <c r="XU719" s="90"/>
      <c r="XV719" s="90"/>
      <c r="XW719" s="90"/>
      <c r="XX719" s="90"/>
      <c r="XY719" s="90"/>
      <c r="XZ719" s="90"/>
      <c r="YA719" s="90"/>
      <c r="YB719" s="90"/>
      <c r="YC719" s="90"/>
      <c r="YD719" s="90"/>
      <c r="YE719" s="90"/>
      <c r="YF719" s="90"/>
      <c r="YG719" s="90"/>
      <c r="YH719" s="90"/>
      <c r="YI719" s="90"/>
      <c r="YJ719" s="90"/>
      <c r="YK719" s="90"/>
      <c r="YL719" s="90"/>
      <c r="YM719" s="90"/>
      <c r="YN719" s="90"/>
      <c r="YO719" s="90"/>
      <c r="YP719" s="90"/>
      <c r="YQ719" s="90"/>
      <c r="YR719" s="90"/>
      <c r="YS719" s="90"/>
      <c r="YT719" s="90"/>
      <c r="YU719" s="90"/>
      <c r="YV719" s="90"/>
      <c r="YW719" s="90"/>
      <c r="YX719" s="90"/>
      <c r="YY719" s="90"/>
      <c r="YZ719" s="90"/>
      <c r="ZA719" s="90"/>
      <c r="ZB719" s="90"/>
      <c r="ZC719" s="90"/>
      <c r="ZD719" s="90"/>
      <c r="ZE719" s="90"/>
      <c r="ZF719" s="90"/>
      <c r="ZG719" s="90"/>
      <c r="ZH719" s="90"/>
      <c r="ZI719" s="90"/>
      <c r="ZJ719" s="90"/>
      <c r="ZK719" s="90"/>
      <c r="ZL719" s="90"/>
      <c r="ZM719" s="90"/>
      <c r="ZN719" s="90"/>
      <c r="ZO719" s="90"/>
      <c r="ZP719" s="90"/>
      <c r="ZQ719" s="90"/>
      <c r="ZR719" s="90"/>
      <c r="ZS719" s="90"/>
      <c r="ZT719" s="90"/>
      <c r="ZU719" s="90"/>
      <c r="ZV719" s="90"/>
      <c r="ZW719" s="90"/>
      <c r="ZX719" s="90"/>
      <c r="ZY719" s="90"/>
      <c r="ZZ719" s="90"/>
      <c r="AAA719" s="90"/>
      <c r="AAB719" s="90"/>
      <c r="AAC719" s="90"/>
      <c r="AAD719" s="90"/>
      <c r="AAE719" s="90"/>
      <c r="AAF719" s="90"/>
      <c r="AAG719" s="90"/>
      <c r="AAH719" s="90"/>
      <c r="AAI719" s="90"/>
      <c r="AAJ719" s="90"/>
      <c r="AAK719" s="90"/>
      <c r="AAL719" s="90"/>
      <c r="AAM719" s="90"/>
      <c r="AAN719" s="90"/>
      <c r="AAO719" s="90"/>
      <c r="AAP719" s="90"/>
      <c r="AAQ719" s="90"/>
      <c r="AAR719" s="90"/>
      <c r="AAS719" s="90"/>
      <c r="AAT719" s="90"/>
      <c r="AAU719" s="90"/>
      <c r="AAV719" s="90"/>
      <c r="AAW719" s="90"/>
      <c r="AAX719" s="90"/>
      <c r="AAY719" s="90"/>
      <c r="AAZ719" s="90"/>
      <c r="ABA719" s="90"/>
      <c r="ABB719" s="90"/>
      <c r="ABC719" s="90"/>
      <c r="ABD719" s="90"/>
      <c r="ABE719" s="90"/>
      <c r="ABF719" s="90"/>
      <c r="ABG719" s="90"/>
      <c r="ABH719" s="90"/>
      <c r="ABI719" s="90"/>
      <c r="ABJ719" s="90"/>
      <c r="ABK719" s="90"/>
      <c r="ABL719" s="90"/>
      <c r="ABM719" s="90"/>
      <c r="ABN719" s="90"/>
      <c r="ABO719" s="90"/>
      <c r="ABP719" s="90"/>
      <c r="ABQ719" s="90"/>
      <c r="ABR719" s="90"/>
      <c r="ABS719" s="90"/>
      <c r="ABT719" s="90"/>
      <c r="ABU719" s="90"/>
      <c r="ABV719" s="90"/>
      <c r="ABW719" s="90"/>
      <c r="ABX719" s="90"/>
      <c r="ABY719" s="90"/>
      <c r="ABZ719" s="90"/>
      <c r="ACA719" s="90"/>
      <c r="ACB719" s="90"/>
      <c r="ACC719" s="90"/>
      <c r="ACD719" s="90"/>
      <c r="ACE719" s="90"/>
      <c r="ACF719" s="90"/>
      <c r="ACG719" s="90"/>
      <c r="ACH719" s="90"/>
      <c r="ACI719" s="90"/>
      <c r="ACJ719" s="90"/>
      <c r="ACK719" s="90"/>
      <c r="ACL719" s="90"/>
      <c r="ACM719" s="90"/>
      <c r="ACN719" s="90"/>
      <c r="ACO719" s="90"/>
      <c r="ACP719" s="90"/>
      <c r="ACQ719" s="90"/>
      <c r="ACR719" s="90"/>
      <c r="ACS719" s="90"/>
      <c r="ACT719" s="90"/>
      <c r="ACU719" s="90"/>
      <c r="ACV719" s="90"/>
      <c r="ACW719" s="90"/>
      <c r="ACX719" s="90"/>
      <c r="ACY719" s="90"/>
      <c r="ACZ719" s="90"/>
      <c r="ADA719" s="90"/>
      <c r="ADB719" s="90"/>
      <c r="ADC719" s="90"/>
      <c r="ADD719" s="90"/>
      <c r="ADE719" s="90"/>
      <c r="ADF719" s="90"/>
      <c r="ADG719" s="90"/>
      <c r="ADH719" s="90"/>
      <c r="ADI719" s="90"/>
      <c r="ADJ719" s="90"/>
      <c r="ADK719" s="90"/>
      <c r="ADL719" s="90"/>
      <c r="ADM719" s="90"/>
      <c r="ADN719" s="90"/>
      <c r="ADO719" s="90"/>
      <c r="ADP719" s="90"/>
      <c r="ADQ719" s="90"/>
      <c r="ADR719" s="90"/>
      <c r="ADS719" s="90"/>
      <c r="ADT719" s="90"/>
      <c r="ADU719" s="90"/>
      <c r="ADV719" s="90"/>
      <c r="ADW719" s="90"/>
      <c r="ADX719" s="90"/>
      <c r="ADY719" s="90"/>
      <c r="ADZ719" s="90"/>
      <c r="AEA719" s="90"/>
      <c r="AEB719" s="90"/>
      <c r="AEC719" s="90"/>
      <c r="AED719" s="90"/>
      <c r="AEE719" s="90"/>
      <c r="AEF719" s="90"/>
      <c r="AEG719" s="90"/>
      <c r="AEH719" s="90"/>
      <c r="AEI719" s="90"/>
      <c r="AEJ719" s="90"/>
      <c r="AEK719" s="90"/>
      <c r="AEL719" s="90"/>
      <c r="AEM719" s="90"/>
      <c r="AEN719" s="90"/>
      <c r="AEO719" s="90"/>
      <c r="AEP719" s="90"/>
      <c r="AEQ719" s="90"/>
      <c r="AER719" s="90"/>
      <c r="AES719" s="90"/>
      <c r="AET719" s="90"/>
      <c r="AEU719" s="90"/>
      <c r="AEV719" s="90"/>
      <c r="AEW719" s="90"/>
      <c r="AEX719" s="90"/>
      <c r="AEY719" s="90"/>
      <c r="AEZ719" s="90"/>
      <c r="AFA719" s="90"/>
      <c r="AFB719" s="90"/>
      <c r="AFC719" s="90"/>
      <c r="AFD719" s="90"/>
      <c r="AFE719" s="90"/>
      <c r="AFF719" s="90"/>
      <c r="AFG719" s="90"/>
      <c r="AFH719" s="90"/>
      <c r="AFI719" s="90"/>
      <c r="AFJ719" s="90"/>
      <c r="AFK719" s="90"/>
      <c r="AFL719" s="90"/>
      <c r="AFM719" s="90"/>
      <c r="AFN719" s="90"/>
      <c r="AFO719" s="90"/>
      <c r="AFP719" s="90"/>
      <c r="AFQ719" s="90"/>
      <c r="AFR719" s="90"/>
      <c r="AFS719" s="90"/>
      <c r="AFT719" s="90"/>
      <c r="AFU719" s="90"/>
      <c r="AFV719" s="90"/>
      <c r="AFW719" s="90"/>
      <c r="AFX719" s="90"/>
      <c r="AFY719" s="90"/>
      <c r="AFZ719" s="90"/>
      <c r="AGA719" s="90"/>
      <c r="AGB719" s="90"/>
      <c r="AGC719" s="90"/>
      <c r="AGD719" s="90"/>
      <c r="AGE719" s="90"/>
      <c r="AGF719" s="90"/>
      <c r="AGG719" s="90"/>
      <c r="AGH719" s="90"/>
      <c r="AGI719" s="90"/>
      <c r="AGJ719" s="90"/>
      <c r="AGK719" s="90"/>
      <c r="AGL719" s="90"/>
      <c r="AGM719" s="90"/>
      <c r="AGN719" s="90"/>
      <c r="AGO719" s="90"/>
      <c r="AGP719" s="90"/>
      <c r="AGQ719" s="90"/>
      <c r="AGR719" s="90"/>
      <c r="AGS719" s="90"/>
      <c r="AGT719" s="90"/>
      <c r="AGU719" s="90"/>
      <c r="AGV719" s="90"/>
      <c r="AGW719" s="90"/>
      <c r="AGX719" s="90"/>
      <c r="AGY719" s="90"/>
      <c r="AGZ719" s="90"/>
      <c r="AHA719" s="90"/>
      <c r="AHB719" s="90"/>
      <c r="AHC719" s="90"/>
      <c r="AHD719" s="90"/>
      <c r="AHE719" s="90"/>
      <c r="AHF719" s="90"/>
      <c r="AHG719" s="90"/>
      <c r="AHH719" s="90"/>
      <c r="AHI719" s="90"/>
      <c r="AHJ719" s="90"/>
      <c r="AHK719" s="90"/>
      <c r="AHL719" s="90"/>
      <c r="AHM719" s="90"/>
      <c r="AHN719" s="90"/>
      <c r="AHO719" s="90"/>
      <c r="AHP719" s="90"/>
      <c r="AHQ719" s="90"/>
      <c r="AHR719" s="90"/>
      <c r="AHS719" s="90"/>
      <c r="AHT719" s="90"/>
      <c r="AHU719" s="90"/>
      <c r="AHV719" s="90"/>
      <c r="AHW719" s="90"/>
      <c r="AHX719" s="90"/>
      <c r="AHY719" s="90"/>
      <c r="AHZ719" s="90"/>
      <c r="AIA719" s="90"/>
      <c r="AIB719" s="90"/>
      <c r="AIC719" s="90"/>
      <c r="AID719" s="90"/>
      <c r="AIE719" s="90"/>
      <c r="AIF719" s="90"/>
      <c r="AIG719" s="90"/>
      <c r="AIH719" s="90"/>
      <c r="AII719" s="90"/>
      <c r="AIJ719" s="90"/>
      <c r="AIK719" s="90"/>
      <c r="AIL719" s="90"/>
      <c r="AIM719" s="90"/>
      <c r="AIN719" s="90"/>
      <c r="AIO719" s="90"/>
      <c r="AIP719" s="90"/>
      <c r="AIQ719" s="90"/>
      <c r="AIR719" s="90"/>
      <c r="AIS719" s="90"/>
      <c r="AIT719" s="90"/>
      <c r="AIU719" s="90"/>
      <c r="AIV719" s="90"/>
      <c r="AIW719" s="90"/>
      <c r="AIX719" s="90"/>
      <c r="AIY719" s="90"/>
      <c r="AIZ719" s="90"/>
      <c r="AJA719" s="90"/>
      <c r="AJB719" s="90"/>
      <c r="AJC719" s="90"/>
      <c r="AJD719" s="90"/>
      <c r="AJE719" s="90"/>
      <c r="AJF719" s="90"/>
      <c r="AJG719" s="90"/>
      <c r="AJH719" s="90"/>
      <c r="AJI719" s="90"/>
      <c r="AJJ719" s="90"/>
      <c r="AJK719" s="90"/>
      <c r="AJL719" s="90"/>
      <c r="AJM719" s="90"/>
      <c r="AJN719" s="90"/>
      <c r="AJO719" s="90"/>
      <c r="AJP719" s="90"/>
      <c r="AJQ719" s="90"/>
      <c r="AJR719" s="90"/>
      <c r="AJS719" s="90"/>
      <c r="AJT719" s="90"/>
      <c r="AJU719" s="90"/>
      <c r="AJV719" s="90"/>
      <c r="AJW719" s="90"/>
      <c r="AJX719" s="90"/>
      <c r="AJY719" s="90"/>
      <c r="AJZ719" s="90"/>
      <c r="AKA719" s="90"/>
      <c r="AKB719" s="90"/>
      <c r="AKC719" s="90"/>
      <c r="AKD719" s="90"/>
      <c r="AKE719" s="90"/>
      <c r="AKF719" s="90"/>
      <c r="AKG719" s="90"/>
      <c r="AKH719" s="90"/>
      <c r="AKI719" s="90"/>
      <c r="AKJ719" s="90"/>
      <c r="AKK719" s="90"/>
      <c r="AKL719" s="90"/>
      <c r="AKM719" s="90"/>
      <c r="AKN719" s="90"/>
      <c r="AKO719" s="90"/>
      <c r="AKP719" s="90"/>
      <c r="AKQ719" s="90"/>
      <c r="AKR719" s="90"/>
      <c r="AKS719" s="90"/>
      <c r="AKT719" s="90"/>
      <c r="AKU719" s="90"/>
      <c r="AKV719" s="90"/>
      <c r="AKW719" s="90"/>
      <c r="AKX719" s="90"/>
      <c r="AKY719" s="90"/>
      <c r="AKZ719" s="90"/>
      <c r="ALA719" s="90"/>
      <c r="ALB719" s="90"/>
      <c r="ALC719" s="90"/>
      <c r="ALD719" s="90"/>
      <c r="ALE719" s="90"/>
      <c r="ALF719" s="90"/>
      <c r="ALG719" s="90"/>
      <c r="ALH719" s="90"/>
      <c r="ALI719" s="90"/>
      <c r="ALJ719" s="90"/>
      <c r="ALK719" s="90"/>
      <c r="ALL719" s="90"/>
      <c r="ALM719" s="90"/>
      <c r="ALN719" s="90"/>
      <c r="ALO719" s="90"/>
      <c r="ALP719" s="90"/>
      <c r="ALQ719" s="90"/>
      <c r="ALR719" s="90"/>
      <c r="ALS719" s="90"/>
      <c r="ALT719" s="90"/>
      <c r="ALU719" s="90"/>
      <c r="ALV719" s="90"/>
      <c r="ALW719" s="90"/>
      <c r="ALX719" s="90"/>
      <c r="ALY719" s="90"/>
      <c r="ALZ719" s="90"/>
      <c r="AMA719" s="90"/>
      <c r="AMB719" s="90"/>
      <c r="AMC719" s="90"/>
      <c r="AMD719" s="90"/>
      <c r="AME719" s="90"/>
      <c r="AMF719" s="90"/>
      <c r="AMG719" s="90"/>
      <c r="AMH719" s="90"/>
    </row>
    <row r="720" spans="1:1022" x14ac:dyDescent="0.25">
      <c r="A720" s="103">
        <v>43957</v>
      </c>
      <c r="B720" s="156">
        <v>0.5</v>
      </c>
      <c r="C720" s="226">
        <v>4220</v>
      </c>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90"/>
      <c r="AY720" s="90"/>
      <c r="AZ720" s="90"/>
      <c r="BA720" s="90"/>
      <c r="BB720" s="90"/>
      <c r="BC720" s="90"/>
      <c r="BD720" s="90"/>
      <c r="BE720" s="90"/>
      <c r="BF720" s="90"/>
      <c r="BG720" s="90"/>
      <c r="BH720" s="90"/>
      <c r="BI720" s="90"/>
      <c r="BJ720" s="90"/>
      <c r="BK720" s="90"/>
      <c r="BL720" s="90"/>
      <c r="BM720" s="90"/>
      <c r="BN720" s="90"/>
      <c r="BO720" s="90"/>
      <c r="BP720" s="90"/>
      <c r="BQ720" s="90"/>
      <c r="BR720" s="90"/>
      <c r="BS720" s="90"/>
      <c r="BT720" s="90"/>
      <c r="BU720" s="90"/>
      <c r="BV720" s="90"/>
      <c r="BW720" s="90"/>
      <c r="BX720" s="90"/>
      <c r="BY720" s="90"/>
      <c r="BZ720" s="90"/>
      <c r="CA720" s="90"/>
      <c r="CB720" s="90"/>
      <c r="CC720" s="90"/>
      <c r="CD720" s="90"/>
      <c r="CE720" s="90"/>
      <c r="CF720" s="90"/>
      <c r="CG720" s="90"/>
      <c r="CH720" s="90"/>
      <c r="CI720" s="90"/>
      <c r="CJ720" s="90"/>
      <c r="CK720" s="90"/>
      <c r="CL720" s="90"/>
      <c r="CM720" s="90"/>
      <c r="CN720" s="90"/>
      <c r="CO720" s="90"/>
      <c r="CP720" s="90"/>
      <c r="CQ720" s="90"/>
      <c r="CR720" s="90"/>
      <c r="CS720" s="90"/>
      <c r="CT720" s="90"/>
      <c r="CU720" s="90"/>
      <c r="CV720" s="90"/>
      <c r="CW720" s="90"/>
      <c r="CX720" s="90"/>
      <c r="CY720" s="90"/>
      <c r="CZ720" s="90"/>
      <c r="DA720" s="90"/>
      <c r="DB720" s="90"/>
      <c r="DC720" s="90"/>
      <c r="DD720" s="90"/>
      <c r="DE720" s="90"/>
      <c r="DF720" s="90"/>
      <c r="DG720" s="90"/>
      <c r="DH720" s="90"/>
      <c r="DI720" s="90"/>
      <c r="DJ720" s="90"/>
      <c r="DK720" s="90"/>
      <c r="DL720" s="90"/>
      <c r="DM720" s="90"/>
      <c r="DN720" s="90"/>
      <c r="DO720" s="90"/>
      <c r="DP720" s="90"/>
      <c r="DQ720" s="90"/>
      <c r="DR720" s="90"/>
      <c r="DS720" s="90"/>
      <c r="DT720" s="90"/>
      <c r="DU720" s="90"/>
      <c r="DV720" s="90"/>
      <c r="DW720" s="90"/>
      <c r="DX720" s="90"/>
      <c r="DY720" s="90"/>
      <c r="DZ720" s="90"/>
      <c r="EA720" s="90"/>
      <c r="EB720" s="90"/>
      <c r="EC720" s="90"/>
      <c r="ED720" s="90"/>
      <c r="EE720" s="90"/>
      <c r="EF720" s="90"/>
      <c r="EG720" s="90"/>
      <c r="EH720" s="90"/>
      <c r="EI720" s="90"/>
      <c r="EJ720" s="90"/>
      <c r="EK720" s="90"/>
      <c r="EL720" s="90"/>
      <c r="EM720" s="90"/>
      <c r="EN720" s="90"/>
      <c r="EO720" s="90"/>
      <c r="EP720" s="90"/>
      <c r="EQ720" s="90"/>
      <c r="ER720" s="90"/>
      <c r="ES720" s="90"/>
      <c r="ET720" s="90"/>
      <c r="EU720" s="90"/>
      <c r="EV720" s="90"/>
      <c r="EW720" s="90"/>
      <c r="EX720" s="90"/>
      <c r="EY720" s="90"/>
      <c r="EZ720" s="90"/>
      <c r="FA720" s="90"/>
      <c r="FB720" s="90"/>
      <c r="FC720" s="90"/>
      <c r="FD720" s="90"/>
      <c r="FE720" s="90"/>
      <c r="FF720" s="90"/>
      <c r="FG720" s="90"/>
      <c r="FH720" s="90"/>
      <c r="FI720" s="90"/>
      <c r="FJ720" s="90"/>
      <c r="FK720" s="90"/>
      <c r="FL720" s="90"/>
      <c r="FM720" s="90"/>
      <c r="FN720" s="90"/>
      <c r="FO720" s="90"/>
      <c r="FP720" s="90"/>
      <c r="FQ720" s="90"/>
      <c r="FR720" s="90"/>
      <c r="FS720" s="90"/>
      <c r="FT720" s="90"/>
      <c r="FU720" s="90"/>
      <c r="FV720" s="90"/>
      <c r="FW720" s="90"/>
      <c r="FX720" s="90"/>
      <c r="FY720" s="90"/>
      <c r="FZ720" s="90"/>
      <c r="GA720" s="90"/>
      <c r="GB720" s="90"/>
      <c r="GC720" s="90"/>
      <c r="GD720" s="90"/>
      <c r="GE720" s="90"/>
      <c r="GF720" s="90"/>
      <c r="GG720" s="90"/>
      <c r="GH720" s="90"/>
      <c r="GI720" s="90"/>
      <c r="GJ720" s="90"/>
      <c r="GK720" s="90"/>
      <c r="GL720" s="90"/>
      <c r="GM720" s="90"/>
      <c r="GN720" s="90"/>
      <c r="GO720" s="90"/>
      <c r="GP720" s="90"/>
      <c r="GQ720" s="90"/>
      <c r="GR720" s="90"/>
      <c r="GS720" s="90"/>
      <c r="GT720" s="90"/>
      <c r="GU720" s="90"/>
      <c r="GV720" s="90"/>
      <c r="GW720" s="90"/>
      <c r="GX720" s="90"/>
      <c r="GY720" s="90"/>
      <c r="GZ720" s="90"/>
      <c r="HA720" s="90"/>
      <c r="HB720" s="90"/>
      <c r="HC720" s="90"/>
      <c r="HD720" s="90"/>
      <c r="HE720" s="90"/>
      <c r="HF720" s="90"/>
      <c r="HG720" s="90"/>
      <c r="HH720" s="90"/>
      <c r="HI720" s="90"/>
      <c r="HJ720" s="90"/>
      <c r="HK720" s="90"/>
      <c r="HL720" s="90"/>
      <c r="HM720" s="90"/>
      <c r="HN720" s="90"/>
      <c r="HO720" s="90"/>
      <c r="HP720" s="90"/>
      <c r="HQ720" s="90"/>
      <c r="HR720" s="90"/>
      <c r="HS720" s="90"/>
      <c r="HT720" s="90"/>
      <c r="HU720" s="90"/>
      <c r="HV720" s="90"/>
      <c r="HW720" s="90"/>
      <c r="HX720" s="90"/>
      <c r="HY720" s="90"/>
      <c r="HZ720" s="90"/>
      <c r="IA720" s="90"/>
      <c r="IB720" s="90"/>
      <c r="IC720" s="90"/>
      <c r="ID720" s="90"/>
      <c r="IE720" s="90"/>
      <c r="IF720" s="90"/>
      <c r="IG720" s="90"/>
      <c r="IH720" s="90"/>
      <c r="II720" s="90"/>
      <c r="IJ720" s="90"/>
      <c r="IK720" s="90"/>
      <c r="IL720" s="90"/>
      <c r="IM720" s="90"/>
      <c r="IN720" s="90"/>
      <c r="IO720" s="90"/>
      <c r="IP720" s="90"/>
      <c r="IQ720" s="90"/>
      <c r="IR720" s="90"/>
      <c r="IS720" s="90"/>
      <c r="IT720" s="90"/>
      <c r="IU720" s="90"/>
      <c r="IV720" s="90"/>
      <c r="IW720" s="90"/>
      <c r="IX720" s="90"/>
      <c r="IY720" s="90"/>
      <c r="IZ720" s="90"/>
      <c r="JA720" s="90"/>
      <c r="JB720" s="90"/>
      <c r="JC720" s="90"/>
      <c r="JD720" s="90"/>
      <c r="JE720" s="90"/>
      <c r="JF720" s="90"/>
      <c r="JG720" s="90"/>
      <c r="JH720" s="90"/>
      <c r="JI720" s="90"/>
      <c r="JJ720" s="90"/>
      <c r="JK720" s="90"/>
      <c r="JL720" s="90"/>
      <c r="JM720" s="90"/>
      <c r="JN720" s="90"/>
      <c r="JO720" s="90"/>
      <c r="JP720" s="90"/>
      <c r="JQ720" s="90"/>
      <c r="JR720" s="90"/>
      <c r="JS720" s="90"/>
      <c r="JT720" s="90"/>
      <c r="JU720" s="90"/>
      <c r="JV720" s="90"/>
      <c r="JW720" s="90"/>
      <c r="JX720" s="90"/>
      <c r="JY720" s="90"/>
      <c r="JZ720" s="90"/>
      <c r="KA720" s="90"/>
      <c r="KB720" s="90"/>
      <c r="KC720" s="90"/>
      <c r="KD720" s="90"/>
      <c r="KE720" s="90"/>
      <c r="KF720" s="90"/>
      <c r="KG720" s="90"/>
      <c r="KH720" s="90"/>
      <c r="KI720" s="90"/>
      <c r="KJ720" s="90"/>
      <c r="KK720" s="90"/>
      <c r="KL720" s="90"/>
      <c r="KM720" s="90"/>
      <c r="KN720" s="90"/>
      <c r="KO720" s="90"/>
      <c r="KP720" s="90"/>
      <c r="KQ720" s="90"/>
      <c r="KR720" s="90"/>
      <c r="KS720" s="90"/>
      <c r="KT720" s="90"/>
      <c r="KU720" s="90"/>
      <c r="KV720" s="90"/>
      <c r="KW720" s="90"/>
      <c r="KX720" s="90"/>
      <c r="KY720" s="90"/>
      <c r="KZ720" s="90"/>
      <c r="LA720" s="90"/>
      <c r="LB720" s="90"/>
      <c r="LC720" s="90"/>
      <c r="LD720" s="90"/>
      <c r="LE720" s="90"/>
      <c r="LF720" s="90"/>
      <c r="LG720" s="90"/>
      <c r="LH720" s="90"/>
      <c r="LI720" s="90"/>
      <c r="LJ720" s="90"/>
      <c r="LK720" s="90"/>
      <c r="LL720" s="90"/>
      <c r="LM720" s="90"/>
      <c r="LN720" s="90"/>
      <c r="LO720" s="90"/>
      <c r="LP720" s="90"/>
      <c r="LQ720" s="90"/>
      <c r="LR720" s="90"/>
      <c r="LS720" s="90"/>
      <c r="LT720" s="90"/>
      <c r="LU720" s="90"/>
      <c r="LV720" s="90"/>
      <c r="LW720" s="90"/>
      <c r="LX720" s="90"/>
      <c r="LY720" s="90"/>
      <c r="LZ720" s="90"/>
      <c r="MA720" s="90"/>
      <c r="MB720" s="90"/>
      <c r="MC720" s="90"/>
      <c r="MD720" s="90"/>
      <c r="ME720" s="90"/>
      <c r="MF720" s="90"/>
      <c r="MG720" s="90"/>
      <c r="MH720" s="90"/>
      <c r="MI720" s="90"/>
      <c r="MJ720" s="90"/>
      <c r="MK720" s="90"/>
      <c r="ML720" s="90"/>
      <c r="MM720" s="90"/>
      <c r="MN720" s="90"/>
      <c r="MO720" s="90"/>
      <c r="MP720" s="90"/>
      <c r="MQ720" s="90"/>
      <c r="MR720" s="90"/>
      <c r="MS720" s="90"/>
      <c r="MT720" s="90"/>
      <c r="MU720" s="90"/>
      <c r="MV720" s="90"/>
      <c r="MW720" s="90"/>
      <c r="MX720" s="90"/>
      <c r="MY720" s="90"/>
      <c r="MZ720" s="90"/>
      <c r="NA720" s="90"/>
      <c r="NB720" s="90"/>
      <c r="NC720" s="90"/>
      <c r="ND720" s="90"/>
      <c r="NE720" s="90"/>
      <c r="NF720" s="90"/>
      <c r="NG720" s="90"/>
      <c r="NH720" s="90"/>
      <c r="NI720" s="90"/>
      <c r="NJ720" s="90"/>
      <c r="NK720" s="90"/>
      <c r="NL720" s="90"/>
      <c r="NM720" s="90"/>
      <c r="NN720" s="90"/>
      <c r="NO720" s="90"/>
      <c r="NP720" s="90"/>
      <c r="NQ720" s="90"/>
      <c r="NR720" s="90"/>
      <c r="NS720" s="90"/>
      <c r="NT720" s="90"/>
      <c r="NU720" s="90"/>
      <c r="NV720" s="90"/>
      <c r="NW720" s="90"/>
      <c r="NX720" s="90"/>
      <c r="NY720" s="90"/>
      <c r="NZ720" s="90"/>
      <c r="OA720" s="90"/>
      <c r="OB720" s="90"/>
      <c r="OC720" s="90"/>
      <c r="OD720" s="90"/>
      <c r="OE720" s="90"/>
      <c r="OF720" s="90"/>
      <c r="OG720" s="90"/>
      <c r="OH720" s="90"/>
      <c r="OI720" s="90"/>
      <c r="OJ720" s="90"/>
      <c r="OK720" s="90"/>
      <c r="OL720" s="90"/>
      <c r="OM720" s="90"/>
      <c r="ON720" s="90"/>
      <c r="OO720" s="90"/>
      <c r="OP720" s="90"/>
      <c r="OQ720" s="90"/>
      <c r="OR720" s="90"/>
      <c r="OS720" s="90"/>
      <c r="OT720" s="90"/>
      <c r="OU720" s="90"/>
      <c r="OV720" s="90"/>
      <c r="OW720" s="90"/>
      <c r="OX720" s="90"/>
      <c r="OY720" s="90"/>
      <c r="OZ720" s="90"/>
      <c r="PA720" s="90"/>
      <c r="PB720" s="90"/>
      <c r="PC720" s="90"/>
      <c r="PD720" s="90"/>
      <c r="PE720" s="90"/>
      <c r="PF720" s="90"/>
      <c r="PG720" s="90"/>
      <c r="PH720" s="90"/>
      <c r="PI720" s="90"/>
      <c r="PJ720" s="90"/>
      <c r="PK720" s="90"/>
      <c r="PL720" s="90"/>
      <c r="PM720" s="90"/>
      <c r="PN720" s="90"/>
      <c r="PO720" s="90"/>
      <c r="PP720" s="90"/>
      <c r="PQ720" s="90"/>
      <c r="PR720" s="90"/>
      <c r="PS720" s="90"/>
      <c r="PT720" s="90"/>
      <c r="PU720" s="90"/>
      <c r="PV720" s="90"/>
      <c r="PW720" s="90"/>
      <c r="PX720" s="90"/>
      <c r="PY720" s="90"/>
      <c r="PZ720" s="90"/>
      <c r="QA720" s="90"/>
      <c r="QB720" s="90"/>
      <c r="QC720" s="90"/>
      <c r="QD720" s="90"/>
      <c r="QE720" s="90"/>
      <c r="QF720" s="90"/>
      <c r="QG720" s="90"/>
      <c r="QH720" s="90"/>
      <c r="QI720" s="90"/>
      <c r="QJ720" s="90"/>
      <c r="QK720" s="90"/>
      <c r="QL720" s="90"/>
      <c r="QM720" s="90"/>
      <c r="QN720" s="90"/>
      <c r="QO720" s="90"/>
      <c r="QP720" s="90"/>
      <c r="QQ720" s="90"/>
      <c r="QR720" s="90"/>
      <c r="QS720" s="90"/>
      <c r="QT720" s="90"/>
      <c r="QU720" s="90"/>
      <c r="QV720" s="90"/>
      <c r="QW720" s="90"/>
      <c r="QX720" s="90"/>
      <c r="QY720" s="90"/>
      <c r="QZ720" s="90"/>
      <c r="RA720" s="90"/>
      <c r="RB720" s="90"/>
      <c r="RC720" s="90"/>
      <c r="RD720" s="90"/>
      <c r="RE720" s="90"/>
      <c r="RF720" s="90"/>
      <c r="RG720" s="90"/>
      <c r="RH720" s="90"/>
      <c r="RI720" s="90"/>
      <c r="RJ720" s="90"/>
      <c r="RK720" s="90"/>
      <c r="RL720" s="90"/>
      <c r="RM720" s="90"/>
      <c r="RN720" s="90"/>
      <c r="RO720" s="90"/>
      <c r="RP720" s="90"/>
      <c r="RQ720" s="90"/>
      <c r="RR720" s="90"/>
      <c r="RS720" s="90"/>
      <c r="RT720" s="90"/>
      <c r="RU720" s="90"/>
      <c r="RV720" s="90"/>
      <c r="RW720" s="90"/>
      <c r="RX720" s="90"/>
      <c r="RY720" s="90"/>
      <c r="RZ720" s="90"/>
      <c r="SA720" s="90"/>
      <c r="SB720" s="90"/>
      <c r="SC720" s="90"/>
      <c r="SD720" s="90"/>
      <c r="SE720" s="90"/>
      <c r="SF720" s="90"/>
      <c r="SG720" s="90"/>
      <c r="SH720" s="90"/>
      <c r="SI720" s="90"/>
      <c r="SJ720" s="90"/>
      <c r="SK720" s="90"/>
      <c r="SL720" s="90"/>
      <c r="SM720" s="90"/>
      <c r="SN720" s="90"/>
      <c r="SO720" s="90"/>
      <c r="SP720" s="90"/>
      <c r="SQ720" s="90"/>
      <c r="SR720" s="90"/>
      <c r="SS720" s="90"/>
      <c r="ST720" s="90"/>
      <c r="SU720" s="90"/>
      <c r="SV720" s="90"/>
      <c r="SW720" s="90"/>
      <c r="SX720" s="90"/>
      <c r="SY720" s="90"/>
      <c r="SZ720" s="90"/>
      <c r="TA720" s="90"/>
      <c r="TB720" s="90"/>
      <c r="TC720" s="90"/>
      <c r="TD720" s="90"/>
      <c r="TE720" s="90"/>
      <c r="TF720" s="90"/>
      <c r="TG720" s="90"/>
      <c r="TH720" s="90"/>
      <c r="TI720" s="90"/>
      <c r="TJ720" s="90"/>
      <c r="TK720" s="90"/>
      <c r="TL720" s="90"/>
      <c r="TM720" s="90"/>
      <c r="TN720" s="90"/>
      <c r="TO720" s="90"/>
      <c r="TP720" s="90"/>
      <c r="TQ720" s="90"/>
      <c r="TR720" s="90"/>
      <c r="TS720" s="90"/>
      <c r="TT720" s="90"/>
      <c r="TU720" s="90"/>
      <c r="TV720" s="90"/>
      <c r="TW720" s="90"/>
      <c r="TX720" s="90"/>
      <c r="TY720" s="90"/>
      <c r="TZ720" s="90"/>
      <c r="UA720" s="90"/>
      <c r="UB720" s="90"/>
      <c r="UC720" s="90"/>
      <c r="UD720" s="90"/>
      <c r="UE720" s="90"/>
      <c r="UF720" s="90"/>
      <c r="UG720" s="90"/>
      <c r="UH720" s="90"/>
      <c r="UI720" s="90"/>
      <c r="UJ720" s="90"/>
      <c r="UK720" s="90"/>
      <c r="UL720" s="90"/>
      <c r="UM720" s="90"/>
      <c r="UN720" s="90"/>
      <c r="UO720" s="90"/>
      <c r="UP720" s="90"/>
      <c r="UQ720" s="90"/>
      <c r="UR720" s="90"/>
      <c r="US720" s="90"/>
      <c r="UT720" s="90"/>
      <c r="UU720" s="90"/>
      <c r="UV720" s="90"/>
      <c r="UW720" s="90"/>
      <c r="UX720" s="90"/>
      <c r="UY720" s="90"/>
      <c r="UZ720" s="90"/>
      <c r="VA720" s="90"/>
      <c r="VB720" s="90"/>
      <c r="VC720" s="90"/>
      <c r="VD720" s="90"/>
      <c r="VE720" s="90"/>
      <c r="VF720" s="90"/>
      <c r="VG720" s="90"/>
      <c r="VH720" s="90"/>
      <c r="VI720" s="90"/>
      <c r="VJ720" s="90"/>
      <c r="VK720" s="90"/>
      <c r="VL720" s="90"/>
      <c r="VM720" s="90"/>
      <c r="VN720" s="90"/>
      <c r="VO720" s="90"/>
      <c r="VP720" s="90"/>
      <c r="VQ720" s="90"/>
      <c r="VR720" s="90"/>
      <c r="VS720" s="90"/>
      <c r="VT720" s="90"/>
      <c r="VU720" s="90"/>
      <c r="VV720" s="90"/>
      <c r="VW720" s="90"/>
      <c r="VX720" s="90"/>
      <c r="VY720" s="90"/>
      <c r="VZ720" s="90"/>
      <c r="WA720" s="90"/>
      <c r="WB720" s="90"/>
      <c r="WC720" s="90"/>
      <c r="WD720" s="90"/>
      <c r="WE720" s="90"/>
      <c r="WF720" s="90"/>
      <c r="WG720" s="90"/>
      <c r="WH720" s="90"/>
      <c r="WI720" s="90"/>
      <c r="WJ720" s="90"/>
      <c r="WK720" s="90"/>
      <c r="WL720" s="90"/>
      <c r="WM720" s="90"/>
      <c r="WN720" s="90"/>
      <c r="WO720" s="90"/>
      <c r="WP720" s="90"/>
      <c r="WQ720" s="90"/>
      <c r="WR720" s="90"/>
      <c r="WS720" s="90"/>
      <c r="WT720" s="90"/>
      <c r="WU720" s="90"/>
      <c r="WV720" s="90"/>
      <c r="WW720" s="90"/>
      <c r="WX720" s="90"/>
      <c r="WY720" s="90"/>
      <c r="WZ720" s="90"/>
      <c r="XA720" s="90"/>
      <c r="XB720" s="90"/>
      <c r="XC720" s="90"/>
      <c r="XD720" s="90"/>
      <c r="XE720" s="90"/>
      <c r="XF720" s="90"/>
      <c r="XG720" s="90"/>
      <c r="XH720" s="90"/>
      <c r="XI720" s="90"/>
      <c r="XJ720" s="90"/>
      <c r="XK720" s="90"/>
      <c r="XL720" s="90"/>
      <c r="XM720" s="90"/>
      <c r="XN720" s="90"/>
      <c r="XO720" s="90"/>
      <c r="XP720" s="90"/>
      <c r="XQ720" s="90"/>
      <c r="XR720" s="90"/>
      <c r="XS720" s="90"/>
      <c r="XT720" s="90"/>
      <c r="XU720" s="90"/>
      <c r="XV720" s="90"/>
      <c r="XW720" s="90"/>
      <c r="XX720" s="90"/>
      <c r="XY720" s="90"/>
      <c r="XZ720" s="90"/>
      <c r="YA720" s="90"/>
      <c r="YB720" s="90"/>
      <c r="YC720" s="90"/>
      <c r="YD720" s="90"/>
      <c r="YE720" s="90"/>
      <c r="YF720" s="90"/>
      <c r="YG720" s="90"/>
      <c r="YH720" s="90"/>
      <c r="YI720" s="90"/>
      <c r="YJ720" s="90"/>
      <c r="YK720" s="90"/>
      <c r="YL720" s="90"/>
      <c r="YM720" s="90"/>
      <c r="YN720" s="90"/>
      <c r="YO720" s="90"/>
      <c r="YP720" s="90"/>
      <c r="YQ720" s="90"/>
      <c r="YR720" s="90"/>
      <c r="YS720" s="90"/>
      <c r="YT720" s="90"/>
      <c r="YU720" s="90"/>
      <c r="YV720" s="90"/>
      <c r="YW720" s="90"/>
      <c r="YX720" s="90"/>
      <c r="YY720" s="90"/>
      <c r="YZ720" s="90"/>
      <c r="ZA720" s="90"/>
      <c r="ZB720" s="90"/>
      <c r="ZC720" s="90"/>
      <c r="ZD720" s="90"/>
      <c r="ZE720" s="90"/>
      <c r="ZF720" s="90"/>
      <c r="ZG720" s="90"/>
      <c r="ZH720" s="90"/>
      <c r="ZI720" s="90"/>
      <c r="ZJ720" s="90"/>
      <c r="ZK720" s="90"/>
      <c r="ZL720" s="90"/>
      <c r="ZM720" s="90"/>
      <c r="ZN720" s="90"/>
      <c r="ZO720" s="90"/>
      <c r="ZP720" s="90"/>
      <c r="ZQ720" s="90"/>
      <c r="ZR720" s="90"/>
      <c r="ZS720" s="90"/>
      <c r="ZT720" s="90"/>
      <c r="ZU720" s="90"/>
      <c r="ZV720" s="90"/>
      <c r="ZW720" s="90"/>
      <c r="ZX720" s="90"/>
      <c r="ZY720" s="90"/>
      <c r="ZZ720" s="90"/>
      <c r="AAA720" s="90"/>
      <c r="AAB720" s="90"/>
      <c r="AAC720" s="90"/>
      <c r="AAD720" s="90"/>
      <c r="AAE720" s="90"/>
      <c r="AAF720" s="90"/>
      <c r="AAG720" s="90"/>
      <c r="AAH720" s="90"/>
      <c r="AAI720" s="90"/>
      <c r="AAJ720" s="90"/>
      <c r="AAK720" s="90"/>
      <c r="AAL720" s="90"/>
      <c r="AAM720" s="90"/>
      <c r="AAN720" s="90"/>
      <c r="AAO720" s="90"/>
      <c r="AAP720" s="90"/>
      <c r="AAQ720" s="90"/>
      <c r="AAR720" s="90"/>
      <c r="AAS720" s="90"/>
      <c r="AAT720" s="90"/>
      <c r="AAU720" s="90"/>
      <c r="AAV720" s="90"/>
      <c r="AAW720" s="90"/>
      <c r="AAX720" s="90"/>
      <c r="AAY720" s="90"/>
      <c r="AAZ720" s="90"/>
      <c r="ABA720" s="90"/>
      <c r="ABB720" s="90"/>
      <c r="ABC720" s="90"/>
      <c r="ABD720" s="90"/>
      <c r="ABE720" s="90"/>
      <c r="ABF720" s="90"/>
      <c r="ABG720" s="90"/>
      <c r="ABH720" s="90"/>
      <c r="ABI720" s="90"/>
      <c r="ABJ720" s="90"/>
      <c r="ABK720" s="90"/>
      <c r="ABL720" s="90"/>
      <c r="ABM720" s="90"/>
      <c r="ABN720" s="90"/>
      <c r="ABO720" s="90"/>
      <c r="ABP720" s="90"/>
      <c r="ABQ720" s="90"/>
      <c r="ABR720" s="90"/>
      <c r="ABS720" s="90"/>
      <c r="ABT720" s="90"/>
      <c r="ABU720" s="90"/>
      <c r="ABV720" s="90"/>
      <c r="ABW720" s="90"/>
      <c r="ABX720" s="90"/>
      <c r="ABY720" s="90"/>
      <c r="ABZ720" s="90"/>
      <c r="ACA720" s="90"/>
      <c r="ACB720" s="90"/>
      <c r="ACC720" s="90"/>
      <c r="ACD720" s="90"/>
      <c r="ACE720" s="90"/>
      <c r="ACF720" s="90"/>
      <c r="ACG720" s="90"/>
      <c r="ACH720" s="90"/>
      <c r="ACI720" s="90"/>
      <c r="ACJ720" s="90"/>
      <c r="ACK720" s="90"/>
      <c r="ACL720" s="90"/>
      <c r="ACM720" s="90"/>
      <c r="ACN720" s="90"/>
      <c r="ACO720" s="90"/>
      <c r="ACP720" s="90"/>
      <c r="ACQ720" s="90"/>
      <c r="ACR720" s="90"/>
      <c r="ACS720" s="90"/>
      <c r="ACT720" s="90"/>
      <c r="ACU720" s="90"/>
      <c r="ACV720" s="90"/>
      <c r="ACW720" s="90"/>
      <c r="ACX720" s="90"/>
      <c r="ACY720" s="90"/>
      <c r="ACZ720" s="90"/>
      <c r="ADA720" s="90"/>
      <c r="ADB720" s="90"/>
      <c r="ADC720" s="90"/>
      <c r="ADD720" s="90"/>
      <c r="ADE720" s="90"/>
      <c r="ADF720" s="90"/>
      <c r="ADG720" s="90"/>
      <c r="ADH720" s="90"/>
      <c r="ADI720" s="90"/>
      <c r="ADJ720" s="90"/>
      <c r="ADK720" s="90"/>
      <c r="ADL720" s="90"/>
      <c r="ADM720" s="90"/>
      <c r="ADN720" s="90"/>
      <c r="ADO720" s="90"/>
      <c r="ADP720" s="90"/>
      <c r="ADQ720" s="90"/>
      <c r="ADR720" s="90"/>
      <c r="ADS720" s="90"/>
      <c r="ADT720" s="90"/>
      <c r="ADU720" s="90"/>
      <c r="ADV720" s="90"/>
      <c r="ADW720" s="90"/>
      <c r="ADX720" s="90"/>
      <c r="ADY720" s="90"/>
      <c r="ADZ720" s="90"/>
      <c r="AEA720" s="90"/>
      <c r="AEB720" s="90"/>
      <c r="AEC720" s="90"/>
      <c r="AED720" s="90"/>
      <c r="AEE720" s="90"/>
      <c r="AEF720" s="90"/>
      <c r="AEG720" s="90"/>
      <c r="AEH720" s="90"/>
      <c r="AEI720" s="90"/>
      <c r="AEJ720" s="90"/>
      <c r="AEK720" s="90"/>
      <c r="AEL720" s="90"/>
      <c r="AEM720" s="90"/>
      <c r="AEN720" s="90"/>
      <c r="AEO720" s="90"/>
      <c r="AEP720" s="90"/>
      <c r="AEQ720" s="90"/>
      <c r="AER720" s="90"/>
      <c r="AES720" s="90"/>
      <c r="AET720" s="90"/>
      <c r="AEU720" s="90"/>
      <c r="AEV720" s="90"/>
      <c r="AEW720" s="90"/>
      <c r="AEX720" s="90"/>
      <c r="AEY720" s="90"/>
      <c r="AEZ720" s="90"/>
      <c r="AFA720" s="90"/>
      <c r="AFB720" s="90"/>
      <c r="AFC720" s="90"/>
      <c r="AFD720" s="90"/>
      <c r="AFE720" s="90"/>
      <c r="AFF720" s="90"/>
      <c r="AFG720" s="90"/>
      <c r="AFH720" s="90"/>
      <c r="AFI720" s="90"/>
      <c r="AFJ720" s="90"/>
      <c r="AFK720" s="90"/>
      <c r="AFL720" s="90"/>
      <c r="AFM720" s="90"/>
      <c r="AFN720" s="90"/>
      <c r="AFO720" s="90"/>
      <c r="AFP720" s="90"/>
      <c r="AFQ720" s="90"/>
      <c r="AFR720" s="90"/>
      <c r="AFS720" s="90"/>
      <c r="AFT720" s="90"/>
      <c r="AFU720" s="90"/>
      <c r="AFV720" s="90"/>
      <c r="AFW720" s="90"/>
      <c r="AFX720" s="90"/>
      <c r="AFY720" s="90"/>
      <c r="AFZ720" s="90"/>
      <c r="AGA720" s="90"/>
      <c r="AGB720" s="90"/>
      <c r="AGC720" s="90"/>
      <c r="AGD720" s="90"/>
      <c r="AGE720" s="90"/>
      <c r="AGF720" s="90"/>
      <c r="AGG720" s="90"/>
      <c r="AGH720" s="90"/>
      <c r="AGI720" s="90"/>
      <c r="AGJ720" s="90"/>
      <c r="AGK720" s="90"/>
      <c r="AGL720" s="90"/>
      <c r="AGM720" s="90"/>
      <c r="AGN720" s="90"/>
      <c r="AGO720" s="90"/>
      <c r="AGP720" s="90"/>
      <c r="AGQ720" s="90"/>
      <c r="AGR720" s="90"/>
      <c r="AGS720" s="90"/>
      <c r="AGT720" s="90"/>
      <c r="AGU720" s="90"/>
      <c r="AGV720" s="90"/>
      <c r="AGW720" s="90"/>
      <c r="AGX720" s="90"/>
      <c r="AGY720" s="90"/>
      <c r="AGZ720" s="90"/>
      <c r="AHA720" s="90"/>
      <c r="AHB720" s="90"/>
      <c r="AHC720" s="90"/>
      <c r="AHD720" s="90"/>
      <c r="AHE720" s="90"/>
      <c r="AHF720" s="90"/>
      <c r="AHG720" s="90"/>
      <c r="AHH720" s="90"/>
      <c r="AHI720" s="90"/>
      <c r="AHJ720" s="90"/>
      <c r="AHK720" s="90"/>
      <c r="AHL720" s="90"/>
      <c r="AHM720" s="90"/>
      <c r="AHN720" s="90"/>
      <c r="AHO720" s="90"/>
      <c r="AHP720" s="90"/>
      <c r="AHQ720" s="90"/>
      <c r="AHR720" s="90"/>
      <c r="AHS720" s="90"/>
      <c r="AHT720" s="90"/>
      <c r="AHU720" s="90"/>
      <c r="AHV720" s="90"/>
      <c r="AHW720" s="90"/>
      <c r="AHX720" s="90"/>
      <c r="AHY720" s="90"/>
      <c r="AHZ720" s="90"/>
      <c r="AIA720" s="90"/>
      <c r="AIB720" s="90"/>
      <c r="AIC720" s="90"/>
      <c r="AID720" s="90"/>
      <c r="AIE720" s="90"/>
      <c r="AIF720" s="90"/>
      <c r="AIG720" s="90"/>
      <c r="AIH720" s="90"/>
      <c r="AII720" s="90"/>
      <c r="AIJ720" s="90"/>
      <c r="AIK720" s="90"/>
      <c r="AIL720" s="90"/>
      <c r="AIM720" s="90"/>
      <c r="AIN720" s="90"/>
      <c r="AIO720" s="90"/>
      <c r="AIP720" s="90"/>
      <c r="AIQ720" s="90"/>
      <c r="AIR720" s="90"/>
      <c r="AIS720" s="90"/>
      <c r="AIT720" s="90"/>
      <c r="AIU720" s="90"/>
      <c r="AIV720" s="90"/>
      <c r="AIW720" s="90"/>
      <c r="AIX720" s="90"/>
      <c r="AIY720" s="90"/>
      <c r="AIZ720" s="90"/>
      <c r="AJA720" s="90"/>
      <c r="AJB720" s="90"/>
      <c r="AJC720" s="90"/>
      <c r="AJD720" s="90"/>
      <c r="AJE720" s="90"/>
      <c r="AJF720" s="90"/>
      <c r="AJG720" s="90"/>
      <c r="AJH720" s="90"/>
      <c r="AJI720" s="90"/>
      <c r="AJJ720" s="90"/>
      <c r="AJK720" s="90"/>
      <c r="AJL720" s="90"/>
      <c r="AJM720" s="90"/>
      <c r="AJN720" s="90"/>
      <c r="AJO720" s="90"/>
      <c r="AJP720" s="90"/>
      <c r="AJQ720" s="90"/>
      <c r="AJR720" s="90"/>
      <c r="AJS720" s="90"/>
      <c r="AJT720" s="90"/>
      <c r="AJU720" s="90"/>
      <c r="AJV720" s="90"/>
      <c r="AJW720" s="90"/>
      <c r="AJX720" s="90"/>
      <c r="AJY720" s="90"/>
      <c r="AJZ720" s="90"/>
      <c r="AKA720" s="90"/>
      <c r="AKB720" s="90"/>
      <c r="AKC720" s="90"/>
      <c r="AKD720" s="90"/>
      <c r="AKE720" s="90"/>
      <c r="AKF720" s="90"/>
      <c r="AKG720" s="90"/>
      <c r="AKH720" s="90"/>
      <c r="AKI720" s="90"/>
      <c r="AKJ720" s="90"/>
      <c r="AKK720" s="90"/>
      <c r="AKL720" s="90"/>
      <c r="AKM720" s="90"/>
      <c r="AKN720" s="90"/>
      <c r="AKO720" s="90"/>
      <c r="AKP720" s="90"/>
      <c r="AKQ720" s="90"/>
      <c r="AKR720" s="90"/>
      <c r="AKS720" s="90"/>
      <c r="AKT720" s="90"/>
      <c r="AKU720" s="90"/>
      <c r="AKV720" s="90"/>
      <c r="AKW720" s="90"/>
      <c r="AKX720" s="90"/>
      <c r="AKY720" s="90"/>
      <c r="AKZ720" s="90"/>
      <c r="ALA720" s="90"/>
      <c r="ALB720" s="90"/>
      <c r="ALC720" s="90"/>
      <c r="ALD720" s="90"/>
      <c r="ALE720" s="90"/>
      <c r="ALF720" s="90"/>
      <c r="ALG720" s="90"/>
      <c r="ALH720" s="90"/>
      <c r="ALI720" s="90"/>
      <c r="ALJ720" s="90"/>
      <c r="ALK720" s="90"/>
      <c r="ALL720" s="90"/>
      <c r="ALM720" s="90"/>
      <c r="ALN720" s="90"/>
      <c r="ALO720" s="90"/>
      <c r="ALP720" s="90"/>
      <c r="ALQ720" s="90"/>
      <c r="ALR720" s="90"/>
      <c r="ALS720" s="90"/>
      <c r="ALT720" s="90"/>
      <c r="ALU720" s="90"/>
      <c r="ALV720" s="90"/>
      <c r="ALW720" s="90"/>
      <c r="ALX720" s="90"/>
      <c r="ALY720" s="90"/>
      <c r="ALZ720" s="90"/>
      <c r="AMA720" s="90"/>
      <c r="AMB720" s="90"/>
      <c r="AMC720" s="90"/>
      <c r="AMD720" s="90"/>
      <c r="AME720" s="90"/>
      <c r="AMF720" s="90"/>
      <c r="AMG720" s="90"/>
      <c r="AMH720" s="90"/>
    </row>
    <row r="721" spans="1:1022" x14ac:dyDescent="0.25">
      <c r="A721" s="103">
        <v>43956</v>
      </c>
      <c r="B721" s="156">
        <v>0.5</v>
      </c>
      <c r="C721" s="226">
        <v>4031</v>
      </c>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0"/>
      <c r="AY721" s="90"/>
      <c r="AZ721" s="90"/>
      <c r="BA721" s="90"/>
      <c r="BB721" s="90"/>
      <c r="BC721" s="90"/>
      <c r="BD721" s="90"/>
      <c r="BE721" s="90"/>
      <c r="BF721" s="90"/>
      <c r="BG721" s="90"/>
      <c r="BH721" s="90"/>
      <c r="BI721" s="90"/>
      <c r="BJ721" s="90"/>
      <c r="BK721" s="90"/>
      <c r="BL721" s="90"/>
      <c r="BM721" s="90"/>
      <c r="BN721" s="90"/>
      <c r="BO721" s="90"/>
      <c r="BP721" s="90"/>
      <c r="BQ721" s="90"/>
      <c r="BR721" s="90"/>
      <c r="BS721" s="90"/>
      <c r="BT721" s="90"/>
      <c r="BU721" s="90"/>
      <c r="BV721" s="90"/>
      <c r="BW721" s="90"/>
      <c r="BX721" s="90"/>
      <c r="BY721" s="90"/>
      <c r="BZ721" s="90"/>
      <c r="CA721" s="90"/>
      <c r="CB721" s="90"/>
      <c r="CC721" s="90"/>
      <c r="CD721" s="90"/>
      <c r="CE721" s="90"/>
      <c r="CF721" s="90"/>
      <c r="CG721" s="90"/>
      <c r="CH721" s="90"/>
      <c r="CI721" s="90"/>
      <c r="CJ721" s="90"/>
      <c r="CK721" s="90"/>
      <c r="CL721" s="90"/>
      <c r="CM721" s="90"/>
      <c r="CN721" s="90"/>
      <c r="CO721" s="90"/>
      <c r="CP721" s="90"/>
      <c r="CQ721" s="90"/>
      <c r="CR721" s="90"/>
      <c r="CS721" s="90"/>
      <c r="CT721" s="90"/>
      <c r="CU721" s="90"/>
      <c r="CV721" s="90"/>
      <c r="CW721" s="90"/>
      <c r="CX721" s="90"/>
      <c r="CY721" s="90"/>
      <c r="CZ721" s="90"/>
      <c r="DA721" s="90"/>
      <c r="DB721" s="90"/>
      <c r="DC721" s="90"/>
      <c r="DD721" s="90"/>
      <c r="DE721" s="90"/>
      <c r="DF721" s="90"/>
      <c r="DG721" s="90"/>
      <c r="DH721" s="90"/>
      <c r="DI721" s="90"/>
      <c r="DJ721" s="90"/>
      <c r="DK721" s="90"/>
      <c r="DL721" s="90"/>
      <c r="DM721" s="90"/>
      <c r="DN721" s="90"/>
      <c r="DO721" s="90"/>
      <c r="DP721" s="90"/>
      <c r="DQ721" s="90"/>
      <c r="DR721" s="90"/>
      <c r="DS721" s="90"/>
      <c r="DT721" s="90"/>
      <c r="DU721" s="90"/>
      <c r="DV721" s="90"/>
      <c r="DW721" s="90"/>
      <c r="DX721" s="90"/>
      <c r="DY721" s="90"/>
      <c r="DZ721" s="90"/>
      <c r="EA721" s="90"/>
      <c r="EB721" s="90"/>
      <c r="EC721" s="90"/>
      <c r="ED721" s="90"/>
      <c r="EE721" s="90"/>
      <c r="EF721" s="90"/>
      <c r="EG721" s="90"/>
      <c r="EH721" s="90"/>
      <c r="EI721" s="90"/>
      <c r="EJ721" s="90"/>
      <c r="EK721" s="90"/>
      <c r="EL721" s="90"/>
      <c r="EM721" s="90"/>
      <c r="EN721" s="90"/>
      <c r="EO721" s="90"/>
      <c r="EP721" s="90"/>
      <c r="EQ721" s="90"/>
      <c r="ER721" s="90"/>
      <c r="ES721" s="90"/>
      <c r="ET721" s="90"/>
      <c r="EU721" s="90"/>
      <c r="EV721" s="90"/>
      <c r="EW721" s="90"/>
      <c r="EX721" s="90"/>
      <c r="EY721" s="90"/>
      <c r="EZ721" s="90"/>
      <c r="FA721" s="90"/>
      <c r="FB721" s="90"/>
      <c r="FC721" s="90"/>
      <c r="FD721" s="90"/>
      <c r="FE721" s="90"/>
      <c r="FF721" s="90"/>
      <c r="FG721" s="90"/>
      <c r="FH721" s="90"/>
      <c r="FI721" s="90"/>
      <c r="FJ721" s="90"/>
      <c r="FK721" s="90"/>
      <c r="FL721" s="90"/>
      <c r="FM721" s="90"/>
      <c r="FN721" s="90"/>
      <c r="FO721" s="90"/>
      <c r="FP721" s="90"/>
      <c r="FQ721" s="90"/>
      <c r="FR721" s="90"/>
      <c r="FS721" s="90"/>
      <c r="FT721" s="90"/>
      <c r="FU721" s="90"/>
      <c r="FV721" s="90"/>
      <c r="FW721" s="90"/>
      <c r="FX721" s="90"/>
      <c r="FY721" s="90"/>
      <c r="FZ721" s="90"/>
      <c r="GA721" s="90"/>
      <c r="GB721" s="90"/>
      <c r="GC721" s="90"/>
      <c r="GD721" s="90"/>
      <c r="GE721" s="90"/>
      <c r="GF721" s="90"/>
      <c r="GG721" s="90"/>
      <c r="GH721" s="90"/>
      <c r="GI721" s="90"/>
      <c r="GJ721" s="90"/>
      <c r="GK721" s="90"/>
      <c r="GL721" s="90"/>
      <c r="GM721" s="90"/>
      <c r="GN721" s="90"/>
      <c r="GO721" s="90"/>
      <c r="GP721" s="90"/>
      <c r="GQ721" s="90"/>
      <c r="GR721" s="90"/>
      <c r="GS721" s="90"/>
      <c r="GT721" s="90"/>
      <c r="GU721" s="90"/>
      <c r="GV721" s="90"/>
      <c r="GW721" s="90"/>
      <c r="GX721" s="90"/>
      <c r="GY721" s="90"/>
      <c r="GZ721" s="90"/>
      <c r="HA721" s="90"/>
      <c r="HB721" s="90"/>
      <c r="HC721" s="90"/>
      <c r="HD721" s="90"/>
      <c r="HE721" s="90"/>
      <c r="HF721" s="90"/>
      <c r="HG721" s="90"/>
      <c r="HH721" s="90"/>
      <c r="HI721" s="90"/>
      <c r="HJ721" s="90"/>
      <c r="HK721" s="90"/>
      <c r="HL721" s="90"/>
      <c r="HM721" s="90"/>
      <c r="HN721" s="90"/>
      <c r="HO721" s="90"/>
      <c r="HP721" s="90"/>
      <c r="HQ721" s="90"/>
      <c r="HR721" s="90"/>
      <c r="HS721" s="90"/>
      <c r="HT721" s="90"/>
      <c r="HU721" s="90"/>
      <c r="HV721" s="90"/>
      <c r="HW721" s="90"/>
      <c r="HX721" s="90"/>
      <c r="HY721" s="90"/>
      <c r="HZ721" s="90"/>
      <c r="IA721" s="90"/>
      <c r="IB721" s="90"/>
      <c r="IC721" s="90"/>
      <c r="ID721" s="90"/>
      <c r="IE721" s="90"/>
      <c r="IF721" s="90"/>
      <c r="IG721" s="90"/>
      <c r="IH721" s="90"/>
      <c r="II721" s="90"/>
      <c r="IJ721" s="90"/>
      <c r="IK721" s="90"/>
      <c r="IL721" s="90"/>
      <c r="IM721" s="90"/>
      <c r="IN721" s="90"/>
      <c r="IO721" s="90"/>
      <c r="IP721" s="90"/>
      <c r="IQ721" s="90"/>
      <c r="IR721" s="90"/>
      <c r="IS721" s="90"/>
      <c r="IT721" s="90"/>
      <c r="IU721" s="90"/>
      <c r="IV721" s="90"/>
      <c r="IW721" s="90"/>
      <c r="IX721" s="90"/>
      <c r="IY721" s="90"/>
      <c r="IZ721" s="90"/>
      <c r="JA721" s="90"/>
      <c r="JB721" s="90"/>
      <c r="JC721" s="90"/>
      <c r="JD721" s="90"/>
      <c r="JE721" s="90"/>
      <c r="JF721" s="90"/>
      <c r="JG721" s="90"/>
      <c r="JH721" s="90"/>
      <c r="JI721" s="90"/>
      <c r="JJ721" s="90"/>
      <c r="JK721" s="90"/>
      <c r="JL721" s="90"/>
      <c r="JM721" s="90"/>
      <c r="JN721" s="90"/>
      <c r="JO721" s="90"/>
      <c r="JP721" s="90"/>
      <c r="JQ721" s="90"/>
      <c r="JR721" s="90"/>
      <c r="JS721" s="90"/>
      <c r="JT721" s="90"/>
      <c r="JU721" s="90"/>
      <c r="JV721" s="90"/>
      <c r="JW721" s="90"/>
      <c r="JX721" s="90"/>
      <c r="JY721" s="90"/>
      <c r="JZ721" s="90"/>
      <c r="KA721" s="90"/>
      <c r="KB721" s="90"/>
      <c r="KC721" s="90"/>
      <c r="KD721" s="90"/>
      <c r="KE721" s="90"/>
      <c r="KF721" s="90"/>
      <c r="KG721" s="90"/>
      <c r="KH721" s="90"/>
      <c r="KI721" s="90"/>
      <c r="KJ721" s="90"/>
      <c r="KK721" s="90"/>
      <c r="KL721" s="90"/>
      <c r="KM721" s="90"/>
      <c r="KN721" s="90"/>
      <c r="KO721" s="90"/>
      <c r="KP721" s="90"/>
      <c r="KQ721" s="90"/>
      <c r="KR721" s="90"/>
      <c r="KS721" s="90"/>
      <c r="KT721" s="90"/>
      <c r="KU721" s="90"/>
      <c r="KV721" s="90"/>
      <c r="KW721" s="90"/>
      <c r="KX721" s="90"/>
      <c r="KY721" s="90"/>
      <c r="KZ721" s="90"/>
      <c r="LA721" s="90"/>
      <c r="LB721" s="90"/>
      <c r="LC721" s="90"/>
      <c r="LD721" s="90"/>
      <c r="LE721" s="90"/>
      <c r="LF721" s="90"/>
      <c r="LG721" s="90"/>
      <c r="LH721" s="90"/>
      <c r="LI721" s="90"/>
      <c r="LJ721" s="90"/>
      <c r="LK721" s="90"/>
      <c r="LL721" s="90"/>
      <c r="LM721" s="90"/>
      <c r="LN721" s="90"/>
      <c r="LO721" s="90"/>
      <c r="LP721" s="90"/>
      <c r="LQ721" s="90"/>
      <c r="LR721" s="90"/>
      <c r="LS721" s="90"/>
      <c r="LT721" s="90"/>
      <c r="LU721" s="90"/>
      <c r="LV721" s="90"/>
      <c r="LW721" s="90"/>
      <c r="LX721" s="90"/>
      <c r="LY721" s="90"/>
      <c r="LZ721" s="90"/>
      <c r="MA721" s="90"/>
      <c r="MB721" s="90"/>
      <c r="MC721" s="90"/>
      <c r="MD721" s="90"/>
      <c r="ME721" s="90"/>
      <c r="MF721" s="90"/>
      <c r="MG721" s="90"/>
      <c r="MH721" s="90"/>
      <c r="MI721" s="90"/>
      <c r="MJ721" s="90"/>
      <c r="MK721" s="90"/>
      <c r="ML721" s="90"/>
      <c r="MM721" s="90"/>
      <c r="MN721" s="90"/>
      <c r="MO721" s="90"/>
      <c r="MP721" s="90"/>
      <c r="MQ721" s="90"/>
      <c r="MR721" s="90"/>
      <c r="MS721" s="90"/>
      <c r="MT721" s="90"/>
      <c r="MU721" s="90"/>
      <c r="MV721" s="90"/>
      <c r="MW721" s="90"/>
      <c r="MX721" s="90"/>
      <c r="MY721" s="90"/>
      <c r="MZ721" s="90"/>
      <c r="NA721" s="90"/>
      <c r="NB721" s="90"/>
      <c r="NC721" s="90"/>
      <c r="ND721" s="90"/>
      <c r="NE721" s="90"/>
      <c r="NF721" s="90"/>
      <c r="NG721" s="90"/>
      <c r="NH721" s="90"/>
      <c r="NI721" s="90"/>
      <c r="NJ721" s="90"/>
      <c r="NK721" s="90"/>
      <c r="NL721" s="90"/>
      <c r="NM721" s="90"/>
      <c r="NN721" s="90"/>
      <c r="NO721" s="90"/>
      <c r="NP721" s="90"/>
      <c r="NQ721" s="90"/>
      <c r="NR721" s="90"/>
      <c r="NS721" s="90"/>
      <c r="NT721" s="90"/>
      <c r="NU721" s="90"/>
      <c r="NV721" s="90"/>
      <c r="NW721" s="90"/>
      <c r="NX721" s="90"/>
      <c r="NY721" s="90"/>
      <c r="NZ721" s="90"/>
      <c r="OA721" s="90"/>
      <c r="OB721" s="90"/>
      <c r="OC721" s="90"/>
      <c r="OD721" s="90"/>
      <c r="OE721" s="90"/>
      <c r="OF721" s="90"/>
      <c r="OG721" s="90"/>
      <c r="OH721" s="90"/>
      <c r="OI721" s="90"/>
      <c r="OJ721" s="90"/>
      <c r="OK721" s="90"/>
      <c r="OL721" s="90"/>
      <c r="OM721" s="90"/>
      <c r="ON721" s="90"/>
      <c r="OO721" s="90"/>
      <c r="OP721" s="90"/>
      <c r="OQ721" s="90"/>
      <c r="OR721" s="90"/>
      <c r="OS721" s="90"/>
      <c r="OT721" s="90"/>
      <c r="OU721" s="90"/>
      <c r="OV721" s="90"/>
      <c r="OW721" s="90"/>
      <c r="OX721" s="90"/>
      <c r="OY721" s="90"/>
      <c r="OZ721" s="90"/>
      <c r="PA721" s="90"/>
      <c r="PB721" s="90"/>
      <c r="PC721" s="90"/>
      <c r="PD721" s="90"/>
      <c r="PE721" s="90"/>
      <c r="PF721" s="90"/>
      <c r="PG721" s="90"/>
      <c r="PH721" s="90"/>
      <c r="PI721" s="90"/>
      <c r="PJ721" s="90"/>
      <c r="PK721" s="90"/>
      <c r="PL721" s="90"/>
      <c r="PM721" s="90"/>
      <c r="PN721" s="90"/>
      <c r="PO721" s="90"/>
      <c r="PP721" s="90"/>
      <c r="PQ721" s="90"/>
      <c r="PR721" s="90"/>
      <c r="PS721" s="90"/>
      <c r="PT721" s="90"/>
      <c r="PU721" s="90"/>
      <c r="PV721" s="90"/>
      <c r="PW721" s="90"/>
      <c r="PX721" s="90"/>
      <c r="PY721" s="90"/>
      <c r="PZ721" s="90"/>
      <c r="QA721" s="90"/>
      <c r="QB721" s="90"/>
      <c r="QC721" s="90"/>
      <c r="QD721" s="90"/>
      <c r="QE721" s="90"/>
      <c r="QF721" s="90"/>
      <c r="QG721" s="90"/>
      <c r="QH721" s="90"/>
      <c r="QI721" s="90"/>
      <c r="QJ721" s="90"/>
      <c r="QK721" s="90"/>
      <c r="QL721" s="90"/>
      <c r="QM721" s="90"/>
      <c r="QN721" s="90"/>
      <c r="QO721" s="90"/>
      <c r="QP721" s="90"/>
      <c r="QQ721" s="90"/>
      <c r="QR721" s="90"/>
      <c r="QS721" s="90"/>
      <c r="QT721" s="90"/>
      <c r="QU721" s="90"/>
      <c r="QV721" s="90"/>
      <c r="QW721" s="90"/>
      <c r="QX721" s="90"/>
      <c r="QY721" s="90"/>
      <c r="QZ721" s="90"/>
      <c r="RA721" s="90"/>
      <c r="RB721" s="90"/>
      <c r="RC721" s="90"/>
      <c r="RD721" s="90"/>
      <c r="RE721" s="90"/>
      <c r="RF721" s="90"/>
      <c r="RG721" s="90"/>
      <c r="RH721" s="90"/>
      <c r="RI721" s="90"/>
      <c r="RJ721" s="90"/>
      <c r="RK721" s="90"/>
      <c r="RL721" s="90"/>
      <c r="RM721" s="90"/>
      <c r="RN721" s="90"/>
      <c r="RO721" s="90"/>
      <c r="RP721" s="90"/>
      <c r="RQ721" s="90"/>
      <c r="RR721" s="90"/>
      <c r="RS721" s="90"/>
      <c r="RT721" s="90"/>
      <c r="RU721" s="90"/>
      <c r="RV721" s="90"/>
      <c r="RW721" s="90"/>
      <c r="RX721" s="90"/>
      <c r="RY721" s="90"/>
      <c r="RZ721" s="90"/>
      <c r="SA721" s="90"/>
      <c r="SB721" s="90"/>
      <c r="SC721" s="90"/>
      <c r="SD721" s="90"/>
      <c r="SE721" s="90"/>
      <c r="SF721" s="90"/>
      <c r="SG721" s="90"/>
      <c r="SH721" s="90"/>
      <c r="SI721" s="90"/>
      <c r="SJ721" s="90"/>
      <c r="SK721" s="90"/>
      <c r="SL721" s="90"/>
      <c r="SM721" s="90"/>
      <c r="SN721" s="90"/>
      <c r="SO721" s="90"/>
      <c r="SP721" s="90"/>
      <c r="SQ721" s="90"/>
      <c r="SR721" s="90"/>
      <c r="SS721" s="90"/>
      <c r="ST721" s="90"/>
      <c r="SU721" s="90"/>
      <c r="SV721" s="90"/>
      <c r="SW721" s="90"/>
      <c r="SX721" s="90"/>
      <c r="SY721" s="90"/>
      <c r="SZ721" s="90"/>
      <c r="TA721" s="90"/>
      <c r="TB721" s="90"/>
      <c r="TC721" s="90"/>
      <c r="TD721" s="90"/>
      <c r="TE721" s="90"/>
      <c r="TF721" s="90"/>
      <c r="TG721" s="90"/>
      <c r="TH721" s="90"/>
      <c r="TI721" s="90"/>
      <c r="TJ721" s="90"/>
      <c r="TK721" s="90"/>
      <c r="TL721" s="90"/>
      <c r="TM721" s="90"/>
      <c r="TN721" s="90"/>
      <c r="TO721" s="90"/>
      <c r="TP721" s="90"/>
      <c r="TQ721" s="90"/>
      <c r="TR721" s="90"/>
      <c r="TS721" s="90"/>
      <c r="TT721" s="90"/>
      <c r="TU721" s="90"/>
      <c r="TV721" s="90"/>
      <c r="TW721" s="90"/>
      <c r="TX721" s="90"/>
      <c r="TY721" s="90"/>
      <c r="TZ721" s="90"/>
      <c r="UA721" s="90"/>
      <c r="UB721" s="90"/>
      <c r="UC721" s="90"/>
      <c r="UD721" s="90"/>
      <c r="UE721" s="90"/>
      <c r="UF721" s="90"/>
      <c r="UG721" s="90"/>
      <c r="UH721" s="90"/>
      <c r="UI721" s="90"/>
      <c r="UJ721" s="90"/>
      <c r="UK721" s="90"/>
      <c r="UL721" s="90"/>
      <c r="UM721" s="90"/>
      <c r="UN721" s="90"/>
      <c r="UO721" s="90"/>
      <c r="UP721" s="90"/>
      <c r="UQ721" s="90"/>
      <c r="UR721" s="90"/>
      <c r="US721" s="90"/>
      <c r="UT721" s="90"/>
      <c r="UU721" s="90"/>
      <c r="UV721" s="90"/>
      <c r="UW721" s="90"/>
      <c r="UX721" s="90"/>
      <c r="UY721" s="90"/>
      <c r="UZ721" s="90"/>
      <c r="VA721" s="90"/>
      <c r="VB721" s="90"/>
      <c r="VC721" s="90"/>
      <c r="VD721" s="90"/>
      <c r="VE721" s="90"/>
      <c r="VF721" s="90"/>
      <c r="VG721" s="90"/>
      <c r="VH721" s="90"/>
      <c r="VI721" s="90"/>
      <c r="VJ721" s="90"/>
      <c r="VK721" s="90"/>
      <c r="VL721" s="90"/>
      <c r="VM721" s="90"/>
      <c r="VN721" s="90"/>
      <c r="VO721" s="90"/>
      <c r="VP721" s="90"/>
      <c r="VQ721" s="90"/>
      <c r="VR721" s="90"/>
      <c r="VS721" s="90"/>
      <c r="VT721" s="90"/>
      <c r="VU721" s="90"/>
      <c r="VV721" s="90"/>
      <c r="VW721" s="90"/>
      <c r="VX721" s="90"/>
      <c r="VY721" s="90"/>
      <c r="VZ721" s="90"/>
      <c r="WA721" s="90"/>
      <c r="WB721" s="90"/>
      <c r="WC721" s="90"/>
      <c r="WD721" s="90"/>
      <c r="WE721" s="90"/>
      <c r="WF721" s="90"/>
      <c r="WG721" s="90"/>
      <c r="WH721" s="90"/>
      <c r="WI721" s="90"/>
      <c r="WJ721" s="90"/>
      <c r="WK721" s="90"/>
      <c r="WL721" s="90"/>
      <c r="WM721" s="90"/>
      <c r="WN721" s="90"/>
      <c r="WO721" s="90"/>
      <c r="WP721" s="90"/>
      <c r="WQ721" s="90"/>
      <c r="WR721" s="90"/>
      <c r="WS721" s="90"/>
      <c r="WT721" s="90"/>
      <c r="WU721" s="90"/>
      <c r="WV721" s="90"/>
      <c r="WW721" s="90"/>
      <c r="WX721" s="90"/>
      <c r="WY721" s="90"/>
      <c r="WZ721" s="90"/>
      <c r="XA721" s="90"/>
      <c r="XB721" s="90"/>
      <c r="XC721" s="90"/>
      <c r="XD721" s="90"/>
      <c r="XE721" s="90"/>
      <c r="XF721" s="90"/>
      <c r="XG721" s="90"/>
      <c r="XH721" s="90"/>
      <c r="XI721" s="90"/>
      <c r="XJ721" s="90"/>
      <c r="XK721" s="90"/>
      <c r="XL721" s="90"/>
      <c r="XM721" s="90"/>
      <c r="XN721" s="90"/>
      <c r="XO721" s="90"/>
      <c r="XP721" s="90"/>
      <c r="XQ721" s="90"/>
      <c r="XR721" s="90"/>
      <c r="XS721" s="90"/>
      <c r="XT721" s="90"/>
      <c r="XU721" s="90"/>
      <c r="XV721" s="90"/>
      <c r="XW721" s="90"/>
      <c r="XX721" s="90"/>
      <c r="XY721" s="90"/>
      <c r="XZ721" s="90"/>
      <c r="YA721" s="90"/>
      <c r="YB721" s="90"/>
      <c r="YC721" s="90"/>
      <c r="YD721" s="90"/>
      <c r="YE721" s="90"/>
      <c r="YF721" s="90"/>
      <c r="YG721" s="90"/>
      <c r="YH721" s="90"/>
      <c r="YI721" s="90"/>
      <c r="YJ721" s="90"/>
      <c r="YK721" s="90"/>
      <c r="YL721" s="90"/>
      <c r="YM721" s="90"/>
      <c r="YN721" s="90"/>
      <c r="YO721" s="90"/>
      <c r="YP721" s="90"/>
      <c r="YQ721" s="90"/>
      <c r="YR721" s="90"/>
      <c r="YS721" s="90"/>
      <c r="YT721" s="90"/>
      <c r="YU721" s="90"/>
      <c r="YV721" s="90"/>
      <c r="YW721" s="90"/>
      <c r="YX721" s="90"/>
      <c r="YY721" s="90"/>
      <c r="YZ721" s="90"/>
      <c r="ZA721" s="90"/>
      <c r="ZB721" s="90"/>
      <c r="ZC721" s="90"/>
      <c r="ZD721" s="90"/>
      <c r="ZE721" s="90"/>
      <c r="ZF721" s="90"/>
      <c r="ZG721" s="90"/>
      <c r="ZH721" s="90"/>
      <c r="ZI721" s="90"/>
      <c r="ZJ721" s="90"/>
      <c r="ZK721" s="90"/>
      <c r="ZL721" s="90"/>
      <c r="ZM721" s="90"/>
      <c r="ZN721" s="90"/>
      <c r="ZO721" s="90"/>
      <c r="ZP721" s="90"/>
      <c r="ZQ721" s="90"/>
      <c r="ZR721" s="90"/>
      <c r="ZS721" s="90"/>
      <c r="ZT721" s="90"/>
      <c r="ZU721" s="90"/>
      <c r="ZV721" s="90"/>
      <c r="ZW721" s="90"/>
      <c r="ZX721" s="90"/>
      <c r="ZY721" s="90"/>
      <c r="ZZ721" s="90"/>
      <c r="AAA721" s="90"/>
      <c r="AAB721" s="90"/>
      <c r="AAC721" s="90"/>
      <c r="AAD721" s="90"/>
      <c r="AAE721" s="90"/>
      <c r="AAF721" s="90"/>
      <c r="AAG721" s="90"/>
      <c r="AAH721" s="90"/>
      <c r="AAI721" s="90"/>
      <c r="AAJ721" s="90"/>
      <c r="AAK721" s="90"/>
      <c r="AAL721" s="90"/>
      <c r="AAM721" s="90"/>
      <c r="AAN721" s="90"/>
      <c r="AAO721" s="90"/>
      <c r="AAP721" s="90"/>
      <c r="AAQ721" s="90"/>
      <c r="AAR721" s="90"/>
      <c r="AAS721" s="90"/>
      <c r="AAT721" s="90"/>
      <c r="AAU721" s="90"/>
      <c r="AAV721" s="90"/>
      <c r="AAW721" s="90"/>
      <c r="AAX721" s="90"/>
      <c r="AAY721" s="90"/>
      <c r="AAZ721" s="90"/>
      <c r="ABA721" s="90"/>
      <c r="ABB721" s="90"/>
      <c r="ABC721" s="90"/>
      <c r="ABD721" s="90"/>
      <c r="ABE721" s="90"/>
      <c r="ABF721" s="90"/>
      <c r="ABG721" s="90"/>
      <c r="ABH721" s="90"/>
      <c r="ABI721" s="90"/>
      <c r="ABJ721" s="90"/>
      <c r="ABK721" s="90"/>
      <c r="ABL721" s="90"/>
      <c r="ABM721" s="90"/>
      <c r="ABN721" s="90"/>
      <c r="ABO721" s="90"/>
      <c r="ABP721" s="90"/>
      <c r="ABQ721" s="90"/>
      <c r="ABR721" s="90"/>
      <c r="ABS721" s="90"/>
      <c r="ABT721" s="90"/>
      <c r="ABU721" s="90"/>
      <c r="ABV721" s="90"/>
      <c r="ABW721" s="90"/>
      <c r="ABX721" s="90"/>
      <c r="ABY721" s="90"/>
      <c r="ABZ721" s="90"/>
      <c r="ACA721" s="90"/>
      <c r="ACB721" s="90"/>
      <c r="ACC721" s="90"/>
      <c r="ACD721" s="90"/>
      <c r="ACE721" s="90"/>
      <c r="ACF721" s="90"/>
      <c r="ACG721" s="90"/>
      <c r="ACH721" s="90"/>
      <c r="ACI721" s="90"/>
      <c r="ACJ721" s="90"/>
      <c r="ACK721" s="90"/>
      <c r="ACL721" s="90"/>
      <c r="ACM721" s="90"/>
      <c r="ACN721" s="90"/>
      <c r="ACO721" s="90"/>
      <c r="ACP721" s="90"/>
      <c r="ACQ721" s="90"/>
      <c r="ACR721" s="90"/>
      <c r="ACS721" s="90"/>
      <c r="ACT721" s="90"/>
      <c r="ACU721" s="90"/>
      <c r="ACV721" s="90"/>
      <c r="ACW721" s="90"/>
      <c r="ACX721" s="90"/>
      <c r="ACY721" s="90"/>
      <c r="ACZ721" s="90"/>
      <c r="ADA721" s="90"/>
      <c r="ADB721" s="90"/>
      <c r="ADC721" s="90"/>
      <c r="ADD721" s="90"/>
      <c r="ADE721" s="90"/>
      <c r="ADF721" s="90"/>
      <c r="ADG721" s="90"/>
      <c r="ADH721" s="90"/>
      <c r="ADI721" s="90"/>
      <c r="ADJ721" s="90"/>
      <c r="ADK721" s="90"/>
      <c r="ADL721" s="90"/>
      <c r="ADM721" s="90"/>
      <c r="ADN721" s="90"/>
      <c r="ADO721" s="90"/>
      <c r="ADP721" s="90"/>
      <c r="ADQ721" s="90"/>
      <c r="ADR721" s="90"/>
      <c r="ADS721" s="90"/>
      <c r="ADT721" s="90"/>
      <c r="ADU721" s="90"/>
      <c r="ADV721" s="90"/>
      <c r="ADW721" s="90"/>
      <c r="ADX721" s="90"/>
      <c r="ADY721" s="90"/>
      <c r="ADZ721" s="90"/>
      <c r="AEA721" s="90"/>
      <c r="AEB721" s="90"/>
      <c r="AEC721" s="90"/>
      <c r="AED721" s="90"/>
      <c r="AEE721" s="90"/>
      <c r="AEF721" s="90"/>
      <c r="AEG721" s="90"/>
      <c r="AEH721" s="90"/>
      <c r="AEI721" s="90"/>
      <c r="AEJ721" s="90"/>
      <c r="AEK721" s="90"/>
      <c r="AEL721" s="90"/>
      <c r="AEM721" s="90"/>
      <c r="AEN721" s="90"/>
      <c r="AEO721" s="90"/>
      <c r="AEP721" s="90"/>
      <c r="AEQ721" s="90"/>
      <c r="AER721" s="90"/>
      <c r="AES721" s="90"/>
      <c r="AET721" s="90"/>
      <c r="AEU721" s="90"/>
      <c r="AEV721" s="90"/>
      <c r="AEW721" s="90"/>
      <c r="AEX721" s="90"/>
      <c r="AEY721" s="90"/>
      <c r="AEZ721" s="90"/>
      <c r="AFA721" s="90"/>
      <c r="AFB721" s="90"/>
      <c r="AFC721" s="90"/>
      <c r="AFD721" s="90"/>
      <c r="AFE721" s="90"/>
      <c r="AFF721" s="90"/>
      <c r="AFG721" s="90"/>
      <c r="AFH721" s="90"/>
      <c r="AFI721" s="90"/>
      <c r="AFJ721" s="90"/>
      <c r="AFK721" s="90"/>
      <c r="AFL721" s="90"/>
      <c r="AFM721" s="90"/>
      <c r="AFN721" s="90"/>
      <c r="AFO721" s="90"/>
      <c r="AFP721" s="90"/>
      <c r="AFQ721" s="90"/>
      <c r="AFR721" s="90"/>
      <c r="AFS721" s="90"/>
      <c r="AFT721" s="90"/>
      <c r="AFU721" s="90"/>
      <c r="AFV721" s="90"/>
      <c r="AFW721" s="90"/>
      <c r="AFX721" s="90"/>
      <c r="AFY721" s="90"/>
      <c r="AFZ721" s="90"/>
      <c r="AGA721" s="90"/>
      <c r="AGB721" s="90"/>
      <c r="AGC721" s="90"/>
      <c r="AGD721" s="90"/>
      <c r="AGE721" s="90"/>
      <c r="AGF721" s="90"/>
      <c r="AGG721" s="90"/>
      <c r="AGH721" s="90"/>
      <c r="AGI721" s="90"/>
      <c r="AGJ721" s="90"/>
      <c r="AGK721" s="90"/>
      <c r="AGL721" s="90"/>
      <c r="AGM721" s="90"/>
      <c r="AGN721" s="90"/>
      <c r="AGO721" s="90"/>
      <c r="AGP721" s="90"/>
      <c r="AGQ721" s="90"/>
      <c r="AGR721" s="90"/>
      <c r="AGS721" s="90"/>
      <c r="AGT721" s="90"/>
      <c r="AGU721" s="90"/>
      <c r="AGV721" s="90"/>
      <c r="AGW721" s="90"/>
      <c r="AGX721" s="90"/>
      <c r="AGY721" s="90"/>
      <c r="AGZ721" s="90"/>
      <c r="AHA721" s="90"/>
      <c r="AHB721" s="90"/>
      <c r="AHC721" s="90"/>
      <c r="AHD721" s="90"/>
      <c r="AHE721" s="90"/>
      <c r="AHF721" s="90"/>
      <c r="AHG721" s="90"/>
      <c r="AHH721" s="90"/>
      <c r="AHI721" s="90"/>
      <c r="AHJ721" s="90"/>
      <c r="AHK721" s="90"/>
      <c r="AHL721" s="90"/>
      <c r="AHM721" s="90"/>
      <c r="AHN721" s="90"/>
      <c r="AHO721" s="90"/>
      <c r="AHP721" s="90"/>
      <c r="AHQ721" s="90"/>
      <c r="AHR721" s="90"/>
      <c r="AHS721" s="90"/>
      <c r="AHT721" s="90"/>
      <c r="AHU721" s="90"/>
      <c r="AHV721" s="90"/>
      <c r="AHW721" s="90"/>
      <c r="AHX721" s="90"/>
      <c r="AHY721" s="90"/>
      <c r="AHZ721" s="90"/>
      <c r="AIA721" s="90"/>
      <c r="AIB721" s="90"/>
      <c r="AIC721" s="90"/>
      <c r="AID721" s="90"/>
      <c r="AIE721" s="90"/>
      <c r="AIF721" s="90"/>
      <c r="AIG721" s="90"/>
      <c r="AIH721" s="90"/>
      <c r="AII721" s="90"/>
      <c r="AIJ721" s="90"/>
      <c r="AIK721" s="90"/>
      <c r="AIL721" s="90"/>
      <c r="AIM721" s="90"/>
      <c r="AIN721" s="90"/>
      <c r="AIO721" s="90"/>
      <c r="AIP721" s="90"/>
      <c r="AIQ721" s="90"/>
      <c r="AIR721" s="90"/>
      <c r="AIS721" s="90"/>
      <c r="AIT721" s="90"/>
      <c r="AIU721" s="90"/>
      <c r="AIV721" s="90"/>
      <c r="AIW721" s="90"/>
      <c r="AIX721" s="90"/>
      <c r="AIY721" s="90"/>
      <c r="AIZ721" s="90"/>
      <c r="AJA721" s="90"/>
      <c r="AJB721" s="90"/>
      <c r="AJC721" s="90"/>
      <c r="AJD721" s="90"/>
      <c r="AJE721" s="90"/>
      <c r="AJF721" s="90"/>
      <c r="AJG721" s="90"/>
      <c r="AJH721" s="90"/>
      <c r="AJI721" s="90"/>
      <c r="AJJ721" s="90"/>
      <c r="AJK721" s="90"/>
      <c r="AJL721" s="90"/>
      <c r="AJM721" s="90"/>
      <c r="AJN721" s="90"/>
      <c r="AJO721" s="90"/>
      <c r="AJP721" s="90"/>
      <c r="AJQ721" s="90"/>
      <c r="AJR721" s="90"/>
      <c r="AJS721" s="90"/>
      <c r="AJT721" s="90"/>
      <c r="AJU721" s="90"/>
      <c r="AJV721" s="90"/>
      <c r="AJW721" s="90"/>
      <c r="AJX721" s="90"/>
      <c r="AJY721" s="90"/>
      <c r="AJZ721" s="90"/>
      <c r="AKA721" s="90"/>
      <c r="AKB721" s="90"/>
      <c r="AKC721" s="90"/>
      <c r="AKD721" s="90"/>
      <c r="AKE721" s="90"/>
      <c r="AKF721" s="90"/>
      <c r="AKG721" s="90"/>
      <c r="AKH721" s="90"/>
      <c r="AKI721" s="90"/>
      <c r="AKJ721" s="90"/>
      <c r="AKK721" s="90"/>
      <c r="AKL721" s="90"/>
      <c r="AKM721" s="90"/>
      <c r="AKN721" s="90"/>
      <c r="AKO721" s="90"/>
      <c r="AKP721" s="90"/>
      <c r="AKQ721" s="90"/>
      <c r="AKR721" s="90"/>
      <c r="AKS721" s="90"/>
      <c r="AKT721" s="90"/>
      <c r="AKU721" s="90"/>
      <c r="AKV721" s="90"/>
      <c r="AKW721" s="90"/>
      <c r="AKX721" s="90"/>
      <c r="AKY721" s="90"/>
      <c r="AKZ721" s="90"/>
      <c r="ALA721" s="90"/>
      <c r="ALB721" s="90"/>
      <c r="ALC721" s="90"/>
      <c r="ALD721" s="90"/>
      <c r="ALE721" s="90"/>
      <c r="ALF721" s="90"/>
      <c r="ALG721" s="90"/>
      <c r="ALH721" s="90"/>
      <c r="ALI721" s="90"/>
      <c r="ALJ721" s="90"/>
      <c r="ALK721" s="90"/>
      <c r="ALL721" s="90"/>
      <c r="ALM721" s="90"/>
      <c r="ALN721" s="90"/>
      <c r="ALO721" s="90"/>
      <c r="ALP721" s="90"/>
      <c r="ALQ721" s="90"/>
      <c r="ALR721" s="90"/>
      <c r="ALS721" s="90"/>
      <c r="ALT721" s="90"/>
      <c r="ALU721" s="90"/>
      <c r="ALV721" s="90"/>
      <c r="ALW721" s="90"/>
      <c r="ALX721" s="90"/>
      <c r="ALY721" s="90"/>
      <c r="ALZ721" s="90"/>
      <c r="AMA721" s="90"/>
      <c r="AMB721" s="90"/>
      <c r="AMC721" s="90"/>
      <c r="AMD721" s="90"/>
      <c r="AME721" s="90"/>
      <c r="AMF721" s="90"/>
      <c r="AMG721" s="90"/>
      <c r="AMH721" s="90"/>
    </row>
    <row r="722" spans="1:1022" x14ac:dyDescent="0.25">
      <c r="A722" s="103">
        <v>43955</v>
      </c>
      <c r="B722" s="156">
        <v>0.5</v>
      </c>
      <c r="C722" s="226">
        <v>3843</v>
      </c>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0"/>
      <c r="AY722" s="90"/>
      <c r="AZ722" s="90"/>
      <c r="BA722" s="90"/>
      <c r="BB722" s="90"/>
      <c r="BC722" s="90"/>
      <c r="BD722" s="90"/>
      <c r="BE722" s="90"/>
      <c r="BF722" s="90"/>
      <c r="BG722" s="90"/>
      <c r="BH722" s="90"/>
      <c r="BI722" s="90"/>
      <c r="BJ722" s="90"/>
      <c r="BK722" s="90"/>
      <c r="BL722" s="90"/>
      <c r="BM722" s="90"/>
      <c r="BN722" s="90"/>
      <c r="BO722" s="90"/>
      <c r="BP722" s="90"/>
      <c r="BQ722" s="90"/>
      <c r="BR722" s="90"/>
      <c r="BS722" s="90"/>
      <c r="BT722" s="90"/>
      <c r="BU722" s="90"/>
      <c r="BV722" s="90"/>
      <c r="BW722" s="90"/>
      <c r="BX722" s="90"/>
      <c r="BY722" s="90"/>
      <c r="BZ722" s="90"/>
      <c r="CA722" s="90"/>
      <c r="CB722" s="90"/>
      <c r="CC722" s="90"/>
      <c r="CD722" s="90"/>
      <c r="CE722" s="90"/>
      <c r="CF722" s="90"/>
      <c r="CG722" s="90"/>
      <c r="CH722" s="90"/>
      <c r="CI722" s="90"/>
      <c r="CJ722" s="90"/>
      <c r="CK722" s="90"/>
      <c r="CL722" s="90"/>
      <c r="CM722" s="90"/>
      <c r="CN722" s="90"/>
      <c r="CO722" s="90"/>
      <c r="CP722" s="90"/>
      <c r="CQ722" s="90"/>
      <c r="CR722" s="90"/>
      <c r="CS722" s="90"/>
      <c r="CT722" s="90"/>
      <c r="CU722" s="90"/>
      <c r="CV722" s="90"/>
      <c r="CW722" s="90"/>
      <c r="CX722" s="90"/>
      <c r="CY722" s="90"/>
      <c r="CZ722" s="90"/>
      <c r="DA722" s="90"/>
      <c r="DB722" s="90"/>
      <c r="DC722" s="90"/>
      <c r="DD722" s="90"/>
      <c r="DE722" s="90"/>
      <c r="DF722" s="90"/>
      <c r="DG722" s="90"/>
      <c r="DH722" s="90"/>
      <c r="DI722" s="90"/>
      <c r="DJ722" s="90"/>
      <c r="DK722" s="90"/>
      <c r="DL722" s="90"/>
      <c r="DM722" s="90"/>
      <c r="DN722" s="90"/>
      <c r="DO722" s="90"/>
      <c r="DP722" s="90"/>
      <c r="DQ722" s="90"/>
      <c r="DR722" s="90"/>
      <c r="DS722" s="90"/>
      <c r="DT722" s="90"/>
      <c r="DU722" s="90"/>
      <c r="DV722" s="90"/>
      <c r="DW722" s="90"/>
      <c r="DX722" s="90"/>
      <c r="DY722" s="90"/>
      <c r="DZ722" s="90"/>
      <c r="EA722" s="90"/>
      <c r="EB722" s="90"/>
      <c r="EC722" s="90"/>
      <c r="ED722" s="90"/>
      <c r="EE722" s="90"/>
      <c r="EF722" s="90"/>
      <c r="EG722" s="90"/>
      <c r="EH722" s="90"/>
      <c r="EI722" s="90"/>
      <c r="EJ722" s="90"/>
      <c r="EK722" s="90"/>
      <c r="EL722" s="90"/>
      <c r="EM722" s="90"/>
      <c r="EN722" s="90"/>
      <c r="EO722" s="90"/>
      <c r="EP722" s="90"/>
      <c r="EQ722" s="90"/>
      <c r="ER722" s="90"/>
      <c r="ES722" s="90"/>
      <c r="ET722" s="90"/>
      <c r="EU722" s="90"/>
      <c r="EV722" s="90"/>
      <c r="EW722" s="90"/>
      <c r="EX722" s="90"/>
      <c r="EY722" s="90"/>
      <c r="EZ722" s="90"/>
      <c r="FA722" s="90"/>
      <c r="FB722" s="90"/>
      <c r="FC722" s="90"/>
      <c r="FD722" s="90"/>
      <c r="FE722" s="90"/>
      <c r="FF722" s="90"/>
      <c r="FG722" s="90"/>
      <c r="FH722" s="90"/>
      <c r="FI722" s="90"/>
      <c r="FJ722" s="90"/>
      <c r="FK722" s="90"/>
      <c r="FL722" s="90"/>
      <c r="FM722" s="90"/>
      <c r="FN722" s="90"/>
      <c r="FO722" s="90"/>
      <c r="FP722" s="90"/>
      <c r="FQ722" s="90"/>
      <c r="FR722" s="90"/>
      <c r="FS722" s="90"/>
      <c r="FT722" s="90"/>
      <c r="FU722" s="90"/>
      <c r="FV722" s="90"/>
      <c r="FW722" s="90"/>
      <c r="FX722" s="90"/>
      <c r="FY722" s="90"/>
      <c r="FZ722" s="90"/>
      <c r="GA722" s="90"/>
      <c r="GB722" s="90"/>
      <c r="GC722" s="90"/>
      <c r="GD722" s="90"/>
      <c r="GE722" s="90"/>
      <c r="GF722" s="90"/>
      <c r="GG722" s="90"/>
      <c r="GH722" s="90"/>
      <c r="GI722" s="90"/>
      <c r="GJ722" s="90"/>
      <c r="GK722" s="90"/>
      <c r="GL722" s="90"/>
      <c r="GM722" s="90"/>
      <c r="GN722" s="90"/>
      <c r="GO722" s="90"/>
      <c r="GP722" s="90"/>
      <c r="GQ722" s="90"/>
      <c r="GR722" s="90"/>
      <c r="GS722" s="90"/>
      <c r="GT722" s="90"/>
      <c r="GU722" s="90"/>
      <c r="GV722" s="90"/>
      <c r="GW722" s="90"/>
      <c r="GX722" s="90"/>
      <c r="GY722" s="90"/>
      <c r="GZ722" s="90"/>
      <c r="HA722" s="90"/>
      <c r="HB722" s="90"/>
      <c r="HC722" s="90"/>
      <c r="HD722" s="90"/>
      <c r="HE722" s="90"/>
      <c r="HF722" s="90"/>
      <c r="HG722" s="90"/>
      <c r="HH722" s="90"/>
      <c r="HI722" s="90"/>
      <c r="HJ722" s="90"/>
      <c r="HK722" s="90"/>
      <c r="HL722" s="90"/>
      <c r="HM722" s="90"/>
      <c r="HN722" s="90"/>
      <c r="HO722" s="90"/>
      <c r="HP722" s="90"/>
      <c r="HQ722" s="90"/>
      <c r="HR722" s="90"/>
      <c r="HS722" s="90"/>
      <c r="HT722" s="90"/>
      <c r="HU722" s="90"/>
      <c r="HV722" s="90"/>
      <c r="HW722" s="90"/>
      <c r="HX722" s="90"/>
      <c r="HY722" s="90"/>
      <c r="HZ722" s="90"/>
      <c r="IA722" s="90"/>
      <c r="IB722" s="90"/>
      <c r="IC722" s="90"/>
      <c r="ID722" s="90"/>
      <c r="IE722" s="90"/>
      <c r="IF722" s="90"/>
      <c r="IG722" s="90"/>
      <c r="IH722" s="90"/>
      <c r="II722" s="90"/>
      <c r="IJ722" s="90"/>
      <c r="IK722" s="90"/>
      <c r="IL722" s="90"/>
      <c r="IM722" s="90"/>
      <c r="IN722" s="90"/>
      <c r="IO722" s="90"/>
      <c r="IP722" s="90"/>
      <c r="IQ722" s="90"/>
      <c r="IR722" s="90"/>
      <c r="IS722" s="90"/>
      <c r="IT722" s="90"/>
      <c r="IU722" s="90"/>
      <c r="IV722" s="90"/>
      <c r="IW722" s="90"/>
      <c r="IX722" s="90"/>
      <c r="IY722" s="90"/>
      <c r="IZ722" s="90"/>
      <c r="JA722" s="90"/>
      <c r="JB722" s="90"/>
      <c r="JC722" s="90"/>
      <c r="JD722" s="90"/>
      <c r="JE722" s="90"/>
      <c r="JF722" s="90"/>
      <c r="JG722" s="90"/>
      <c r="JH722" s="90"/>
      <c r="JI722" s="90"/>
      <c r="JJ722" s="90"/>
      <c r="JK722" s="90"/>
      <c r="JL722" s="90"/>
      <c r="JM722" s="90"/>
      <c r="JN722" s="90"/>
      <c r="JO722" s="90"/>
      <c r="JP722" s="90"/>
      <c r="JQ722" s="90"/>
      <c r="JR722" s="90"/>
      <c r="JS722" s="90"/>
      <c r="JT722" s="90"/>
      <c r="JU722" s="90"/>
      <c r="JV722" s="90"/>
      <c r="JW722" s="90"/>
      <c r="JX722" s="90"/>
      <c r="JY722" s="90"/>
      <c r="JZ722" s="90"/>
      <c r="KA722" s="90"/>
      <c r="KB722" s="90"/>
      <c r="KC722" s="90"/>
      <c r="KD722" s="90"/>
      <c r="KE722" s="90"/>
      <c r="KF722" s="90"/>
      <c r="KG722" s="90"/>
      <c r="KH722" s="90"/>
      <c r="KI722" s="90"/>
      <c r="KJ722" s="90"/>
      <c r="KK722" s="90"/>
      <c r="KL722" s="90"/>
      <c r="KM722" s="90"/>
      <c r="KN722" s="90"/>
      <c r="KO722" s="90"/>
      <c r="KP722" s="90"/>
      <c r="KQ722" s="90"/>
      <c r="KR722" s="90"/>
      <c r="KS722" s="90"/>
      <c r="KT722" s="90"/>
      <c r="KU722" s="90"/>
      <c r="KV722" s="90"/>
      <c r="KW722" s="90"/>
      <c r="KX722" s="90"/>
      <c r="KY722" s="90"/>
      <c r="KZ722" s="90"/>
      <c r="LA722" s="90"/>
      <c r="LB722" s="90"/>
      <c r="LC722" s="90"/>
      <c r="LD722" s="90"/>
      <c r="LE722" s="90"/>
      <c r="LF722" s="90"/>
      <c r="LG722" s="90"/>
      <c r="LH722" s="90"/>
      <c r="LI722" s="90"/>
      <c r="LJ722" s="90"/>
      <c r="LK722" s="90"/>
      <c r="LL722" s="90"/>
      <c r="LM722" s="90"/>
      <c r="LN722" s="90"/>
      <c r="LO722" s="90"/>
      <c r="LP722" s="90"/>
      <c r="LQ722" s="90"/>
      <c r="LR722" s="90"/>
      <c r="LS722" s="90"/>
      <c r="LT722" s="90"/>
      <c r="LU722" s="90"/>
      <c r="LV722" s="90"/>
      <c r="LW722" s="90"/>
      <c r="LX722" s="90"/>
      <c r="LY722" s="90"/>
      <c r="LZ722" s="90"/>
      <c r="MA722" s="90"/>
      <c r="MB722" s="90"/>
      <c r="MC722" s="90"/>
      <c r="MD722" s="90"/>
      <c r="ME722" s="90"/>
      <c r="MF722" s="90"/>
      <c r="MG722" s="90"/>
      <c r="MH722" s="90"/>
      <c r="MI722" s="90"/>
      <c r="MJ722" s="90"/>
      <c r="MK722" s="90"/>
      <c r="ML722" s="90"/>
      <c r="MM722" s="90"/>
      <c r="MN722" s="90"/>
      <c r="MO722" s="90"/>
      <c r="MP722" s="90"/>
      <c r="MQ722" s="90"/>
      <c r="MR722" s="90"/>
      <c r="MS722" s="90"/>
      <c r="MT722" s="90"/>
      <c r="MU722" s="90"/>
      <c r="MV722" s="90"/>
      <c r="MW722" s="90"/>
      <c r="MX722" s="90"/>
      <c r="MY722" s="90"/>
      <c r="MZ722" s="90"/>
      <c r="NA722" s="90"/>
      <c r="NB722" s="90"/>
      <c r="NC722" s="90"/>
      <c r="ND722" s="90"/>
      <c r="NE722" s="90"/>
      <c r="NF722" s="90"/>
      <c r="NG722" s="90"/>
      <c r="NH722" s="90"/>
      <c r="NI722" s="90"/>
      <c r="NJ722" s="90"/>
      <c r="NK722" s="90"/>
      <c r="NL722" s="90"/>
      <c r="NM722" s="90"/>
      <c r="NN722" s="90"/>
      <c r="NO722" s="90"/>
      <c r="NP722" s="90"/>
      <c r="NQ722" s="90"/>
      <c r="NR722" s="90"/>
      <c r="NS722" s="90"/>
      <c r="NT722" s="90"/>
      <c r="NU722" s="90"/>
      <c r="NV722" s="90"/>
      <c r="NW722" s="90"/>
      <c r="NX722" s="90"/>
      <c r="NY722" s="90"/>
      <c r="NZ722" s="90"/>
      <c r="OA722" s="90"/>
      <c r="OB722" s="90"/>
      <c r="OC722" s="90"/>
      <c r="OD722" s="90"/>
      <c r="OE722" s="90"/>
      <c r="OF722" s="90"/>
      <c r="OG722" s="90"/>
      <c r="OH722" s="90"/>
      <c r="OI722" s="90"/>
      <c r="OJ722" s="90"/>
      <c r="OK722" s="90"/>
      <c r="OL722" s="90"/>
      <c r="OM722" s="90"/>
      <c r="ON722" s="90"/>
      <c r="OO722" s="90"/>
      <c r="OP722" s="90"/>
      <c r="OQ722" s="90"/>
      <c r="OR722" s="90"/>
      <c r="OS722" s="90"/>
      <c r="OT722" s="90"/>
      <c r="OU722" s="90"/>
      <c r="OV722" s="90"/>
      <c r="OW722" s="90"/>
      <c r="OX722" s="90"/>
      <c r="OY722" s="90"/>
      <c r="OZ722" s="90"/>
      <c r="PA722" s="90"/>
      <c r="PB722" s="90"/>
      <c r="PC722" s="90"/>
      <c r="PD722" s="90"/>
      <c r="PE722" s="90"/>
      <c r="PF722" s="90"/>
      <c r="PG722" s="90"/>
      <c r="PH722" s="90"/>
      <c r="PI722" s="90"/>
      <c r="PJ722" s="90"/>
      <c r="PK722" s="90"/>
      <c r="PL722" s="90"/>
      <c r="PM722" s="90"/>
      <c r="PN722" s="90"/>
      <c r="PO722" s="90"/>
      <c r="PP722" s="90"/>
      <c r="PQ722" s="90"/>
      <c r="PR722" s="90"/>
      <c r="PS722" s="90"/>
      <c r="PT722" s="90"/>
      <c r="PU722" s="90"/>
      <c r="PV722" s="90"/>
      <c r="PW722" s="90"/>
      <c r="PX722" s="90"/>
      <c r="PY722" s="90"/>
      <c r="PZ722" s="90"/>
      <c r="QA722" s="90"/>
      <c r="QB722" s="90"/>
      <c r="QC722" s="90"/>
      <c r="QD722" s="90"/>
      <c r="QE722" s="90"/>
      <c r="QF722" s="90"/>
      <c r="QG722" s="90"/>
      <c r="QH722" s="90"/>
      <c r="QI722" s="90"/>
      <c r="QJ722" s="90"/>
      <c r="QK722" s="90"/>
      <c r="QL722" s="90"/>
      <c r="QM722" s="90"/>
      <c r="QN722" s="90"/>
      <c r="QO722" s="90"/>
      <c r="QP722" s="90"/>
      <c r="QQ722" s="90"/>
      <c r="QR722" s="90"/>
      <c r="QS722" s="90"/>
      <c r="QT722" s="90"/>
      <c r="QU722" s="90"/>
      <c r="QV722" s="90"/>
      <c r="QW722" s="90"/>
      <c r="QX722" s="90"/>
      <c r="QY722" s="90"/>
      <c r="QZ722" s="90"/>
      <c r="RA722" s="90"/>
      <c r="RB722" s="90"/>
      <c r="RC722" s="90"/>
      <c r="RD722" s="90"/>
      <c r="RE722" s="90"/>
      <c r="RF722" s="90"/>
      <c r="RG722" s="90"/>
      <c r="RH722" s="90"/>
      <c r="RI722" s="90"/>
      <c r="RJ722" s="90"/>
      <c r="RK722" s="90"/>
      <c r="RL722" s="90"/>
      <c r="RM722" s="90"/>
      <c r="RN722" s="90"/>
      <c r="RO722" s="90"/>
      <c r="RP722" s="90"/>
      <c r="RQ722" s="90"/>
      <c r="RR722" s="90"/>
      <c r="RS722" s="90"/>
      <c r="RT722" s="90"/>
      <c r="RU722" s="90"/>
      <c r="RV722" s="90"/>
      <c r="RW722" s="90"/>
      <c r="RX722" s="90"/>
      <c r="RY722" s="90"/>
      <c r="RZ722" s="90"/>
      <c r="SA722" s="90"/>
      <c r="SB722" s="90"/>
      <c r="SC722" s="90"/>
      <c r="SD722" s="90"/>
      <c r="SE722" s="90"/>
      <c r="SF722" s="90"/>
      <c r="SG722" s="90"/>
      <c r="SH722" s="90"/>
      <c r="SI722" s="90"/>
      <c r="SJ722" s="90"/>
      <c r="SK722" s="90"/>
      <c r="SL722" s="90"/>
      <c r="SM722" s="90"/>
      <c r="SN722" s="90"/>
      <c r="SO722" s="90"/>
      <c r="SP722" s="90"/>
      <c r="SQ722" s="90"/>
      <c r="SR722" s="90"/>
      <c r="SS722" s="90"/>
      <c r="ST722" s="90"/>
      <c r="SU722" s="90"/>
      <c r="SV722" s="90"/>
      <c r="SW722" s="90"/>
      <c r="SX722" s="90"/>
      <c r="SY722" s="90"/>
      <c r="SZ722" s="90"/>
      <c r="TA722" s="90"/>
      <c r="TB722" s="90"/>
      <c r="TC722" s="90"/>
      <c r="TD722" s="90"/>
      <c r="TE722" s="90"/>
      <c r="TF722" s="90"/>
      <c r="TG722" s="90"/>
      <c r="TH722" s="90"/>
      <c r="TI722" s="90"/>
      <c r="TJ722" s="90"/>
      <c r="TK722" s="90"/>
      <c r="TL722" s="90"/>
      <c r="TM722" s="90"/>
      <c r="TN722" s="90"/>
      <c r="TO722" s="90"/>
      <c r="TP722" s="90"/>
      <c r="TQ722" s="90"/>
      <c r="TR722" s="90"/>
      <c r="TS722" s="90"/>
      <c r="TT722" s="90"/>
      <c r="TU722" s="90"/>
      <c r="TV722" s="90"/>
      <c r="TW722" s="90"/>
      <c r="TX722" s="90"/>
      <c r="TY722" s="90"/>
      <c r="TZ722" s="90"/>
      <c r="UA722" s="90"/>
      <c r="UB722" s="90"/>
      <c r="UC722" s="90"/>
      <c r="UD722" s="90"/>
      <c r="UE722" s="90"/>
      <c r="UF722" s="90"/>
      <c r="UG722" s="90"/>
      <c r="UH722" s="90"/>
      <c r="UI722" s="90"/>
      <c r="UJ722" s="90"/>
      <c r="UK722" s="90"/>
      <c r="UL722" s="90"/>
      <c r="UM722" s="90"/>
      <c r="UN722" s="90"/>
      <c r="UO722" s="90"/>
      <c r="UP722" s="90"/>
      <c r="UQ722" s="90"/>
      <c r="UR722" s="90"/>
      <c r="US722" s="90"/>
      <c r="UT722" s="90"/>
      <c r="UU722" s="90"/>
      <c r="UV722" s="90"/>
      <c r="UW722" s="90"/>
      <c r="UX722" s="90"/>
      <c r="UY722" s="90"/>
      <c r="UZ722" s="90"/>
      <c r="VA722" s="90"/>
      <c r="VB722" s="90"/>
      <c r="VC722" s="90"/>
      <c r="VD722" s="90"/>
      <c r="VE722" s="90"/>
      <c r="VF722" s="90"/>
      <c r="VG722" s="90"/>
      <c r="VH722" s="90"/>
      <c r="VI722" s="90"/>
      <c r="VJ722" s="90"/>
      <c r="VK722" s="90"/>
      <c r="VL722" s="90"/>
      <c r="VM722" s="90"/>
      <c r="VN722" s="90"/>
      <c r="VO722" s="90"/>
      <c r="VP722" s="90"/>
      <c r="VQ722" s="90"/>
      <c r="VR722" s="90"/>
      <c r="VS722" s="90"/>
      <c r="VT722" s="90"/>
      <c r="VU722" s="90"/>
      <c r="VV722" s="90"/>
      <c r="VW722" s="90"/>
      <c r="VX722" s="90"/>
      <c r="VY722" s="90"/>
      <c r="VZ722" s="90"/>
      <c r="WA722" s="90"/>
      <c r="WB722" s="90"/>
      <c r="WC722" s="90"/>
      <c r="WD722" s="90"/>
      <c r="WE722" s="90"/>
      <c r="WF722" s="90"/>
      <c r="WG722" s="90"/>
      <c r="WH722" s="90"/>
      <c r="WI722" s="90"/>
      <c r="WJ722" s="90"/>
      <c r="WK722" s="90"/>
      <c r="WL722" s="90"/>
      <c r="WM722" s="90"/>
      <c r="WN722" s="90"/>
      <c r="WO722" s="90"/>
      <c r="WP722" s="90"/>
      <c r="WQ722" s="90"/>
      <c r="WR722" s="90"/>
      <c r="WS722" s="90"/>
      <c r="WT722" s="90"/>
      <c r="WU722" s="90"/>
      <c r="WV722" s="90"/>
      <c r="WW722" s="90"/>
      <c r="WX722" s="90"/>
      <c r="WY722" s="90"/>
      <c r="WZ722" s="90"/>
      <c r="XA722" s="90"/>
      <c r="XB722" s="90"/>
      <c r="XC722" s="90"/>
      <c r="XD722" s="90"/>
      <c r="XE722" s="90"/>
      <c r="XF722" s="90"/>
      <c r="XG722" s="90"/>
      <c r="XH722" s="90"/>
      <c r="XI722" s="90"/>
      <c r="XJ722" s="90"/>
      <c r="XK722" s="90"/>
      <c r="XL722" s="90"/>
      <c r="XM722" s="90"/>
      <c r="XN722" s="90"/>
      <c r="XO722" s="90"/>
      <c r="XP722" s="90"/>
      <c r="XQ722" s="90"/>
      <c r="XR722" s="90"/>
      <c r="XS722" s="90"/>
      <c r="XT722" s="90"/>
      <c r="XU722" s="90"/>
      <c r="XV722" s="90"/>
      <c r="XW722" s="90"/>
      <c r="XX722" s="90"/>
      <c r="XY722" s="90"/>
      <c r="XZ722" s="90"/>
      <c r="YA722" s="90"/>
      <c r="YB722" s="90"/>
      <c r="YC722" s="90"/>
      <c r="YD722" s="90"/>
      <c r="YE722" s="90"/>
      <c r="YF722" s="90"/>
      <c r="YG722" s="90"/>
      <c r="YH722" s="90"/>
      <c r="YI722" s="90"/>
      <c r="YJ722" s="90"/>
      <c r="YK722" s="90"/>
      <c r="YL722" s="90"/>
      <c r="YM722" s="90"/>
      <c r="YN722" s="90"/>
      <c r="YO722" s="90"/>
      <c r="YP722" s="90"/>
      <c r="YQ722" s="90"/>
      <c r="YR722" s="90"/>
      <c r="YS722" s="90"/>
      <c r="YT722" s="90"/>
      <c r="YU722" s="90"/>
      <c r="YV722" s="90"/>
      <c r="YW722" s="90"/>
      <c r="YX722" s="90"/>
      <c r="YY722" s="90"/>
      <c r="YZ722" s="90"/>
      <c r="ZA722" s="90"/>
      <c r="ZB722" s="90"/>
      <c r="ZC722" s="90"/>
      <c r="ZD722" s="90"/>
      <c r="ZE722" s="90"/>
      <c r="ZF722" s="90"/>
      <c r="ZG722" s="90"/>
      <c r="ZH722" s="90"/>
      <c r="ZI722" s="90"/>
      <c r="ZJ722" s="90"/>
      <c r="ZK722" s="90"/>
      <c r="ZL722" s="90"/>
      <c r="ZM722" s="90"/>
      <c r="ZN722" s="90"/>
      <c r="ZO722" s="90"/>
      <c r="ZP722" s="90"/>
      <c r="ZQ722" s="90"/>
      <c r="ZR722" s="90"/>
      <c r="ZS722" s="90"/>
      <c r="ZT722" s="90"/>
      <c r="ZU722" s="90"/>
      <c r="ZV722" s="90"/>
      <c r="ZW722" s="90"/>
      <c r="ZX722" s="90"/>
      <c r="ZY722" s="90"/>
      <c r="ZZ722" s="90"/>
      <c r="AAA722" s="90"/>
      <c r="AAB722" s="90"/>
      <c r="AAC722" s="90"/>
      <c r="AAD722" s="90"/>
      <c r="AAE722" s="90"/>
      <c r="AAF722" s="90"/>
      <c r="AAG722" s="90"/>
      <c r="AAH722" s="90"/>
      <c r="AAI722" s="90"/>
      <c r="AAJ722" s="90"/>
      <c r="AAK722" s="90"/>
      <c r="AAL722" s="90"/>
      <c r="AAM722" s="90"/>
      <c r="AAN722" s="90"/>
      <c r="AAO722" s="90"/>
      <c r="AAP722" s="90"/>
      <c r="AAQ722" s="90"/>
      <c r="AAR722" s="90"/>
      <c r="AAS722" s="90"/>
      <c r="AAT722" s="90"/>
      <c r="AAU722" s="90"/>
      <c r="AAV722" s="90"/>
      <c r="AAW722" s="90"/>
      <c r="AAX722" s="90"/>
      <c r="AAY722" s="90"/>
      <c r="AAZ722" s="90"/>
      <c r="ABA722" s="90"/>
      <c r="ABB722" s="90"/>
      <c r="ABC722" s="90"/>
      <c r="ABD722" s="90"/>
      <c r="ABE722" s="90"/>
      <c r="ABF722" s="90"/>
      <c r="ABG722" s="90"/>
      <c r="ABH722" s="90"/>
      <c r="ABI722" s="90"/>
      <c r="ABJ722" s="90"/>
      <c r="ABK722" s="90"/>
      <c r="ABL722" s="90"/>
      <c r="ABM722" s="90"/>
      <c r="ABN722" s="90"/>
      <c r="ABO722" s="90"/>
      <c r="ABP722" s="90"/>
      <c r="ABQ722" s="90"/>
      <c r="ABR722" s="90"/>
      <c r="ABS722" s="90"/>
      <c r="ABT722" s="90"/>
      <c r="ABU722" s="90"/>
      <c r="ABV722" s="90"/>
      <c r="ABW722" s="90"/>
      <c r="ABX722" s="90"/>
      <c r="ABY722" s="90"/>
      <c r="ABZ722" s="90"/>
      <c r="ACA722" s="90"/>
      <c r="ACB722" s="90"/>
      <c r="ACC722" s="90"/>
      <c r="ACD722" s="90"/>
      <c r="ACE722" s="90"/>
      <c r="ACF722" s="90"/>
      <c r="ACG722" s="90"/>
      <c r="ACH722" s="90"/>
      <c r="ACI722" s="90"/>
      <c r="ACJ722" s="90"/>
      <c r="ACK722" s="90"/>
      <c r="ACL722" s="90"/>
      <c r="ACM722" s="90"/>
      <c r="ACN722" s="90"/>
      <c r="ACO722" s="90"/>
      <c r="ACP722" s="90"/>
      <c r="ACQ722" s="90"/>
      <c r="ACR722" s="90"/>
      <c r="ACS722" s="90"/>
      <c r="ACT722" s="90"/>
      <c r="ACU722" s="90"/>
      <c r="ACV722" s="90"/>
      <c r="ACW722" s="90"/>
      <c r="ACX722" s="90"/>
      <c r="ACY722" s="90"/>
      <c r="ACZ722" s="90"/>
      <c r="ADA722" s="90"/>
      <c r="ADB722" s="90"/>
      <c r="ADC722" s="90"/>
      <c r="ADD722" s="90"/>
      <c r="ADE722" s="90"/>
      <c r="ADF722" s="90"/>
      <c r="ADG722" s="90"/>
      <c r="ADH722" s="90"/>
      <c r="ADI722" s="90"/>
      <c r="ADJ722" s="90"/>
      <c r="ADK722" s="90"/>
      <c r="ADL722" s="90"/>
      <c r="ADM722" s="90"/>
      <c r="ADN722" s="90"/>
      <c r="ADO722" s="90"/>
      <c r="ADP722" s="90"/>
      <c r="ADQ722" s="90"/>
      <c r="ADR722" s="90"/>
      <c r="ADS722" s="90"/>
      <c r="ADT722" s="90"/>
      <c r="ADU722" s="90"/>
      <c r="ADV722" s="90"/>
      <c r="ADW722" s="90"/>
      <c r="ADX722" s="90"/>
      <c r="ADY722" s="90"/>
      <c r="ADZ722" s="90"/>
      <c r="AEA722" s="90"/>
      <c r="AEB722" s="90"/>
      <c r="AEC722" s="90"/>
      <c r="AED722" s="90"/>
      <c r="AEE722" s="90"/>
      <c r="AEF722" s="90"/>
      <c r="AEG722" s="90"/>
      <c r="AEH722" s="90"/>
      <c r="AEI722" s="90"/>
      <c r="AEJ722" s="90"/>
      <c r="AEK722" s="90"/>
      <c r="AEL722" s="90"/>
      <c r="AEM722" s="90"/>
      <c r="AEN722" s="90"/>
      <c r="AEO722" s="90"/>
      <c r="AEP722" s="90"/>
      <c r="AEQ722" s="90"/>
      <c r="AER722" s="90"/>
      <c r="AES722" s="90"/>
      <c r="AET722" s="90"/>
      <c r="AEU722" s="90"/>
      <c r="AEV722" s="90"/>
      <c r="AEW722" s="90"/>
      <c r="AEX722" s="90"/>
      <c r="AEY722" s="90"/>
      <c r="AEZ722" s="90"/>
      <c r="AFA722" s="90"/>
      <c r="AFB722" s="90"/>
      <c r="AFC722" s="90"/>
      <c r="AFD722" s="90"/>
      <c r="AFE722" s="90"/>
      <c r="AFF722" s="90"/>
      <c r="AFG722" s="90"/>
      <c r="AFH722" s="90"/>
      <c r="AFI722" s="90"/>
      <c r="AFJ722" s="90"/>
      <c r="AFK722" s="90"/>
      <c r="AFL722" s="90"/>
      <c r="AFM722" s="90"/>
      <c r="AFN722" s="90"/>
      <c r="AFO722" s="90"/>
      <c r="AFP722" s="90"/>
      <c r="AFQ722" s="90"/>
      <c r="AFR722" s="90"/>
      <c r="AFS722" s="90"/>
      <c r="AFT722" s="90"/>
      <c r="AFU722" s="90"/>
      <c r="AFV722" s="90"/>
      <c r="AFW722" s="90"/>
      <c r="AFX722" s="90"/>
      <c r="AFY722" s="90"/>
      <c r="AFZ722" s="90"/>
      <c r="AGA722" s="90"/>
      <c r="AGB722" s="90"/>
      <c r="AGC722" s="90"/>
      <c r="AGD722" s="90"/>
      <c r="AGE722" s="90"/>
      <c r="AGF722" s="90"/>
      <c r="AGG722" s="90"/>
      <c r="AGH722" s="90"/>
      <c r="AGI722" s="90"/>
      <c r="AGJ722" s="90"/>
      <c r="AGK722" s="90"/>
      <c r="AGL722" s="90"/>
      <c r="AGM722" s="90"/>
      <c r="AGN722" s="90"/>
      <c r="AGO722" s="90"/>
      <c r="AGP722" s="90"/>
      <c r="AGQ722" s="90"/>
      <c r="AGR722" s="90"/>
      <c r="AGS722" s="90"/>
      <c r="AGT722" s="90"/>
      <c r="AGU722" s="90"/>
      <c r="AGV722" s="90"/>
      <c r="AGW722" s="90"/>
      <c r="AGX722" s="90"/>
      <c r="AGY722" s="90"/>
      <c r="AGZ722" s="90"/>
      <c r="AHA722" s="90"/>
      <c r="AHB722" s="90"/>
      <c r="AHC722" s="90"/>
      <c r="AHD722" s="90"/>
      <c r="AHE722" s="90"/>
      <c r="AHF722" s="90"/>
      <c r="AHG722" s="90"/>
      <c r="AHH722" s="90"/>
      <c r="AHI722" s="90"/>
      <c r="AHJ722" s="90"/>
      <c r="AHK722" s="90"/>
      <c r="AHL722" s="90"/>
      <c r="AHM722" s="90"/>
      <c r="AHN722" s="90"/>
      <c r="AHO722" s="90"/>
      <c r="AHP722" s="90"/>
      <c r="AHQ722" s="90"/>
      <c r="AHR722" s="90"/>
      <c r="AHS722" s="90"/>
      <c r="AHT722" s="90"/>
      <c r="AHU722" s="90"/>
      <c r="AHV722" s="90"/>
      <c r="AHW722" s="90"/>
      <c r="AHX722" s="90"/>
      <c r="AHY722" s="90"/>
      <c r="AHZ722" s="90"/>
      <c r="AIA722" s="90"/>
      <c r="AIB722" s="90"/>
      <c r="AIC722" s="90"/>
      <c r="AID722" s="90"/>
      <c r="AIE722" s="90"/>
      <c r="AIF722" s="90"/>
      <c r="AIG722" s="90"/>
      <c r="AIH722" s="90"/>
      <c r="AII722" s="90"/>
      <c r="AIJ722" s="90"/>
      <c r="AIK722" s="90"/>
      <c r="AIL722" s="90"/>
      <c r="AIM722" s="90"/>
      <c r="AIN722" s="90"/>
      <c r="AIO722" s="90"/>
      <c r="AIP722" s="90"/>
      <c r="AIQ722" s="90"/>
      <c r="AIR722" s="90"/>
      <c r="AIS722" s="90"/>
      <c r="AIT722" s="90"/>
      <c r="AIU722" s="90"/>
      <c r="AIV722" s="90"/>
      <c r="AIW722" s="90"/>
      <c r="AIX722" s="90"/>
      <c r="AIY722" s="90"/>
      <c r="AIZ722" s="90"/>
      <c r="AJA722" s="90"/>
      <c r="AJB722" s="90"/>
      <c r="AJC722" s="90"/>
      <c r="AJD722" s="90"/>
      <c r="AJE722" s="90"/>
      <c r="AJF722" s="90"/>
      <c r="AJG722" s="90"/>
      <c r="AJH722" s="90"/>
      <c r="AJI722" s="90"/>
      <c r="AJJ722" s="90"/>
      <c r="AJK722" s="90"/>
      <c r="AJL722" s="90"/>
      <c r="AJM722" s="90"/>
      <c r="AJN722" s="90"/>
      <c r="AJO722" s="90"/>
      <c r="AJP722" s="90"/>
      <c r="AJQ722" s="90"/>
      <c r="AJR722" s="90"/>
      <c r="AJS722" s="90"/>
      <c r="AJT722" s="90"/>
      <c r="AJU722" s="90"/>
      <c r="AJV722" s="90"/>
      <c r="AJW722" s="90"/>
      <c r="AJX722" s="90"/>
      <c r="AJY722" s="90"/>
      <c r="AJZ722" s="90"/>
      <c r="AKA722" s="90"/>
      <c r="AKB722" s="90"/>
      <c r="AKC722" s="90"/>
      <c r="AKD722" s="90"/>
      <c r="AKE722" s="90"/>
      <c r="AKF722" s="90"/>
      <c r="AKG722" s="90"/>
      <c r="AKH722" s="90"/>
      <c r="AKI722" s="90"/>
      <c r="AKJ722" s="90"/>
      <c r="AKK722" s="90"/>
      <c r="AKL722" s="90"/>
      <c r="AKM722" s="90"/>
      <c r="AKN722" s="90"/>
      <c r="AKO722" s="90"/>
      <c r="AKP722" s="90"/>
      <c r="AKQ722" s="90"/>
      <c r="AKR722" s="90"/>
      <c r="AKS722" s="90"/>
      <c r="AKT722" s="90"/>
      <c r="AKU722" s="90"/>
      <c r="AKV722" s="90"/>
      <c r="AKW722" s="90"/>
      <c r="AKX722" s="90"/>
      <c r="AKY722" s="90"/>
      <c r="AKZ722" s="90"/>
      <c r="ALA722" s="90"/>
      <c r="ALB722" s="90"/>
      <c r="ALC722" s="90"/>
      <c r="ALD722" s="90"/>
      <c r="ALE722" s="90"/>
      <c r="ALF722" s="90"/>
      <c r="ALG722" s="90"/>
      <c r="ALH722" s="90"/>
      <c r="ALI722" s="90"/>
      <c r="ALJ722" s="90"/>
      <c r="ALK722" s="90"/>
      <c r="ALL722" s="90"/>
      <c r="ALM722" s="90"/>
      <c r="ALN722" s="90"/>
      <c r="ALO722" s="90"/>
      <c r="ALP722" s="90"/>
      <c r="ALQ722" s="90"/>
      <c r="ALR722" s="90"/>
      <c r="ALS722" s="90"/>
      <c r="ALT722" s="90"/>
      <c r="ALU722" s="90"/>
      <c r="ALV722" s="90"/>
      <c r="ALW722" s="90"/>
      <c r="ALX722" s="90"/>
      <c r="ALY722" s="90"/>
      <c r="ALZ722" s="90"/>
      <c r="AMA722" s="90"/>
      <c r="AMB722" s="90"/>
      <c r="AMC722" s="90"/>
      <c r="AMD722" s="90"/>
      <c r="AME722" s="90"/>
      <c r="AMF722" s="90"/>
      <c r="AMG722" s="90"/>
      <c r="AMH722" s="90"/>
    </row>
    <row r="723" spans="1:1022" x14ac:dyDescent="0.25">
      <c r="A723" s="103">
        <v>43954</v>
      </c>
      <c r="B723" s="156">
        <v>0.5</v>
      </c>
      <c r="C723" s="226">
        <v>3671</v>
      </c>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0"/>
      <c r="AY723" s="90"/>
      <c r="AZ723" s="90"/>
      <c r="BA723" s="90"/>
      <c r="BB723" s="90"/>
      <c r="BC723" s="90"/>
      <c r="BD723" s="90"/>
      <c r="BE723" s="90"/>
      <c r="BF723" s="90"/>
      <c r="BG723" s="90"/>
      <c r="BH723" s="90"/>
      <c r="BI723" s="90"/>
      <c r="BJ723" s="90"/>
      <c r="BK723" s="90"/>
      <c r="BL723" s="90"/>
      <c r="BM723" s="90"/>
      <c r="BN723" s="90"/>
      <c r="BO723" s="90"/>
      <c r="BP723" s="90"/>
      <c r="BQ723" s="90"/>
      <c r="BR723" s="90"/>
      <c r="BS723" s="90"/>
      <c r="BT723" s="90"/>
      <c r="BU723" s="90"/>
      <c r="BV723" s="90"/>
      <c r="BW723" s="90"/>
      <c r="BX723" s="90"/>
      <c r="BY723" s="90"/>
      <c r="BZ723" s="90"/>
      <c r="CA723" s="90"/>
      <c r="CB723" s="90"/>
      <c r="CC723" s="90"/>
      <c r="CD723" s="90"/>
      <c r="CE723" s="90"/>
      <c r="CF723" s="90"/>
      <c r="CG723" s="90"/>
      <c r="CH723" s="90"/>
      <c r="CI723" s="90"/>
      <c r="CJ723" s="90"/>
      <c r="CK723" s="90"/>
      <c r="CL723" s="90"/>
      <c r="CM723" s="90"/>
      <c r="CN723" s="90"/>
      <c r="CO723" s="90"/>
      <c r="CP723" s="90"/>
      <c r="CQ723" s="90"/>
      <c r="CR723" s="90"/>
      <c r="CS723" s="90"/>
      <c r="CT723" s="90"/>
      <c r="CU723" s="90"/>
      <c r="CV723" s="90"/>
      <c r="CW723" s="90"/>
      <c r="CX723" s="90"/>
      <c r="CY723" s="90"/>
      <c r="CZ723" s="90"/>
      <c r="DA723" s="90"/>
      <c r="DB723" s="90"/>
      <c r="DC723" s="90"/>
      <c r="DD723" s="90"/>
      <c r="DE723" s="90"/>
      <c r="DF723" s="90"/>
      <c r="DG723" s="90"/>
      <c r="DH723" s="90"/>
      <c r="DI723" s="90"/>
      <c r="DJ723" s="90"/>
      <c r="DK723" s="90"/>
      <c r="DL723" s="90"/>
      <c r="DM723" s="90"/>
      <c r="DN723" s="90"/>
      <c r="DO723" s="90"/>
      <c r="DP723" s="90"/>
      <c r="DQ723" s="90"/>
      <c r="DR723" s="90"/>
      <c r="DS723" s="90"/>
      <c r="DT723" s="90"/>
      <c r="DU723" s="90"/>
      <c r="DV723" s="90"/>
      <c r="DW723" s="90"/>
      <c r="DX723" s="90"/>
      <c r="DY723" s="90"/>
      <c r="DZ723" s="90"/>
      <c r="EA723" s="90"/>
      <c r="EB723" s="90"/>
      <c r="EC723" s="90"/>
      <c r="ED723" s="90"/>
      <c r="EE723" s="90"/>
      <c r="EF723" s="90"/>
      <c r="EG723" s="90"/>
      <c r="EH723" s="90"/>
      <c r="EI723" s="90"/>
      <c r="EJ723" s="90"/>
      <c r="EK723" s="90"/>
      <c r="EL723" s="90"/>
      <c r="EM723" s="90"/>
      <c r="EN723" s="90"/>
      <c r="EO723" s="90"/>
      <c r="EP723" s="90"/>
      <c r="EQ723" s="90"/>
      <c r="ER723" s="90"/>
      <c r="ES723" s="90"/>
      <c r="ET723" s="90"/>
      <c r="EU723" s="90"/>
      <c r="EV723" s="90"/>
      <c r="EW723" s="90"/>
      <c r="EX723" s="90"/>
      <c r="EY723" s="90"/>
      <c r="EZ723" s="90"/>
      <c r="FA723" s="90"/>
      <c r="FB723" s="90"/>
      <c r="FC723" s="90"/>
      <c r="FD723" s="90"/>
      <c r="FE723" s="90"/>
      <c r="FF723" s="90"/>
      <c r="FG723" s="90"/>
      <c r="FH723" s="90"/>
      <c r="FI723" s="90"/>
      <c r="FJ723" s="90"/>
      <c r="FK723" s="90"/>
      <c r="FL723" s="90"/>
      <c r="FM723" s="90"/>
      <c r="FN723" s="90"/>
      <c r="FO723" s="90"/>
      <c r="FP723" s="90"/>
      <c r="FQ723" s="90"/>
      <c r="FR723" s="90"/>
      <c r="FS723" s="90"/>
      <c r="FT723" s="90"/>
      <c r="FU723" s="90"/>
      <c r="FV723" s="90"/>
      <c r="FW723" s="90"/>
      <c r="FX723" s="90"/>
      <c r="FY723" s="90"/>
      <c r="FZ723" s="90"/>
      <c r="GA723" s="90"/>
      <c r="GB723" s="90"/>
      <c r="GC723" s="90"/>
      <c r="GD723" s="90"/>
      <c r="GE723" s="90"/>
      <c r="GF723" s="90"/>
      <c r="GG723" s="90"/>
      <c r="GH723" s="90"/>
      <c r="GI723" s="90"/>
      <c r="GJ723" s="90"/>
      <c r="GK723" s="90"/>
      <c r="GL723" s="90"/>
      <c r="GM723" s="90"/>
      <c r="GN723" s="90"/>
      <c r="GO723" s="90"/>
      <c r="GP723" s="90"/>
      <c r="GQ723" s="90"/>
      <c r="GR723" s="90"/>
      <c r="GS723" s="90"/>
      <c r="GT723" s="90"/>
      <c r="GU723" s="90"/>
      <c r="GV723" s="90"/>
      <c r="GW723" s="90"/>
      <c r="GX723" s="90"/>
      <c r="GY723" s="90"/>
      <c r="GZ723" s="90"/>
      <c r="HA723" s="90"/>
      <c r="HB723" s="90"/>
      <c r="HC723" s="90"/>
      <c r="HD723" s="90"/>
      <c r="HE723" s="90"/>
      <c r="HF723" s="90"/>
      <c r="HG723" s="90"/>
      <c r="HH723" s="90"/>
      <c r="HI723" s="90"/>
      <c r="HJ723" s="90"/>
      <c r="HK723" s="90"/>
      <c r="HL723" s="90"/>
      <c r="HM723" s="90"/>
      <c r="HN723" s="90"/>
      <c r="HO723" s="90"/>
      <c r="HP723" s="90"/>
      <c r="HQ723" s="90"/>
      <c r="HR723" s="90"/>
      <c r="HS723" s="90"/>
      <c r="HT723" s="90"/>
      <c r="HU723" s="90"/>
      <c r="HV723" s="90"/>
      <c r="HW723" s="90"/>
      <c r="HX723" s="90"/>
      <c r="HY723" s="90"/>
      <c r="HZ723" s="90"/>
      <c r="IA723" s="90"/>
      <c r="IB723" s="90"/>
      <c r="IC723" s="90"/>
      <c r="ID723" s="90"/>
      <c r="IE723" s="90"/>
      <c r="IF723" s="90"/>
      <c r="IG723" s="90"/>
      <c r="IH723" s="90"/>
      <c r="II723" s="90"/>
      <c r="IJ723" s="90"/>
      <c r="IK723" s="90"/>
      <c r="IL723" s="90"/>
      <c r="IM723" s="90"/>
      <c r="IN723" s="90"/>
      <c r="IO723" s="90"/>
      <c r="IP723" s="90"/>
      <c r="IQ723" s="90"/>
      <c r="IR723" s="90"/>
      <c r="IS723" s="90"/>
      <c r="IT723" s="90"/>
      <c r="IU723" s="90"/>
      <c r="IV723" s="90"/>
      <c r="IW723" s="90"/>
      <c r="IX723" s="90"/>
      <c r="IY723" s="90"/>
      <c r="IZ723" s="90"/>
      <c r="JA723" s="90"/>
      <c r="JB723" s="90"/>
      <c r="JC723" s="90"/>
      <c r="JD723" s="90"/>
      <c r="JE723" s="90"/>
      <c r="JF723" s="90"/>
      <c r="JG723" s="90"/>
      <c r="JH723" s="90"/>
      <c r="JI723" s="90"/>
      <c r="JJ723" s="90"/>
      <c r="JK723" s="90"/>
      <c r="JL723" s="90"/>
      <c r="JM723" s="90"/>
      <c r="JN723" s="90"/>
      <c r="JO723" s="90"/>
      <c r="JP723" s="90"/>
      <c r="JQ723" s="90"/>
      <c r="JR723" s="90"/>
      <c r="JS723" s="90"/>
      <c r="JT723" s="90"/>
      <c r="JU723" s="90"/>
      <c r="JV723" s="90"/>
      <c r="JW723" s="90"/>
      <c r="JX723" s="90"/>
      <c r="JY723" s="90"/>
      <c r="JZ723" s="90"/>
      <c r="KA723" s="90"/>
      <c r="KB723" s="90"/>
      <c r="KC723" s="90"/>
      <c r="KD723" s="90"/>
      <c r="KE723" s="90"/>
      <c r="KF723" s="90"/>
      <c r="KG723" s="90"/>
      <c r="KH723" s="90"/>
      <c r="KI723" s="90"/>
      <c r="KJ723" s="90"/>
      <c r="KK723" s="90"/>
      <c r="KL723" s="90"/>
      <c r="KM723" s="90"/>
      <c r="KN723" s="90"/>
      <c r="KO723" s="90"/>
      <c r="KP723" s="90"/>
      <c r="KQ723" s="90"/>
      <c r="KR723" s="90"/>
      <c r="KS723" s="90"/>
      <c r="KT723" s="90"/>
      <c r="KU723" s="90"/>
      <c r="KV723" s="90"/>
      <c r="KW723" s="90"/>
      <c r="KX723" s="90"/>
      <c r="KY723" s="90"/>
      <c r="KZ723" s="90"/>
      <c r="LA723" s="90"/>
      <c r="LB723" s="90"/>
      <c r="LC723" s="90"/>
      <c r="LD723" s="90"/>
      <c r="LE723" s="90"/>
      <c r="LF723" s="90"/>
      <c r="LG723" s="90"/>
      <c r="LH723" s="90"/>
      <c r="LI723" s="90"/>
      <c r="LJ723" s="90"/>
      <c r="LK723" s="90"/>
      <c r="LL723" s="90"/>
      <c r="LM723" s="90"/>
      <c r="LN723" s="90"/>
      <c r="LO723" s="90"/>
      <c r="LP723" s="90"/>
      <c r="LQ723" s="90"/>
      <c r="LR723" s="90"/>
      <c r="LS723" s="90"/>
      <c r="LT723" s="90"/>
      <c r="LU723" s="90"/>
      <c r="LV723" s="90"/>
      <c r="LW723" s="90"/>
      <c r="LX723" s="90"/>
      <c r="LY723" s="90"/>
      <c r="LZ723" s="90"/>
      <c r="MA723" s="90"/>
      <c r="MB723" s="90"/>
      <c r="MC723" s="90"/>
      <c r="MD723" s="90"/>
      <c r="ME723" s="90"/>
      <c r="MF723" s="90"/>
      <c r="MG723" s="90"/>
      <c r="MH723" s="90"/>
      <c r="MI723" s="90"/>
      <c r="MJ723" s="90"/>
      <c r="MK723" s="90"/>
      <c r="ML723" s="90"/>
      <c r="MM723" s="90"/>
      <c r="MN723" s="90"/>
      <c r="MO723" s="90"/>
      <c r="MP723" s="90"/>
      <c r="MQ723" s="90"/>
      <c r="MR723" s="90"/>
      <c r="MS723" s="90"/>
      <c r="MT723" s="90"/>
      <c r="MU723" s="90"/>
      <c r="MV723" s="90"/>
      <c r="MW723" s="90"/>
      <c r="MX723" s="90"/>
      <c r="MY723" s="90"/>
      <c r="MZ723" s="90"/>
      <c r="NA723" s="90"/>
      <c r="NB723" s="90"/>
      <c r="NC723" s="90"/>
      <c r="ND723" s="90"/>
      <c r="NE723" s="90"/>
      <c r="NF723" s="90"/>
      <c r="NG723" s="90"/>
      <c r="NH723" s="90"/>
      <c r="NI723" s="90"/>
      <c r="NJ723" s="90"/>
      <c r="NK723" s="90"/>
      <c r="NL723" s="90"/>
      <c r="NM723" s="90"/>
      <c r="NN723" s="90"/>
      <c r="NO723" s="90"/>
      <c r="NP723" s="90"/>
      <c r="NQ723" s="90"/>
      <c r="NR723" s="90"/>
      <c r="NS723" s="90"/>
      <c r="NT723" s="90"/>
      <c r="NU723" s="90"/>
      <c r="NV723" s="90"/>
      <c r="NW723" s="90"/>
      <c r="NX723" s="90"/>
      <c r="NY723" s="90"/>
      <c r="NZ723" s="90"/>
      <c r="OA723" s="90"/>
      <c r="OB723" s="90"/>
      <c r="OC723" s="90"/>
      <c r="OD723" s="90"/>
      <c r="OE723" s="90"/>
      <c r="OF723" s="90"/>
      <c r="OG723" s="90"/>
      <c r="OH723" s="90"/>
      <c r="OI723" s="90"/>
      <c r="OJ723" s="90"/>
      <c r="OK723" s="90"/>
      <c r="OL723" s="90"/>
      <c r="OM723" s="90"/>
      <c r="ON723" s="90"/>
      <c r="OO723" s="90"/>
      <c r="OP723" s="90"/>
      <c r="OQ723" s="90"/>
      <c r="OR723" s="90"/>
      <c r="OS723" s="90"/>
      <c r="OT723" s="90"/>
      <c r="OU723" s="90"/>
      <c r="OV723" s="90"/>
      <c r="OW723" s="90"/>
      <c r="OX723" s="90"/>
      <c r="OY723" s="90"/>
      <c r="OZ723" s="90"/>
      <c r="PA723" s="90"/>
      <c r="PB723" s="90"/>
      <c r="PC723" s="90"/>
      <c r="PD723" s="90"/>
      <c r="PE723" s="90"/>
      <c r="PF723" s="90"/>
      <c r="PG723" s="90"/>
      <c r="PH723" s="90"/>
      <c r="PI723" s="90"/>
      <c r="PJ723" s="90"/>
      <c r="PK723" s="90"/>
      <c r="PL723" s="90"/>
      <c r="PM723" s="90"/>
      <c r="PN723" s="90"/>
      <c r="PO723" s="90"/>
      <c r="PP723" s="90"/>
      <c r="PQ723" s="90"/>
      <c r="PR723" s="90"/>
      <c r="PS723" s="90"/>
      <c r="PT723" s="90"/>
      <c r="PU723" s="90"/>
      <c r="PV723" s="90"/>
      <c r="PW723" s="90"/>
      <c r="PX723" s="90"/>
      <c r="PY723" s="90"/>
      <c r="PZ723" s="90"/>
      <c r="QA723" s="90"/>
      <c r="QB723" s="90"/>
      <c r="QC723" s="90"/>
      <c r="QD723" s="90"/>
      <c r="QE723" s="90"/>
      <c r="QF723" s="90"/>
      <c r="QG723" s="90"/>
      <c r="QH723" s="90"/>
      <c r="QI723" s="90"/>
      <c r="QJ723" s="90"/>
      <c r="QK723" s="90"/>
      <c r="QL723" s="90"/>
      <c r="QM723" s="90"/>
      <c r="QN723" s="90"/>
      <c r="QO723" s="90"/>
      <c r="QP723" s="90"/>
      <c r="QQ723" s="90"/>
      <c r="QR723" s="90"/>
      <c r="QS723" s="90"/>
      <c r="QT723" s="90"/>
      <c r="QU723" s="90"/>
      <c r="QV723" s="90"/>
      <c r="QW723" s="90"/>
      <c r="QX723" s="90"/>
      <c r="QY723" s="90"/>
      <c r="QZ723" s="90"/>
      <c r="RA723" s="90"/>
      <c r="RB723" s="90"/>
      <c r="RC723" s="90"/>
      <c r="RD723" s="90"/>
      <c r="RE723" s="90"/>
      <c r="RF723" s="90"/>
      <c r="RG723" s="90"/>
      <c r="RH723" s="90"/>
      <c r="RI723" s="90"/>
      <c r="RJ723" s="90"/>
      <c r="RK723" s="90"/>
      <c r="RL723" s="90"/>
      <c r="RM723" s="90"/>
      <c r="RN723" s="90"/>
      <c r="RO723" s="90"/>
      <c r="RP723" s="90"/>
      <c r="RQ723" s="90"/>
      <c r="RR723" s="90"/>
      <c r="RS723" s="90"/>
      <c r="RT723" s="90"/>
      <c r="RU723" s="90"/>
      <c r="RV723" s="90"/>
      <c r="RW723" s="90"/>
      <c r="RX723" s="90"/>
      <c r="RY723" s="90"/>
      <c r="RZ723" s="90"/>
      <c r="SA723" s="90"/>
      <c r="SB723" s="90"/>
      <c r="SC723" s="90"/>
      <c r="SD723" s="90"/>
      <c r="SE723" s="90"/>
      <c r="SF723" s="90"/>
      <c r="SG723" s="90"/>
      <c r="SH723" s="90"/>
      <c r="SI723" s="90"/>
      <c r="SJ723" s="90"/>
      <c r="SK723" s="90"/>
      <c r="SL723" s="90"/>
      <c r="SM723" s="90"/>
      <c r="SN723" s="90"/>
      <c r="SO723" s="90"/>
      <c r="SP723" s="90"/>
      <c r="SQ723" s="90"/>
      <c r="SR723" s="90"/>
      <c r="SS723" s="90"/>
      <c r="ST723" s="90"/>
      <c r="SU723" s="90"/>
      <c r="SV723" s="90"/>
      <c r="SW723" s="90"/>
      <c r="SX723" s="90"/>
      <c r="SY723" s="90"/>
      <c r="SZ723" s="90"/>
      <c r="TA723" s="90"/>
      <c r="TB723" s="90"/>
      <c r="TC723" s="90"/>
      <c r="TD723" s="90"/>
      <c r="TE723" s="90"/>
      <c r="TF723" s="90"/>
      <c r="TG723" s="90"/>
      <c r="TH723" s="90"/>
      <c r="TI723" s="90"/>
      <c r="TJ723" s="90"/>
      <c r="TK723" s="90"/>
      <c r="TL723" s="90"/>
      <c r="TM723" s="90"/>
      <c r="TN723" s="90"/>
      <c r="TO723" s="90"/>
      <c r="TP723" s="90"/>
      <c r="TQ723" s="90"/>
      <c r="TR723" s="90"/>
      <c r="TS723" s="90"/>
      <c r="TT723" s="90"/>
      <c r="TU723" s="90"/>
      <c r="TV723" s="90"/>
      <c r="TW723" s="90"/>
      <c r="TX723" s="90"/>
      <c r="TY723" s="90"/>
      <c r="TZ723" s="90"/>
      <c r="UA723" s="90"/>
      <c r="UB723" s="90"/>
      <c r="UC723" s="90"/>
      <c r="UD723" s="90"/>
      <c r="UE723" s="90"/>
      <c r="UF723" s="90"/>
      <c r="UG723" s="90"/>
      <c r="UH723" s="90"/>
      <c r="UI723" s="90"/>
      <c r="UJ723" s="90"/>
      <c r="UK723" s="90"/>
      <c r="UL723" s="90"/>
      <c r="UM723" s="90"/>
      <c r="UN723" s="90"/>
      <c r="UO723" s="90"/>
      <c r="UP723" s="90"/>
      <c r="UQ723" s="90"/>
      <c r="UR723" s="90"/>
      <c r="US723" s="90"/>
      <c r="UT723" s="90"/>
      <c r="UU723" s="90"/>
      <c r="UV723" s="90"/>
      <c r="UW723" s="90"/>
      <c r="UX723" s="90"/>
      <c r="UY723" s="90"/>
      <c r="UZ723" s="90"/>
      <c r="VA723" s="90"/>
      <c r="VB723" s="90"/>
      <c r="VC723" s="90"/>
      <c r="VD723" s="90"/>
      <c r="VE723" s="90"/>
      <c r="VF723" s="90"/>
      <c r="VG723" s="90"/>
      <c r="VH723" s="90"/>
      <c r="VI723" s="90"/>
      <c r="VJ723" s="90"/>
      <c r="VK723" s="90"/>
      <c r="VL723" s="90"/>
      <c r="VM723" s="90"/>
      <c r="VN723" s="90"/>
      <c r="VO723" s="90"/>
      <c r="VP723" s="90"/>
      <c r="VQ723" s="90"/>
      <c r="VR723" s="90"/>
      <c r="VS723" s="90"/>
      <c r="VT723" s="90"/>
      <c r="VU723" s="90"/>
      <c r="VV723" s="90"/>
      <c r="VW723" s="90"/>
      <c r="VX723" s="90"/>
      <c r="VY723" s="90"/>
      <c r="VZ723" s="90"/>
      <c r="WA723" s="90"/>
      <c r="WB723" s="90"/>
      <c r="WC723" s="90"/>
      <c r="WD723" s="90"/>
      <c r="WE723" s="90"/>
      <c r="WF723" s="90"/>
      <c r="WG723" s="90"/>
      <c r="WH723" s="90"/>
      <c r="WI723" s="90"/>
      <c r="WJ723" s="90"/>
      <c r="WK723" s="90"/>
      <c r="WL723" s="90"/>
      <c r="WM723" s="90"/>
      <c r="WN723" s="90"/>
      <c r="WO723" s="90"/>
      <c r="WP723" s="90"/>
      <c r="WQ723" s="90"/>
      <c r="WR723" s="90"/>
      <c r="WS723" s="90"/>
      <c r="WT723" s="90"/>
      <c r="WU723" s="90"/>
      <c r="WV723" s="90"/>
      <c r="WW723" s="90"/>
      <c r="WX723" s="90"/>
      <c r="WY723" s="90"/>
      <c r="WZ723" s="90"/>
      <c r="XA723" s="90"/>
      <c r="XB723" s="90"/>
      <c r="XC723" s="90"/>
      <c r="XD723" s="90"/>
      <c r="XE723" s="90"/>
      <c r="XF723" s="90"/>
      <c r="XG723" s="90"/>
      <c r="XH723" s="90"/>
      <c r="XI723" s="90"/>
      <c r="XJ723" s="90"/>
      <c r="XK723" s="90"/>
      <c r="XL723" s="90"/>
      <c r="XM723" s="90"/>
      <c r="XN723" s="90"/>
      <c r="XO723" s="90"/>
      <c r="XP723" s="90"/>
      <c r="XQ723" s="90"/>
      <c r="XR723" s="90"/>
      <c r="XS723" s="90"/>
      <c r="XT723" s="90"/>
      <c r="XU723" s="90"/>
      <c r="XV723" s="90"/>
      <c r="XW723" s="90"/>
      <c r="XX723" s="90"/>
      <c r="XY723" s="90"/>
      <c r="XZ723" s="90"/>
      <c r="YA723" s="90"/>
      <c r="YB723" s="90"/>
      <c r="YC723" s="90"/>
      <c r="YD723" s="90"/>
      <c r="YE723" s="90"/>
      <c r="YF723" s="90"/>
      <c r="YG723" s="90"/>
      <c r="YH723" s="90"/>
      <c r="YI723" s="90"/>
      <c r="YJ723" s="90"/>
      <c r="YK723" s="90"/>
      <c r="YL723" s="90"/>
      <c r="YM723" s="90"/>
      <c r="YN723" s="90"/>
      <c r="YO723" s="90"/>
      <c r="YP723" s="90"/>
      <c r="YQ723" s="90"/>
      <c r="YR723" s="90"/>
      <c r="YS723" s="90"/>
      <c r="YT723" s="90"/>
      <c r="YU723" s="90"/>
      <c r="YV723" s="90"/>
      <c r="YW723" s="90"/>
      <c r="YX723" s="90"/>
      <c r="YY723" s="90"/>
      <c r="YZ723" s="90"/>
      <c r="ZA723" s="90"/>
      <c r="ZB723" s="90"/>
      <c r="ZC723" s="90"/>
      <c r="ZD723" s="90"/>
      <c r="ZE723" s="90"/>
      <c r="ZF723" s="90"/>
      <c r="ZG723" s="90"/>
      <c r="ZH723" s="90"/>
      <c r="ZI723" s="90"/>
      <c r="ZJ723" s="90"/>
      <c r="ZK723" s="90"/>
      <c r="ZL723" s="90"/>
      <c r="ZM723" s="90"/>
      <c r="ZN723" s="90"/>
      <c r="ZO723" s="90"/>
      <c r="ZP723" s="90"/>
      <c r="ZQ723" s="90"/>
      <c r="ZR723" s="90"/>
      <c r="ZS723" s="90"/>
      <c r="ZT723" s="90"/>
      <c r="ZU723" s="90"/>
      <c r="ZV723" s="90"/>
      <c r="ZW723" s="90"/>
      <c r="ZX723" s="90"/>
      <c r="ZY723" s="90"/>
      <c r="ZZ723" s="90"/>
      <c r="AAA723" s="90"/>
      <c r="AAB723" s="90"/>
      <c r="AAC723" s="90"/>
      <c r="AAD723" s="90"/>
      <c r="AAE723" s="90"/>
      <c r="AAF723" s="90"/>
      <c r="AAG723" s="90"/>
      <c r="AAH723" s="90"/>
      <c r="AAI723" s="90"/>
      <c r="AAJ723" s="90"/>
      <c r="AAK723" s="90"/>
      <c r="AAL723" s="90"/>
      <c r="AAM723" s="90"/>
      <c r="AAN723" s="90"/>
      <c r="AAO723" s="90"/>
      <c r="AAP723" s="90"/>
      <c r="AAQ723" s="90"/>
      <c r="AAR723" s="90"/>
      <c r="AAS723" s="90"/>
      <c r="AAT723" s="90"/>
      <c r="AAU723" s="90"/>
      <c r="AAV723" s="90"/>
      <c r="AAW723" s="90"/>
      <c r="AAX723" s="90"/>
      <c r="AAY723" s="90"/>
      <c r="AAZ723" s="90"/>
      <c r="ABA723" s="90"/>
      <c r="ABB723" s="90"/>
      <c r="ABC723" s="90"/>
      <c r="ABD723" s="90"/>
      <c r="ABE723" s="90"/>
      <c r="ABF723" s="90"/>
      <c r="ABG723" s="90"/>
      <c r="ABH723" s="90"/>
      <c r="ABI723" s="90"/>
      <c r="ABJ723" s="90"/>
      <c r="ABK723" s="90"/>
      <c r="ABL723" s="90"/>
      <c r="ABM723" s="90"/>
      <c r="ABN723" s="90"/>
      <c r="ABO723" s="90"/>
      <c r="ABP723" s="90"/>
      <c r="ABQ723" s="90"/>
      <c r="ABR723" s="90"/>
      <c r="ABS723" s="90"/>
      <c r="ABT723" s="90"/>
      <c r="ABU723" s="90"/>
      <c r="ABV723" s="90"/>
      <c r="ABW723" s="90"/>
      <c r="ABX723" s="90"/>
      <c r="ABY723" s="90"/>
      <c r="ABZ723" s="90"/>
      <c r="ACA723" s="90"/>
      <c r="ACB723" s="90"/>
      <c r="ACC723" s="90"/>
      <c r="ACD723" s="90"/>
      <c r="ACE723" s="90"/>
      <c r="ACF723" s="90"/>
      <c r="ACG723" s="90"/>
      <c r="ACH723" s="90"/>
      <c r="ACI723" s="90"/>
      <c r="ACJ723" s="90"/>
      <c r="ACK723" s="90"/>
      <c r="ACL723" s="90"/>
      <c r="ACM723" s="90"/>
      <c r="ACN723" s="90"/>
      <c r="ACO723" s="90"/>
      <c r="ACP723" s="90"/>
      <c r="ACQ723" s="90"/>
      <c r="ACR723" s="90"/>
      <c r="ACS723" s="90"/>
      <c r="ACT723" s="90"/>
      <c r="ACU723" s="90"/>
      <c r="ACV723" s="90"/>
      <c r="ACW723" s="90"/>
      <c r="ACX723" s="90"/>
      <c r="ACY723" s="90"/>
      <c r="ACZ723" s="90"/>
      <c r="ADA723" s="90"/>
      <c r="ADB723" s="90"/>
      <c r="ADC723" s="90"/>
      <c r="ADD723" s="90"/>
      <c r="ADE723" s="90"/>
      <c r="ADF723" s="90"/>
      <c r="ADG723" s="90"/>
      <c r="ADH723" s="90"/>
      <c r="ADI723" s="90"/>
      <c r="ADJ723" s="90"/>
      <c r="ADK723" s="90"/>
      <c r="ADL723" s="90"/>
      <c r="ADM723" s="90"/>
      <c r="ADN723" s="90"/>
      <c r="ADO723" s="90"/>
      <c r="ADP723" s="90"/>
      <c r="ADQ723" s="90"/>
      <c r="ADR723" s="90"/>
      <c r="ADS723" s="90"/>
      <c r="ADT723" s="90"/>
      <c r="ADU723" s="90"/>
      <c r="ADV723" s="90"/>
      <c r="ADW723" s="90"/>
      <c r="ADX723" s="90"/>
      <c r="ADY723" s="90"/>
      <c r="ADZ723" s="90"/>
      <c r="AEA723" s="90"/>
      <c r="AEB723" s="90"/>
      <c r="AEC723" s="90"/>
      <c r="AED723" s="90"/>
      <c r="AEE723" s="90"/>
      <c r="AEF723" s="90"/>
      <c r="AEG723" s="90"/>
      <c r="AEH723" s="90"/>
      <c r="AEI723" s="90"/>
      <c r="AEJ723" s="90"/>
      <c r="AEK723" s="90"/>
      <c r="AEL723" s="90"/>
      <c r="AEM723" s="90"/>
      <c r="AEN723" s="90"/>
      <c r="AEO723" s="90"/>
      <c r="AEP723" s="90"/>
      <c r="AEQ723" s="90"/>
      <c r="AER723" s="90"/>
      <c r="AES723" s="90"/>
      <c r="AET723" s="90"/>
      <c r="AEU723" s="90"/>
      <c r="AEV723" s="90"/>
      <c r="AEW723" s="90"/>
      <c r="AEX723" s="90"/>
      <c r="AEY723" s="90"/>
      <c r="AEZ723" s="90"/>
      <c r="AFA723" s="90"/>
      <c r="AFB723" s="90"/>
      <c r="AFC723" s="90"/>
      <c r="AFD723" s="90"/>
      <c r="AFE723" s="90"/>
      <c r="AFF723" s="90"/>
      <c r="AFG723" s="90"/>
      <c r="AFH723" s="90"/>
      <c r="AFI723" s="90"/>
      <c r="AFJ723" s="90"/>
      <c r="AFK723" s="90"/>
      <c r="AFL723" s="90"/>
      <c r="AFM723" s="90"/>
      <c r="AFN723" s="90"/>
      <c r="AFO723" s="90"/>
      <c r="AFP723" s="90"/>
      <c r="AFQ723" s="90"/>
      <c r="AFR723" s="90"/>
      <c r="AFS723" s="90"/>
      <c r="AFT723" s="90"/>
      <c r="AFU723" s="90"/>
      <c r="AFV723" s="90"/>
      <c r="AFW723" s="90"/>
      <c r="AFX723" s="90"/>
      <c r="AFY723" s="90"/>
      <c r="AFZ723" s="90"/>
      <c r="AGA723" s="90"/>
      <c r="AGB723" s="90"/>
      <c r="AGC723" s="90"/>
      <c r="AGD723" s="90"/>
      <c r="AGE723" s="90"/>
      <c r="AGF723" s="90"/>
      <c r="AGG723" s="90"/>
      <c r="AGH723" s="90"/>
      <c r="AGI723" s="90"/>
      <c r="AGJ723" s="90"/>
      <c r="AGK723" s="90"/>
      <c r="AGL723" s="90"/>
      <c r="AGM723" s="90"/>
      <c r="AGN723" s="90"/>
      <c r="AGO723" s="90"/>
      <c r="AGP723" s="90"/>
      <c r="AGQ723" s="90"/>
      <c r="AGR723" s="90"/>
      <c r="AGS723" s="90"/>
      <c r="AGT723" s="90"/>
      <c r="AGU723" s="90"/>
      <c r="AGV723" s="90"/>
      <c r="AGW723" s="90"/>
      <c r="AGX723" s="90"/>
      <c r="AGY723" s="90"/>
      <c r="AGZ723" s="90"/>
      <c r="AHA723" s="90"/>
      <c r="AHB723" s="90"/>
      <c r="AHC723" s="90"/>
      <c r="AHD723" s="90"/>
      <c r="AHE723" s="90"/>
      <c r="AHF723" s="90"/>
      <c r="AHG723" s="90"/>
      <c r="AHH723" s="90"/>
      <c r="AHI723" s="90"/>
      <c r="AHJ723" s="90"/>
      <c r="AHK723" s="90"/>
      <c r="AHL723" s="90"/>
      <c r="AHM723" s="90"/>
      <c r="AHN723" s="90"/>
      <c r="AHO723" s="90"/>
      <c r="AHP723" s="90"/>
      <c r="AHQ723" s="90"/>
      <c r="AHR723" s="90"/>
      <c r="AHS723" s="90"/>
      <c r="AHT723" s="90"/>
      <c r="AHU723" s="90"/>
      <c r="AHV723" s="90"/>
      <c r="AHW723" s="90"/>
      <c r="AHX723" s="90"/>
      <c r="AHY723" s="90"/>
      <c r="AHZ723" s="90"/>
      <c r="AIA723" s="90"/>
      <c r="AIB723" s="90"/>
      <c r="AIC723" s="90"/>
      <c r="AID723" s="90"/>
      <c r="AIE723" s="90"/>
      <c r="AIF723" s="90"/>
      <c r="AIG723" s="90"/>
      <c r="AIH723" s="90"/>
      <c r="AII723" s="90"/>
      <c r="AIJ723" s="90"/>
      <c r="AIK723" s="90"/>
      <c r="AIL723" s="90"/>
      <c r="AIM723" s="90"/>
      <c r="AIN723" s="90"/>
      <c r="AIO723" s="90"/>
      <c r="AIP723" s="90"/>
      <c r="AIQ723" s="90"/>
      <c r="AIR723" s="90"/>
      <c r="AIS723" s="90"/>
      <c r="AIT723" s="90"/>
      <c r="AIU723" s="90"/>
      <c r="AIV723" s="90"/>
      <c r="AIW723" s="90"/>
      <c r="AIX723" s="90"/>
      <c r="AIY723" s="90"/>
      <c r="AIZ723" s="90"/>
      <c r="AJA723" s="90"/>
      <c r="AJB723" s="90"/>
      <c r="AJC723" s="90"/>
      <c r="AJD723" s="90"/>
      <c r="AJE723" s="90"/>
      <c r="AJF723" s="90"/>
      <c r="AJG723" s="90"/>
      <c r="AJH723" s="90"/>
      <c r="AJI723" s="90"/>
      <c r="AJJ723" s="90"/>
      <c r="AJK723" s="90"/>
      <c r="AJL723" s="90"/>
      <c r="AJM723" s="90"/>
      <c r="AJN723" s="90"/>
      <c r="AJO723" s="90"/>
      <c r="AJP723" s="90"/>
      <c r="AJQ723" s="90"/>
      <c r="AJR723" s="90"/>
      <c r="AJS723" s="90"/>
      <c r="AJT723" s="90"/>
      <c r="AJU723" s="90"/>
      <c r="AJV723" s="90"/>
      <c r="AJW723" s="90"/>
      <c r="AJX723" s="90"/>
      <c r="AJY723" s="90"/>
      <c r="AJZ723" s="90"/>
      <c r="AKA723" s="90"/>
      <c r="AKB723" s="90"/>
      <c r="AKC723" s="90"/>
      <c r="AKD723" s="90"/>
      <c r="AKE723" s="90"/>
      <c r="AKF723" s="90"/>
      <c r="AKG723" s="90"/>
      <c r="AKH723" s="90"/>
      <c r="AKI723" s="90"/>
      <c r="AKJ723" s="90"/>
      <c r="AKK723" s="90"/>
      <c r="AKL723" s="90"/>
      <c r="AKM723" s="90"/>
      <c r="AKN723" s="90"/>
      <c r="AKO723" s="90"/>
      <c r="AKP723" s="90"/>
      <c r="AKQ723" s="90"/>
      <c r="AKR723" s="90"/>
      <c r="AKS723" s="90"/>
      <c r="AKT723" s="90"/>
      <c r="AKU723" s="90"/>
      <c r="AKV723" s="90"/>
      <c r="AKW723" s="90"/>
      <c r="AKX723" s="90"/>
      <c r="AKY723" s="90"/>
      <c r="AKZ723" s="90"/>
      <c r="ALA723" s="90"/>
      <c r="ALB723" s="90"/>
      <c r="ALC723" s="90"/>
      <c r="ALD723" s="90"/>
      <c r="ALE723" s="90"/>
      <c r="ALF723" s="90"/>
      <c r="ALG723" s="90"/>
      <c r="ALH723" s="90"/>
      <c r="ALI723" s="90"/>
      <c r="ALJ723" s="90"/>
      <c r="ALK723" s="90"/>
      <c r="ALL723" s="90"/>
      <c r="ALM723" s="90"/>
      <c r="ALN723" s="90"/>
      <c r="ALO723" s="90"/>
      <c r="ALP723" s="90"/>
      <c r="ALQ723" s="90"/>
      <c r="ALR723" s="90"/>
      <c r="ALS723" s="90"/>
      <c r="ALT723" s="90"/>
      <c r="ALU723" s="90"/>
      <c r="ALV723" s="90"/>
      <c r="ALW723" s="90"/>
      <c r="ALX723" s="90"/>
      <c r="ALY723" s="90"/>
      <c r="ALZ723" s="90"/>
      <c r="AMA723" s="90"/>
      <c r="AMB723" s="90"/>
      <c r="AMC723" s="90"/>
      <c r="AMD723" s="90"/>
      <c r="AME723" s="90"/>
      <c r="AMF723" s="90"/>
      <c r="AMG723" s="90"/>
      <c r="AMH723" s="90"/>
    </row>
    <row r="724" spans="1:1022" x14ac:dyDescent="0.25">
      <c r="A724" s="103">
        <v>43953</v>
      </c>
      <c r="B724" s="156">
        <v>0.5</v>
      </c>
      <c r="C724" s="226">
        <v>3556</v>
      </c>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0"/>
      <c r="AY724" s="90"/>
      <c r="AZ724" s="90"/>
      <c r="BA724" s="90"/>
      <c r="BB724" s="90"/>
      <c r="BC724" s="90"/>
      <c r="BD724" s="90"/>
      <c r="BE724" s="90"/>
      <c r="BF724" s="90"/>
      <c r="BG724" s="90"/>
      <c r="BH724" s="90"/>
      <c r="BI724" s="90"/>
      <c r="BJ724" s="90"/>
      <c r="BK724" s="90"/>
      <c r="BL724" s="90"/>
      <c r="BM724" s="90"/>
      <c r="BN724" s="90"/>
      <c r="BO724" s="90"/>
      <c r="BP724" s="90"/>
      <c r="BQ724" s="90"/>
      <c r="BR724" s="90"/>
      <c r="BS724" s="90"/>
      <c r="BT724" s="90"/>
      <c r="BU724" s="90"/>
      <c r="BV724" s="90"/>
      <c r="BW724" s="90"/>
      <c r="BX724" s="90"/>
      <c r="BY724" s="90"/>
      <c r="BZ724" s="90"/>
      <c r="CA724" s="90"/>
      <c r="CB724" s="90"/>
      <c r="CC724" s="90"/>
      <c r="CD724" s="90"/>
      <c r="CE724" s="90"/>
      <c r="CF724" s="90"/>
      <c r="CG724" s="90"/>
      <c r="CH724" s="90"/>
      <c r="CI724" s="90"/>
      <c r="CJ724" s="90"/>
      <c r="CK724" s="90"/>
      <c r="CL724" s="90"/>
      <c r="CM724" s="90"/>
      <c r="CN724" s="90"/>
      <c r="CO724" s="90"/>
      <c r="CP724" s="90"/>
      <c r="CQ724" s="90"/>
      <c r="CR724" s="90"/>
      <c r="CS724" s="90"/>
      <c r="CT724" s="90"/>
      <c r="CU724" s="90"/>
      <c r="CV724" s="90"/>
      <c r="CW724" s="90"/>
      <c r="CX724" s="90"/>
      <c r="CY724" s="90"/>
      <c r="CZ724" s="90"/>
      <c r="DA724" s="90"/>
      <c r="DB724" s="90"/>
      <c r="DC724" s="90"/>
      <c r="DD724" s="90"/>
      <c r="DE724" s="90"/>
      <c r="DF724" s="90"/>
      <c r="DG724" s="90"/>
      <c r="DH724" s="90"/>
      <c r="DI724" s="90"/>
      <c r="DJ724" s="90"/>
      <c r="DK724" s="90"/>
      <c r="DL724" s="90"/>
      <c r="DM724" s="90"/>
      <c r="DN724" s="90"/>
      <c r="DO724" s="90"/>
      <c r="DP724" s="90"/>
      <c r="DQ724" s="90"/>
      <c r="DR724" s="90"/>
      <c r="DS724" s="90"/>
      <c r="DT724" s="90"/>
      <c r="DU724" s="90"/>
      <c r="DV724" s="90"/>
      <c r="DW724" s="90"/>
      <c r="DX724" s="90"/>
      <c r="DY724" s="90"/>
      <c r="DZ724" s="90"/>
      <c r="EA724" s="90"/>
      <c r="EB724" s="90"/>
      <c r="EC724" s="90"/>
      <c r="ED724" s="90"/>
      <c r="EE724" s="90"/>
      <c r="EF724" s="90"/>
      <c r="EG724" s="90"/>
      <c r="EH724" s="90"/>
      <c r="EI724" s="90"/>
      <c r="EJ724" s="90"/>
      <c r="EK724" s="90"/>
      <c r="EL724" s="90"/>
      <c r="EM724" s="90"/>
      <c r="EN724" s="90"/>
      <c r="EO724" s="90"/>
      <c r="EP724" s="90"/>
      <c r="EQ724" s="90"/>
      <c r="ER724" s="90"/>
      <c r="ES724" s="90"/>
      <c r="ET724" s="90"/>
      <c r="EU724" s="90"/>
      <c r="EV724" s="90"/>
      <c r="EW724" s="90"/>
      <c r="EX724" s="90"/>
      <c r="EY724" s="90"/>
      <c r="EZ724" s="90"/>
      <c r="FA724" s="90"/>
      <c r="FB724" s="90"/>
      <c r="FC724" s="90"/>
      <c r="FD724" s="90"/>
      <c r="FE724" s="90"/>
      <c r="FF724" s="90"/>
      <c r="FG724" s="90"/>
      <c r="FH724" s="90"/>
      <c r="FI724" s="90"/>
      <c r="FJ724" s="90"/>
      <c r="FK724" s="90"/>
      <c r="FL724" s="90"/>
      <c r="FM724" s="90"/>
      <c r="FN724" s="90"/>
      <c r="FO724" s="90"/>
      <c r="FP724" s="90"/>
      <c r="FQ724" s="90"/>
      <c r="FR724" s="90"/>
      <c r="FS724" s="90"/>
      <c r="FT724" s="90"/>
      <c r="FU724" s="90"/>
      <c r="FV724" s="90"/>
      <c r="FW724" s="90"/>
      <c r="FX724" s="90"/>
      <c r="FY724" s="90"/>
      <c r="FZ724" s="90"/>
      <c r="GA724" s="90"/>
      <c r="GB724" s="90"/>
      <c r="GC724" s="90"/>
      <c r="GD724" s="90"/>
      <c r="GE724" s="90"/>
      <c r="GF724" s="90"/>
      <c r="GG724" s="90"/>
      <c r="GH724" s="90"/>
      <c r="GI724" s="90"/>
      <c r="GJ724" s="90"/>
      <c r="GK724" s="90"/>
      <c r="GL724" s="90"/>
      <c r="GM724" s="90"/>
      <c r="GN724" s="90"/>
      <c r="GO724" s="90"/>
      <c r="GP724" s="90"/>
      <c r="GQ724" s="90"/>
      <c r="GR724" s="90"/>
      <c r="GS724" s="90"/>
      <c r="GT724" s="90"/>
      <c r="GU724" s="90"/>
      <c r="GV724" s="90"/>
      <c r="GW724" s="90"/>
      <c r="GX724" s="90"/>
      <c r="GY724" s="90"/>
      <c r="GZ724" s="90"/>
      <c r="HA724" s="90"/>
      <c r="HB724" s="90"/>
      <c r="HC724" s="90"/>
      <c r="HD724" s="90"/>
      <c r="HE724" s="90"/>
      <c r="HF724" s="90"/>
      <c r="HG724" s="90"/>
      <c r="HH724" s="90"/>
      <c r="HI724" s="90"/>
      <c r="HJ724" s="90"/>
      <c r="HK724" s="90"/>
      <c r="HL724" s="90"/>
      <c r="HM724" s="90"/>
      <c r="HN724" s="90"/>
      <c r="HO724" s="90"/>
      <c r="HP724" s="90"/>
      <c r="HQ724" s="90"/>
      <c r="HR724" s="90"/>
      <c r="HS724" s="90"/>
      <c r="HT724" s="90"/>
      <c r="HU724" s="90"/>
      <c r="HV724" s="90"/>
      <c r="HW724" s="90"/>
      <c r="HX724" s="90"/>
      <c r="HY724" s="90"/>
      <c r="HZ724" s="90"/>
      <c r="IA724" s="90"/>
      <c r="IB724" s="90"/>
      <c r="IC724" s="90"/>
      <c r="ID724" s="90"/>
      <c r="IE724" s="90"/>
      <c r="IF724" s="90"/>
      <c r="IG724" s="90"/>
      <c r="IH724" s="90"/>
      <c r="II724" s="90"/>
      <c r="IJ724" s="90"/>
      <c r="IK724" s="90"/>
      <c r="IL724" s="90"/>
      <c r="IM724" s="90"/>
      <c r="IN724" s="90"/>
      <c r="IO724" s="90"/>
      <c r="IP724" s="90"/>
      <c r="IQ724" s="90"/>
      <c r="IR724" s="90"/>
      <c r="IS724" s="90"/>
      <c r="IT724" s="90"/>
      <c r="IU724" s="90"/>
      <c r="IV724" s="90"/>
      <c r="IW724" s="90"/>
      <c r="IX724" s="90"/>
      <c r="IY724" s="90"/>
      <c r="IZ724" s="90"/>
      <c r="JA724" s="90"/>
      <c r="JB724" s="90"/>
      <c r="JC724" s="90"/>
      <c r="JD724" s="90"/>
      <c r="JE724" s="90"/>
      <c r="JF724" s="90"/>
      <c r="JG724" s="90"/>
      <c r="JH724" s="90"/>
      <c r="JI724" s="90"/>
      <c r="JJ724" s="90"/>
      <c r="JK724" s="90"/>
      <c r="JL724" s="90"/>
      <c r="JM724" s="90"/>
      <c r="JN724" s="90"/>
      <c r="JO724" s="90"/>
      <c r="JP724" s="90"/>
      <c r="JQ724" s="90"/>
      <c r="JR724" s="90"/>
      <c r="JS724" s="90"/>
      <c r="JT724" s="90"/>
      <c r="JU724" s="90"/>
      <c r="JV724" s="90"/>
      <c r="JW724" s="90"/>
      <c r="JX724" s="90"/>
      <c r="JY724" s="90"/>
      <c r="JZ724" s="90"/>
      <c r="KA724" s="90"/>
      <c r="KB724" s="90"/>
      <c r="KC724" s="90"/>
      <c r="KD724" s="90"/>
      <c r="KE724" s="90"/>
      <c r="KF724" s="90"/>
      <c r="KG724" s="90"/>
      <c r="KH724" s="90"/>
      <c r="KI724" s="90"/>
      <c r="KJ724" s="90"/>
      <c r="KK724" s="90"/>
      <c r="KL724" s="90"/>
      <c r="KM724" s="90"/>
      <c r="KN724" s="90"/>
      <c r="KO724" s="90"/>
      <c r="KP724" s="90"/>
      <c r="KQ724" s="90"/>
      <c r="KR724" s="90"/>
      <c r="KS724" s="90"/>
      <c r="KT724" s="90"/>
      <c r="KU724" s="90"/>
      <c r="KV724" s="90"/>
      <c r="KW724" s="90"/>
      <c r="KX724" s="90"/>
      <c r="KY724" s="90"/>
      <c r="KZ724" s="90"/>
      <c r="LA724" s="90"/>
      <c r="LB724" s="90"/>
      <c r="LC724" s="90"/>
      <c r="LD724" s="90"/>
      <c r="LE724" s="90"/>
      <c r="LF724" s="90"/>
      <c r="LG724" s="90"/>
      <c r="LH724" s="90"/>
      <c r="LI724" s="90"/>
      <c r="LJ724" s="90"/>
      <c r="LK724" s="90"/>
      <c r="LL724" s="90"/>
      <c r="LM724" s="90"/>
      <c r="LN724" s="90"/>
      <c r="LO724" s="90"/>
      <c r="LP724" s="90"/>
      <c r="LQ724" s="90"/>
      <c r="LR724" s="90"/>
      <c r="LS724" s="90"/>
      <c r="LT724" s="90"/>
      <c r="LU724" s="90"/>
      <c r="LV724" s="90"/>
      <c r="LW724" s="90"/>
      <c r="LX724" s="90"/>
      <c r="LY724" s="90"/>
      <c r="LZ724" s="90"/>
      <c r="MA724" s="90"/>
      <c r="MB724" s="90"/>
      <c r="MC724" s="90"/>
      <c r="MD724" s="90"/>
      <c r="ME724" s="90"/>
      <c r="MF724" s="90"/>
      <c r="MG724" s="90"/>
      <c r="MH724" s="90"/>
      <c r="MI724" s="90"/>
      <c r="MJ724" s="90"/>
      <c r="MK724" s="90"/>
      <c r="ML724" s="90"/>
      <c r="MM724" s="90"/>
      <c r="MN724" s="90"/>
      <c r="MO724" s="90"/>
      <c r="MP724" s="90"/>
      <c r="MQ724" s="90"/>
      <c r="MR724" s="90"/>
      <c r="MS724" s="90"/>
      <c r="MT724" s="90"/>
      <c r="MU724" s="90"/>
      <c r="MV724" s="90"/>
      <c r="MW724" s="90"/>
      <c r="MX724" s="90"/>
      <c r="MY724" s="90"/>
      <c r="MZ724" s="90"/>
      <c r="NA724" s="90"/>
      <c r="NB724" s="90"/>
      <c r="NC724" s="90"/>
      <c r="ND724" s="90"/>
      <c r="NE724" s="90"/>
      <c r="NF724" s="90"/>
      <c r="NG724" s="90"/>
      <c r="NH724" s="90"/>
      <c r="NI724" s="90"/>
      <c r="NJ724" s="90"/>
      <c r="NK724" s="90"/>
      <c r="NL724" s="90"/>
      <c r="NM724" s="90"/>
      <c r="NN724" s="90"/>
      <c r="NO724" s="90"/>
      <c r="NP724" s="90"/>
      <c r="NQ724" s="90"/>
      <c r="NR724" s="90"/>
      <c r="NS724" s="90"/>
      <c r="NT724" s="90"/>
      <c r="NU724" s="90"/>
      <c r="NV724" s="90"/>
      <c r="NW724" s="90"/>
      <c r="NX724" s="90"/>
      <c r="NY724" s="90"/>
      <c r="NZ724" s="90"/>
      <c r="OA724" s="90"/>
      <c r="OB724" s="90"/>
      <c r="OC724" s="90"/>
      <c r="OD724" s="90"/>
      <c r="OE724" s="90"/>
      <c r="OF724" s="90"/>
      <c r="OG724" s="90"/>
      <c r="OH724" s="90"/>
      <c r="OI724" s="90"/>
      <c r="OJ724" s="90"/>
      <c r="OK724" s="90"/>
      <c r="OL724" s="90"/>
      <c r="OM724" s="90"/>
      <c r="ON724" s="90"/>
      <c r="OO724" s="90"/>
      <c r="OP724" s="90"/>
      <c r="OQ724" s="90"/>
      <c r="OR724" s="90"/>
      <c r="OS724" s="90"/>
      <c r="OT724" s="90"/>
      <c r="OU724" s="90"/>
      <c r="OV724" s="90"/>
      <c r="OW724" s="90"/>
      <c r="OX724" s="90"/>
      <c r="OY724" s="90"/>
      <c r="OZ724" s="90"/>
      <c r="PA724" s="90"/>
      <c r="PB724" s="90"/>
      <c r="PC724" s="90"/>
      <c r="PD724" s="90"/>
      <c r="PE724" s="90"/>
      <c r="PF724" s="90"/>
      <c r="PG724" s="90"/>
      <c r="PH724" s="90"/>
      <c r="PI724" s="90"/>
      <c r="PJ724" s="90"/>
      <c r="PK724" s="90"/>
      <c r="PL724" s="90"/>
      <c r="PM724" s="90"/>
      <c r="PN724" s="90"/>
      <c r="PO724" s="90"/>
      <c r="PP724" s="90"/>
      <c r="PQ724" s="90"/>
      <c r="PR724" s="90"/>
      <c r="PS724" s="90"/>
      <c r="PT724" s="90"/>
      <c r="PU724" s="90"/>
      <c r="PV724" s="90"/>
      <c r="PW724" s="90"/>
      <c r="PX724" s="90"/>
      <c r="PY724" s="90"/>
      <c r="PZ724" s="90"/>
      <c r="QA724" s="90"/>
      <c r="QB724" s="90"/>
      <c r="QC724" s="90"/>
      <c r="QD724" s="90"/>
      <c r="QE724" s="90"/>
      <c r="QF724" s="90"/>
      <c r="QG724" s="90"/>
      <c r="QH724" s="90"/>
      <c r="QI724" s="90"/>
      <c r="QJ724" s="90"/>
      <c r="QK724" s="90"/>
      <c r="QL724" s="90"/>
      <c r="QM724" s="90"/>
      <c r="QN724" s="90"/>
      <c r="QO724" s="90"/>
      <c r="QP724" s="90"/>
      <c r="QQ724" s="90"/>
      <c r="QR724" s="90"/>
      <c r="QS724" s="90"/>
      <c r="QT724" s="90"/>
      <c r="QU724" s="90"/>
      <c r="QV724" s="90"/>
      <c r="QW724" s="90"/>
      <c r="QX724" s="90"/>
      <c r="QY724" s="90"/>
      <c r="QZ724" s="90"/>
      <c r="RA724" s="90"/>
      <c r="RB724" s="90"/>
      <c r="RC724" s="90"/>
      <c r="RD724" s="90"/>
      <c r="RE724" s="90"/>
      <c r="RF724" s="90"/>
      <c r="RG724" s="90"/>
      <c r="RH724" s="90"/>
      <c r="RI724" s="90"/>
      <c r="RJ724" s="90"/>
      <c r="RK724" s="90"/>
      <c r="RL724" s="90"/>
      <c r="RM724" s="90"/>
      <c r="RN724" s="90"/>
      <c r="RO724" s="90"/>
      <c r="RP724" s="90"/>
      <c r="RQ724" s="90"/>
      <c r="RR724" s="90"/>
      <c r="RS724" s="90"/>
      <c r="RT724" s="90"/>
      <c r="RU724" s="90"/>
      <c r="RV724" s="90"/>
      <c r="RW724" s="90"/>
      <c r="RX724" s="90"/>
      <c r="RY724" s="90"/>
      <c r="RZ724" s="90"/>
      <c r="SA724" s="90"/>
      <c r="SB724" s="90"/>
      <c r="SC724" s="90"/>
      <c r="SD724" s="90"/>
      <c r="SE724" s="90"/>
      <c r="SF724" s="90"/>
      <c r="SG724" s="90"/>
      <c r="SH724" s="90"/>
      <c r="SI724" s="90"/>
      <c r="SJ724" s="90"/>
      <c r="SK724" s="90"/>
      <c r="SL724" s="90"/>
      <c r="SM724" s="90"/>
      <c r="SN724" s="90"/>
      <c r="SO724" s="90"/>
      <c r="SP724" s="90"/>
      <c r="SQ724" s="90"/>
      <c r="SR724" s="90"/>
      <c r="SS724" s="90"/>
      <c r="ST724" s="90"/>
      <c r="SU724" s="90"/>
      <c r="SV724" s="90"/>
      <c r="SW724" s="90"/>
      <c r="SX724" s="90"/>
      <c r="SY724" s="90"/>
      <c r="SZ724" s="90"/>
      <c r="TA724" s="90"/>
      <c r="TB724" s="90"/>
      <c r="TC724" s="90"/>
      <c r="TD724" s="90"/>
      <c r="TE724" s="90"/>
      <c r="TF724" s="90"/>
      <c r="TG724" s="90"/>
      <c r="TH724" s="90"/>
      <c r="TI724" s="90"/>
      <c r="TJ724" s="90"/>
      <c r="TK724" s="90"/>
      <c r="TL724" s="90"/>
      <c r="TM724" s="90"/>
      <c r="TN724" s="90"/>
      <c r="TO724" s="90"/>
      <c r="TP724" s="90"/>
      <c r="TQ724" s="90"/>
      <c r="TR724" s="90"/>
      <c r="TS724" s="90"/>
      <c r="TT724" s="90"/>
      <c r="TU724" s="90"/>
      <c r="TV724" s="90"/>
      <c r="TW724" s="90"/>
      <c r="TX724" s="90"/>
      <c r="TY724" s="90"/>
      <c r="TZ724" s="90"/>
      <c r="UA724" s="90"/>
      <c r="UB724" s="90"/>
      <c r="UC724" s="90"/>
      <c r="UD724" s="90"/>
      <c r="UE724" s="90"/>
      <c r="UF724" s="90"/>
      <c r="UG724" s="90"/>
      <c r="UH724" s="90"/>
      <c r="UI724" s="90"/>
      <c r="UJ724" s="90"/>
      <c r="UK724" s="90"/>
      <c r="UL724" s="90"/>
      <c r="UM724" s="90"/>
      <c r="UN724" s="90"/>
      <c r="UO724" s="90"/>
      <c r="UP724" s="90"/>
      <c r="UQ724" s="90"/>
      <c r="UR724" s="90"/>
      <c r="US724" s="90"/>
      <c r="UT724" s="90"/>
      <c r="UU724" s="90"/>
      <c r="UV724" s="90"/>
      <c r="UW724" s="90"/>
      <c r="UX724" s="90"/>
      <c r="UY724" s="90"/>
      <c r="UZ724" s="90"/>
      <c r="VA724" s="90"/>
      <c r="VB724" s="90"/>
      <c r="VC724" s="90"/>
      <c r="VD724" s="90"/>
      <c r="VE724" s="90"/>
      <c r="VF724" s="90"/>
      <c r="VG724" s="90"/>
      <c r="VH724" s="90"/>
      <c r="VI724" s="90"/>
      <c r="VJ724" s="90"/>
      <c r="VK724" s="90"/>
      <c r="VL724" s="90"/>
      <c r="VM724" s="90"/>
      <c r="VN724" s="90"/>
      <c r="VO724" s="90"/>
      <c r="VP724" s="90"/>
      <c r="VQ724" s="90"/>
      <c r="VR724" s="90"/>
      <c r="VS724" s="90"/>
      <c r="VT724" s="90"/>
      <c r="VU724" s="90"/>
      <c r="VV724" s="90"/>
      <c r="VW724" s="90"/>
      <c r="VX724" s="90"/>
      <c r="VY724" s="90"/>
      <c r="VZ724" s="90"/>
      <c r="WA724" s="90"/>
      <c r="WB724" s="90"/>
      <c r="WC724" s="90"/>
      <c r="WD724" s="90"/>
      <c r="WE724" s="90"/>
      <c r="WF724" s="90"/>
      <c r="WG724" s="90"/>
      <c r="WH724" s="90"/>
      <c r="WI724" s="90"/>
      <c r="WJ724" s="90"/>
      <c r="WK724" s="90"/>
      <c r="WL724" s="90"/>
      <c r="WM724" s="90"/>
      <c r="WN724" s="90"/>
      <c r="WO724" s="90"/>
      <c r="WP724" s="90"/>
      <c r="WQ724" s="90"/>
      <c r="WR724" s="90"/>
      <c r="WS724" s="90"/>
      <c r="WT724" s="90"/>
      <c r="WU724" s="90"/>
      <c r="WV724" s="90"/>
      <c r="WW724" s="90"/>
      <c r="WX724" s="90"/>
      <c r="WY724" s="90"/>
      <c r="WZ724" s="90"/>
      <c r="XA724" s="90"/>
      <c r="XB724" s="90"/>
      <c r="XC724" s="90"/>
      <c r="XD724" s="90"/>
      <c r="XE724" s="90"/>
      <c r="XF724" s="90"/>
      <c r="XG724" s="90"/>
      <c r="XH724" s="90"/>
      <c r="XI724" s="90"/>
      <c r="XJ724" s="90"/>
      <c r="XK724" s="90"/>
      <c r="XL724" s="90"/>
      <c r="XM724" s="90"/>
      <c r="XN724" s="90"/>
      <c r="XO724" s="90"/>
      <c r="XP724" s="90"/>
      <c r="XQ724" s="90"/>
      <c r="XR724" s="90"/>
      <c r="XS724" s="90"/>
      <c r="XT724" s="90"/>
      <c r="XU724" s="90"/>
      <c r="XV724" s="90"/>
      <c r="XW724" s="90"/>
      <c r="XX724" s="90"/>
      <c r="XY724" s="90"/>
      <c r="XZ724" s="90"/>
      <c r="YA724" s="90"/>
      <c r="YB724" s="90"/>
      <c r="YC724" s="90"/>
      <c r="YD724" s="90"/>
      <c r="YE724" s="90"/>
      <c r="YF724" s="90"/>
      <c r="YG724" s="90"/>
      <c r="YH724" s="90"/>
      <c r="YI724" s="90"/>
      <c r="YJ724" s="90"/>
      <c r="YK724" s="90"/>
      <c r="YL724" s="90"/>
      <c r="YM724" s="90"/>
      <c r="YN724" s="90"/>
      <c r="YO724" s="90"/>
      <c r="YP724" s="90"/>
      <c r="YQ724" s="90"/>
      <c r="YR724" s="90"/>
      <c r="YS724" s="90"/>
      <c r="YT724" s="90"/>
      <c r="YU724" s="90"/>
      <c r="YV724" s="90"/>
      <c r="YW724" s="90"/>
      <c r="YX724" s="90"/>
      <c r="YY724" s="90"/>
      <c r="YZ724" s="90"/>
      <c r="ZA724" s="90"/>
      <c r="ZB724" s="90"/>
      <c r="ZC724" s="90"/>
      <c r="ZD724" s="90"/>
      <c r="ZE724" s="90"/>
      <c r="ZF724" s="90"/>
      <c r="ZG724" s="90"/>
      <c r="ZH724" s="90"/>
      <c r="ZI724" s="90"/>
      <c r="ZJ724" s="90"/>
      <c r="ZK724" s="90"/>
      <c r="ZL724" s="90"/>
      <c r="ZM724" s="90"/>
      <c r="ZN724" s="90"/>
      <c r="ZO724" s="90"/>
      <c r="ZP724" s="90"/>
      <c r="ZQ724" s="90"/>
      <c r="ZR724" s="90"/>
      <c r="ZS724" s="90"/>
      <c r="ZT724" s="90"/>
      <c r="ZU724" s="90"/>
      <c r="ZV724" s="90"/>
      <c r="ZW724" s="90"/>
      <c r="ZX724" s="90"/>
      <c r="ZY724" s="90"/>
      <c r="ZZ724" s="90"/>
      <c r="AAA724" s="90"/>
      <c r="AAB724" s="90"/>
      <c r="AAC724" s="90"/>
      <c r="AAD724" s="90"/>
      <c r="AAE724" s="90"/>
      <c r="AAF724" s="90"/>
      <c r="AAG724" s="90"/>
      <c r="AAH724" s="90"/>
      <c r="AAI724" s="90"/>
      <c r="AAJ724" s="90"/>
      <c r="AAK724" s="90"/>
      <c r="AAL724" s="90"/>
      <c r="AAM724" s="90"/>
      <c r="AAN724" s="90"/>
      <c r="AAO724" s="90"/>
      <c r="AAP724" s="90"/>
      <c r="AAQ724" s="90"/>
      <c r="AAR724" s="90"/>
      <c r="AAS724" s="90"/>
      <c r="AAT724" s="90"/>
      <c r="AAU724" s="90"/>
      <c r="AAV724" s="90"/>
      <c r="AAW724" s="90"/>
      <c r="AAX724" s="90"/>
      <c r="AAY724" s="90"/>
      <c r="AAZ724" s="90"/>
      <c r="ABA724" s="90"/>
      <c r="ABB724" s="90"/>
      <c r="ABC724" s="90"/>
      <c r="ABD724" s="90"/>
      <c r="ABE724" s="90"/>
      <c r="ABF724" s="90"/>
      <c r="ABG724" s="90"/>
      <c r="ABH724" s="90"/>
      <c r="ABI724" s="90"/>
      <c r="ABJ724" s="90"/>
      <c r="ABK724" s="90"/>
      <c r="ABL724" s="90"/>
      <c r="ABM724" s="90"/>
      <c r="ABN724" s="90"/>
      <c r="ABO724" s="90"/>
      <c r="ABP724" s="90"/>
      <c r="ABQ724" s="90"/>
      <c r="ABR724" s="90"/>
      <c r="ABS724" s="90"/>
      <c r="ABT724" s="90"/>
      <c r="ABU724" s="90"/>
      <c r="ABV724" s="90"/>
      <c r="ABW724" s="90"/>
      <c r="ABX724" s="90"/>
      <c r="ABY724" s="90"/>
      <c r="ABZ724" s="90"/>
      <c r="ACA724" s="90"/>
      <c r="ACB724" s="90"/>
      <c r="ACC724" s="90"/>
      <c r="ACD724" s="90"/>
      <c r="ACE724" s="90"/>
      <c r="ACF724" s="90"/>
      <c r="ACG724" s="90"/>
      <c r="ACH724" s="90"/>
      <c r="ACI724" s="90"/>
      <c r="ACJ724" s="90"/>
      <c r="ACK724" s="90"/>
      <c r="ACL724" s="90"/>
      <c r="ACM724" s="90"/>
      <c r="ACN724" s="90"/>
      <c r="ACO724" s="90"/>
      <c r="ACP724" s="90"/>
      <c r="ACQ724" s="90"/>
      <c r="ACR724" s="90"/>
      <c r="ACS724" s="90"/>
      <c r="ACT724" s="90"/>
      <c r="ACU724" s="90"/>
      <c r="ACV724" s="90"/>
      <c r="ACW724" s="90"/>
      <c r="ACX724" s="90"/>
      <c r="ACY724" s="90"/>
      <c r="ACZ724" s="90"/>
      <c r="ADA724" s="90"/>
      <c r="ADB724" s="90"/>
      <c r="ADC724" s="90"/>
      <c r="ADD724" s="90"/>
      <c r="ADE724" s="90"/>
      <c r="ADF724" s="90"/>
      <c r="ADG724" s="90"/>
      <c r="ADH724" s="90"/>
      <c r="ADI724" s="90"/>
      <c r="ADJ724" s="90"/>
      <c r="ADK724" s="90"/>
      <c r="ADL724" s="90"/>
      <c r="ADM724" s="90"/>
      <c r="ADN724" s="90"/>
      <c r="ADO724" s="90"/>
      <c r="ADP724" s="90"/>
      <c r="ADQ724" s="90"/>
      <c r="ADR724" s="90"/>
      <c r="ADS724" s="90"/>
      <c r="ADT724" s="90"/>
      <c r="ADU724" s="90"/>
      <c r="ADV724" s="90"/>
      <c r="ADW724" s="90"/>
      <c r="ADX724" s="90"/>
      <c r="ADY724" s="90"/>
      <c r="ADZ724" s="90"/>
      <c r="AEA724" s="90"/>
      <c r="AEB724" s="90"/>
      <c r="AEC724" s="90"/>
      <c r="AED724" s="90"/>
      <c r="AEE724" s="90"/>
      <c r="AEF724" s="90"/>
      <c r="AEG724" s="90"/>
      <c r="AEH724" s="90"/>
      <c r="AEI724" s="90"/>
      <c r="AEJ724" s="90"/>
      <c r="AEK724" s="90"/>
      <c r="AEL724" s="90"/>
      <c r="AEM724" s="90"/>
      <c r="AEN724" s="90"/>
      <c r="AEO724" s="90"/>
      <c r="AEP724" s="90"/>
      <c r="AEQ724" s="90"/>
      <c r="AER724" s="90"/>
      <c r="AES724" s="90"/>
      <c r="AET724" s="90"/>
      <c r="AEU724" s="90"/>
      <c r="AEV724" s="90"/>
      <c r="AEW724" s="90"/>
      <c r="AEX724" s="90"/>
      <c r="AEY724" s="90"/>
      <c r="AEZ724" s="90"/>
      <c r="AFA724" s="90"/>
      <c r="AFB724" s="90"/>
      <c r="AFC724" s="90"/>
      <c r="AFD724" s="90"/>
      <c r="AFE724" s="90"/>
      <c r="AFF724" s="90"/>
      <c r="AFG724" s="90"/>
      <c r="AFH724" s="90"/>
      <c r="AFI724" s="90"/>
      <c r="AFJ724" s="90"/>
      <c r="AFK724" s="90"/>
      <c r="AFL724" s="90"/>
      <c r="AFM724" s="90"/>
      <c r="AFN724" s="90"/>
      <c r="AFO724" s="90"/>
      <c r="AFP724" s="90"/>
      <c r="AFQ724" s="90"/>
      <c r="AFR724" s="90"/>
      <c r="AFS724" s="90"/>
      <c r="AFT724" s="90"/>
      <c r="AFU724" s="90"/>
      <c r="AFV724" s="90"/>
      <c r="AFW724" s="90"/>
      <c r="AFX724" s="90"/>
      <c r="AFY724" s="90"/>
      <c r="AFZ724" s="90"/>
      <c r="AGA724" s="90"/>
      <c r="AGB724" s="90"/>
      <c r="AGC724" s="90"/>
      <c r="AGD724" s="90"/>
      <c r="AGE724" s="90"/>
      <c r="AGF724" s="90"/>
      <c r="AGG724" s="90"/>
      <c r="AGH724" s="90"/>
      <c r="AGI724" s="90"/>
      <c r="AGJ724" s="90"/>
      <c r="AGK724" s="90"/>
      <c r="AGL724" s="90"/>
      <c r="AGM724" s="90"/>
      <c r="AGN724" s="90"/>
      <c r="AGO724" s="90"/>
      <c r="AGP724" s="90"/>
      <c r="AGQ724" s="90"/>
      <c r="AGR724" s="90"/>
      <c r="AGS724" s="90"/>
      <c r="AGT724" s="90"/>
      <c r="AGU724" s="90"/>
      <c r="AGV724" s="90"/>
      <c r="AGW724" s="90"/>
      <c r="AGX724" s="90"/>
      <c r="AGY724" s="90"/>
      <c r="AGZ724" s="90"/>
      <c r="AHA724" s="90"/>
      <c r="AHB724" s="90"/>
      <c r="AHC724" s="90"/>
      <c r="AHD724" s="90"/>
      <c r="AHE724" s="90"/>
      <c r="AHF724" s="90"/>
      <c r="AHG724" s="90"/>
      <c r="AHH724" s="90"/>
      <c r="AHI724" s="90"/>
      <c r="AHJ724" s="90"/>
      <c r="AHK724" s="90"/>
      <c r="AHL724" s="90"/>
      <c r="AHM724" s="90"/>
      <c r="AHN724" s="90"/>
      <c r="AHO724" s="90"/>
      <c r="AHP724" s="90"/>
      <c r="AHQ724" s="90"/>
      <c r="AHR724" s="90"/>
      <c r="AHS724" s="90"/>
      <c r="AHT724" s="90"/>
      <c r="AHU724" s="90"/>
      <c r="AHV724" s="90"/>
      <c r="AHW724" s="90"/>
      <c r="AHX724" s="90"/>
      <c r="AHY724" s="90"/>
      <c r="AHZ724" s="90"/>
      <c r="AIA724" s="90"/>
      <c r="AIB724" s="90"/>
      <c r="AIC724" s="90"/>
      <c r="AID724" s="90"/>
      <c r="AIE724" s="90"/>
      <c r="AIF724" s="90"/>
      <c r="AIG724" s="90"/>
      <c r="AIH724" s="90"/>
      <c r="AII724" s="90"/>
      <c r="AIJ724" s="90"/>
      <c r="AIK724" s="90"/>
      <c r="AIL724" s="90"/>
      <c r="AIM724" s="90"/>
      <c r="AIN724" s="90"/>
      <c r="AIO724" s="90"/>
      <c r="AIP724" s="90"/>
      <c r="AIQ724" s="90"/>
      <c r="AIR724" s="90"/>
      <c r="AIS724" s="90"/>
      <c r="AIT724" s="90"/>
      <c r="AIU724" s="90"/>
      <c r="AIV724" s="90"/>
      <c r="AIW724" s="90"/>
      <c r="AIX724" s="90"/>
      <c r="AIY724" s="90"/>
      <c r="AIZ724" s="90"/>
      <c r="AJA724" s="90"/>
      <c r="AJB724" s="90"/>
      <c r="AJC724" s="90"/>
      <c r="AJD724" s="90"/>
      <c r="AJE724" s="90"/>
      <c r="AJF724" s="90"/>
      <c r="AJG724" s="90"/>
      <c r="AJH724" s="90"/>
      <c r="AJI724" s="90"/>
      <c r="AJJ724" s="90"/>
      <c r="AJK724" s="90"/>
      <c r="AJL724" s="90"/>
      <c r="AJM724" s="90"/>
      <c r="AJN724" s="90"/>
      <c r="AJO724" s="90"/>
      <c r="AJP724" s="90"/>
      <c r="AJQ724" s="90"/>
      <c r="AJR724" s="90"/>
      <c r="AJS724" s="90"/>
      <c r="AJT724" s="90"/>
      <c r="AJU724" s="90"/>
      <c r="AJV724" s="90"/>
      <c r="AJW724" s="90"/>
      <c r="AJX724" s="90"/>
      <c r="AJY724" s="90"/>
      <c r="AJZ724" s="90"/>
      <c r="AKA724" s="90"/>
      <c r="AKB724" s="90"/>
      <c r="AKC724" s="90"/>
      <c r="AKD724" s="90"/>
      <c r="AKE724" s="90"/>
      <c r="AKF724" s="90"/>
      <c r="AKG724" s="90"/>
      <c r="AKH724" s="90"/>
      <c r="AKI724" s="90"/>
      <c r="AKJ724" s="90"/>
      <c r="AKK724" s="90"/>
      <c r="AKL724" s="90"/>
      <c r="AKM724" s="90"/>
      <c r="AKN724" s="90"/>
      <c r="AKO724" s="90"/>
      <c r="AKP724" s="90"/>
      <c r="AKQ724" s="90"/>
      <c r="AKR724" s="90"/>
      <c r="AKS724" s="90"/>
      <c r="AKT724" s="90"/>
      <c r="AKU724" s="90"/>
      <c r="AKV724" s="90"/>
      <c r="AKW724" s="90"/>
      <c r="AKX724" s="90"/>
      <c r="AKY724" s="90"/>
      <c r="AKZ724" s="90"/>
      <c r="ALA724" s="90"/>
      <c r="ALB724" s="90"/>
      <c r="ALC724" s="90"/>
      <c r="ALD724" s="90"/>
      <c r="ALE724" s="90"/>
      <c r="ALF724" s="90"/>
      <c r="ALG724" s="90"/>
      <c r="ALH724" s="90"/>
      <c r="ALI724" s="90"/>
      <c r="ALJ724" s="90"/>
      <c r="ALK724" s="90"/>
      <c r="ALL724" s="90"/>
      <c r="ALM724" s="90"/>
      <c r="ALN724" s="90"/>
      <c r="ALO724" s="90"/>
      <c r="ALP724" s="90"/>
      <c r="ALQ724" s="90"/>
      <c r="ALR724" s="90"/>
      <c r="ALS724" s="90"/>
      <c r="ALT724" s="90"/>
      <c r="ALU724" s="90"/>
      <c r="ALV724" s="90"/>
      <c r="ALW724" s="90"/>
      <c r="ALX724" s="90"/>
      <c r="ALY724" s="90"/>
      <c r="ALZ724" s="90"/>
      <c r="AMA724" s="90"/>
      <c r="AMB724" s="90"/>
      <c r="AMC724" s="90"/>
      <c r="AMD724" s="90"/>
      <c r="AME724" s="90"/>
      <c r="AMF724" s="90"/>
      <c r="AMG724" s="90"/>
      <c r="AMH724" s="90"/>
    </row>
    <row r="725" spans="1:1022" x14ac:dyDescent="0.25">
      <c r="A725" s="103">
        <v>43952</v>
      </c>
      <c r="B725" s="156">
        <v>0.5</v>
      </c>
      <c r="C725" s="226">
        <v>3382</v>
      </c>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0"/>
      <c r="AY725" s="90"/>
      <c r="AZ725" s="90"/>
      <c r="BA725" s="90"/>
      <c r="BB725" s="90"/>
      <c r="BC725" s="90"/>
      <c r="BD725" s="90"/>
      <c r="BE725" s="90"/>
      <c r="BF725" s="90"/>
      <c r="BG725" s="90"/>
      <c r="BH725" s="90"/>
      <c r="BI725" s="90"/>
      <c r="BJ725" s="90"/>
      <c r="BK725" s="90"/>
      <c r="BL725" s="90"/>
      <c r="BM725" s="90"/>
      <c r="BN725" s="90"/>
      <c r="BO725" s="90"/>
      <c r="BP725" s="90"/>
      <c r="BQ725" s="90"/>
      <c r="BR725" s="90"/>
      <c r="BS725" s="90"/>
      <c r="BT725" s="90"/>
      <c r="BU725" s="90"/>
      <c r="BV725" s="90"/>
      <c r="BW725" s="90"/>
      <c r="BX725" s="90"/>
      <c r="BY725" s="90"/>
      <c r="BZ725" s="90"/>
      <c r="CA725" s="90"/>
      <c r="CB725" s="90"/>
      <c r="CC725" s="90"/>
      <c r="CD725" s="90"/>
      <c r="CE725" s="90"/>
      <c r="CF725" s="90"/>
      <c r="CG725" s="90"/>
      <c r="CH725" s="90"/>
      <c r="CI725" s="90"/>
      <c r="CJ725" s="90"/>
      <c r="CK725" s="90"/>
      <c r="CL725" s="90"/>
      <c r="CM725" s="90"/>
      <c r="CN725" s="90"/>
      <c r="CO725" s="90"/>
      <c r="CP725" s="90"/>
      <c r="CQ725" s="90"/>
      <c r="CR725" s="90"/>
      <c r="CS725" s="90"/>
      <c r="CT725" s="90"/>
      <c r="CU725" s="90"/>
      <c r="CV725" s="90"/>
      <c r="CW725" s="90"/>
      <c r="CX725" s="90"/>
      <c r="CY725" s="90"/>
      <c r="CZ725" s="90"/>
      <c r="DA725" s="90"/>
      <c r="DB725" s="90"/>
      <c r="DC725" s="90"/>
      <c r="DD725" s="90"/>
      <c r="DE725" s="90"/>
      <c r="DF725" s="90"/>
      <c r="DG725" s="90"/>
      <c r="DH725" s="90"/>
      <c r="DI725" s="90"/>
      <c r="DJ725" s="90"/>
      <c r="DK725" s="90"/>
      <c r="DL725" s="90"/>
      <c r="DM725" s="90"/>
      <c r="DN725" s="90"/>
      <c r="DO725" s="90"/>
      <c r="DP725" s="90"/>
      <c r="DQ725" s="90"/>
      <c r="DR725" s="90"/>
      <c r="DS725" s="90"/>
      <c r="DT725" s="90"/>
      <c r="DU725" s="90"/>
      <c r="DV725" s="90"/>
      <c r="DW725" s="90"/>
      <c r="DX725" s="90"/>
      <c r="DY725" s="90"/>
      <c r="DZ725" s="90"/>
      <c r="EA725" s="90"/>
      <c r="EB725" s="90"/>
      <c r="EC725" s="90"/>
      <c r="ED725" s="90"/>
      <c r="EE725" s="90"/>
      <c r="EF725" s="90"/>
      <c r="EG725" s="90"/>
      <c r="EH725" s="90"/>
      <c r="EI725" s="90"/>
      <c r="EJ725" s="90"/>
      <c r="EK725" s="90"/>
      <c r="EL725" s="90"/>
      <c r="EM725" s="90"/>
      <c r="EN725" s="90"/>
      <c r="EO725" s="90"/>
      <c r="EP725" s="90"/>
      <c r="EQ725" s="90"/>
      <c r="ER725" s="90"/>
      <c r="ES725" s="90"/>
      <c r="ET725" s="90"/>
      <c r="EU725" s="90"/>
      <c r="EV725" s="90"/>
      <c r="EW725" s="90"/>
      <c r="EX725" s="90"/>
      <c r="EY725" s="90"/>
      <c r="EZ725" s="90"/>
      <c r="FA725" s="90"/>
      <c r="FB725" s="90"/>
      <c r="FC725" s="90"/>
      <c r="FD725" s="90"/>
      <c r="FE725" s="90"/>
      <c r="FF725" s="90"/>
      <c r="FG725" s="90"/>
      <c r="FH725" s="90"/>
      <c r="FI725" s="90"/>
      <c r="FJ725" s="90"/>
      <c r="FK725" s="90"/>
      <c r="FL725" s="90"/>
      <c r="FM725" s="90"/>
      <c r="FN725" s="90"/>
      <c r="FO725" s="90"/>
      <c r="FP725" s="90"/>
      <c r="FQ725" s="90"/>
      <c r="FR725" s="90"/>
      <c r="FS725" s="90"/>
      <c r="FT725" s="90"/>
      <c r="FU725" s="90"/>
      <c r="FV725" s="90"/>
      <c r="FW725" s="90"/>
      <c r="FX725" s="90"/>
      <c r="FY725" s="90"/>
      <c r="FZ725" s="90"/>
      <c r="GA725" s="90"/>
      <c r="GB725" s="90"/>
      <c r="GC725" s="90"/>
      <c r="GD725" s="90"/>
      <c r="GE725" s="90"/>
      <c r="GF725" s="90"/>
      <c r="GG725" s="90"/>
      <c r="GH725" s="90"/>
      <c r="GI725" s="90"/>
      <c r="GJ725" s="90"/>
      <c r="GK725" s="90"/>
      <c r="GL725" s="90"/>
      <c r="GM725" s="90"/>
      <c r="GN725" s="90"/>
      <c r="GO725" s="90"/>
      <c r="GP725" s="90"/>
      <c r="GQ725" s="90"/>
      <c r="GR725" s="90"/>
      <c r="GS725" s="90"/>
      <c r="GT725" s="90"/>
      <c r="GU725" s="90"/>
      <c r="GV725" s="90"/>
      <c r="GW725" s="90"/>
      <c r="GX725" s="90"/>
      <c r="GY725" s="90"/>
      <c r="GZ725" s="90"/>
      <c r="HA725" s="90"/>
      <c r="HB725" s="90"/>
      <c r="HC725" s="90"/>
      <c r="HD725" s="90"/>
      <c r="HE725" s="90"/>
      <c r="HF725" s="90"/>
      <c r="HG725" s="90"/>
      <c r="HH725" s="90"/>
      <c r="HI725" s="90"/>
      <c r="HJ725" s="90"/>
      <c r="HK725" s="90"/>
      <c r="HL725" s="90"/>
      <c r="HM725" s="90"/>
      <c r="HN725" s="90"/>
      <c r="HO725" s="90"/>
      <c r="HP725" s="90"/>
      <c r="HQ725" s="90"/>
      <c r="HR725" s="90"/>
      <c r="HS725" s="90"/>
      <c r="HT725" s="90"/>
      <c r="HU725" s="90"/>
      <c r="HV725" s="90"/>
      <c r="HW725" s="90"/>
      <c r="HX725" s="90"/>
      <c r="HY725" s="90"/>
      <c r="HZ725" s="90"/>
      <c r="IA725" s="90"/>
      <c r="IB725" s="90"/>
      <c r="IC725" s="90"/>
      <c r="ID725" s="90"/>
      <c r="IE725" s="90"/>
      <c r="IF725" s="90"/>
      <c r="IG725" s="90"/>
      <c r="IH725" s="90"/>
      <c r="II725" s="90"/>
      <c r="IJ725" s="90"/>
      <c r="IK725" s="90"/>
      <c r="IL725" s="90"/>
      <c r="IM725" s="90"/>
      <c r="IN725" s="90"/>
      <c r="IO725" s="90"/>
      <c r="IP725" s="90"/>
      <c r="IQ725" s="90"/>
      <c r="IR725" s="90"/>
      <c r="IS725" s="90"/>
      <c r="IT725" s="90"/>
      <c r="IU725" s="90"/>
      <c r="IV725" s="90"/>
      <c r="IW725" s="90"/>
      <c r="IX725" s="90"/>
      <c r="IY725" s="90"/>
      <c r="IZ725" s="90"/>
      <c r="JA725" s="90"/>
      <c r="JB725" s="90"/>
      <c r="JC725" s="90"/>
      <c r="JD725" s="90"/>
      <c r="JE725" s="90"/>
      <c r="JF725" s="90"/>
      <c r="JG725" s="90"/>
      <c r="JH725" s="90"/>
      <c r="JI725" s="90"/>
      <c r="JJ725" s="90"/>
      <c r="JK725" s="90"/>
      <c r="JL725" s="90"/>
      <c r="JM725" s="90"/>
      <c r="JN725" s="90"/>
      <c r="JO725" s="90"/>
      <c r="JP725" s="90"/>
      <c r="JQ725" s="90"/>
      <c r="JR725" s="90"/>
      <c r="JS725" s="90"/>
      <c r="JT725" s="90"/>
      <c r="JU725" s="90"/>
      <c r="JV725" s="90"/>
      <c r="JW725" s="90"/>
      <c r="JX725" s="90"/>
      <c r="JY725" s="90"/>
      <c r="JZ725" s="90"/>
      <c r="KA725" s="90"/>
      <c r="KB725" s="90"/>
      <c r="KC725" s="90"/>
      <c r="KD725" s="90"/>
      <c r="KE725" s="90"/>
      <c r="KF725" s="90"/>
      <c r="KG725" s="90"/>
      <c r="KH725" s="90"/>
      <c r="KI725" s="90"/>
      <c r="KJ725" s="90"/>
      <c r="KK725" s="90"/>
      <c r="KL725" s="90"/>
      <c r="KM725" s="90"/>
      <c r="KN725" s="90"/>
      <c r="KO725" s="90"/>
      <c r="KP725" s="90"/>
      <c r="KQ725" s="90"/>
      <c r="KR725" s="90"/>
      <c r="KS725" s="90"/>
      <c r="KT725" s="90"/>
      <c r="KU725" s="90"/>
      <c r="KV725" s="90"/>
      <c r="KW725" s="90"/>
      <c r="KX725" s="90"/>
      <c r="KY725" s="90"/>
      <c r="KZ725" s="90"/>
      <c r="LA725" s="90"/>
      <c r="LB725" s="90"/>
      <c r="LC725" s="90"/>
      <c r="LD725" s="90"/>
      <c r="LE725" s="90"/>
      <c r="LF725" s="90"/>
      <c r="LG725" s="90"/>
      <c r="LH725" s="90"/>
      <c r="LI725" s="90"/>
      <c r="LJ725" s="90"/>
      <c r="LK725" s="90"/>
      <c r="LL725" s="90"/>
      <c r="LM725" s="90"/>
      <c r="LN725" s="90"/>
      <c r="LO725" s="90"/>
      <c r="LP725" s="90"/>
      <c r="LQ725" s="90"/>
      <c r="LR725" s="90"/>
      <c r="LS725" s="90"/>
      <c r="LT725" s="90"/>
      <c r="LU725" s="90"/>
      <c r="LV725" s="90"/>
      <c r="LW725" s="90"/>
      <c r="LX725" s="90"/>
      <c r="LY725" s="90"/>
      <c r="LZ725" s="90"/>
      <c r="MA725" s="90"/>
      <c r="MB725" s="90"/>
      <c r="MC725" s="90"/>
      <c r="MD725" s="90"/>
      <c r="ME725" s="90"/>
      <c r="MF725" s="90"/>
      <c r="MG725" s="90"/>
      <c r="MH725" s="90"/>
      <c r="MI725" s="90"/>
      <c r="MJ725" s="90"/>
      <c r="MK725" s="90"/>
      <c r="ML725" s="90"/>
      <c r="MM725" s="90"/>
      <c r="MN725" s="90"/>
      <c r="MO725" s="90"/>
      <c r="MP725" s="90"/>
      <c r="MQ725" s="90"/>
      <c r="MR725" s="90"/>
      <c r="MS725" s="90"/>
      <c r="MT725" s="90"/>
      <c r="MU725" s="90"/>
      <c r="MV725" s="90"/>
      <c r="MW725" s="90"/>
      <c r="MX725" s="90"/>
      <c r="MY725" s="90"/>
      <c r="MZ725" s="90"/>
      <c r="NA725" s="90"/>
      <c r="NB725" s="90"/>
      <c r="NC725" s="90"/>
      <c r="ND725" s="90"/>
      <c r="NE725" s="90"/>
      <c r="NF725" s="90"/>
      <c r="NG725" s="90"/>
      <c r="NH725" s="90"/>
      <c r="NI725" s="90"/>
      <c r="NJ725" s="90"/>
      <c r="NK725" s="90"/>
      <c r="NL725" s="90"/>
      <c r="NM725" s="90"/>
      <c r="NN725" s="90"/>
      <c r="NO725" s="90"/>
      <c r="NP725" s="90"/>
      <c r="NQ725" s="90"/>
      <c r="NR725" s="90"/>
      <c r="NS725" s="90"/>
      <c r="NT725" s="90"/>
      <c r="NU725" s="90"/>
      <c r="NV725" s="90"/>
      <c r="NW725" s="90"/>
      <c r="NX725" s="90"/>
      <c r="NY725" s="90"/>
      <c r="NZ725" s="90"/>
      <c r="OA725" s="90"/>
      <c r="OB725" s="90"/>
      <c r="OC725" s="90"/>
      <c r="OD725" s="90"/>
      <c r="OE725" s="90"/>
      <c r="OF725" s="90"/>
      <c r="OG725" s="90"/>
      <c r="OH725" s="90"/>
      <c r="OI725" s="90"/>
      <c r="OJ725" s="90"/>
      <c r="OK725" s="90"/>
      <c r="OL725" s="90"/>
      <c r="OM725" s="90"/>
      <c r="ON725" s="90"/>
      <c r="OO725" s="90"/>
      <c r="OP725" s="90"/>
      <c r="OQ725" s="90"/>
      <c r="OR725" s="90"/>
      <c r="OS725" s="90"/>
      <c r="OT725" s="90"/>
      <c r="OU725" s="90"/>
      <c r="OV725" s="90"/>
      <c r="OW725" s="90"/>
      <c r="OX725" s="90"/>
      <c r="OY725" s="90"/>
      <c r="OZ725" s="90"/>
      <c r="PA725" s="90"/>
      <c r="PB725" s="90"/>
      <c r="PC725" s="90"/>
      <c r="PD725" s="90"/>
      <c r="PE725" s="90"/>
      <c r="PF725" s="90"/>
      <c r="PG725" s="90"/>
      <c r="PH725" s="90"/>
      <c r="PI725" s="90"/>
      <c r="PJ725" s="90"/>
      <c r="PK725" s="90"/>
      <c r="PL725" s="90"/>
      <c r="PM725" s="90"/>
      <c r="PN725" s="90"/>
      <c r="PO725" s="90"/>
      <c r="PP725" s="90"/>
      <c r="PQ725" s="90"/>
      <c r="PR725" s="90"/>
      <c r="PS725" s="90"/>
      <c r="PT725" s="90"/>
      <c r="PU725" s="90"/>
      <c r="PV725" s="90"/>
      <c r="PW725" s="90"/>
      <c r="PX725" s="90"/>
      <c r="PY725" s="90"/>
      <c r="PZ725" s="90"/>
      <c r="QA725" s="90"/>
      <c r="QB725" s="90"/>
      <c r="QC725" s="90"/>
      <c r="QD725" s="90"/>
      <c r="QE725" s="90"/>
      <c r="QF725" s="90"/>
      <c r="QG725" s="90"/>
      <c r="QH725" s="90"/>
      <c r="QI725" s="90"/>
      <c r="QJ725" s="90"/>
      <c r="QK725" s="90"/>
      <c r="QL725" s="90"/>
      <c r="QM725" s="90"/>
      <c r="QN725" s="90"/>
      <c r="QO725" s="90"/>
      <c r="QP725" s="90"/>
      <c r="QQ725" s="90"/>
      <c r="QR725" s="90"/>
      <c r="QS725" s="90"/>
      <c r="QT725" s="90"/>
      <c r="QU725" s="90"/>
      <c r="QV725" s="90"/>
      <c r="QW725" s="90"/>
      <c r="QX725" s="90"/>
      <c r="QY725" s="90"/>
      <c r="QZ725" s="90"/>
      <c r="RA725" s="90"/>
      <c r="RB725" s="90"/>
      <c r="RC725" s="90"/>
      <c r="RD725" s="90"/>
      <c r="RE725" s="90"/>
      <c r="RF725" s="90"/>
      <c r="RG725" s="90"/>
      <c r="RH725" s="90"/>
      <c r="RI725" s="90"/>
      <c r="RJ725" s="90"/>
      <c r="RK725" s="90"/>
      <c r="RL725" s="90"/>
      <c r="RM725" s="90"/>
      <c r="RN725" s="90"/>
      <c r="RO725" s="90"/>
      <c r="RP725" s="90"/>
      <c r="RQ725" s="90"/>
      <c r="RR725" s="90"/>
      <c r="RS725" s="90"/>
      <c r="RT725" s="90"/>
      <c r="RU725" s="90"/>
      <c r="RV725" s="90"/>
      <c r="RW725" s="90"/>
      <c r="RX725" s="90"/>
      <c r="RY725" s="90"/>
      <c r="RZ725" s="90"/>
      <c r="SA725" s="90"/>
      <c r="SB725" s="90"/>
      <c r="SC725" s="90"/>
      <c r="SD725" s="90"/>
      <c r="SE725" s="90"/>
      <c r="SF725" s="90"/>
      <c r="SG725" s="90"/>
      <c r="SH725" s="90"/>
      <c r="SI725" s="90"/>
      <c r="SJ725" s="90"/>
      <c r="SK725" s="90"/>
      <c r="SL725" s="90"/>
      <c r="SM725" s="90"/>
      <c r="SN725" s="90"/>
      <c r="SO725" s="90"/>
      <c r="SP725" s="90"/>
      <c r="SQ725" s="90"/>
      <c r="SR725" s="90"/>
      <c r="SS725" s="90"/>
      <c r="ST725" s="90"/>
      <c r="SU725" s="90"/>
      <c r="SV725" s="90"/>
      <c r="SW725" s="90"/>
      <c r="SX725" s="90"/>
      <c r="SY725" s="90"/>
      <c r="SZ725" s="90"/>
      <c r="TA725" s="90"/>
      <c r="TB725" s="90"/>
      <c r="TC725" s="90"/>
      <c r="TD725" s="90"/>
      <c r="TE725" s="90"/>
      <c r="TF725" s="90"/>
      <c r="TG725" s="90"/>
      <c r="TH725" s="90"/>
      <c r="TI725" s="90"/>
      <c r="TJ725" s="90"/>
      <c r="TK725" s="90"/>
      <c r="TL725" s="90"/>
      <c r="TM725" s="90"/>
      <c r="TN725" s="90"/>
      <c r="TO725" s="90"/>
      <c r="TP725" s="90"/>
      <c r="TQ725" s="90"/>
      <c r="TR725" s="90"/>
      <c r="TS725" s="90"/>
      <c r="TT725" s="90"/>
      <c r="TU725" s="90"/>
      <c r="TV725" s="90"/>
      <c r="TW725" s="90"/>
      <c r="TX725" s="90"/>
      <c r="TY725" s="90"/>
      <c r="TZ725" s="90"/>
      <c r="UA725" s="90"/>
      <c r="UB725" s="90"/>
      <c r="UC725" s="90"/>
      <c r="UD725" s="90"/>
      <c r="UE725" s="90"/>
      <c r="UF725" s="90"/>
      <c r="UG725" s="90"/>
      <c r="UH725" s="90"/>
      <c r="UI725" s="90"/>
      <c r="UJ725" s="90"/>
      <c r="UK725" s="90"/>
      <c r="UL725" s="90"/>
      <c r="UM725" s="90"/>
      <c r="UN725" s="90"/>
      <c r="UO725" s="90"/>
      <c r="UP725" s="90"/>
      <c r="UQ725" s="90"/>
      <c r="UR725" s="90"/>
      <c r="US725" s="90"/>
      <c r="UT725" s="90"/>
      <c r="UU725" s="90"/>
      <c r="UV725" s="90"/>
      <c r="UW725" s="90"/>
      <c r="UX725" s="90"/>
      <c r="UY725" s="90"/>
      <c r="UZ725" s="90"/>
      <c r="VA725" s="90"/>
      <c r="VB725" s="90"/>
      <c r="VC725" s="90"/>
      <c r="VD725" s="90"/>
      <c r="VE725" s="90"/>
      <c r="VF725" s="90"/>
      <c r="VG725" s="90"/>
      <c r="VH725" s="90"/>
      <c r="VI725" s="90"/>
      <c r="VJ725" s="90"/>
      <c r="VK725" s="90"/>
      <c r="VL725" s="90"/>
      <c r="VM725" s="90"/>
      <c r="VN725" s="90"/>
      <c r="VO725" s="90"/>
      <c r="VP725" s="90"/>
      <c r="VQ725" s="90"/>
      <c r="VR725" s="90"/>
      <c r="VS725" s="90"/>
      <c r="VT725" s="90"/>
      <c r="VU725" s="90"/>
      <c r="VV725" s="90"/>
      <c r="VW725" s="90"/>
      <c r="VX725" s="90"/>
      <c r="VY725" s="90"/>
      <c r="VZ725" s="90"/>
      <c r="WA725" s="90"/>
      <c r="WB725" s="90"/>
      <c r="WC725" s="90"/>
      <c r="WD725" s="90"/>
      <c r="WE725" s="90"/>
      <c r="WF725" s="90"/>
      <c r="WG725" s="90"/>
      <c r="WH725" s="90"/>
      <c r="WI725" s="90"/>
      <c r="WJ725" s="90"/>
      <c r="WK725" s="90"/>
      <c r="WL725" s="90"/>
      <c r="WM725" s="90"/>
      <c r="WN725" s="90"/>
      <c r="WO725" s="90"/>
      <c r="WP725" s="90"/>
      <c r="WQ725" s="90"/>
      <c r="WR725" s="90"/>
      <c r="WS725" s="90"/>
      <c r="WT725" s="90"/>
      <c r="WU725" s="90"/>
      <c r="WV725" s="90"/>
      <c r="WW725" s="90"/>
      <c r="WX725" s="90"/>
      <c r="WY725" s="90"/>
      <c r="WZ725" s="90"/>
      <c r="XA725" s="90"/>
      <c r="XB725" s="90"/>
      <c r="XC725" s="90"/>
      <c r="XD725" s="90"/>
      <c r="XE725" s="90"/>
      <c r="XF725" s="90"/>
      <c r="XG725" s="90"/>
      <c r="XH725" s="90"/>
      <c r="XI725" s="90"/>
      <c r="XJ725" s="90"/>
      <c r="XK725" s="90"/>
      <c r="XL725" s="90"/>
      <c r="XM725" s="90"/>
      <c r="XN725" s="90"/>
      <c r="XO725" s="90"/>
      <c r="XP725" s="90"/>
      <c r="XQ725" s="90"/>
      <c r="XR725" s="90"/>
      <c r="XS725" s="90"/>
      <c r="XT725" s="90"/>
      <c r="XU725" s="90"/>
      <c r="XV725" s="90"/>
      <c r="XW725" s="90"/>
      <c r="XX725" s="90"/>
      <c r="XY725" s="90"/>
      <c r="XZ725" s="90"/>
      <c r="YA725" s="90"/>
      <c r="YB725" s="90"/>
      <c r="YC725" s="90"/>
      <c r="YD725" s="90"/>
      <c r="YE725" s="90"/>
      <c r="YF725" s="90"/>
      <c r="YG725" s="90"/>
      <c r="YH725" s="90"/>
      <c r="YI725" s="90"/>
      <c r="YJ725" s="90"/>
      <c r="YK725" s="90"/>
      <c r="YL725" s="90"/>
      <c r="YM725" s="90"/>
      <c r="YN725" s="90"/>
      <c r="YO725" s="90"/>
      <c r="YP725" s="90"/>
      <c r="YQ725" s="90"/>
      <c r="YR725" s="90"/>
      <c r="YS725" s="90"/>
      <c r="YT725" s="90"/>
      <c r="YU725" s="90"/>
      <c r="YV725" s="90"/>
      <c r="YW725" s="90"/>
      <c r="YX725" s="90"/>
      <c r="YY725" s="90"/>
      <c r="YZ725" s="90"/>
      <c r="ZA725" s="90"/>
      <c r="ZB725" s="90"/>
      <c r="ZC725" s="90"/>
      <c r="ZD725" s="90"/>
      <c r="ZE725" s="90"/>
      <c r="ZF725" s="90"/>
      <c r="ZG725" s="90"/>
      <c r="ZH725" s="90"/>
      <c r="ZI725" s="90"/>
      <c r="ZJ725" s="90"/>
      <c r="ZK725" s="90"/>
      <c r="ZL725" s="90"/>
      <c r="ZM725" s="90"/>
      <c r="ZN725" s="90"/>
      <c r="ZO725" s="90"/>
      <c r="ZP725" s="90"/>
      <c r="ZQ725" s="90"/>
      <c r="ZR725" s="90"/>
      <c r="ZS725" s="90"/>
      <c r="ZT725" s="90"/>
      <c r="ZU725" s="90"/>
      <c r="ZV725" s="90"/>
      <c r="ZW725" s="90"/>
      <c r="ZX725" s="90"/>
      <c r="ZY725" s="90"/>
      <c r="ZZ725" s="90"/>
      <c r="AAA725" s="90"/>
      <c r="AAB725" s="90"/>
      <c r="AAC725" s="90"/>
      <c r="AAD725" s="90"/>
      <c r="AAE725" s="90"/>
      <c r="AAF725" s="90"/>
      <c r="AAG725" s="90"/>
      <c r="AAH725" s="90"/>
      <c r="AAI725" s="90"/>
      <c r="AAJ725" s="90"/>
      <c r="AAK725" s="90"/>
      <c r="AAL725" s="90"/>
      <c r="AAM725" s="90"/>
      <c r="AAN725" s="90"/>
      <c r="AAO725" s="90"/>
      <c r="AAP725" s="90"/>
      <c r="AAQ725" s="90"/>
      <c r="AAR725" s="90"/>
      <c r="AAS725" s="90"/>
      <c r="AAT725" s="90"/>
      <c r="AAU725" s="90"/>
      <c r="AAV725" s="90"/>
      <c r="AAW725" s="90"/>
      <c r="AAX725" s="90"/>
      <c r="AAY725" s="90"/>
      <c r="AAZ725" s="90"/>
      <c r="ABA725" s="90"/>
      <c r="ABB725" s="90"/>
      <c r="ABC725" s="90"/>
      <c r="ABD725" s="90"/>
      <c r="ABE725" s="90"/>
      <c r="ABF725" s="90"/>
      <c r="ABG725" s="90"/>
      <c r="ABH725" s="90"/>
      <c r="ABI725" s="90"/>
      <c r="ABJ725" s="90"/>
      <c r="ABK725" s="90"/>
      <c r="ABL725" s="90"/>
      <c r="ABM725" s="90"/>
      <c r="ABN725" s="90"/>
      <c r="ABO725" s="90"/>
      <c r="ABP725" s="90"/>
      <c r="ABQ725" s="90"/>
      <c r="ABR725" s="90"/>
      <c r="ABS725" s="90"/>
      <c r="ABT725" s="90"/>
      <c r="ABU725" s="90"/>
      <c r="ABV725" s="90"/>
      <c r="ABW725" s="90"/>
      <c r="ABX725" s="90"/>
      <c r="ABY725" s="90"/>
      <c r="ABZ725" s="90"/>
      <c r="ACA725" s="90"/>
      <c r="ACB725" s="90"/>
      <c r="ACC725" s="90"/>
      <c r="ACD725" s="90"/>
      <c r="ACE725" s="90"/>
      <c r="ACF725" s="90"/>
      <c r="ACG725" s="90"/>
      <c r="ACH725" s="90"/>
      <c r="ACI725" s="90"/>
      <c r="ACJ725" s="90"/>
      <c r="ACK725" s="90"/>
      <c r="ACL725" s="90"/>
      <c r="ACM725" s="90"/>
      <c r="ACN725" s="90"/>
      <c r="ACO725" s="90"/>
      <c r="ACP725" s="90"/>
      <c r="ACQ725" s="90"/>
      <c r="ACR725" s="90"/>
      <c r="ACS725" s="90"/>
      <c r="ACT725" s="90"/>
      <c r="ACU725" s="90"/>
      <c r="ACV725" s="90"/>
      <c r="ACW725" s="90"/>
      <c r="ACX725" s="90"/>
      <c r="ACY725" s="90"/>
      <c r="ACZ725" s="90"/>
      <c r="ADA725" s="90"/>
      <c r="ADB725" s="90"/>
      <c r="ADC725" s="90"/>
      <c r="ADD725" s="90"/>
      <c r="ADE725" s="90"/>
      <c r="ADF725" s="90"/>
      <c r="ADG725" s="90"/>
      <c r="ADH725" s="90"/>
      <c r="ADI725" s="90"/>
      <c r="ADJ725" s="90"/>
      <c r="ADK725" s="90"/>
      <c r="ADL725" s="90"/>
      <c r="ADM725" s="90"/>
      <c r="ADN725" s="90"/>
      <c r="ADO725" s="90"/>
      <c r="ADP725" s="90"/>
      <c r="ADQ725" s="90"/>
      <c r="ADR725" s="90"/>
      <c r="ADS725" s="90"/>
      <c r="ADT725" s="90"/>
      <c r="ADU725" s="90"/>
      <c r="ADV725" s="90"/>
      <c r="ADW725" s="90"/>
      <c r="ADX725" s="90"/>
      <c r="ADY725" s="90"/>
      <c r="ADZ725" s="90"/>
      <c r="AEA725" s="90"/>
      <c r="AEB725" s="90"/>
      <c r="AEC725" s="90"/>
      <c r="AED725" s="90"/>
      <c r="AEE725" s="90"/>
      <c r="AEF725" s="90"/>
      <c r="AEG725" s="90"/>
      <c r="AEH725" s="90"/>
      <c r="AEI725" s="90"/>
      <c r="AEJ725" s="90"/>
      <c r="AEK725" s="90"/>
      <c r="AEL725" s="90"/>
      <c r="AEM725" s="90"/>
      <c r="AEN725" s="90"/>
      <c r="AEO725" s="90"/>
      <c r="AEP725" s="90"/>
      <c r="AEQ725" s="90"/>
      <c r="AER725" s="90"/>
      <c r="AES725" s="90"/>
      <c r="AET725" s="90"/>
      <c r="AEU725" s="90"/>
      <c r="AEV725" s="90"/>
      <c r="AEW725" s="90"/>
      <c r="AEX725" s="90"/>
      <c r="AEY725" s="90"/>
      <c r="AEZ725" s="90"/>
      <c r="AFA725" s="90"/>
      <c r="AFB725" s="90"/>
      <c r="AFC725" s="90"/>
      <c r="AFD725" s="90"/>
      <c r="AFE725" s="90"/>
      <c r="AFF725" s="90"/>
      <c r="AFG725" s="90"/>
      <c r="AFH725" s="90"/>
      <c r="AFI725" s="90"/>
      <c r="AFJ725" s="90"/>
      <c r="AFK725" s="90"/>
      <c r="AFL725" s="90"/>
      <c r="AFM725" s="90"/>
      <c r="AFN725" s="90"/>
      <c r="AFO725" s="90"/>
      <c r="AFP725" s="90"/>
      <c r="AFQ725" s="90"/>
      <c r="AFR725" s="90"/>
      <c r="AFS725" s="90"/>
      <c r="AFT725" s="90"/>
      <c r="AFU725" s="90"/>
      <c r="AFV725" s="90"/>
      <c r="AFW725" s="90"/>
      <c r="AFX725" s="90"/>
      <c r="AFY725" s="90"/>
      <c r="AFZ725" s="90"/>
      <c r="AGA725" s="90"/>
      <c r="AGB725" s="90"/>
      <c r="AGC725" s="90"/>
      <c r="AGD725" s="90"/>
      <c r="AGE725" s="90"/>
      <c r="AGF725" s="90"/>
      <c r="AGG725" s="90"/>
      <c r="AGH725" s="90"/>
      <c r="AGI725" s="90"/>
      <c r="AGJ725" s="90"/>
      <c r="AGK725" s="90"/>
      <c r="AGL725" s="90"/>
      <c r="AGM725" s="90"/>
      <c r="AGN725" s="90"/>
      <c r="AGO725" s="90"/>
      <c r="AGP725" s="90"/>
      <c r="AGQ725" s="90"/>
      <c r="AGR725" s="90"/>
      <c r="AGS725" s="90"/>
      <c r="AGT725" s="90"/>
      <c r="AGU725" s="90"/>
      <c r="AGV725" s="90"/>
      <c r="AGW725" s="90"/>
      <c r="AGX725" s="90"/>
      <c r="AGY725" s="90"/>
      <c r="AGZ725" s="90"/>
      <c r="AHA725" s="90"/>
      <c r="AHB725" s="90"/>
      <c r="AHC725" s="90"/>
      <c r="AHD725" s="90"/>
      <c r="AHE725" s="90"/>
      <c r="AHF725" s="90"/>
      <c r="AHG725" s="90"/>
      <c r="AHH725" s="90"/>
      <c r="AHI725" s="90"/>
      <c r="AHJ725" s="90"/>
      <c r="AHK725" s="90"/>
      <c r="AHL725" s="90"/>
      <c r="AHM725" s="90"/>
      <c r="AHN725" s="90"/>
      <c r="AHO725" s="90"/>
      <c r="AHP725" s="90"/>
      <c r="AHQ725" s="90"/>
      <c r="AHR725" s="90"/>
      <c r="AHS725" s="90"/>
      <c r="AHT725" s="90"/>
      <c r="AHU725" s="90"/>
      <c r="AHV725" s="90"/>
      <c r="AHW725" s="90"/>
      <c r="AHX725" s="90"/>
      <c r="AHY725" s="90"/>
      <c r="AHZ725" s="90"/>
      <c r="AIA725" s="90"/>
      <c r="AIB725" s="90"/>
      <c r="AIC725" s="90"/>
      <c r="AID725" s="90"/>
      <c r="AIE725" s="90"/>
      <c r="AIF725" s="90"/>
      <c r="AIG725" s="90"/>
      <c r="AIH725" s="90"/>
      <c r="AII725" s="90"/>
      <c r="AIJ725" s="90"/>
      <c r="AIK725" s="90"/>
      <c r="AIL725" s="90"/>
      <c r="AIM725" s="90"/>
      <c r="AIN725" s="90"/>
      <c r="AIO725" s="90"/>
      <c r="AIP725" s="90"/>
      <c r="AIQ725" s="90"/>
      <c r="AIR725" s="90"/>
      <c r="AIS725" s="90"/>
      <c r="AIT725" s="90"/>
      <c r="AIU725" s="90"/>
      <c r="AIV725" s="90"/>
      <c r="AIW725" s="90"/>
      <c r="AIX725" s="90"/>
      <c r="AIY725" s="90"/>
      <c r="AIZ725" s="90"/>
      <c r="AJA725" s="90"/>
      <c r="AJB725" s="90"/>
      <c r="AJC725" s="90"/>
      <c r="AJD725" s="90"/>
      <c r="AJE725" s="90"/>
      <c r="AJF725" s="90"/>
      <c r="AJG725" s="90"/>
      <c r="AJH725" s="90"/>
      <c r="AJI725" s="90"/>
      <c r="AJJ725" s="90"/>
      <c r="AJK725" s="90"/>
      <c r="AJL725" s="90"/>
      <c r="AJM725" s="90"/>
      <c r="AJN725" s="90"/>
      <c r="AJO725" s="90"/>
      <c r="AJP725" s="90"/>
      <c r="AJQ725" s="90"/>
      <c r="AJR725" s="90"/>
      <c r="AJS725" s="90"/>
      <c r="AJT725" s="90"/>
      <c r="AJU725" s="90"/>
      <c r="AJV725" s="90"/>
      <c r="AJW725" s="90"/>
      <c r="AJX725" s="90"/>
      <c r="AJY725" s="90"/>
      <c r="AJZ725" s="90"/>
      <c r="AKA725" s="90"/>
      <c r="AKB725" s="90"/>
      <c r="AKC725" s="90"/>
      <c r="AKD725" s="90"/>
      <c r="AKE725" s="90"/>
      <c r="AKF725" s="90"/>
      <c r="AKG725" s="90"/>
      <c r="AKH725" s="90"/>
      <c r="AKI725" s="90"/>
      <c r="AKJ725" s="90"/>
      <c r="AKK725" s="90"/>
      <c r="AKL725" s="90"/>
      <c r="AKM725" s="90"/>
      <c r="AKN725" s="90"/>
      <c r="AKO725" s="90"/>
      <c r="AKP725" s="90"/>
      <c r="AKQ725" s="90"/>
      <c r="AKR725" s="90"/>
      <c r="AKS725" s="90"/>
      <c r="AKT725" s="90"/>
      <c r="AKU725" s="90"/>
      <c r="AKV725" s="90"/>
      <c r="AKW725" s="90"/>
      <c r="AKX725" s="90"/>
      <c r="AKY725" s="90"/>
      <c r="AKZ725" s="90"/>
      <c r="ALA725" s="90"/>
      <c r="ALB725" s="90"/>
      <c r="ALC725" s="90"/>
      <c r="ALD725" s="90"/>
      <c r="ALE725" s="90"/>
      <c r="ALF725" s="90"/>
      <c r="ALG725" s="90"/>
      <c r="ALH725" s="90"/>
      <c r="ALI725" s="90"/>
      <c r="ALJ725" s="90"/>
      <c r="ALK725" s="90"/>
      <c r="ALL725" s="90"/>
      <c r="ALM725" s="90"/>
      <c r="ALN725" s="90"/>
      <c r="ALO725" s="90"/>
      <c r="ALP725" s="90"/>
      <c r="ALQ725" s="90"/>
      <c r="ALR725" s="90"/>
      <c r="ALS725" s="90"/>
      <c r="ALT725" s="90"/>
      <c r="ALU725" s="90"/>
      <c r="ALV725" s="90"/>
      <c r="ALW725" s="90"/>
      <c r="ALX725" s="90"/>
      <c r="ALY725" s="90"/>
      <c r="ALZ725" s="90"/>
      <c r="AMA725" s="90"/>
      <c r="AMB725" s="90"/>
      <c r="AMC725" s="90"/>
      <c r="AMD725" s="90"/>
      <c r="AME725" s="90"/>
      <c r="AMF725" s="90"/>
      <c r="AMG725" s="90"/>
      <c r="AMH725" s="90"/>
    </row>
    <row r="726" spans="1:1022" x14ac:dyDescent="0.25">
      <c r="A726" s="103">
        <v>43951</v>
      </c>
      <c r="B726" s="156">
        <v>0.5</v>
      </c>
      <c r="C726" s="226">
        <v>3176</v>
      </c>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0"/>
      <c r="AY726" s="90"/>
      <c r="AZ726" s="90"/>
      <c r="BA726" s="90"/>
      <c r="BB726" s="90"/>
      <c r="BC726" s="90"/>
      <c r="BD726" s="90"/>
      <c r="BE726" s="90"/>
      <c r="BF726" s="90"/>
      <c r="BG726" s="90"/>
      <c r="BH726" s="90"/>
      <c r="BI726" s="90"/>
      <c r="BJ726" s="90"/>
      <c r="BK726" s="90"/>
      <c r="BL726" s="90"/>
      <c r="BM726" s="90"/>
      <c r="BN726" s="90"/>
      <c r="BO726" s="90"/>
      <c r="BP726" s="90"/>
      <c r="BQ726" s="90"/>
      <c r="BR726" s="90"/>
      <c r="BS726" s="90"/>
      <c r="BT726" s="90"/>
      <c r="BU726" s="90"/>
      <c r="BV726" s="90"/>
      <c r="BW726" s="90"/>
      <c r="BX726" s="90"/>
      <c r="BY726" s="90"/>
      <c r="BZ726" s="90"/>
      <c r="CA726" s="90"/>
      <c r="CB726" s="90"/>
      <c r="CC726" s="90"/>
      <c r="CD726" s="90"/>
      <c r="CE726" s="90"/>
      <c r="CF726" s="90"/>
      <c r="CG726" s="90"/>
      <c r="CH726" s="90"/>
      <c r="CI726" s="90"/>
      <c r="CJ726" s="90"/>
      <c r="CK726" s="90"/>
      <c r="CL726" s="90"/>
      <c r="CM726" s="90"/>
      <c r="CN726" s="90"/>
      <c r="CO726" s="90"/>
      <c r="CP726" s="90"/>
      <c r="CQ726" s="90"/>
      <c r="CR726" s="90"/>
      <c r="CS726" s="90"/>
      <c r="CT726" s="90"/>
      <c r="CU726" s="90"/>
      <c r="CV726" s="90"/>
      <c r="CW726" s="90"/>
      <c r="CX726" s="90"/>
      <c r="CY726" s="90"/>
      <c r="CZ726" s="90"/>
      <c r="DA726" s="90"/>
      <c r="DB726" s="90"/>
      <c r="DC726" s="90"/>
      <c r="DD726" s="90"/>
      <c r="DE726" s="90"/>
      <c r="DF726" s="90"/>
      <c r="DG726" s="90"/>
      <c r="DH726" s="90"/>
      <c r="DI726" s="90"/>
      <c r="DJ726" s="90"/>
      <c r="DK726" s="90"/>
      <c r="DL726" s="90"/>
      <c r="DM726" s="90"/>
      <c r="DN726" s="90"/>
      <c r="DO726" s="90"/>
      <c r="DP726" s="90"/>
      <c r="DQ726" s="90"/>
      <c r="DR726" s="90"/>
      <c r="DS726" s="90"/>
      <c r="DT726" s="90"/>
      <c r="DU726" s="90"/>
      <c r="DV726" s="90"/>
      <c r="DW726" s="90"/>
      <c r="DX726" s="90"/>
      <c r="DY726" s="90"/>
      <c r="DZ726" s="90"/>
      <c r="EA726" s="90"/>
      <c r="EB726" s="90"/>
      <c r="EC726" s="90"/>
      <c r="ED726" s="90"/>
      <c r="EE726" s="90"/>
      <c r="EF726" s="90"/>
      <c r="EG726" s="90"/>
      <c r="EH726" s="90"/>
      <c r="EI726" s="90"/>
      <c r="EJ726" s="90"/>
      <c r="EK726" s="90"/>
      <c r="EL726" s="90"/>
      <c r="EM726" s="90"/>
      <c r="EN726" s="90"/>
      <c r="EO726" s="90"/>
      <c r="EP726" s="90"/>
      <c r="EQ726" s="90"/>
      <c r="ER726" s="90"/>
      <c r="ES726" s="90"/>
      <c r="ET726" s="90"/>
      <c r="EU726" s="90"/>
      <c r="EV726" s="90"/>
      <c r="EW726" s="90"/>
      <c r="EX726" s="90"/>
      <c r="EY726" s="90"/>
      <c r="EZ726" s="90"/>
      <c r="FA726" s="90"/>
      <c r="FB726" s="90"/>
      <c r="FC726" s="90"/>
      <c r="FD726" s="90"/>
      <c r="FE726" s="90"/>
      <c r="FF726" s="90"/>
      <c r="FG726" s="90"/>
      <c r="FH726" s="90"/>
      <c r="FI726" s="90"/>
      <c r="FJ726" s="90"/>
      <c r="FK726" s="90"/>
      <c r="FL726" s="90"/>
      <c r="FM726" s="90"/>
      <c r="FN726" s="90"/>
      <c r="FO726" s="90"/>
      <c r="FP726" s="90"/>
      <c r="FQ726" s="90"/>
      <c r="FR726" s="90"/>
      <c r="FS726" s="90"/>
      <c r="FT726" s="90"/>
      <c r="FU726" s="90"/>
      <c r="FV726" s="90"/>
      <c r="FW726" s="90"/>
      <c r="FX726" s="90"/>
      <c r="FY726" s="90"/>
      <c r="FZ726" s="90"/>
      <c r="GA726" s="90"/>
      <c r="GB726" s="90"/>
      <c r="GC726" s="90"/>
      <c r="GD726" s="90"/>
      <c r="GE726" s="90"/>
      <c r="GF726" s="90"/>
      <c r="GG726" s="90"/>
      <c r="GH726" s="90"/>
      <c r="GI726" s="90"/>
      <c r="GJ726" s="90"/>
      <c r="GK726" s="90"/>
      <c r="GL726" s="90"/>
      <c r="GM726" s="90"/>
      <c r="GN726" s="90"/>
      <c r="GO726" s="90"/>
      <c r="GP726" s="90"/>
      <c r="GQ726" s="90"/>
      <c r="GR726" s="90"/>
      <c r="GS726" s="90"/>
      <c r="GT726" s="90"/>
      <c r="GU726" s="90"/>
      <c r="GV726" s="90"/>
      <c r="GW726" s="90"/>
      <c r="GX726" s="90"/>
      <c r="GY726" s="90"/>
      <c r="GZ726" s="90"/>
      <c r="HA726" s="90"/>
      <c r="HB726" s="90"/>
      <c r="HC726" s="90"/>
      <c r="HD726" s="90"/>
      <c r="HE726" s="90"/>
      <c r="HF726" s="90"/>
      <c r="HG726" s="90"/>
      <c r="HH726" s="90"/>
      <c r="HI726" s="90"/>
      <c r="HJ726" s="90"/>
      <c r="HK726" s="90"/>
      <c r="HL726" s="90"/>
      <c r="HM726" s="90"/>
      <c r="HN726" s="90"/>
      <c r="HO726" s="90"/>
      <c r="HP726" s="90"/>
      <c r="HQ726" s="90"/>
      <c r="HR726" s="90"/>
      <c r="HS726" s="90"/>
      <c r="HT726" s="90"/>
      <c r="HU726" s="90"/>
      <c r="HV726" s="90"/>
      <c r="HW726" s="90"/>
      <c r="HX726" s="90"/>
      <c r="HY726" s="90"/>
      <c r="HZ726" s="90"/>
      <c r="IA726" s="90"/>
      <c r="IB726" s="90"/>
      <c r="IC726" s="90"/>
      <c r="ID726" s="90"/>
      <c r="IE726" s="90"/>
      <c r="IF726" s="90"/>
      <c r="IG726" s="90"/>
      <c r="IH726" s="90"/>
      <c r="II726" s="90"/>
      <c r="IJ726" s="90"/>
      <c r="IK726" s="90"/>
      <c r="IL726" s="90"/>
      <c r="IM726" s="90"/>
      <c r="IN726" s="90"/>
      <c r="IO726" s="90"/>
      <c r="IP726" s="90"/>
      <c r="IQ726" s="90"/>
      <c r="IR726" s="90"/>
      <c r="IS726" s="90"/>
      <c r="IT726" s="90"/>
      <c r="IU726" s="90"/>
      <c r="IV726" s="90"/>
      <c r="IW726" s="90"/>
      <c r="IX726" s="90"/>
      <c r="IY726" s="90"/>
      <c r="IZ726" s="90"/>
      <c r="JA726" s="90"/>
      <c r="JB726" s="90"/>
      <c r="JC726" s="90"/>
      <c r="JD726" s="90"/>
      <c r="JE726" s="90"/>
      <c r="JF726" s="90"/>
      <c r="JG726" s="90"/>
      <c r="JH726" s="90"/>
      <c r="JI726" s="90"/>
      <c r="JJ726" s="90"/>
      <c r="JK726" s="90"/>
      <c r="JL726" s="90"/>
      <c r="JM726" s="90"/>
      <c r="JN726" s="90"/>
      <c r="JO726" s="90"/>
      <c r="JP726" s="90"/>
      <c r="JQ726" s="90"/>
      <c r="JR726" s="90"/>
      <c r="JS726" s="90"/>
      <c r="JT726" s="90"/>
      <c r="JU726" s="90"/>
      <c r="JV726" s="90"/>
      <c r="JW726" s="90"/>
      <c r="JX726" s="90"/>
      <c r="JY726" s="90"/>
      <c r="JZ726" s="90"/>
      <c r="KA726" s="90"/>
      <c r="KB726" s="90"/>
      <c r="KC726" s="90"/>
      <c r="KD726" s="90"/>
      <c r="KE726" s="90"/>
      <c r="KF726" s="90"/>
      <c r="KG726" s="90"/>
      <c r="KH726" s="90"/>
      <c r="KI726" s="90"/>
      <c r="KJ726" s="90"/>
      <c r="KK726" s="90"/>
      <c r="KL726" s="90"/>
      <c r="KM726" s="90"/>
      <c r="KN726" s="90"/>
      <c r="KO726" s="90"/>
      <c r="KP726" s="90"/>
      <c r="KQ726" s="90"/>
      <c r="KR726" s="90"/>
      <c r="KS726" s="90"/>
      <c r="KT726" s="90"/>
      <c r="KU726" s="90"/>
      <c r="KV726" s="90"/>
      <c r="KW726" s="90"/>
      <c r="KX726" s="90"/>
      <c r="KY726" s="90"/>
      <c r="KZ726" s="90"/>
      <c r="LA726" s="90"/>
      <c r="LB726" s="90"/>
      <c r="LC726" s="90"/>
      <c r="LD726" s="90"/>
      <c r="LE726" s="90"/>
      <c r="LF726" s="90"/>
      <c r="LG726" s="90"/>
      <c r="LH726" s="90"/>
      <c r="LI726" s="90"/>
      <c r="LJ726" s="90"/>
      <c r="LK726" s="90"/>
      <c r="LL726" s="90"/>
      <c r="LM726" s="90"/>
      <c r="LN726" s="90"/>
      <c r="LO726" s="90"/>
      <c r="LP726" s="90"/>
      <c r="LQ726" s="90"/>
      <c r="LR726" s="90"/>
      <c r="LS726" s="90"/>
      <c r="LT726" s="90"/>
      <c r="LU726" s="90"/>
      <c r="LV726" s="90"/>
      <c r="LW726" s="90"/>
      <c r="LX726" s="90"/>
      <c r="LY726" s="90"/>
      <c r="LZ726" s="90"/>
      <c r="MA726" s="90"/>
      <c r="MB726" s="90"/>
      <c r="MC726" s="90"/>
      <c r="MD726" s="90"/>
      <c r="ME726" s="90"/>
      <c r="MF726" s="90"/>
      <c r="MG726" s="90"/>
      <c r="MH726" s="90"/>
      <c r="MI726" s="90"/>
      <c r="MJ726" s="90"/>
      <c r="MK726" s="90"/>
      <c r="ML726" s="90"/>
      <c r="MM726" s="90"/>
      <c r="MN726" s="90"/>
      <c r="MO726" s="90"/>
      <c r="MP726" s="90"/>
      <c r="MQ726" s="90"/>
      <c r="MR726" s="90"/>
      <c r="MS726" s="90"/>
      <c r="MT726" s="90"/>
      <c r="MU726" s="90"/>
      <c r="MV726" s="90"/>
      <c r="MW726" s="90"/>
      <c r="MX726" s="90"/>
      <c r="MY726" s="90"/>
      <c r="MZ726" s="90"/>
      <c r="NA726" s="90"/>
      <c r="NB726" s="90"/>
      <c r="NC726" s="90"/>
      <c r="ND726" s="90"/>
      <c r="NE726" s="90"/>
      <c r="NF726" s="90"/>
      <c r="NG726" s="90"/>
      <c r="NH726" s="90"/>
      <c r="NI726" s="90"/>
      <c r="NJ726" s="90"/>
      <c r="NK726" s="90"/>
      <c r="NL726" s="90"/>
      <c r="NM726" s="90"/>
      <c r="NN726" s="90"/>
      <c r="NO726" s="90"/>
      <c r="NP726" s="90"/>
      <c r="NQ726" s="90"/>
      <c r="NR726" s="90"/>
      <c r="NS726" s="90"/>
      <c r="NT726" s="90"/>
      <c r="NU726" s="90"/>
      <c r="NV726" s="90"/>
      <c r="NW726" s="90"/>
      <c r="NX726" s="90"/>
      <c r="NY726" s="90"/>
      <c r="NZ726" s="90"/>
      <c r="OA726" s="90"/>
      <c r="OB726" s="90"/>
      <c r="OC726" s="90"/>
      <c r="OD726" s="90"/>
      <c r="OE726" s="90"/>
      <c r="OF726" s="90"/>
      <c r="OG726" s="90"/>
      <c r="OH726" s="90"/>
      <c r="OI726" s="90"/>
      <c r="OJ726" s="90"/>
      <c r="OK726" s="90"/>
      <c r="OL726" s="90"/>
      <c r="OM726" s="90"/>
      <c r="ON726" s="90"/>
      <c r="OO726" s="90"/>
      <c r="OP726" s="90"/>
      <c r="OQ726" s="90"/>
      <c r="OR726" s="90"/>
      <c r="OS726" s="90"/>
      <c r="OT726" s="90"/>
      <c r="OU726" s="90"/>
      <c r="OV726" s="90"/>
      <c r="OW726" s="90"/>
      <c r="OX726" s="90"/>
      <c r="OY726" s="90"/>
      <c r="OZ726" s="90"/>
      <c r="PA726" s="90"/>
      <c r="PB726" s="90"/>
      <c r="PC726" s="90"/>
      <c r="PD726" s="90"/>
      <c r="PE726" s="90"/>
      <c r="PF726" s="90"/>
      <c r="PG726" s="90"/>
      <c r="PH726" s="90"/>
      <c r="PI726" s="90"/>
      <c r="PJ726" s="90"/>
      <c r="PK726" s="90"/>
      <c r="PL726" s="90"/>
      <c r="PM726" s="90"/>
      <c r="PN726" s="90"/>
      <c r="PO726" s="90"/>
      <c r="PP726" s="90"/>
      <c r="PQ726" s="90"/>
      <c r="PR726" s="90"/>
      <c r="PS726" s="90"/>
      <c r="PT726" s="90"/>
      <c r="PU726" s="90"/>
      <c r="PV726" s="90"/>
      <c r="PW726" s="90"/>
      <c r="PX726" s="90"/>
      <c r="PY726" s="90"/>
      <c r="PZ726" s="90"/>
      <c r="QA726" s="90"/>
      <c r="QB726" s="90"/>
      <c r="QC726" s="90"/>
      <c r="QD726" s="90"/>
      <c r="QE726" s="90"/>
      <c r="QF726" s="90"/>
      <c r="QG726" s="90"/>
      <c r="QH726" s="90"/>
      <c r="QI726" s="90"/>
      <c r="QJ726" s="90"/>
      <c r="QK726" s="90"/>
      <c r="QL726" s="90"/>
      <c r="QM726" s="90"/>
      <c r="QN726" s="90"/>
      <c r="QO726" s="90"/>
      <c r="QP726" s="90"/>
      <c r="QQ726" s="90"/>
      <c r="QR726" s="90"/>
      <c r="QS726" s="90"/>
      <c r="QT726" s="90"/>
      <c r="QU726" s="90"/>
      <c r="QV726" s="90"/>
      <c r="QW726" s="90"/>
      <c r="QX726" s="90"/>
      <c r="QY726" s="90"/>
      <c r="QZ726" s="90"/>
      <c r="RA726" s="90"/>
      <c r="RB726" s="90"/>
      <c r="RC726" s="90"/>
      <c r="RD726" s="90"/>
      <c r="RE726" s="90"/>
      <c r="RF726" s="90"/>
      <c r="RG726" s="90"/>
      <c r="RH726" s="90"/>
      <c r="RI726" s="90"/>
      <c r="RJ726" s="90"/>
      <c r="RK726" s="90"/>
      <c r="RL726" s="90"/>
      <c r="RM726" s="90"/>
      <c r="RN726" s="90"/>
      <c r="RO726" s="90"/>
      <c r="RP726" s="90"/>
      <c r="RQ726" s="90"/>
      <c r="RR726" s="90"/>
      <c r="RS726" s="90"/>
      <c r="RT726" s="90"/>
      <c r="RU726" s="90"/>
      <c r="RV726" s="90"/>
      <c r="RW726" s="90"/>
      <c r="RX726" s="90"/>
      <c r="RY726" s="90"/>
      <c r="RZ726" s="90"/>
      <c r="SA726" s="90"/>
      <c r="SB726" s="90"/>
      <c r="SC726" s="90"/>
      <c r="SD726" s="90"/>
      <c r="SE726" s="90"/>
      <c r="SF726" s="90"/>
      <c r="SG726" s="90"/>
      <c r="SH726" s="90"/>
      <c r="SI726" s="90"/>
      <c r="SJ726" s="90"/>
      <c r="SK726" s="90"/>
      <c r="SL726" s="90"/>
      <c r="SM726" s="90"/>
      <c r="SN726" s="90"/>
      <c r="SO726" s="90"/>
      <c r="SP726" s="90"/>
      <c r="SQ726" s="90"/>
      <c r="SR726" s="90"/>
      <c r="SS726" s="90"/>
      <c r="ST726" s="90"/>
      <c r="SU726" s="90"/>
      <c r="SV726" s="90"/>
      <c r="SW726" s="90"/>
      <c r="SX726" s="90"/>
      <c r="SY726" s="90"/>
      <c r="SZ726" s="90"/>
      <c r="TA726" s="90"/>
      <c r="TB726" s="90"/>
      <c r="TC726" s="90"/>
      <c r="TD726" s="90"/>
      <c r="TE726" s="90"/>
      <c r="TF726" s="90"/>
      <c r="TG726" s="90"/>
      <c r="TH726" s="90"/>
      <c r="TI726" s="90"/>
      <c r="TJ726" s="90"/>
      <c r="TK726" s="90"/>
      <c r="TL726" s="90"/>
      <c r="TM726" s="90"/>
      <c r="TN726" s="90"/>
      <c r="TO726" s="90"/>
      <c r="TP726" s="90"/>
      <c r="TQ726" s="90"/>
      <c r="TR726" s="90"/>
      <c r="TS726" s="90"/>
      <c r="TT726" s="90"/>
      <c r="TU726" s="90"/>
      <c r="TV726" s="90"/>
      <c r="TW726" s="90"/>
      <c r="TX726" s="90"/>
      <c r="TY726" s="90"/>
      <c r="TZ726" s="90"/>
      <c r="UA726" s="90"/>
      <c r="UB726" s="90"/>
      <c r="UC726" s="90"/>
      <c r="UD726" s="90"/>
      <c r="UE726" s="90"/>
      <c r="UF726" s="90"/>
      <c r="UG726" s="90"/>
      <c r="UH726" s="90"/>
      <c r="UI726" s="90"/>
      <c r="UJ726" s="90"/>
      <c r="UK726" s="90"/>
      <c r="UL726" s="90"/>
      <c r="UM726" s="90"/>
      <c r="UN726" s="90"/>
      <c r="UO726" s="90"/>
      <c r="UP726" s="90"/>
      <c r="UQ726" s="90"/>
      <c r="UR726" s="90"/>
      <c r="US726" s="90"/>
      <c r="UT726" s="90"/>
      <c r="UU726" s="90"/>
      <c r="UV726" s="90"/>
      <c r="UW726" s="90"/>
      <c r="UX726" s="90"/>
      <c r="UY726" s="90"/>
      <c r="UZ726" s="90"/>
      <c r="VA726" s="90"/>
      <c r="VB726" s="90"/>
      <c r="VC726" s="90"/>
      <c r="VD726" s="90"/>
      <c r="VE726" s="90"/>
      <c r="VF726" s="90"/>
      <c r="VG726" s="90"/>
      <c r="VH726" s="90"/>
      <c r="VI726" s="90"/>
      <c r="VJ726" s="90"/>
      <c r="VK726" s="90"/>
      <c r="VL726" s="90"/>
      <c r="VM726" s="90"/>
      <c r="VN726" s="90"/>
      <c r="VO726" s="90"/>
      <c r="VP726" s="90"/>
      <c r="VQ726" s="90"/>
      <c r="VR726" s="90"/>
      <c r="VS726" s="90"/>
      <c r="VT726" s="90"/>
      <c r="VU726" s="90"/>
      <c r="VV726" s="90"/>
      <c r="VW726" s="90"/>
      <c r="VX726" s="90"/>
      <c r="VY726" s="90"/>
      <c r="VZ726" s="90"/>
      <c r="WA726" s="90"/>
      <c r="WB726" s="90"/>
      <c r="WC726" s="90"/>
      <c r="WD726" s="90"/>
      <c r="WE726" s="90"/>
      <c r="WF726" s="90"/>
      <c r="WG726" s="90"/>
      <c r="WH726" s="90"/>
      <c r="WI726" s="90"/>
      <c r="WJ726" s="90"/>
      <c r="WK726" s="90"/>
      <c r="WL726" s="90"/>
      <c r="WM726" s="90"/>
      <c r="WN726" s="90"/>
      <c r="WO726" s="90"/>
      <c r="WP726" s="90"/>
      <c r="WQ726" s="90"/>
      <c r="WR726" s="90"/>
      <c r="WS726" s="90"/>
      <c r="WT726" s="90"/>
      <c r="WU726" s="90"/>
      <c r="WV726" s="90"/>
      <c r="WW726" s="90"/>
      <c r="WX726" s="90"/>
      <c r="WY726" s="90"/>
      <c r="WZ726" s="90"/>
      <c r="XA726" s="90"/>
      <c r="XB726" s="90"/>
      <c r="XC726" s="90"/>
      <c r="XD726" s="90"/>
      <c r="XE726" s="90"/>
      <c r="XF726" s="90"/>
      <c r="XG726" s="90"/>
      <c r="XH726" s="90"/>
      <c r="XI726" s="90"/>
      <c r="XJ726" s="90"/>
      <c r="XK726" s="90"/>
      <c r="XL726" s="90"/>
      <c r="XM726" s="90"/>
      <c r="XN726" s="90"/>
      <c r="XO726" s="90"/>
      <c r="XP726" s="90"/>
      <c r="XQ726" s="90"/>
      <c r="XR726" s="90"/>
      <c r="XS726" s="90"/>
      <c r="XT726" s="90"/>
      <c r="XU726" s="90"/>
      <c r="XV726" s="90"/>
      <c r="XW726" s="90"/>
      <c r="XX726" s="90"/>
      <c r="XY726" s="90"/>
      <c r="XZ726" s="90"/>
      <c r="YA726" s="90"/>
      <c r="YB726" s="90"/>
      <c r="YC726" s="90"/>
      <c r="YD726" s="90"/>
      <c r="YE726" s="90"/>
      <c r="YF726" s="90"/>
      <c r="YG726" s="90"/>
      <c r="YH726" s="90"/>
      <c r="YI726" s="90"/>
      <c r="YJ726" s="90"/>
      <c r="YK726" s="90"/>
      <c r="YL726" s="90"/>
      <c r="YM726" s="90"/>
      <c r="YN726" s="90"/>
      <c r="YO726" s="90"/>
      <c r="YP726" s="90"/>
      <c r="YQ726" s="90"/>
      <c r="YR726" s="90"/>
      <c r="YS726" s="90"/>
      <c r="YT726" s="90"/>
      <c r="YU726" s="90"/>
      <c r="YV726" s="90"/>
      <c r="YW726" s="90"/>
      <c r="YX726" s="90"/>
      <c r="YY726" s="90"/>
      <c r="YZ726" s="90"/>
      <c r="ZA726" s="90"/>
      <c r="ZB726" s="90"/>
      <c r="ZC726" s="90"/>
      <c r="ZD726" s="90"/>
      <c r="ZE726" s="90"/>
      <c r="ZF726" s="90"/>
      <c r="ZG726" s="90"/>
      <c r="ZH726" s="90"/>
      <c r="ZI726" s="90"/>
      <c r="ZJ726" s="90"/>
      <c r="ZK726" s="90"/>
      <c r="ZL726" s="90"/>
      <c r="ZM726" s="90"/>
      <c r="ZN726" s="90"/>
      <c r="ZO726" s="90"/>
      <c r="ZP726" s="90"/>
      <c r="ZQ726" s="90"/>
      <c r="ZR726" s="90"/>
      <c r="ZS726" s="90"/>
      <c r="ZT726" s="90"/>
      <c r="ZU726" s="90"/>
      <c r="ZV726" s="90"/>
      <c r="ZW726" s="90"/>
      <c r="ZX726" s="90"/>
      <c r="ZY726" s="90"/>
      <c r="ZZ726" s="90"/>
      <c r="AAA726" s="90"/>
      <c r="AAB726" s="90"/>
      <c r="AAC726" s="90"/>
      <c r="AAD726" s="90"/>
      <c r="AAE726" s="90"/>
      <c r="AAF726" s="90"/>
      <c r="AAG726" s="90"/>
      <c r="AAH726" s="90"/>
      <c r="AAI726" s="90"/>
      <c r="AAJ726" s="90"/>
      <c r="AAK726" s="90"/>
      <c r="AAL726" s="90"/>
      <c r="AAM726" s="90"/>
      <c r="AAN726" s="90"/>
      <c r="AAO726" s="90"/>
      <c r="AAP726" s="90"/>
      <c r="AAQ726" s="90"/>
      <c r="AAR726" s="90"/>
      <c r="AAS726" s="90"/>
      <c r="AAT726" s="90"/>
      <c r="AAU726" s="90"/>
      <c r="AAV726" s="90"/>
      <c r="AAW726" s="90"/>
      <c r="AAX726" s="90"/>
      <c r="AAY726" s="90"/>
      <c r="AAZ726" s="90"/>
      <c r="ABA726" s="90"/>
      <c r="ABB726" s="90"/>
      <c r="ABC726" s="90"/>
      <c r="ABD726" s="90"/>
      <c r="ABE726" s="90"/>
      <c r="ABF726" s="90"/>
      <c r="ABG726" s="90"/>
      <c r="ABH726" s="90"/>
      <c r="ABI726" s="90"/>
      <c r="ABJ726" s="90"/>
      <c r="ABK726" s="90"/>
      <c r="ABL726" s="90"/>
      <c r="ABM726" s="90"/>
      <c r="ABN726" s="90"/>
      <c r="ABO726" s="90"/>
      <c r="ABP726" s="90"/>
      <c r="ABQ726" s="90"/>
      <c r="ABR726" s="90"/>
      <c r="ABS726" s="90"/>
      <c r="ABT726" s="90"/>
      <c r="ABU726" s="90"/>
      <c r="ABV726" s="90"/>
      <c r="ABW726" s="90"/>
      <c r="ABX726" s="90"/>
      <c r="ABY726" s="90"/>
      <c r="ABZ726" s="90"/>
      <c r="ACA726" s="90"/>
      <c r="ACB726" s="90"/>
      <c r="ACC726" s="90"/>
      <c r="ACD726" s="90"/>
      <c r="ACE726" s="90"/>
      <c r="ACF726" s="90"/>
      <c r="ACG726" s="90"/>
      <c r="ACH726" s="90"/>
      <c r="ACI726" s="90"/>
      <c r="ACJ726" s="90"/>
      <c r="ACK726" s="90"/>
      <c r="ACL726" s="90"/>
      <c r="ACM726" s="90"/>
      <c r="ACN726" s="90"/>
      <c r="ACO726" s="90"/>
      <c r="ACP726" s="90"/>
      <c r="ACQ726" s="90"/>
      <c r="ACR726" s="90"/>
      <c r="ACS726" s="90"/>
      <c r="ACT726" s="90"/>
      <c r="ACU726" s="90"/>
      <c r="ACV726" s="90"/>
      <c r="ACW726" s="90"/>
      <c r="ACX726" s="90"/>
      <c r="ACY726" s="90"/>
      <c r="ACZ726" s="90"/>
      <c r="ADA726" s="90"/>
      <c r="ADB726" s="90"/>
      <c r="ADC726" s="90"/>
      <c r="ADD726" s="90"/>
      <c r="ADE726" s="90"/>
      <c r="ADF726" s="90"/>
      <c r="ADG726" s="90"/>
      <c r="ADH726" s="90"/>
      <c r="ADI726" s="90"/>
      <c r="ADJ726" s="90"/>
      <c r="ADK726" s="90"/>
      <c r="ADL726" s="90"/>
      <c r="ADM726" s="90"/>
      <c r="ADN726" s="90"/>
      <c r="ADO726" s="90"/>
      <c r="ADP726" s="90"/>
      <c r="ADQ726" s="90"/>
      <c r="ADR726" s="90"/>
      <c r="ADS726" s="90"/>
      <c r="ADT726" s="90"/>
      <c r="ADU726" s="90"/>
      <c r="ADV726" s="90"/>
      <c r="ADW726" s="90"/>
      <c r="ADX726" s="90"/>
      <c r="ADY726" s="90"/>
      <c r="ADZ726" s="90"/>
      <c r="AEA726" s="90"/>
      <c r="AEB726" s="90"/>
      <c r="AEC726" s="90"/>
      <c r="AED726" s="90"/>
      <c r="AEE726" s="90"/>
      <c r="AEF726" s="90"/>
      <c r="AEG726" s="90"/>
      <c r="AEH726" s="90"/>
      <c r="AEI726" s="90"/>
      <c r="AEJ726" s="90"/>
      <c r="AEK726" s="90"/>
      <c r="AEL726" s="90"/>
      <c r="AEM726" s="90"/>
      <c r="AEN726" s="90"/>
      <c r="AEO726" s="90"/>
      <c r="AEP726" s="90"/>
      <c r="AEQ726" s="90"/>
      <c r="AER726" s="90"/>
      <c r="AES726" s="90"/>
      <c r="AET726" s="90"/>
      <c r="AEU726" s="90"/>
      <c r="AEV726" s="90"/>
      <c r="AEW726" s="90"/>
      <c r="AEX726" s="90"/>
      <c r="AEY726" s="90"/>
      <c r="AEZ726" s="90"/>
      <c r="AFA726" s="90"/>
      <c r="AFB726" s="90"/>
      <c r="AFC726" s="90"/>
      <c r="AFD726" s="90"/>
      <c r="AFE726" s="90"/>
      <c r="AFF726" s="90"/>
      <c r="AFG726" s="90"/>
      <c r="AFH726" s="90"/>
      <c r="AFI726" s="90"/>
      <c r="AFJ726" s="90"/>
      <c r="AFK726" s="90"/>
      <c r="AFL726" s="90"/>
      <c r="AFM726" s="90"/>
      <c r="AFN726" s="90"/>
      <c r="AFO726" s="90"/>
      <c r="AFP726" s="90"/>
      <c r="AFQ726" s="90"/>
      <c r="AFR726" s="90"/>
      <c r="AFS726" s="90"/>
      <c r="AFT726" s="90"/>
      <c r="AFU726" s="90"/>
      <c r="AFV726" s="90"/>
      <c r="AFW726" s="90"/>
      <c r="AFX726" s="90"/>
      <c r="AFY726" s="90"/>
      <c r="AFZ726" s="90"/>
      <c r="AGA726" s="90"/>
      <c r="AGB726" s="90"/>
      <c r="AGC726" s="90"/>
      <c r="AGD726" s="90"/>
      <c r="AGE726" s="90"/>
      <c r="AGF726" s="90"/>
      <c r="AGG726" s="90"/>
      <c r="AGH726" s="90"/>
      <c r="AGI726" s="90"/>
      <c r="AGJ726" s="90"/>
      <c r="AGK726" s="90"/>
      <c r="AGL726" s="90"/>
      <c r="AGM726" s="90"/>
      <c r="AGN726" s="90"/>
      <c r="AGO726" s="90"/>
      <c r="AGP726" s="90"/>
      <c r="AGQ726" s="90"/>
      <c r="AGR726" s="90"/>
      <c r="AGS726" s="90"/>
      <c r="AGT726" s="90"/>
      <c r="AGU726" s="90"/>
      <c r="AGV726" s="90"/>
      <c r="AGW726" s="90"/>
      <c r="AGX726" s="90"/>
      <c r="AGY726" s="90"/>
      <c r="AGZ726" s="90"/>
      <c r="AHA726" s="90"/>
      <c r="AHB726" s="90"/>
      <c r="AHC726" s="90"/>
      <c r="AHD726" s="90"/>
      <c r="AHE726" s="90"/>
      <c r="AHF726" s="90"/>
      <c r="AHG726" s="90"/>
      <c r="AHH726" s="90"/>
      <c r="AHI726" s="90"/>
      <c r="AHJ726" s="90"/>
      <c r="AHK726" s="90"/>
      <c r="AHL726" s="90"/>
      <c r="AHM726" s="90"/>
      <c r="AHN726" s="90"/>
      <c r="AHO726" s="90"/>
      <c r="AHP726" s="90"/>
      <c r="AHQ726" s="90"/>
      <c r="AHR726" s="90"/>
      <c r="AHS726" s="90"/>
      <c r="AHT726" s="90"/>
      <c r="AHU726" s="90"/>
      <c r="AHV726" s="90"/>
      <c r="AHW726" s="90"/>
      <c r="AHX726" s="90"/>
      <c r="AHY726" s="90"/>
      <c r="AHZ726" s="90"/>
      <c r="AIA726" s="90"/>
      <c r="AIB726" s="90"/>
      <c r="AIC726" s="90"/>
      <c r="AID726" s="90"/>
      <c r="AIE726" s="90"/>
      <c r="AIF726" s="90"/>
      <c r="AIG726" s="90"/>
      <c r="AIH726" s="90"/>
      <c r="AII726" s="90"/>
      <c r="AIJ726" s="90"/>
      <c r="AIK726" s="90"/>
      <c r="AIL726" s="90"/>
      <c r="AIM726" s="90"/>
      <c r="AIN726" s="90"/>
      <c r="AIO726" s="90"/>
      <c r="AIP726" s="90"/>
      <c r="AIQ726" s="90"/>
      <c r="AIR726" s="90"/>
      <c r="AIS726" s="90"/>
      <c r="AIT726" s="90"/>
      <c r="AIU726" s="90"/>
      <c r="AIV726" s="90"/>
      <c r="AIW726" s="90"/>
      <c r="AIX726" s="90"/>
      <c r="AIY726" s="90"/>
      <c r="AIZ726" s="90"/>
      <c r="AJA726" s="90"/>
      <c r="AJB726" s="90"/>
      <c r="AJC726" s="90"/>
      <c r="AJD726" s="90"/>
      <c r="AJE726" s="90"/>
      <c r="AJF726" s="90"/>
      <c r="AJG726" s="90"/>
      <c r="AJH726" s="90"/>
      <c r="AJI726" s="90"/>
      <c r="AJJ726" s="90"/>
      <c r="AJK726" s="90"/>
      <c r="AJL726" s="90"/>
      <c r="AJM726" s="90"/>
      <c r="AJN726" s="90"/>
      <c r="AJO726" s="90"/>
      <c r="AJP726" s="90"/>
      <c r="AJQ726" s="90"/>
      <c r="AJR726" s="90"/>
      <c r="AJS726" s="90"/>
      <c r="AJT726" s="90"/>
      <c r="AJU726" s="90"/>
      <c r="AJV726" s="90"/>
      <c r="AJW726" s="90"/>
      <c r="AJX726" s="90"/>
      <c r="AJY726" s="90"/>
      <c r="AJZ726" s="90"/>
      <c r="AKA726" s="90"/>
      <c r="AKB726" s="90"/>
      <c r="AKC726" s="90"/>
      <c r="AKD726" s="90"/>
      <c r="AKE726" s="90"/>
      <c r="AKF726" s="90"/>
      <c r="AKG726" s="90"/>
      <c r="AKH726" s="90"/>
      <c r="AKI726" s="90"/>
      <c r="AKJ726" s="90"/>
      <c r="AKK726" s="90"/>
      <c r="AKL726" s="90"/>
      <c r="AKM726" s="90"/>
      <c r="AKN726" s="90"/>
      <c r="AKO726" s="90"/>
      <c r="AKP726" s="90"/>
      <c r="AKQ726" s="90"/>
      <c r="AKR726" s="90"/>
      <c r="AKS726" s="90"/>
      <c r="AKT726" s="90"/>
      <c r="AKU726" s="90"/>
      <c r="AKV726" s="90"/>
      <c r="AKW726" s="90"/>
      <c r="AKX726" s="90"/>
      <c r="AKY726" s="90"/>
      <c r="AKZ726" s="90"/>
      <c r="ALA726" s="90"/>
      <c r="ALB726" s="90"/>
      <c r="ALC726" s="90"/>
      <c r="ALD726" s="90"/>
      <c r="ALE726" s="90"/>
      <c r="ALF726" s="90"/>
      <c r="ALG726" s="90"/>
      <c r="ALH726" s="90"/>
      <c r="ALI726" s="90"/>
      <c r="ALJ726" s="90"/>
      <c r="ALK726" s="90"/>
      <c r="ALL726" s="90"/>
      <c r="ALM726" s="90"/>
      <c r="ALN726" s="90"/>
      <c r="ALO726" s="90"/>
      <c r="ALP726" s="90"/>
      <c r="ALQ726" s="90"/>
      <c r="ALR726" s="90"/>
      <c r="ALS726" s="90"/>
      <c r="ALT726" s="90"/>
      <c r="ALU726" s="90"/>
      <c r="ALV726" s="90"/>
      <c r="ALW726" s="90"/>
      <c r="ALX726" s="90"/>
      <c r="ALY726" s="90"/>
      <c r="ALZ726" s="90"/>
      <c r="AMA726" s="90"/>
      <c r="AMB726" s="90"/>
      <c r="AMC726" s="90"/>
      <c r="AMD726" s="90"/>
      <c r="AME726" s="90"/>
      <c r="AMF726" s="90"/>
      <c r="AMG726" s="90"/>
      <c r="AMH726" s="90"/>
    </row>
    <row r="727" spans="1:1022" x14ac:dyDescent="0.25">
      <c r="A727" s="103">
        <v>43950</v>
      </c>
      <c r="B727" s="156">
        <v>0.5</v>
      </c>
      <c r="C727" s="226">
        <v>2990</v>
      </c>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0"/>
      <c r="AY727" s="90"/>
      <c r="AZ727" s="90"/>
      <c r="BA727" s="90"/>
      <c r="BB727" s="90"/>
      <c r="BC727" s="90"/>
      <c r="BD727" s="90"/>
      <c r="BE727" s="90"/>
      <c r="BF727" s="90"/>
      <c r="BG727" s="90"/>
      <c r="BH727" s="90"/>
      <c r="BI727" s="90"/>
      <c r="BJ727" s="90"/>
      <c r="BK727" s="90"/>
      <c r="BL727" s="90"/>
      <c r="BM727" s="90"/>
      <c r="BN727" s="90"/>
      <c r="BO727" s="90"/>
      <c r="BP727" s="90"/>
      <c r="BQ727" s="90"/>
      <c r="BR727" s="90"/>
      <c r="BS727" s="90"/>
      <c r="BT727" s="90"/>
      <c r="BU727" s="90"/>
      <c r="BV727" s="90"/>
      <c r="BW727" s="90"/>
      <c r="BX727" s="90"/>
      <c r="BY727" s="90"/>
      <c r="BZ727" s="90"/>
      <c r="CA727" s="90"/>
      <c r="CB727" s="90"/>
      <c r="CC727" s="90"/>
      <c r="CD727" s="90"/>
      <c r="CE727" s="90"/>
      <c r="CF727" s="90"/>
      <c r="CG727" s="90"/>
      <c r="CH727" s="90"/>
      <c r="CI727" s="90"/>
      <c r="CJ727" s="90"/>
      <c r="CK727" s="90"/>
      <c r="CL727" s="90"/>
      <c r="CM727" s="90"/>
      <c r="CN727" s="90"/>
      <c r="CO727" s="90"/>
      <c r="CP727" s="90"/>
      <c r="CQ727" s="90"/>
      <c r="CR727" s="90"/>
      <c r="CS727" s="90"/>
      <c r="CT727" s="90"/>
      <c r="CU727" s="90"/>
      <c r="CV727" s="90"/>
      <c r="CW727" s="90"/>
      <c r="CX727" s="90"/>
      <c r="CY727" s="90"/>
      <c r="CZ727" s="90"/>
      <c r="DA727" s="90"/>
      <c r="DB727" s="90"/>
      <c r="DC727" s="90"/>
      <c r="DD727" s="90"/>
      <c r="DE727" s="90"/>
      <c r="DF727" s="90"/>
      <c r="DG727" s="90"/>
      <c r="DH727" s="90"/>
      <c r="DI727" s="90"/>
      <c r="DJ727" s="90"/>
      <c r="DK727" s="90"/>
      <c r="DL727" s="90"/>
      <c r="DM727" s="90"/>
      <c r="DN727" s="90"/>
      <c r="DO727" s="90"/>
      <c r="DP727" s="90"/>
      <c r="DQ727" s="90"/>
      <c r="DR727" s="90"/>
      <c r="DS727" s="90"/>
      <c r="DT727" s="90"/>
      <c r="DU727" s="90"/>
      <c r="DV727" s="90"/>
      <c r="DW727" s="90"/>
      <c r="DX727" s="90"/>
      <c r="DY727" s="90"/>
      <c r="DZ727" s="90"/>
      <c r="EA727" s="90"/>
      <c r="EB727" s="90"/>
      <c r="EC727" s="90"/>
      <c r="ED727" s="90"/>
      <c r="EE727" s="90"/>
      <c r="EF727" s="90"/>
      <c r="EG727" s="90"/>
      <c r="EH727" s="90"/>
      <c r="EI727" s="90"/>
      <c r="EJ727" s="90"/>
      <c r="EK727" s="90"/>
      <c r="EL727" s="90"/>
      <c r="EM727" s="90"/>
      <c r="EN727" s="90"/>
      <c r="EO727" s="90"/>
      <c r="EP727" s="90"/>
      <c r="EQ727" s="90"/>
      <c r="ER727" s="90"/>
      <c r="ES727" s="90"/>
      <c r="ET727" s="90"/>
      <c r="EU727" s="90"/>
      <c r="EV727" s="90"/>
      <c r="EW727" s="90"/>
      <c r="EX727" s="90"/>
      <c r="EY727" s="90"/>
      <c r="EZ727" s="90"/>
      <c r="FA727" s="90"/>
      <c r="FB727" s="90"/>
      <c r="FC727" s="90"/>
      <c r="FD727" s="90"/>
      <c r="FE727" s="90"/>
      <c r="FF727" s="90"/>
      <c r="FG727" s="90"/>
      <c r="FH727" s="90"/>
      <c r="FI727" s="90"/>
      <c r="FJ727" s="90"/>
      <c r="FK727" s="90"/>
      <c r="FL727" s="90"/>
      <c r="FM727" s="90"/>
      <c r="FN727" s="90"/>
      <c r="FO727" s="90"/>
      <c r="FP727" s="90"/>
      <c r="FQ727" s="90"/>
      <c r="FR727" s="90"/>
      <c r="FS727" s="90"/>
      <c r="FT727" s="90"/>
      <c r="FU727" s="90"/>
      <c r="FV727" s="90"/>
      <c r="FW727" s="90"/>
      <c r="FX727" s="90"/>
      <c r="FY727" s="90"/>
      <c r="FZ727" s="90"/>
      <c r="GA727" s="90"/>
      <c r="GB727" s="90"/>
      <c r="GC727" s="90"/>
      <c r="GD727" s="90"/>
      <c r="GE727" s="90"/>
      <c r="GF727" s="90"/>
      <c r="GG727" s="90"/>
      <c r="GH727" s="90"/>
      <c r="GI727" s="90"/>
      <c r="GJ727" s="90"/>
      <c r="GK727" s="90"/>
      <c r="GL727" s="90"/>
      <c r="GM727" s="90"/>
      <c r="GN727" s="90"/>
      <c r="GO727" s="90"/>
      <c r="GP727" s="90"/>
      <c r="GQ727" s="90"/>
      <c r="GR727" s="90"/>
      <c r="GS727" s="90"/>
      <c r="GT727" s="90"/>
      <c r="GU727" s="90"/>
      <c r="GV727" s="90"/>
      <c r="GW727" s="90"/>
      <c r="GX727" s="90"/>
      <c r="GY727" s="90"/>
      <c r="GZ727" s="90"/>
      <c r="HA727" s="90"/>
      <c r="HB727" s="90"/>
      <c r="HC727" s="90"/>
      <c r="HD727" s="90"/>
      <c r="HE727" s="90"/>
      <c r="HF727" s="90"/>
      <c r="HG727" s="90"/>
      <c r="HH727" s="90"/>
      <c r="HI727" s="90"/>
      <c r="HJ727" s="90"/>
      <c r="HK727" s="90"/>
      <c r="HL727" s="90"/>
      <c r="HM727" s="90"/>
      <c r="HN727" s="90"/>
      <c r="HO727" s="90"/>
      <c r="HP727" s="90"/>
      <c r="HQ727" s="90"/>
      <c r="HR727" s="90"/>
      <c r="HS727" s="90"/>
      <c r="HT727" s="90"/>
      <c r="HU727" s="90"/>
      <c r="HV727" s="90"/>
      <c r="HW727" s="90"/>
      <c r="HX727" s="90"/>
      <c r="HY727" s="90"/>
      <c r="HZ727" s="90"/>
      <c r="IA727" s="90"/>
      <c r="IB727" s="90"/>
      <c r="IC727" s="90"/>
      <c r="ID727" s="90"/>
      <c r="IE727" s="90"/>
      <c r="IF727" s="90"/>
      <c r="IG727" s="90"/>
      <c r="IH727" s="90"/>
      <c r="II727" s="90"/>
      <c r="IJ727" s="90"/>
      <c r="IK727" s="90"/>
      <c r="IL727" s="90"/>
      <c r="IM727" s="90"/>
      <c r="IN727" s="90"/>
      <c r="IO727" s="90"/>
      <c r="IP727" s="90"/>
      <c r="IQ727" s="90"/>
      <c r="IR727" s="90"/>
      <c r="IS727" s="90"/>
      <c r="IT727" s="90"/>
      <c r="IU727" s="90"/>
      <c r="IV727" s="90"/>
      <c r="IW727" s="90"/>
      <c r="IX727" s="90"/>
      <c r="IY727" s="90"/>
      <c r="IZ727" s="90"/>
      <c r="JA727" s="90"/>
      <c r="JB727" s="90"/>
      <c r="JC727" s="90"/>
      <c r="JD727" s="90"/>
      <c r="JE727" s="90"/>
      <c r="JF727" s="90"/>
      <c r="JG727" s="90"/>
      <c r="JH727" s="90"/>
      <c r="JI727" s="90"/>
      <c r="JJ727" s="90"/>
      <c r="JK727" s="90"/>
      <c r="JL727" s="90"/>
      <c r="JM727" s="90"/>
      <c r="JN727" s="90"/>
      <c r="JO727" s="90"/>
      <c r="JP727" s="90"/>
      <c r="JQ727" s="90"/>
      <c r="JR727" s="90"/>
      <c r="JS727" s="90"/>
      <c r="JT727" s="90"/>
      <c r="JU727" s="90"/>
      <c r="JV727" s="90"/>
      <c r="JW727" s="90"/>
      <c r="JX727" s="90"/>
      <c r="JY727" s="90"/>
      <c r="JZ727" s="90"/>
      <c r="KA727" s="90"/>
      <c r="KB727" s="90"/>
      <c r="KC727" s="90"/>
      <c r="KD727" s="90"/>
      <c r="KE727" s="90"/>
      <c r="KF727" s="90"/>
      <c r="KG727" s="90"/>
      <c r="KH727" s="90"/>
      <c r="KI727" s="90"/>
      <c r="KJ727" s="90"/>
      <c r="KK727" s="90"/>
      <c r="KL727" s="90"/>
      <c r="KM727" s="90"/>
      <c r="KN727" s="90"/>
      <c r="KO727" s="90"/>
      <c r="KP727" s="90"/>
      <c r="KQ727" s="90"/>
      <c r="KR727" s="90"/>
      <c r="KS727" s="90"/>
      <c r="KT727" s="90"/>
      <c r="KU727" s="90"/>
      <c r="KV727" s="90"/>
      <c r="KW727" s="90"/>
      <c r="KX727" s="90"/>
      <c r="KY727" s="90"/>
      <c r="KZ727" s="90"/>
      <c r="LA727" s="90"/>
      <c r="LB727" s="90"/>
      <c r="LC727" s="90"/>
      <c r="LD727" s="90"/>
      <c r="LE727" s="90"/>
      <c r="LF727" s="90"/>
      <c r="LG727" s="90"/>
      <c r="LH727" s="90"/>
      <c r="LI727" s="90"/>
      <c r="LJ727" s="90"/>
      <c r="LK727" s="90"/>
      <c r="LL727" s="90"/>
      <c r="LM727" s="90"/>
      <c r="LN727" s="90"/>
      <c r="LO727" s="90"/>
      <c r="LP727" s="90"/>
      <c r="LQ727" s="90"/>
      <c r="LR727" s="90"/>
      <c r="LS727" s="90"/>
      <c r="LT727" s="90"/>
      <c r="LU727" s="90"/>
      <c r="LV727" s="90"/>
      <c r="LW727" s="90"/>
      <c r="LX727" s="90"/>
      <c r="LY727" s="90"/>
      <c r="LZ727" s="90"/>
      <c r="MA727" s="90"/>
      <c r="MB727" s="90"/>
      <c r="MC727" s="90"/>
      <c r="MD727" s="90"/>
      <c r="ME727" s="90"/>
      <c r="MF727" s="90"/>
      <c r="MG727" s="90"/>
      <c r="MH727" s="90"/>
      <c r="MI727" s="90"/>
      <c r="MJ727" s="90"/>
      <c r="MK727" s="90"/>
      <c r="ML727" s="90"/>
      <c r="MM727" s="90"/>
      <c r="MN727" s="90"/>
      <c r="MO727" s="90"/>
      <c r="MP727" s="90"/>
      <c r="MQ727" s="90"/>
      <c r="MR727" s="90"/>
      <c r="MS727" s="90"/>
      <c r="MT727" s="90"/>
      <c r="MU727" s="90"/>
      <c r="MV727" s="90"/>
      <c r="MW727" s="90"/>
      <c r="MX727" s="90"/>
      <c r="MY727" s="90"/>
      <c r="MZ727" s="90"/>
      <c r="NA727" s="90"/>
      <c r="NB727" s="90"/>
      <c r="NC727" s="90"/>
      <c r="ND727" s="90"/>
      <c r="NE727" s="90"/>
      <c r="NF727" s="90"/>
      <c r="NG727" s="90"/>
      <c r="NH727" s="90"/>
      <c r="NI727" s="90"/>
      <c r="NJ727" s="90"/>
      <c r="NK727" s="90"/>
      <c r="NL727" s="90"/>
      <c r="NM727" s="90"/>
      <c r="NN727" s="90"/>
      <c r="NO727" s="90"/>
      <c r="NP727" s="90"/>
      <c r="NQ727" s="90"/>
      <c r="NR727" s="90"/>
      <c r="NS727" s="90"/>
      <c r="NT727" s="90"/>
      <c r="NU727" s="90"/>
      <c r="NV727" s="90"/>
      <c r="NW727" s="90"/>
      <c r="NX727" s="90"/>
      <c r="NY727" s="90"/>
      <c r="NZ727" s="90"/>
      <c r="OA727" s="90"/>
      <c r="OB727" s="90"/>
      <c r="OC727" s="90"/>
      <c r="OD727" s="90"/>
      <c r="OE727" s="90"/>
      <c r="OF727" s="90"/>
      <c r="OG727" s="90"/>
      <c r="OH727" s="90"/>
      <c r="OI727" s="90"/>
      <c r="OJ727" s="90"/>
      <c r="OK727" s="90"/>
      <c r="OL727" s="90"/>
      <c r="OM727" s="90"/>
      <c r="ON727" s="90"/>
      <c r="OO727" s="90"/>
      <c r="OP727" s="90"/>
      <c r="OQ727" s="90"/>
      <c r="OR727" s="90"/>
      <c r="OS727" s="90"/>
      <c r="OT727" s="90"/>
      <c r="OU727" s="90"/>
      <c r="OV727" s="90"/>
      <c r="OW727" s="90"/>
      <c r="OX727" s="90"/>
      <c r="OY727" s="90"/>
      <c r="OZ727" s="90"/>
      <c r="PA727" s="90"/>
      <c r="PB727" s="90"/>
      <c r="PC727" s="90"/>
      <c r="PD727" s="90"/>
      <c r="PE727" s="90"/>
      <c r="PF727" s="90"/>
      <c r="PG727" s="90"/>
      <c r="PH727" s="90"/>
      <c r="PI727" s="90"/>
      <c r="PJ727" s="90"/>
      <c r="PK727" s="90"/>
      <c r="PL727" s="90"/>
      <c r="PM727" s="90"/>
      <c r="PN727" s="90"/>
      <c r="PO727" s="90"/>
      <c r="PP727" s="90"/>
      <c r="PQ727" s="90"/>
      <c r="PR727" s="90"/>
      <c r="PS727" s="90"/>
      <c r="PT727" s="90"/>
      <c r="PU727" s="90"/>
      <c r="PV727" s="90"/>
      <c r="PW727" s="90"/>
      <c r="PX727" s="90"/>
      <c r="PY727" s="90"/>
      <c r="PZ727" s="90"/>
      <c r="QA727" s="90"/>
      <c r="QB727" s="90"/>
      <c r="QC727" s="90"/>
      <c r="QD727" s="90"/>
      <c r="QE727" s="90"/>
      <c r="QF727" s="90"/>
      <c r="QG727" s="90"/>
      <c r="QH727" s="90"/>
      <c r="QI727" s="90"/>
      <c r="QJ727" s="90"/>
      <c r="QK727" s="90"/>
      <c r="QL727" s="90"/>
      <c r="QM727" s="90"/>
      <c r="QN727" s="90"/>
      <c r="QO727" s="90"/>
      <c r="QP727" s="90"/>
      <c r="QQ727" s="90"/>
      <c r="QR727" s="90"/>
      <c r="QS727" s="90"/>
      <c r="QT727" s="90"/>
      <c r="QU727" s="90"/>
      <c r="QV727" s="90"/>
      <c r="QW727" s="90"/>
      <c r="QX727" s="90"/>
      <c r="QY727" s="90"/>
      <c r="QZ727" s="90"/>
      <c r="RA727" s="90"/>
      <c r="RB727" s="90"/>
      <c r="RC727" s="90"/>
      <c r="RD727" s="90"/>
      <c r="RE727" s="90"/>
      <c r="RF727" s="90"/>
      <c r="RG727" s="90"/>
      <c r="RH727" s="90"/>
      <c r="RI727" s="90"/>
      <c r="RJ727" s="90"/>
      <c r="RK727" s="90"/>
      <c r="RL727" s="90"/>
      <c r="RM727" s="90"/>
      <c r="RN727" s="90"/>
      <c r="RO727" s="90"/>
      <c r="RP727" s="90"/>
      <c r="RQ727" s="90"/>
      <c r="RR727" s="90"/>
      <c r="RS727" s="90"/>
      <c r="RT727" s="90"/>
      <c r="RU727" s="90"/>
      <c r="RV727" s="90"/>
      <c r="RW727" s="90"/>
      <c r="RX727" s="90"/>
      <c r="RY727" s="90"/>
      <c r="RZ727" s="90"/>
      <c r="SA727" s="90"/>
      <c r="SB727" s="90"/>
      <c r="SC727" s="90"/>
      <c r="SD727" s="90"/>
      <c r="SE727" s="90"/>
      <c r="SF727" s="90"/>
      <c r="SG727" s="90"/>
      <c r="SH727" s="90"/>
      <c r="SI727" s="90"/>
      <c r="SJ727" s="90"/>
      <c r="SK727" s="90"/>
      <c r="SL727" s="90"/>
      <c r="SM727" s="90"/>
      <c r="SN727" s="90"/>
      <c r="SO727" s="90"/>
      <c r="SP727" s="90"/>
      <c r="SQ727" s="90"/>
      <c r="SR727" s="90"/>
      <c r="SS727" s="90"/>
      <c r="ST727" s="90"/>
      <c r="SU727" s="90"/>
      <c r="SV727" s="90"/>
      <c r="SW727" s="90"/>
      <c r="SX727" s="90"/>
      <c r="SY727" s="90"/>
      <c r="SZ727" s="90"/>
      <c r="TA727" s="90"/>
      <c r="TB727" s="90"/>
      <c r="TC727" s="90"/>
      <c r="TD727" s="90"/>
      <c r="TE727" s="90"/>
      <c r="TF727" s="90"/>
      <c r="TG727" s="90"/>
      <c r="TH727" s="90"/>
      <c r="TI727" s="90"/>
      <c r="TJ727" s="90"/>
      <c r="TK727" s="90"/>
      <c r="TL727" s="90"/>
      <c r="TM727" s="90"/>
      <c r="TN727" s="90"/>
      <c r="TO727" s="90"/>
      <c r="TP727" s="90"/>
      <c r="TQ727" s="90"/>
      <c r="TR727" s="90"/>
      <c r="TS727" s="90"/>
      <c r="TT727" s="90"/>
      <c r="TU727" s="90"/>
      <c r="TV727" s="90"/>
      <c r="TW727" s="90"/>
      <c r="TX727" s="90"/>
      <c r="TY727" s="90"/>
      <c r="TZ727" s="90"/>
      <c r="UA727" s="90"/>
      <c r="UB727" s="90"/>
      <c r="UC727" s="90"/>
      <c r="UD727" s="90"/>
      <c r="UE727" s="90"/>
      <c r="UF727" s="90"/>
      <c r="UG727" s="90"/>
      <c r="UH727" s="90"/>
      <c r="UI727" s="90"/>
      <c r="UJ727" s="90"/>
      <c r="UK727" s="90"/>
      <c r="UL727" s="90"/>
      <c r="UM727" s="90"/>
      <c r="UN727" s="90"/>
      <c r="UO727" s="90"/>
      <c r="UP727" s="90"/>
      <c r="UQ727" s="90"/>
      <c r="UR727" s="90"/>
      <c r="US727" s="90"/>
      <c r="UT727" s="90"/>
      <c r="UU727" s="90"/>
      <c r="UV727" s="90"/>
      <c r="UW727" s="90"/>
      <c r="UX727" s="90"/>
      <c r="UY727" s="90"/>
      <c r="UZ727" s="90"/>
      <c r="VA727" s="90"/>
      <c r="VB727" s="90"/>
      <c r="VC727" s="90"/>
      <c r="VD727" s="90"/>
      <c r="VE727" s="90"/>
      <c r="VF727" s="90"/>
      <c r="VG727" s="90"/>
      <c r="VH727" s="90"/>
      <c r="VI727" s="90"/>
      <c r="VJ727" s="90"/>
      <c r="VK727" s="90"/>
      <c r="VL727" s="90"/>
      <c r="VM727" s="90"/>
      <c r="VN727" s="90"/>
      <c r="VO727" s="90"/>
      <c r="VP727" s="90"/>
      <c r="VQ727" s="90"/>
      <c r="VR727" s="90"/>
      <c r="VS727" s="90"/>
      <c r="VT727" s="90"/>
      <c r="VU727" s="90"/>
      <c r="VV727" s="90"/>
      <c r="VW727" s="90"/>
      <c r="VX727" s="90"/>
      <c r="VY727" s="90"/>
      <c r="VZ727" s="90"/>
      <c r="WA727" s="90"/>
      <c r="WB727" s="90"/>
      <c r="WC727" s="90"/>
      <c r="WD727" s="90"/>
      <c r="WE727" s="90"/>
      <c r="WF727" s="90"/>
      <c r="WG727" s="90"/>
      <c r="WH727" s="90"/>
      <c r="WI727" s="90"/>
      <c r="WJ727" s="90"/>
      <c r="WK727" s="90"/>
      <c r="WL727" s="90"/>
      <c r="WM727" s="90"/>
      <c r="WN727" s="90"/>
      <c r="WO727" s="90"/>
      <c r="WP727" s="90"/>
      <c r="WQ727" s="90"/>
      <c r="WR727" s="90"/>
      <c r="WS727" s="90"/>
      <c r="WT727" s="90"/>
      <c r="WU727" s="90"/>
      <c r="WV727" s="90"/>
      <c r="WW727" s="90"/>
      <c r="WX727" s="90"/>
      <c r="WY727" s="90"/>
      <c r="WZ727" s="90"/>
      <c r="XA727" s="90"/>
      <c r="XB727" s="90"/>
      <c r="XC727" s="90"/>
      <c r="XD727" s="90"/>
      <c r="XE727" s="90"/>
      <c r="XF727" s="90"/>
      <c r="XG727" s="90"/>
      <c r="XH727" s="90"/>
      <c r="XI727" s="90"/>
      <c r="XJ727" s="90"/>
      <c r="XK727" s="90"/>
      <c r="XL727" s="90"/>
      <c r="XM727" s="90"/>
      <c r="XN727" s="90"/>
      <c r="XO727" s="90"/>
      <c r="XP727" s="90"/>
      <c r="XQ727" s="90"/>
      <c r="XR727" s="90"/>
      <c r="XS727" s="90"/>
      <c r="XT727" s="90"/>
      <c r="XU727" s="90"/>
      <c r="XV727" s="90"/>
      <c r="XW727" s="90"/>
      <c r="XX727" s="90"/>
      <c r="XY727" s="90"/>
      <c r="XZ727" s="90"/>
      <c r="YA727" s="90"/>
      <c r="YB727" s="90"/>
      <c r="YC727" s="90"/>
      <c r="YD727" s="90"/>
      <c r="YE727" s="90"/>
      <c r="YF727" s="90"/>
      <c r="YG727" s="90"/>
      <c r="YH727" s="90"/>
      <c r="YI727" s="90"/>
      <c r="YJ727" s="90"/>
      <c r="YK727" s="90"/>
      <c r="YL727" s="90"/>
      <c r="YM727" s="90"/>
      <c r="YN727" s="90"/>
      <c r="YO727" s="90"/>
      <c r="YP727" s="90"/>
      <c r="YQ727" s="90"/>
      <c r="YR727" s="90"/>
      <c r="YS727" s="90"/>
      <c r="YT727" s="90"/>
      <c r="YU727" s="90"/>
      <c r="YV727" s="90"/>
      <c r="YW727" s="90"/>
      <c r="YX727" s="90"/>
      <c r="YY727" s="90"/>
      <c r="YZ727" s="90"/>
      <c r="ZA727" s="90"/>
      <c r="ZB727" s="90"/>
      <c r="ZC727" s="90"/>
      <c r="ZD727" s="90"/>
      <c r="ZE727" s="90"/>
      <c r="ZF727" s="90"/>
      <c r="ZG727" s="90"/>
      <c r="ZH727" s="90"/>
      <c r="ZI727" s="90"/>
      <c r="ZJ727" s="90"/>
      <c r="ZK727" s="90"/>
      <c r="ZL727" s="90"/>
      <c r="ZM727" s="90"/>
      <c r="ZN727" s="90"/>
      <c r="ZO727" s="90"/>
      <c r="ZP727" s="90"/>
      <c r="ZQ727" s="90"/>
      <c r="ZR727" s="90"/>
      <c r="ZS727" s="90"/>
      <c r="ZT727" s="90"/>
      <c r="ZU727" s="90"/>
      <c r="ZV727" s="90"/>
      <c r="ZW727" s="90"/>
      <c r="ZX727" s="90"/>
      <c r="ZY727" s="90"/>
      <c r="ZZ727" s="90"/>
      <c r="AAA727" s="90"/>
      <c r="AAB727" s="90"/>
      <c r="AAC727" s="90"/>
      <c r="AAD727" s="90"/>
      <c r="AAE727" s="90"/>
      <c r="AAF727" s="90"/>
      <c r="AAG727" s="90"/>
      <c r="AAH727" s="90"/>
      <c r="AAI727" s="90"/>
      <c r="AAJ727" s="90"/>
      <c r="AAK727" s="90"/>
      <c r="AAL727" s="90"/>
      <c r="AAM727" s="90"/>
      <c r="AAN727" s="90"/>
      <c r="AAO727" s="90"/>
      <c r="AAP727" s="90"/>
      <c r="AAQ727" s="90"/>
      <c r="AAR727" s="90"/>
      <c r="AAS727" s="90"/>
      <c r="AAT727" s="90"/>
      <c r="AAU727" s="90"/>
      <c r="AAV727" s="90"/>
      <c r="AAW727" s="90"/>
      <c r="AAX727" s="90"/>
      <c r="AAY727" s="90"/>
      <c r="AAZ727" s="90"/>
      <c r="ABA727" s="90"/>
      <c r="ABB727" s="90"/>
      <c r="ABC727" s="90"/>
      <c r="ABD727" s="90"/>
      <c r="ABE727" s="90"/>
      <c r="ABF727" s="90"/>
      <c r="ABG727" s="90"/>
      <c r="ABH727" s="90"/>
      <c r="ABI727" s="90"/>
      <c r="ABJ727" s="90"/>
      <c r="ABK727" s="90"/>
      <c r="ABL727" s="90"/>
      <c r="ABM727" s="90"/>
      <c r="ABN727" s="90"/>
      <c r="ABO727" s="90"/>
      <c r="ABP727" s="90"/>
      <c r="ABQ727" s="90"/>
      <c r="ABR727" s="90"/>
      <c r="ABS727" s="90"/>
      <c r="ABT727" s="90"/>
      <c r="ABU727" s="90"/>
      <c r="ABV727" s="90"/>
      <c r="ABW727" s="90"/>
      <c r="ABX727" s="90"/>
      <c r="ABY727" s="90"/>
      <c r="ABZ727" s="90"/>
      <c r="ACA727" s="90"/>
      <c r="ACB727" s="90"/>
      <c r="ACC727" s="90"/>
      <c r="ACD727" s="90"/>
      <c r="ACE727" s="90"/>
      <c r="ACF727" s="90"/>
      <c r="ACG727" s="90"/>
      <c r="ACH727" s="90"/>
      <c r="ACI727" s="90"/>
      <c r="ACJ727" s="90"/>
      <c r="ACK727" s="90"/>
      <c r="ACL727" s="90"/>
      <c r="ACM727" s="90"/>
      <c r="ACN727" s="90"/>
      <c r="ACO727" s="90"/>
      <c r="ACP727" s="90"/>
      <c r="ACQ727" s="90"/>
      <c r="ACR727" s="90"/>
      <c r="ACS727" s="90"/>
      <c r="ACT727" s="90"/>
      <c r="ACU727" s="90"/>
      <c r="ACV727" s="90"/>
      <c r="ACW727" s="90"/>
      <c r="ACX727" s="90"/>
      <c r="ACY727" s="90"/>
      <c r="ACZ727" s="90"/>
      <c r="ADA727" s="90"/>
      <c r="ADB727" s="90"/>
      <c r="ADC727" s="90"/>
      <c r="ADD727" s="90"/>
      <c r="ADE727" s="90"/>
      <c r="ADF727" s="90"/>
      <c r="ADG727" s="90"/>
      <c r="ADH727" s="90"/>
      <c r="ADI727" s="90"/>
      <c r="ADJ727" s="90"/>
      <c r="ADK727" s="90"/>
      <c r="ADL727" s="90"/>
      <c r="ADM727" s="90"/>
      <c r="ADN727" s="90"/>
      <c r="ADO727" s="90"/>
      <c r="ADP727" s="90"/>
      <c r="ADQ727" s="90"/>
      <c r="ADR727" s="90"/>
      <c r="ADS727" s="90"/>
      <c r="ADT727" s="90"/>
      <c r="ADU727" s="90"/>
      <c r="ADV727" s="90"/>
      <c r="ADW727" s="90"/>
      <c r="ADX727" s="90"/>
      <c r="ADY727" s="90"/>
      <c r="ADZ727" s="90"/>
      <c r="AEA727" s="90"/>
      <c r="AEB727" s="90"/>
      <c r="AEC727" s="90"/>
      <c r="AED727" s="90"/>
      <c r="AEE727" s="90"/>
      <c r="AEF727" s="90"/>
      <c r="AEG727" s="90"/>
      <c r="AEH727" s="90"/>
      <c r="AEI727" s="90"/>
      <c r="AEJ727" s="90"/>
      <c r="AEK727" s="90"/>
      <c r="AEL727" s="90"/>
      <c r="AEM727" s="90"/>
      <c r="AEN727" s="90"/>
      <c r="AEO727" s="90"/>
      <c r="AEP727" s="90"/>
      <c r="AEQ727" s="90"/>
      <c r="AER727" s="90"/>
      <c r="AES727" s="90"/>
      <c r="AET727" s="90"/>
      <c r="AEU727" s="90"/>
      <c r="AEV727" s="90"/>
      <c r="AEW727" s="90"/>
      <c r="AEX727" s="90"/>
      <c r="AEY727" s="90"/>
      <c r="AEZ727" s="90"/>
      <c r="AFA727" s="90"/>
      <c r="AFB727" s="90"/>
      <c r="AFC727" s="90"/>
      <c r="AFD727" s="90"/>
      <c r="AFE727" s="90"/>
      <c r="AFF727" s="90"/>
      <c r="AFG727" s="90"/>
      <c r="AFH727" s="90"/>
      <c r="AFI727" s="90"/>
      <c r="AFJ727" s="90"/>
      <c r="AFK727" s="90"/>
      <c r="AFL727" s="90"/>
      <c r="AFM727" s="90"/>
      <c r="AFN727" s="90"/>
      <c r="AFO727" s="90"/>
      <c r="AFP727" s="90"/>
      <c r="AFQ727" s="90"/>
      <c r="AFR727" s="90"/>
      <c r="AFS727" s="90"/>
      <c r="AFT727" s="90"/>
      <c r="AFU727" s="90"/>
      <c r="AFV727" s="90"/>
      <c r="AFW727" s="90"/>
      <c r="AFX727" s="90"/>
      <c r="AFY727" s="90"/>
      <c r="AFZ727" s="90"/>
      <c r="AGA727" s="90"/>
      <c r="AGB727" s="90"/>
      <c r="AGC727" s="90"/>
      <c r="AGD727" s="90"/>
      <c r="AGE727" s="90"/>
      <c r="AGF727" s="90"/>
      <c r="AGG727" s="90"/>
      <c r="AGH727" s="90"/>
      <c r="AGI727" s="90"/>
      <c r="AGJ727" s="90"/>
      <c r="AGK727" s="90"/>
      <c r="AGL727" s="90"/>
      <c r="AGM727" s="90"/>
      <c r="AGN727" s="90"/>
      <c r="AGO727" s="90"/>
      <c r="AGP727" s="90"/>
      <c r="AGQ727" s="90"/>
      <c r="AGR727" s="90"/>
      <c r="AGS727" s="90"/>
      <c r="AGT727" s="90"/>
      <c r="AGU727" s="90"/>
      <c r="AGV727" s="90"/>
      <c r="AGW727" s="90"/>
      <c r="AGX727" s="90"/>
      <c r="AGY727" s="90"/>
      <c r="AGZ727" s="90"/>
      <c r="AHA727" s="90"/>
      <c r="AHB727" s="90"/>
      <c r="AHC727" s="90"/>
      <c r="AHD727" s="90"/>
      <c r="AHE727" s="90"/>
      <c r="AHF727" s="90"/>
      <c r="AHG727" s="90"/>
      <c r="AHH727" s="90"/>
      <c r="AHI727" s="90"/>
      <c r="AHJ727" s="90"/>
      <c r="AHK727" s="90"/>
      <c r="AHL727" s="90"/>
      <c r="AHM727" s="90"/>
      <c r="AHN727" s="90"/>
      <c r="AHO727" s="90"/>
      <c r="AHP727" s="90"/>
      <c r="AHQ727" s="90"/>
      <c r="AHR727" s="90"/>
      <c r="AHS727" s="90"/>
      <c r="AHT727" s="90"/>
      <c r="AHU727" s="90"/>
      <c r="AHV727" s="90"/>
      <c r="AHW727" s="90"/>
      <c r="AHX727" s="90"/>
      <c r="AHY727" s="90"/>
      <c r="AHZ727" s="90"/>
      <c r="AIA727" s="90"/>
      <c r="AIB727" s="90"/>
      <c r="AIC727" s="90"/>
      <c r="AID727" s="90"/>
      <c r="AIE727" s="90"/>
      <c r="AIF727" s="90"/>
      <c r="AIG727" s="90"/>
      <c r="AIH727" s="90"/>
      <c r="AII727" s="90"/>
      <c r="AIJ727" s="90"/>
      <c r="AIK727" s="90"/>
      <c r="AIL727" s="90"/>
      <c r="AIM727" s="90"/>
      <c r="AIN727" s="90"/>
      <c r="AIO727" s="90"/>
      <c r="AIP727" s="90"/>
      <c r="AIQ727" s="90"/>
      <c r="AIR727" s="90"/>
      <c r="AIS727" s="90"/>
      <c r="AIT727" s="90"/>
      <c r="AIU727" s="90"/>
      <c r="AIV727" s="90"/>
      <c r="AIW727" s="90"/>
      <c r="AIX727" s="90"/>
      <c r="AIY727" s="90"/>
      <c r="AIZ727" s="90"/>
      <c r="AJA727" s="90"/>
      <c r="AJB727" s="90"/>
      <c r="AJC727" s="90"/>
      <c r="AJD727" s="90"/>
      <c r="AJE727" s="90"/>
      <c r="AJF727" s="90"/>
      <c r="AJG727" s="90"/>
      <c r="AJH727" s="90"/>
      <c r="AJI727" s="90"/>
      <c r="AJJ727" s="90"/>
      <c r="AJK727" s="90"/>
      <c r="AJL727" s="90"/>
      <c r="AJM727" s="90"/>
      <c r="AJN727" s="90"/>
      <c r="AJO727" s="90"/>
      <c r="AJP727" s="90"/>
      <c r="AJQ727" s="90"/>
      <c r="AJR727" s="90"/>
      <c r="AJS727" s="90"/>
      <c r="AJT727" s="90"/>
      <c r="AJU727" s="90"/>
      <c r="AJV727" s="90"/>
      <c r="AJW727" s="90"/>
      <c r="AJX727" s="90"/>
      <c r="AJY727" s="90"/>
      <c r="AJZ727" s="90"/>
      <c r="AKA727" s="90"/>
      <c r="AKB727" s="90"/>
      <c r="AKC727" s="90"/>
      <c r="AKD727" s="90"/>
      <c r="AKE727" s="90"/>
      <c r="AKF727" s="90"/>
      <c r="AKG727" s="90"/>
      <c r="AKH727" s="90"/>
      <c r="AKI727" s="90"/>
      <c r="AKJ727" s="90"/>
      <c r="AKK727" s="90"/>
      <c r="AKL727" s="90"/>
      <c r="AKM727" s="90"/>
      <c r="AKN727" s="90"/>
      <c r="AKO727" s="90"/>
      <c r="AKP727" s="90"/>
      <c r="AKQ727" s="90"/>
      <c r="AKR727" s="90"/>
      <c r="AKS727" s="90"/>
      <c r="AKT727" s="90"/>
      <c r="AKU727" s="90"/>
      <c r="AKV727" s="90"/>
      <c r="AKW727" s="90"/>
      <c r="AKX727" s="90"/>
      <c r="AKY727" s="90"/>
      <c r="AKZ727" s="90"/>
      <c r="ALA727" s="90"/>
      <c r="ALB727" s="90"/>
      <c r="ALC727" s="90"/>
      <c r="ALD727" s="90"/>
      <c r="ALE727" s="90"/>
      <c r="ALF727" s="90"/>
      <c r="ALG727" s="90"/>
      <c r="ALH727" s="90"/>
      <c r="ALI727" s="90"/>
      <c r="ALJ727" s="90"/>
      <c r="ALK727" s="90"/>
      <c r="ALL727" s="90"/>
      <c r="ALM727" s="90"/>
      <c r="ALN727" s="90"/>
      <c r="ALO727" s="90"/>
      <c r="ALP727" s="90"/>
      <c r="ALQ727" s="90"/>
      <c r="ALR727" s="90"/>
      <c r="ALS727" s="90"/>
      <c r="ALT727" s="90"/>
      <c r="ALU727" s="90"/>
      <c r="ALV727" s="90"/>
      <c r="ALW727" s="90"/>
      <c r="ALX727" s="90"/>
      <c r="ALY727" s="90"/>
      <c r="ALZ727" s="90"/>
      <c r="AMA727" s="90"/>
      <c r="AMB727" s="90"/>
      <c r="AMC727" s="90"/>
      <c r="AMD727" s="90"/>
      <c r="AME727" s="90"/>
      <c r="AMF727" s="90"/>
      <c r="AMG727" s="90"/>
      <c r="AMH727" s="90"/>
    </row>
    <row r="728" spans="1:1022" x14ac:dyDescent="0.25">
      <c r="A728" s="103">
        <v>43949</v>
      </c>
      <c r="B728" s="156">
        <v>0.5</v>
      </c>
      <c r="C728" s="226">
        <v>2853</v>
      </c>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0"/>
      <c r="AY728" s="90"/>
      <c r="AZ728" s="90"/>
      <c r="BA728" s="90"/>
      <c r="BB728" s="90"/>
      <c r="BC728" s="90"/>
      <c r="BD728" s="90"/>
      <c r="BE728" s="90"/>
      <c r="BF728" s="90"/>
      <c r="BG728" s="90"/>
      <c r="BH728" s="90"/>
      <c r="BI728" s="90"/>
      <c r="BJ728" s="90"/>
      <c r="BK728" s="90"/>
      <c r="BL728" s="90"/>
      <c r="BM728" s="90"/>
      <c r="BN728" s="90"/>
      <c r="BO728" s="90"/>
      <c r="BP728" s="90"/>
      <c r="BQ728" s="90"/>
      <c r="BR728" s="90"/>
      <c r="BS728" s="90"/>
      <c r="BT728" s="90"/>
      <c r="BU728" s="90"/>
      <c r="BV728" s="90"/>
      <c r="BW728" s="90"/>
      <c r="BX728" s="90"/>
      <c r="BY728" s="90"/>
      <c r="BZ728" s="90"/>
      <c r="CA728" s="90"/>
      <c r="CB728" s="90"/>
      <c r="CC728" s="90"/>
      <c r="CD728" s="90"/>
      <c r="CE728" s="90"/>
      <c r="CF728" s="90"/>
      <c r="CG728" s="90"/>
      <c r="CH728" s="90"/>
      <c r="CI728" s="90"/>
      <c r="CJ728" s="90"/>
      <c r="CK728" s="90"/>
      <c r="CL728" s="90"/>
      <c r="CM728" s="90"/>
      <c r="CN728" s="90"/>
      <c r="CO728" s="90"/>
      <c r="CP728" s="90"/>
      <c r="CQ728" s="90"/>
      <c r="CR728" s="90"/>
      <c r="CS728" s="90"/>
      <c r="CT728" s="90"/>
      <c r="CU728" s="90"/>
      <c r="CV728" s="90"/>
      <c r="CW728" s="90"/>
      <c r="CX728" s="90"/>
      <c r="CY728" s="90"/>
      <c r="CZ728" s="90"/>
      <c r="DA728" s="90"/>
      <c r="DB728" s="90"/>
      <c r="DC728" s="90"/>
      <c r="DD728" s="90"/>
      <c r="DE728" s="90"/>
      <c r="DF728" s="90"/>
      <c r="DG728" s="90"/>
      <c r="DH728" s="90"/>
      <c r="DI728" s="90"/>
      <c r="DJ728" s="90"/>
      <c r="DK728" s="90"/>
      <c r="DL728" s="90"/>
      <c r="DM728" s="90"/>
      <c r="DN728" s="90"/>
      <c r="DO728" s="90"/>
      <c r="DP728" s="90"/>
      <c r="DQ728" s="90"/>
      <c r="DR728" s="90"/>
      <c r="DS728" s="90"/>
      <c r="DT728" s="90"/>
      <c r="DU728" s="90"/>
      <c r="DV728" s="90"/>
      <c r="DW728" s="90"/>
      <c r="DX728" s="90"/>
      <c r="DY728" s="90"/>
      <c r="DZ728" s="90"/>
      <c r="EA728" s="90"/>
      <c r="EB728" s="90"/>
      <c r="EC728" s="90"/>
      <c r="ED728" s="90"/>
      <c r="EE728" s="90"/>
      <c r="EF728" s="90"/>
      <c r="EG728" s="90"/>
      <c r="EH728" s="90"/>
      <c r="EI728" s="90"/>
      <c r="EJ728" s="90"/>
      <c r="EK728" s="90"/>
      <c r="EL728" s="90"/>
      <c r="EM728" s="90"/>
      <c r="EN728" s="90"/>
      <c r="EO728" s="90"/>
      <c r="EP728" s="90"/>
      <c r="EQ728" s="90"/>
      <c r="ER728" s="90"/>
      <c r="ES728" s="90"/>
      <c r="ET728" s="90"/>
      <c r="EU728" s="90"/>
      <c r="EV728" s="90"/>
      <c r="EW728" s="90"/>
      <c r="EX728" s="90"/>
      <c r="EY728" s="90"/>
      <c r="EZ728" s="90"/>
      <c r="FA728" s="90"/>
      <c r="FB728" s="90"/>
      <c r="FC728" s="90"/>
      <c r="FD728" s="90"/>
      <c r="FE728" s="90"/>
      <c r="FF728" s="90"/>
      <c r="FG728" s="90"/>
      <c r="FH728" s="90"/>
      <c r="FI728" s="90"/>
      <c r="FJ728" s="90"/>
      <c r="FK728" s="90"/>
      <c r="FL728" s="90"/>
      <c r="FM728" s="90"/>
      <c r="FN728" s="90"/>
      <c r="FO728" s="90"/>
      <c r="FP728" s="90"/>
      <c r="FQ728" s="90"/>
      <c r="FR728" s="90"/>
      <c r="FS728" s="90"/>
      <c r="FT728" s="90"/>
      <c r="FU728" s="90"/>
      <c r="FV728" s="90"/>
      <c r="FW728" s="90"/>
      <c r="FX728" s="90"/>
      <c r="FY728" s="90"/>
      <c r="FZ728" s="90"/>
      <c r="GA728" s="90"/>
      <c r="GB728" s="90"/>
      <c r="GC728" s="90"/>
      <c r="GD728" s="90"/>
      <c r="GE728" s="90"/>
      <c r="GF728" s="90"/>
      <c r="GG728" s="90"/>
      <c r="GH728" s="90"/>
      <c r="GI728" s="90"/>
      <c r="GJ728" s="90"/>
      <c r="GK728" s="90"/>
      <c r="GL728" s="90"/>
      <c r="GM728" s="90"/>
      <c r="GN728" s="90"/>
      <c r="GO728" s="90"/>
      <c r="GP728" s="90"/>
      <c r="GQ728" s="90"/>
      <c r="GR728" s="90"/>
      <c r="GS728" s="90"/>
      <c r="GT728" s="90"/>
      <c r="GU728" s="90"/>
      <c r="GV728" s="90"/>
      <c r="GW728" s="90"/>
      <c r="GX728" s="90"/>
      <c r="GY728" s="90"/>
      <c r="GZ728" s="90"/>
      <c r="HA728" s="90"/>
      <c r="HB728" s="90"/>
      <c r="HC728" s="90"/>
      <c r="HD728" s="90"/>
      <c r="HE728" s="90"/>
      <c r="HF728" s="90"/>
      <c r="HG728" s="90"/>
      <c r="HH728" s="90"/>
      <c r="HI728" s="90"/>
      <c r="HJ728" s="90"/>
      <c r="HK728" s="90"/>
      <c r="HL728" s="90"/>
      <c r="HM728" s="90"/>
      <c r="HN728" s="90"/>
      <c r="HO728" s="90"/>
      <c r="HP728" s="90"/>
      <c r="HQ728" s="90"/>
      <c r="HR728" s="90"/>
      <c r="HS728" s="90"/>
      <c r="HT728" s="90"/>
      <c r="HU728" s="90"/>
      <c r="HV728" s="90"/>
      <c r="HW728" s="90"/>
      <c r="HX728" s="90"/>
      <c r="HY728" s="90"/>
      <c r="HZ728" s="90"/>
      <c r="IA728" s="90"/>
      <c r="IB728" s="90"/>
      <c r="IC728" s="90"/>
      <c r="ID728" s="90"/>
      <c r="IE728" s="90"/>
      <c r="IF728" s="90"/>
      <c r="IG728" s="90"/>
      <c r="IH728" s="90"/>
      <c r="II728" s="90"/>
      <c r="IJ728" s="90"/>
      <c r="IK728" s="90"/>
      <c r="IL728" s="90"/>
      <c r="IM728" s="90"/>
      <c r="IN728" s="90"/>
      <c r="IO728" s="90"/>
      <c r="IP728" s="90"/>
      <c r="IQ728" s="90"/>
      <c r="IR728" s="90"/>
      <c r="IS728" s="90"/>
      <c r="IT728" s="90"/>
      <c r="IU728" s="90"/>
      <c r="IV728" s="90"/>
      <c r="IW728" s="90"/>
      <c r="IX728" s="90"/>
      <c r="IY728" s="90"/>
      <c r="IZ728" s="90"/>
      <c r="JA728" s="90"/>
      <c r="JB728" s="90"/>
      <c r="JC728" s="90"/>
      <c r="JD728" s="90"/>
      <c r="JE728" s="90"/>
      <c r="JF728" s="90"/>
      <c r="JG728" s="90"/>
      <c r="JH728" s="90"/>
      <c r="JI728" s="90"/>
      <c r="JJ728" s="90"/>
      <c r="JK728" s="90"/>
      <c r="JL728" s="90"/>
      <c r="JM728" s="90"/>
      <c r="JN728" s="90"/>
      <c r="JO728" s="90"/>
      <c r="JP728" s="90"/>
      <c r="JQ728" s="90"/>
      <c r="JR728" s="90"/>
      <c r="JS728" s="90"/>
      <c r="JT728" s="90"/>
      <c r="JU728" s="90"/>
      <c r="JV728" s="90"/>
      <c r="JW728" s="90"/>
      <c r="JX728" s="90"/>
      <c r="JY728" s="90"/>
      <c r="JZ728" s="90"/>
      <c r="KA728" s="90"/>
      <c r="KB728" s="90"/>
      <c r="KC728" s="90"/>
      <c r="KD728" s="90"/>
      <c r="KE728" s="90"/>
      <c r="KF728" s="90"/>
      <c r="KG728" s="90"/>
      <c r="KH728" s="90"/>
      <c r="KI728" s="90"/>
      <c r="KJ728" s="90"/>
      <c r="KK728" s="90"/>
      <c r="KL728" s="90"/>
      <c r="KM728" s="90"/>
      <c r="KN728" s="90"/>
      <c r="KO728" s="90"/>
      <c r="KP728" s="90"/>
      <c r="KQ728" s="90"/>
      <c r="KR728" s="90"/>
      <c r="KS728" s="90"/>
      <c r="KT728" s="90"/>
      <c r="KU728" s="90"/>
      <c r="KV728" s="90"/>
      <c r="KW728" s="90"/>
      <c r="KX728" s="90"/>
      <c r="KY728" s="90"/>
      <c r="KZ728" s="90"/>
      <c r="LA728" s="90"/>
      <c r="LB728" s="90"/>
      <c r="LC728" s="90"/>
      <c r="LD728" s="90"/>
      <c r="LE728" s="90"/>
      <c r="LF728" s="90"/>
      <c r="LG728" s="90"/>
      <c r="LH728" s="90"/>
      <c r="LI728" s="90"/>
      <c r="LJ728" s="90"/>
      <c r="LK728" s="90"/>
      <c r="LL728" s="90"/>
      <c r="LM728" s="90"/>
      <c r="LN728" s="90"/>
      <c r="LO728" s="90"/>
      <c r="LP728" s="90"/>
      <c r="LQ728" s="90"/>
      <c r="LR728" s="90"/>
      <c r="LS728" s="90"/>
      <c r="LT728" s="90"/>
      <c r="LU728" s="90"/>
      <c r="LV728" s="90"/>
      <c r="LW728" s="90"/>
      <c r="LX728" s="90"/>
      <c r="LY728" s="90"/>
      <c r="LZ728" s="90"/>
      <c r="MA728" s="90"/>
      <c r="MB728" s="90"/>
      <c r="MC728" s="90"/>
      <c r="MD728" s="90"/>
      <c r="ME728" s="90"/>
      <c r="MF728" s="90"/>
      <c r="MG728" s="90"/>
      <c r="MH728" s="90"/>
      <c r="MI728" s="90"/>
      <c r="MJ728" s="90"/>
      <c r="MK728" s="90"/>
      <c r="ML728" s="90"/>
      <c r="MM728" s="90"/>
      <c r="MN728" s="90"/>
      <c r="MO728" s="90"/>
      <c r="MP728" s="90"/>
      <c r="MQ728" s="90"/>
      <c r="MR728" s="90"/>
      <c r="MS728" s="90"/>
      <c r="MT728" s="90"/>
      <c r="MU728" s="90"/>
      <c r="MV728" s="90"/>
      <c r="MW728" s="90"/>
      <c r="MX728" s="90"/>
      <c r="MY728" s="90"/>
      <c r="MZ728" s="90"/>
      <c r="NA728" s="90"/>
      <c r="NB728" s="90"/>
      <c r="NC728" s="90"/>
      <c r="ND728" s="90"/>
      <c r="NE728" s="90"/>
      <c r="NF728" s="90"/>
      <c r="NG728" s="90"/>
      <c r="NH728" s="90"/>
      <c r="NI728" s="90"/>
      <c r="NJ728" s="90"/>
      <c r="NK728" s="90"/>
      <c r="NL728" s="90"/>
      <c r="NM728" s="90"/>
      <c r="NN728" s="90"/>
      <c r="NO728" s="90"/>
      <c r="NP728" s="90"/>
      <c r="NQ728" s="90"/>
      <c r="NR728" s="90"/>
      <c r="NS728" s="90"/>
      <c r="NT728" s="90"/>
      <c r="NU728" s="90"/>
      <c r="NV728" s="90"/>
      <c r="NW728" s="90"/>
      <c r="NX728" s="90"/>
      <c r="NY728" s="90"/>
      <c r="NZ728" s="90"/>
      <c r="OA728" s="90"/>
      <c r="OB728" s="90"/>
      <c r="OC728" s="90"/>
      <c r="OD728" s="90"/>
      <c r="OE728" s="90"/>
      <c r="OF728" s="90"/>
      <c r="OG728" s="90"/>
      <c r="OH728" s="90"/>
      <c r="OI728" s="90"/>
      <c r="OJ728" s="90"/>
      <c r="OK728" s="90"/>
      <c r="OL728" s="90"/>
      <c r="OM728" s="90"/>
      <c r="ON728" s="90"/>
      <c r="OO728" s="90"/>
      <c r="OP728" s="90"/>
      <c r="OQ728" s="90"/>
      <c r="OR728" s="90"/>
      <c r="OS728" s="90"/>
      <c r="OT728" s="90"/>
      <c r="OU728" s="90"/>
      <c r="OV728" s="90"/>
      <c r="OW728" s="90"/>
      <c r="OX728" s="90"/>
      <c r="OY728" s="90"/>
      <c r="OZ728" s="90"/>
      <c r="PA728" s="90"/>
      <c r="PB728" s="90"/>
      <c r="PC728" s="90"/>
      <c r="PD728" s="90"/>
      <c r="PE728" s="90"/>
      <c r="PF728" s="90"/>
      <c r="PG728" s="90"/>
      <c r="PH728" s="90"/>
      <c r="PI728" s="90"/>
      <c r="PJ728" s="90"/>
      <c r="PK728" s="90"/>
      <c r="PL728" s="90"/>
      <c r="PM728" s="90"/>
      <c r="PN728" s="90"/>
      <c r="PO728" s="90"/>
      <c r="PP728" s="90"/>
      <c r="PQ728" s="90"/>
      <c r="PR728" s="90"/>
      <c r="PS728" s="90"/>
      <c r="PT728" s="90"/>
      <c r="PU728" s="90"/>
      <c r="PV728" s="90"/>
      <c r="PW728" s="90"/>
      <c r="PX728" s="90"/>
      <c r="PY728" s="90"/>
      <c r="PZ728" s="90"/>
      <c r="QA728" s="90"/>
      <c r="QB728" s="90"/>
      <c r="QC728" s="90"/>
      <c r="QD728" s="90"/>
      <c r="QE728" s="90"/>
      <c r="QF728" s="90"/>
      <c r="QG728" s="90"/>
      <c r="QH728" s="90"/>
      <c r="QI728" s="90"/>
      <c r="QJ728" s="90"/>
      <c r="QK728" s="90"/>
      <c r="QL728" s="90"/>
      <c r="QM728" s="90"/>
      <c r="QN728" s="90"/>
      <c r="QO728" s="90"/>
      <c r="QP728" s="90"/>
      <c r="QQ728" s="90"/>
      <c r="QR728" s="90"/>
      <c r="QS728" s="90"/>
      <c r="QT728" s="90"/>
      <c r="QU728" s="90"/>
      <c r="QV728" s="90"/>
      <c r="QW728" s="90"/>
      <c r="QX728" s="90"/>
      <c r="QY728" s="90"/>
      <c r="QZ728" s="90"/>
      <c r="RA728" s="90"/>
      <c r="RB728" s="90"/>
      <c r="RC728" s="90"/>
      <c r="RD728" s="90"/>
      <c r="RE728" s="90"/>
      <c r="RF728" s="90"/>
      <c r="RG728" s="90"/>
      <c r="RH728" s="90"/>
      <c r="RI728" s="90"/>
      <c r="RJ728" s="90"/>
      <c r="RK728" s="90"/>
      <c r="RL728" s="90"/>
      <c r="RM728" s="90"/>
      <c r="RN728" s="90"/>
      <c r="RO728" s="90"/>
      <c r="RP728" s="90"/>
      <c r="RQ728" s="90"/>
      <c r="RR728" s="90"/>
      <c r="RS728" s="90"/>
      <c r="RT728" s="90"/>
      <c r="RU728" s="90"/>
      <c r="RV728" s="90"/>
      <c r="RW728" s="90"/>
      <c r="RX728" s="90"/>
      <c r="RY728" s="90"/>
      <c r="RZ728" s="90"/>
      <c r="SA728" s="90"/>
      <c r="SB728" s="90"/>
      <c r="SC728" s="90"/>
      <c r="SD728" s="90"/>
      <c r="SE728" s="90"/>
      <c r="SF728" s="90"/>
      <c r="SG728" s="90"/>
      <c r="SH728" s="90"/>
      <c r="SI728" s="90"/>
      <c r="SJ728" s="90"/>
      <c r="SK728" s="90"/>
      <c r="SL728" s="90"/>
      <c r="SM728" s="90"/>
      <c r="SN728" s="90"/>
      <c r="SO728" s="90"/>
      <c r="SP728" s="90"/>
      <c r="SQ728" s="90"/>
      <c r="SR728" s="90"/>
      <c r="SS728" s="90"/>
      <c r="ST728" s="90"/>
      <c r="SU728" s="90"/>
      <c r="SV728" s="90"/>
      <c r="SW728" s="90"/>
      <c r="SX728" s="90"/>
      <c r="SY728" s="90"/>
      <c r="SZ728" s="90"/>
      <c r="TA728" s="90"/>
      <c r="TB728" s="90"/>
      <c r="TC728" s="90"/>
      <c r="TD728" s="90"/>
      <c r="TE728" s="90"/>
      <c r="TF728" s="90"/>
      <c r="TG728" s="90"/>
      <c r="TH728" s="90"/>
      <c r="TI728" s="90"/>
      <c r="TJ728" s="90"/>
      <c r="TK728" s="90"/>
      <c r="TL728" s="90"/>
      <c r="TM728" s="90"/>
      <c r="TN728" s="90"/>
      <c r="TO728" s="90"/>
      <c r="TP728" s="90"/>
      <c r="TQ728" s="90"/>
      <c r="TR728" s="90"/>
      <c r="TS728" s="90"/>
      <c r="TT728" s="90"/>
      <c r="TU728" s="90"/>
      <c r="TV728" s="90"/>
      <c r="TW728" s="90"/>
      <c r="TX728" s="90"/>
      <c r="TY728" s="90"/>
      <c r="TZ728" s="90"/>
      <c r="UA728" s="90"/>
      <c r="UB728" s="90"/>
      <c r="UC728" s="90"/>
      <c r="UD728" s="90"/>
      <c r="UE728" s="90"/>
      <c r="UF728" s="90"/>
      <c r="UG728" s="90"/>
      <c r="UH728" s="90"/>
      <c r="UI728" s="90"/>
      <c r="UJ728" s="90"/>
      <c r="UK728" s="90"/>
      <c r="UL728" s="90"/>
      <c r="UM728" s="90"/>
      <c r="UN728" s="90"/>
      <c r="UO728" s="90"/>
      <c r="UP728" s="90"/>
      <c r="UQ728" s="90"/>
      <c r="UR728" s="90"/>
      <c r="US728" s="90"/>
      <c r="UT728" s="90"/>
      <c r="UU728" s="90"/>
      <c r="UV728" s="90"/>
      <c r="UW728" s="90"/>
      <c r="UX728" s="90"/>
      <c r="UY728" s="90"/>
      <c r="UZ728" s="90"/>
      <c r="VA728" s="90"/>
      <c r="VB728" s="90"/>
      <c r="VC728" s="90"/>
      <c r="VD728" s="90"/>
      <c r="VE728" s="90"/>
      <c r="VF728" s="90"/>
      <c r="VG728" s="90"/>
      <c r="VH728" s="90"/>
      <c r="VI728" s="90"/>
      <c r="VJ728" s="90"/>
      <c r="VK728" s="90"/>
      <c r="VL728" s="90"/>
      <c r="VM728" s="90"/>
      <c r="VN728" s="90"/>
      <c r="VO728" s="90"/>
      <c r="VP728" s="90"/>
      <c r="VQ728" s="90"/>
      <c r="VR728" s="90"/>
      <c r="VS728" s="90"/>
      <c r="VT728" s="90"/>
      <c r="VU728" s="90"/>
      <c r="VV728" s="90"/>
      <c r="VW728" s="90"/>
      <c r="VX728" s="90"/>
      <c r="VY728" s="90"/>
      <c r="VZ728" s="90"/>
      <c r="WA728" s="90"/>
      <c r="WB728" s="90"/>
      <c r="WC728" s="90"/>
      <c r="WD728" s="90"/>
      <c r="WE728" s="90"/>
      <c r="WF728" s="90"/>
      <c r="WG728" s="90"/>
      <c r="WH728" s="90"/>
      <c r="WI728" s="90"/>
      <c r="WJ728" s="90"/>
      <c r="WK728" s="90"/>
      <c r="WL728" s="90"/>
      <c r="WM728" s="90"/>
      <c r="WN728" s="90"/>
      <c r="WO728" s="90"/>
      <c r="WP728" s="90"/>
      <c r="WQ728" s="90"/>
      <c r="WR728" s="90"/>
      <c r="WS728" s="90"/>
      <c r="WT728" s="90"/>
      <c r="WU728" s="90"/>
      <c r="WV728" s="90"/>
      <c r="WW728" s="90"/>
      <c r="WX728" s="90"/>
      <c r="WY728" s="90"/>
      <c r="WZ728" s="90"/>
      <c r="XA728" s="90"/>
      <c r="XB728" s="90"/>
      <c r="XC728" s="90"/>
      <c r="XD728" s="90"/>
      <c r="XE728" s="90"/>
      <c r="XF728" s="90"/>
      <c r="XG728" s="90"/>
      <c r="XH728" s="90"/>
      <c r="XI728" s="90"/>
      <c r="XJ728" s="90"/>
      <c r="XK728" s="90"/>
      <c r="XL728" s="90"/>
      <c r="XM728" s="90"/>
      <c r="XN728" s="90"/>
      <c r="XO728" s="90"/>
      <c r="XP728" s="90"/>
      <c r="XQ728" s="90"/>
      <c r="XR728" s="90"/>
      <c r="XS728" s="90"/>
      <c r="XT728" s="90"/>
      <c r="XU728" s="90"/>
      <c r="XV728" s="90"/>
      <c r="XW728" s="90"/>
      <c r="XX728" s="90"/>
      <c r="XY728" s="90"/>
      <c r="XZ728" s="90"/>
      <c r="YA728" s="90"/>
      <c r="YB728" s="90"/>
      <c r="YC728" s="90"/>
      <c r="YD728" s="90"/>
      <c r="YE728" s="90"/>
      <c r="YF728" s="90"/>
      <c r="YG728" s="90"/>
      <c r="YH728" s="90"/>
      <c r="YI728" s="90"/>
      <c r="YJ728" s="90"/>
      <c r="YK728" s="90"/>
      <c r="YL728" s="90"/>
      <c r="YM728" s="90"/>
      <c r="YN728" s="90"/>
      <c r="YO728" s="90"/>
      <c r="YP728" s="90"/>
      <c r="YQ728" s="90"/>
      <c r="YR728" s="90"/>
      <c r="YS728" s="90"/>
      <c r="YT728" s="90"/>
      <c r="YU728" s="90"/>
      <c r="YV728" s="90"/>
      <c r="YW728" s="90"/>
      <c r="YX728" s="90"/>
      <c r="YY728" s="90"/>
      <c r="YZ728" s="90"/>
      <c r="ZA728" s="90"/>
      <c r="ZB728" s="90"/>
      <c r="ZC728" s="90"/>
      <c r="ZD728" s="90"/>
      <c r="ZE728" s="90"/>
      <c r="ZF728" s="90"/>
      <c r="ZG728" s="90"/>
      <c r="ZH728" s="90"/>
      <c r="ZI728" s="90"/>
      <c r="ZJ728" s="90"/>
      <c r="ZK728" s="90"/>
      <c r="ZL728" s="90"/>
      <c r="ZM728" s="90"/>
      <c r="ZN728" s="90"/>
      <c r="ZO728" s="90"/>
      <c r="ZP728" s="90"/>
      <c r="ZQ728" s="90"/>
      <c r="ZR728" s="90"/>
      <c r="ZS728" s="90"/>
      <c r="ZT728" s="90"/>
      <c r="ZU728" s="90"/>
      <c r="ZV728" s="90"/>
      <c r="ZW728" s="90"/>
      <c r="ZX728" s="90"/>
      <c r="ZY728" s="90"/>
      <c r="ZZ728" s="90"/>
      <c r="AAA728" s="90"/>
      <c r="AAB728" s="90"/>
      <c r="AAC728" s="90"/>
      <c r="AAD728" s="90"/>
      <c r="AAE728" s="90"/>
      <c r="AAF728" s="90"/>
      <c r="AAG728" s="90"/>
      <c r="AAH728" s="90"/>
      <c r="AAI728" s="90"/>
      <c r="AAJ728" s="90"/>
      <c r="AAK728" s="90"/>
      <c r="AAL728" s="90"/>
      <c r="AAM728" s="90"/>
      <c r="AAN728" s="90"/>
      <c r="AAO728" s="90"/>
      <c r="AAP728" s="90"/>
      <c r="AAQ728" s="90"/>
      <c r="AAR728" s="90"/>
      <c r="AAS728" s="90"/>
      <c r="AAT728" s="90"/>
      <c r="AAU728" s="90"/>
      <c r="AAV728" s="90"/>
      <c r="AAW728" s="90"/>
      <c r="AAX728" s="90"/>
      <c r="AAY728" s="90"/>
      <c r="AAZ728" s="90"/>
      <c r="ABA728" s="90"/>
      <c r="ABB728" s="90"/>
      <c r="ABC728" s="90"/>
      <c r="ABD728" s="90"/>
      <c r="ABE728" s="90"/>
      <c r="ABF728" s="90"/>
      <c r="ABG728" s="90"/>
      <c r="ABH728" s="90"/>
      <c r="ABI728" s="90"/>
      <c r="ABJ728" s="90"/>
      <c r="ABK728" s="90"/>
      <c r="ABL728" s="90"/>
      <c r="ABM728" s="90"/>
      <c r="ABN728" s="90"/>
      <c r="ABO728" s="90"/>
      <c r="ABP728" s="90"/>
      <c r="ABQ728" s="90"/>
      <c r="ABR728" s="90"/>
      <c r="ABS728" s="90"/>
      <c r="ABT728" s="90"/>
      <c r="ABU728" s="90"/>
      <c r="ABV728" s="90"/>
      <c r="ABW728" s="90"/>
      <c r="ABX728" s="90"/>
      <c r="ABY728" s="90"/>
      <c r="ABZ728" s="90"/>
      <c r="ACA728" s="90"/>
      <c r="ACB728" s="90"/>
      <c r="ACC728" s="90"/>
      <c r="ACD728" s="90"/>
      <c r="ACE728" s="90"/>
      <c r="ACF728" s="90"/>
      <c r="ACG728" s="90"/>
      <c r="ACH728" s="90"/>
      <c r="ACI728" s="90"/>
      <c r="ACJ728" s="90"/>
      <c r="ACK728" s="90"/>
      <c r="ACL728" s="90"/>
      <c r="ACM728" s="90"/>
      <c r="ACN728" s="90"/>
      <c r="ACO728" s="90"/>
      <c r="ACP728" s="90"/>
      <c r="ACQ728" s="90"/>
      <c r="ACR728" s="90"/>
      <c r="ACS728" s="90"/>
      <c r="ACT728" s="90"/>
      <c r="ACU728" s="90"/>
      <c r="ACV728" s="90"/>
      <c r="ACW728" s="90"/>
      <c r="ACX728" s="90"/>
      <c r="ACY728" s="90"/>
      <c r="ACZ728" s="90"/>
      <c r="ADA728" s="90"/>
      <c r="ADB728" s="90"/>
      <c r="ADC728" s="90"/>
      <c r="ADD728" s="90"/>
      <c r="ADE728" s="90"/>
      <c r="ADF728" s="90"/>
      <c r="ADG728" s="90"/>
      <c r="ADH728" s="90"/>
      <c r="ADI728" s="90"/>
      <c r="ADJ728" s="90"/>
      <c r="ADK728" s="90"/>
      <c r="ADL728" s="90"/>
      <c r="ADM728" s="90"/>
      <c r="ADN728" s="90"/>
      <c r="ADO728" s="90"/>
      <c r="ADP728" s="90"/>
      <c r="ADQ728" s="90"/>
      <c r="ADR728" s="90"/>
      <c r="ADS728" s="90"/>
      <c r="ADT728" s="90"/>
      <c r="ADU728" s="90"/>
      <c r="ADV728" s="90"/>
      <c r="ADW728" s="90"/>
      <c r="ADX728" s="90"/>
      <c r="ADY728" s="90"/>
      <c r="ADZ728" s="90"/>
      <c r="AEA728" s="90"/>
      <c r="AEB728" s="90"/>
      <c r="AEC728" s="90"/>
      <c r="AED728" s="90"/>
      <c r="AEE728" s="90"/>
      <c r="AEF728" s="90"/>
      <c r="AEG728" s="90"/>
      <c r="AEH728" s="90"/>
      <c r="AEI728" s="90"/>
      <c r="AEJ728" s="90"/>
      <c r="AEK728" s="90"/>
      <c r="AEL728" s="90"/>
      <c r="AEM728" s="90"/>
      <c r="AEN728" s="90"/>
      <c r="AEO728" s="90"/>
      <c r="AEP728" s="90"/>
      <c r="AEQ728" s="90"/>
      <c r="AER728" s="90"/>
      <c r="AES728" s="90"/>
      <c r="AET728" s="90"/>
      <c r="AEU728" s="90"/>
      <c r="AEV728" s="90"/>
      <c r="AEW728" s="90"/>
      <c r="AEX728" s="90"/>
      <c r="AEY728" s="90"/>
      <c r="AEZ728" s="90"/>
      <c r="AFA728" s="90"/>
      <c r="AFB728" s="90"/>
      <c r="AFC728" s="90"/>
      <c r="AFD728" s="90"/>
      <c r="AFE728" s="90"/>
      <c r="AFF728" s="90"/>
      <c r="AFG728" s="90"/>
      <c r="AFH728" s="90"/>
      <c r="AFI728" s="90"/>
      <c r="AFJ728" s="90"/>
      <c r="AFK728" s="90"/>
      <c r="AFL728" s="90"/>
      <c r="AFM728" s="90"/>
      <c r="AFN728" s="90"/>
      <c r="AFO728" s="90"/>
      <c r="AFP728" s="90"/>
      <c r="AFQ728" s="90"/>
      <c r="AFR728" s="90"/>
      <c r="AFS728" s="90"/>
      <c r="AFT728" s="90"/>
      <c r="AFU728" s="90"/>
      <c r="AFV728" s="90"/>
      <c r="AFW728" s="90"/>
      <c r="AFX728" s="90"/>
      <c r="AFY728" s="90"/>
      <c r="AFZ728" s="90"/>
      <c r="AGA728" s="90"/>
      <c r="AGB728" s="90"/>
      <c r="AGC728" s="90"/>
      <c r="AGD728" s="90"/>
      <c r="AGE728" s="90"/>
      <c r="AGF728" s="90"/>
      <c r="AGG728" s="90"/>
      <c r="AGH728" s="90"/>
      <c r="AGI728" s="90"/>
      <c r="AGJ728" s="90"/>
      <c r="AGK728" s="90"/>
      <c r="AGL728" s="90"/>
      <c r="AGM728" s="90"/>
      <c r="AGN728" s="90"/>
      <c r="AGO728" s="90"/>
      <c r="AGP728" s="90"/>
      <c r="AGQ728" s="90"/>
      <c r="AGR728" s="90"/>
      <c r="AGS728" s="90"/>
      <c r="AGT728" s="90"/>
      <c r="AGU728" s="90"/>
      <c r="AGV728" s="90"/>
      <c r="AGW728" s="90"/>
      <c r="AGX728" s="90"/>
      <c r="AGY728" s="90"/>
      <c r="AGZ728" s="90"/>
      <c r="AHA728" s="90"/>
      <c r="AHB728" s="90"/>
      <c r="AHC728" s="90"/>
      <c r="AHD728" s="90"/>
      <c r="AHE728" s="90"/>
      <c r="AHF728" s="90"/>
      <c r="AHG728" s="90"/>
      <c r="AHH728" s="90"/>
      <c r="AHI728" s="90"/>
      <c r="AHJ728" s="90"/>
      <c r="AHK728" s="90"/>
      <c r="AHL728" s="90"/>
      <c r="AHM728" s="90"/>
      <c r="AHN728" s="90"/>
      <c r="AHO728" s="90"/>
      <c r="AHP728" s="90"/>
      <c r="AHQ728" s="90"/>
      <c r="AHR728" s="90"/>
      <c r="AHS728" s="90"/>
      <c r="AHT728" s="90"/>
      <c r="AHU728" s="90"/>
      <c r="AHV728" s="90"/>
      <c r="AHW728" s="90"/>
      <c r="AHX728" s="90"/>
      <c r="AHY728" s="90"/>
      <c r="AHZ728" s="90"/>
      <c r="AIA728" s="90"/>
      <c r="AIB728" s="90"/>
      <c r="AIC728" s="90"/>
      <c r="AID728" s="90"/>
      <c r="AIE728" s="90"/>
      <c r="AIF728" s="90"/>
      <c r="AIG728" s="90"/>
      <c r="AIH728" s="90"/>
      <c r="AII728" s="90"/>
      <c r="AIJ728" s="90"/>
      <c r="AIK728" s="90"/>
      <c r="AIL728" s="90"/>
      <c r="AIM728" s="90"/>
      <c r="AIN728" s="90"/>
      <c r="AIO728" s="90"/>
      <c r="AIP728" s="90"/>
      <c r="AIQ728" s="90"/>
      <c r="AIR728" s="90"/>
      <c r="AIS728" s="90"/>
      <c r="AIT728" s="90"/>
      <c r="AIU728" s="90"/>
      <c r="AIV728" s="90"/>
      <c r="AIW728" s="90"/>
      <c r="AIX728" s="90"/>
      <c r="AIY728" s="90"/>
      <c r="AIZ728" s="90"/>
      <c r="AJA728" s="90"/>
      <c r="AJB728" s="90"/>
      <c r="AJC728" s="90"/>
      <c r="AJD728" s="90"/>
      <c r="AJE728" s="90"/>
      <c r="AJF728" s="90"/>
      <c r="AJG728" s="90"/>
      <c r="AJH728" s="90"/>
      <c r="AJI728" s="90"/>
      <c r="AJJ728" s="90"/>
      <c r="AJK728" s="90"/>
      <c r="AJL728" s="90"/>
      <c r="AJM728" s="90"/>
      <c r="AJN728" s="90"/>
      <c r="AJO728" s="90"/>
      <c r="AJP728" s="90"/>
      <c r="AJQ728" s="90"/>
      <c r="AJR728" s="90"/>
      <c r="AJS728" s="90"/>
      <c r="AJT728" s="90"/>
      <c r="AJU728" s="90"/>
      <c r="AJV728" s="90"/>
      <c r="AJW728" s="90"/>
      <c r="AJX728" s="90"/>
      <c r="AJY728" s="90"/>
      <c r="AJZ728" s="90"/>
      <c r="AKA728" s="90"/>
      <c r="AKB728" s="90"/>
      <c r="AKC728" s="90"/>
      <c r="AKD728" s="90"/>
      <c r="AKE728" s="90"/>
      <c r="AKF728" s="90"/>
      <c r="AKG728" s="90"/>
      <c r="AKH728" s="90"/>
      <c r="AKI728" s="90"/>
      <c r="AKJ728" s="90"/>
      <c r="AKK728" s="90"/>
      <c r="AKL728" s="90"/>
      <c r="AKM728" s="90"/>
      <c r="AKN728" s="90"/>
      <c r="AKO728" s="90"/>
      <c r="AKP728" s="90"/>
      <c r="AKQ728" s="90"/>
      <c r="AKR728" s="90"/>
      <c r="AKS728" s="90"/>
      <c r="AKT728" s="90"/>
      <c r="AKU728" s="90"/>
      <c r="AKV728" s="90"/>
      <c r="AKW728" s="90"/>
      <c r="AKX728" s="90"/>
      <c r="AKY728" s="90"/>
      <c r="AKZ728" s="90"/>
      <c r="ALA728" s="90"/>
      <c r="ALB728" s="90"/>
      <c r="ALC728" s="90"/>
      <c r="ALD728" s="90"/>
      <c r="ALE728" s="90"/>
      <c r="ALF728" s="90"/>
      <c r="ALG728" s="90"/>
      <c r="ALH728" s="90"/>
      <c r="ALI728" s="90"/>
      <c r="ALJ728" s="90"/>
      <c r="ALK728" s="90"/>
      <c r="ALL728" s="90"/>
      <c r="ALM728" s="90"/>
      <c r="ALN728" s="90"/>
      <c r="ALO728" s="90"/>
      <c r="ALP728" s="90"/>
      <c r="ALQ728" s="90"/>
      <c r="ALR728" s="90"/>
      <c r="ALS728" s="90"/>
      <c r="ALT728" s="90"/>
      <c r="ALU728" s="90"/>
      <c r="ALV728" s="90"/>
      <c r="ALW728" s="90"/>
      <c r="ALX728" s="90"/>
      <c r="ALY728" s="90"/>
      <c r="ALZ728" s="90"/>
      <c r="AMA728" s="90"/>
      <c r="AMB728" s="90"/>
      <c r="AMC728" s="90"/>
      <c r="AMD728" s="90"/>
      <c r="AME728" s="90"/>
      <c r="AMF728" s="90"/>
      <c r="AMG728" s="90"/>
      <c r="AMH728" s="90"/>
    </row>
    <row r="729" spans="1:1022" x14ac:dyDescent="0.25">
      <c r="A729" s="103">
        <v>43948</v>
      </c>
      <c r="B729" s="156">
        <v>0.5</v>
      </c>
      <c r="C729" s="226">
        <v>2701</v>
      </c>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0"/>
      <c r="AY729" s="90"/>
      <c r="AZ729" s="90"/>
      <c r="BA729" s="90"/>
      <c r="BB729" s="90"/>
      <c r="BC729" s="90"/>
      <c r="BD729" s="90"/>
      <c r="BE729" s="90"/>
      <c r="BF729" s="90"/>
      <c r="BG729" s="90"/>
      <c r="BH729" s="90"/>
      <c r="BI729" s="90"/>
      <c r="BJ729" s="90"/>
      <c r="BK729" s="90"/>
      <c r="BL729" s="90"/>
      <c r="BM729" s="90"/>
      <c r="BN729" s="90"/>
      <c r="BO729" s="90"/>
      <c r="BP729" s="90"/>
      <c r="BQ729" s="90"/>
      <c r="BR729" s="90"/>
      <c r="BS729" s="90"/>
      <c r="BT729" s="90"/>
      <c r="BU729" s="90"/>
      <c r="BV729" s="90"/>
      <c r="BW729" s="90"/>
      <c r="BX729" s="90"/>
      <c r="BY729" s="90"/>
      <c r="BZ729" s="90"/>
      <c r="CA729" s="90"/>
      <c r="CB729" s="90"/>
      <c r="CC729" s="90"/>
      <c r="CD729" s="90"/>
      <c r="CE729" s="90"/>
      <c r="CF729" s="90"/>
      <c r="CG729" s="90"/>
      <c r="CH729" s="90"/>
      <c r="CI729" s="90"/>
      <c r="CJ729" s="90"/>
      <c r="CK729" s="90"/>
      <c r="CL729" s="90"/>
      <c r="CM729" s="90"/>
      <c r="CN729" s="90"/>
      <c r="CO729" s="90"/>
      <c r="CP729" s="90"/>
      <c r="CQ729" s="90"/>
      <c r="CR729" s="90"/>
      <c r="CS729" s="90"/>
      <c r="CT729" s="90"/>
      <c r="CU729" s="90"/>
      <c r="CV729" s="90"/>
      <c r="CW729" s="90"/>
      <c r="CX729" s="90"/>
      <c r="CY729" s="90"/>
      <c r="CZ729" s="90"/>
      <c r="DA729" s="90"/>
      <c r="DB729" s="90"/>
      <c r="DC729" s="90"/>
      <c r="DD729" s="90"/>
      <c r="DE729" s="90"/>
      <c r="DF729" s="90"/>
      <c r="DG729" s="90"/>
      <c r="DH729" s="90"/>
      <c r="DI729" s="90"/>
      <c r="DJ729" s="90"/>
      <c r="DK729" s="90"/>
      <c r="DL729" s="90"/>
      <c r="DM729" s="90"/>
      <c r="DN729" s="90"/>
      <c r="DO729" s="90"/>
      <c r="DP729" s="90"/>
      <c r="DQ729" s="90"/>
      <c r="DR729" s="90"/>
      <c r="DS729" s="90"/>
      <c r="DT729" s="90"/>
      <c r="DU729" s="90"/>
      <c r="DV729" s="90"/>
      <c r="DW729" s="90"/>
      <c r="DX729" s="90"/>
      <c r="DY729" s="90"/>
      <c r="DZ729" s="90"/>
      <c r="EA729" s="90"/>
      <c r="EB729" s="90"/>
      <c r="EC729" s="90"/>
      <c r="ED729" s="90"/>
      <c r="EE729" s="90"/>
      <c r="EF729" s="90"/>
      <c r="EG729" s="90"/>
      <c r="EH729" s="90"/>
      <c r="EI729" s="90"/>
      <c r="EJ729" s="90"/>
      <c r="EK729" s="90"/>
      <c r="EL729" s="90"/>
      <c r="EM729" s="90"/>
      <c r="EN729" s="90"/>
      <c r="EO729" s="90"/>
      <c r="EP729" s="90"/>
      <c r="EQ729" s="90"/>
      <c r="ER729" s="90"/>
      <c r="ES729" s="90"/>
      <c r="ET729" s="90"/>
      <c r="EU729" s="90"/>
      <c r="EV729" s="90"/>
      <c r="EW729" s="90"/>
      <c r="EX729" s="90"/>
      <c r="EY729" s="90"/>
      <c r="EZ729" s="90"/>
      <c r="FA729" s="90"/>
      <c r="FB729" s="90"/>
      <c r="FC729" s="90"/>
      <c r="FD729" s="90"/>
      <c r="FE729" s="90"/>
      <c r="FF729" s="90"/>
      <c r="FG729" s="90"/>
      <c r="FH729" s="90"/>
      <c r="FI729" s="90"/>
      <c r="FJ729" s="90"/>
      <c r="FK729" s="90"/>
      <c r="FL729" s="90"/>
      <c r="FM729" s="90"/>
      <c r="FN729" s="90"/>
      <c r="FO729" s="90"/>
      <c r="FP729" s="90"/>
      <c r="FQ729" s="90"/>
      <c r="FR729" s="90"/>
      <c r="FS729" s="90"/>
      <c r="FT729" s="90"/>
      <c r="FU729" s="90"/>
      <c r="FV729" s="90"/>
      <c r="FW729" s="90"/>
      <c r="FX729" s="90"/>
      <c r="FY729" s="90"/>
      <c r="FZ729" s="90"/>
      <c r="GA729" s="90"/>
      <c r="GB729" s="90"/>
      <c r="GC729" s="90"/>
      <c r="GD729" s="90"/>
      <c r="GE729" s="90"/>
      <c r="GF729" s="90"/>
      <c r="GG729" s="90"/>
      <c r="GH729" s="90"/>
      <c r="GI729" s="90"/>
      <c r="GJ729" s="90"/>
      <c r="GK729" s="90"/>
      <c r="GL729" s="90"/>
      <c r="GM729" s="90"/>
      <c r="GN729" s="90"/>
      <c r="GO729" s="90"/>
      <c r="GP729" s="90"/>
      <c r="GQ729" s="90"/>
      <c r="GR729" s="90"/>
      <c r="GS729" s="90"/>
      <c r="GT729" s="90"/>
      <c r="GU729" s="90"/>
      <c r="GV729" s="90"/>
      <c r="GW729" s="90"/>
      <c r="GX729" s="90"/>
      <c r="GY729" s="90"/>
      <c r="GZ729" s="90"/>
      <c r="HA729" s="90"/>
      <c r="HB729" s="90"/>
      <c r="HC729" s="90"/>
      <c r="HD729" s="90"/>
      <c r="HE729" s="90"/>
      <c r="HF729" s="90"/>
      <c r="HG729" s="90"/>
      <c r="HH729" s="90"/>
      <c r="HI729" s="90"/>
      <c r="HJ729" s="90"/>
      <c r="HK729" s="90"/>
      <c r="HL729" s="90"/>
      <c r="HM729" s="90"/>
      <c r="HN729" s="90"/>
      <c r="HO729" s="90"/>
      <c r="HP729" s="90"/>
      <c r="HQ729" s="90"/>
      <c r="HR729" s="90"/>
      <c r="HS729" s="90"/>
      <c r="HT729" s="90"/>
      <c r="HU729" s="90"/>
      <c r="HV729" s="90"/>
      <c r="HW729" s="90"/>
      <c r="HX729" s="90"/>
      <c r="HY729" s="90"/>
      <c r="HZ729" s="90"/>
      <c r="IA729" s="90"/>
      <c r="IB729" s="90"/>
      <c r="IC729" s="90"/>
      <c r="ID729" s="90"/>
      <c r="IE729" s="90"/>
      <c r="IF729" s="90"/>
      <c r="IG729" s="90"/>
      <c r="IH729" s="90"/>
      <c r="II729" s="90"/>
      <c r="IJ729" s="90"/>
      <c r="IK729" s="90"/>
      <c r="IL729" s="90"/>
      <c r="IM729" s="90"/>
      <c r="IN729" s="90"/>
      <c r="IO729" s="90"/>
      <c r="IP729" s="90"/>
      <c r="IQ729" s="90"/>
      <c r="IR729" s="90"/>
      <c r="IS729" s="90"/>
      <c r="IT729" s="90"/>
      <c r="IU729" s="90"/>
      <c r="IV729" s="90"/>
      <c r="IW729" s="90"/>
      <c r="IX729" s="90"/>
      <c r="IY729" s="90"/>
      <c r="IZ729" s="90"/>
      <c r="JA729" s="90"/>
      <c r="JB729" s="90"/>
      <c r="JC729" s="90"/>
      <c r="JD729" s="90"/>
      <c r="JE729" s="90"/>
      <c r="JF729" s="90"/>
      <c r="JG729" s="90"/>
      <c r="JH729" s="90"/>
      <c r="JI729" s="90"/>
      <c r="JJ729" s="90"/>
      <c r="JK729" s="90"/>
      <c r="JL729" s="90"/>
      <c r="JM729" s="90"/>
      <c r="JN729" s="90"/>
      <c r="JO729" s="90"/>
      <c r="JP729" s="90"/>
      <c r="JQ729" s="90"/>
      <c r="JR729" s="90"/>
      <c r="JS729" s="90"/>
      <c r="JT729" s="90"/>
      <c r="JU729" s="90"/>
      <c r="JV729" s="90"/>
      <c r="JW729" s="90"/>
      <c r="JX729" s="90"/>
      <c r="JY729" s="90"/>
      <c r="JZ729" s="90"/>
      <c r="KA729" s="90"/>
      <c r="KB729" s="90"/>
      <c r="KC729" s="90"/>
      <c r="KD729" s="90"/>
      <c r="KE729" s="90"/>
      <c r="KF729" s="90"/>
      <c r="KG729" s="90"/>
      <c r="KH729" s="90"/>
      <c r="KI729" s="90"/>
      <c r="KJ729" s="90"/>
      <c r="KK729" s="90"/>
      <c r="KL729" s="90"/>
      <c r="KM729" s="90"/>
      <c r="KN729" s="90"/>
      <c r="KO729" s="90"/>
      <c r="KP729" s="90"/>
      <c r="KQ729" s="90"/>
      <c r="KR729" s="90"/>
      <c r="KS729" s="90"/>
      <c r="KT729" s="90"/>
      <c r="KU729" s="90"/>
      <c r="KV729" s="90"/>
      <c r="KW729" s="90"/>
      <c r="KX729" s="90"/>
      <c r="KY729" s="90"/>
      <c r="KZ729" s="90"/>
      <c r="LA729" s="90"/>
      <c r="LB729" s="90"/>
      <c r="LC729" s="90"/>
      <c r="LD729" s="90"/>
      <c r="LE729" s="90"/>
      <c r="LF729" s="90"/>
      <c r="LG729" s="90"/>
      <c r="LH729" s="90"/>
      <c r="LI729" s="90"/>
      <c r="LJ729" s="90"/>
      <c r="LK729" s="90"/>
      <c r="LL729" s="90"/>
      <c r="LM729" s="90"/>
      <c r="LN729" s="90"/>
      <c r="LO729" s="90"/>
      <c r="LP729" s="90"/>
      <c r="LQ729" s="90"/>
      <c r="LR729" s="90"/>
      <c r="LS729" s="90"/>
      <c r="LT729" s="90"/>
      <c r="LU729" s="90"/>
      <c r="LV729" s="90"/>
      <c r="LW729" s="90"/>
      <c r="LX729" s="90"/>
      <c r="LY729" s="90"/>
      <c r="LZ729" s="90"/>
      <c r="MA729" s="90"/>
      <c r="MB729" s="90"/>
      <c r="MC729" s="90"/>
      <c r="MD729" s="90"/>
      <c r="ME729" s="90"/>
      <c r="MF729" s="90"/>
      <c r="MG729" s="90"/>
      <c r="MH729" s="90"/>
      <c r="MI729" s="90"/>
      <c r="MJ729" s="90"/>
      <c r="MK729" s="90"/>
      <c r="ML729" s="90"/>
      <c r="MM729" s="90"/>
      <c r="MN729" s="90"/>
      <c r="MO729" s="90"/>
      <c r="MP729" s="90"/>
      <c r="MQ729" s="90"/>
      <c r="MR729" s="90"/>
      <c r="MS729" s="90"/>
      <c r="MT729" s="90"/>
      <c r="MU729" s="90"/>
      <c r="MV729" s="90"/>
      <c r="MW729" s="90"/>
      <c r="MX729" s="90"/>
      <c r="MY729" s="90"/>
      <c r="MZ729" s="90"/>
      <c r="NA729" s="90"/>
      <c r="NB729" s="90"/>
      <c r="NC729" s="90"/>
      <c r="ND729" s="90"/>
      <c r="NE729" s="90"/>
      <c r="NF729" s="90"/>
      <c r="NG729" s="90"/>
      <c r="NH729" s="90"/>
      <c r="NI729" s="90"/>
      <c r="NJ729" s="90"/>
      <c r="NK729" s="90"/>
      <c r="NL729" s="90"/>
      <c r="NM729" s="90"/>
      <c r="NN729" s="90"/>
      <c r="NO729" s="90"/>
      <c r="NP729" s="90"/>
      <c r="NQ729" s="90"/>
      <c r="NR729" s="90"/>
      <c r="NS729" s="90"/>
      <c r="NT729" s="90"/>
      <c r="NU729" s="90"/>
      <c r="NV729" s="90"/>
      <c r="NW729" s="90"/>
      <c r="NX729" s="90"/>
      <c r="NY729" s="90"/>
      <c r="NZ729" s="90"/>
      <c r="OA729" s="90"/>
      <c r="OB729" s="90"/>
      <c r="OC729" s="90"/>
      <c r="OD729" s="90"/>
      <c r="OE729" s="90"/>
      <c r="OF729" s="90"/>
      <c r="OG729" s="90"/>
      <c r="OH729" s="90"/>
      <c r="OI729" s="90"/>
      <c r="OJ729" s="90"/>
      <c r="OK729" s="90"/>
      <c r="OL729" s="90"/>
      <c r="OM729" s="90"/>
      <c r="ON729" s="90"/>
      <c r="OO729" s="90"/>
      <c r="OP729" s="90"/>
      <c r="OQ729" s="90"/>
      <c r="OR729" s="90"/>
      <c r="OS729" s="90"/>
      <c r="OT729" s="90"/>
      <c r="OU729" s="90"/>
      <c r="OV729" s="90"/>
      <c r="OW729" s="90"/>
      <c r="OX729" s="90"/>
      <c r="OY729" s="90"/>
      <c r="OZ729" s="90"/>
      <c r="PA729" s="90"/>
      <c r="PB729" s="90"/>
      <c r="PC729" s="90"/>
      <c r="PD729" s="90"/>
      <c r="PE729" s="90"/>
      <c r="PF729" s="90"/>
      <c r="PG729" s="90"/>
      <c r="PH729" s="90"/>
      <c r="PI729" s="90"/>
      <c r="PJ729" s="90"/>
      <c r="PK729" s="90"/>
      <c r="PL729" s="90"/>
      <c r="PM729" s="90"/>
      <c r="PN729" s="90"/>
      <c r="PO729" s="90"/>
      <c r="PP729" s="90"/>
      <c r="PQ729" s="90"/>
      <c r="PR729" s="90"/>
      <c r="PS729" s="90"/>
      <c r="PT729" s="90"/>
      <c r="PU729" s="90"/>
      <c r="PV729" s="90"/>
      <c r="PW729" s="90"/>
      <c r="PX729" s="90"/>
      <c r="PY729" s="90"/>
      <c r="PZ729" s="90"/>
      <c r="QA729" s="90"/>
      <c r="QB729" s="90"/>
      <c r="QC729" s="90"/>
      <c r="QD729" s="90"/>
      <c r="QE729" s="90"/>
      <c r="QF729" s="90"/>
      <c r="QG729" s="90"/>
      <c r="QH729" s="90"/>
      <c r="QI729" s="90"/>
      <c r="QJ729" s="90"/>
      <c r="QK729" s="90"/>
      <c r="QL729" s="90"/>
      <c r="QM729" s="90"/>
      <c r="QN729" s="90"/>
      <c r="QO729" s="90"/>
      <c r="QP729" s="90"/>
      <c r="QQ729" s="90"/>
      <c r="QR729" s="90"/>
      <c r="QS729" s="90"/>
      <c r="QT729" s="90"/>
      <c r="QU729" s="90"/>
      <c r="QV729" s="90"/>
      <c r="QW729" s="90"/>
      <c r="QX729" s="90"/>
      <c r="QY729" s="90"/>
      <c r="QZ729" s="90"/>
      <c r="RA729" s="90"/>
      <c r="RB729" s="90"/>
      <c r="RC729" s="90"/>
      <c r="RD729" s="90"/>
      <c r="RE729" s="90"/>
      <c r="RF729" s="90"/>
      <c r="RG729" s="90"/>
      <c r="RH729" s="90"/>
      <c r="RI729" s="90"/>
      <c r="RJ729" s="90"/>
      <c r="RK729" s="90"/>
      <c r="RL729" s="90"/>
      <c r="RM729" s="90"/>
      <c r="RN729" s="90"/>
      <c r="RO729" s="90"/>
      <c r="RP729" s="90"/>
      <c r="RQ729" s="90"/>
      <c r="RR729" s="90"/>
      <c r="RS729" s="90"/>
      <c r="RT729" s="90"/>
      <c r="RU729" s="90"/>
      <c r="RV729" s="90"/>
      <c r="RW729" s="90"/>
      <c r="RX729" s="90"/>
      <c r="RY729" s="90"/>
      <c r="RZ729" s="90"/>
      <c r="SA729" s="90"/>
      <c r="SB729" s="90"/>
      <c r="SC729" s="90"/>
      <c r="SD729" s="90"/>
      <c r="SE729" s="90"/>
      <c r="SF729" s="90"/>
      <c r="SG729" s="90"/>
      <c r="SH729" s="90"/>
      <c r="SI729" s="90"/>
      <c r="SJ729" s="90"/>
      <c r="SK729" s="90"/>
      <c r="SL729" s="90"/>
      <c r="SM729" s="90"/>
      <c r="SN729" s="90"/>
      <c r="SO729" s="90"/>
      <c r="SP729" s="90"/>
      <c r="SQ729" s="90"/>
      <c r="SR729" s="90"/>
      <c r="SS729" s="90"/>
      <c r="ST729" s="90"/>
      <c r="SU729" s="90"/>
      <c r="SV729" s="90"/>
      <c r="SW729" s="90"/>
      <c r="SX729" s="90"/>
      <c r="SY729" s="90"/>
      <c r="SZ729" s="90"/>
      <c r="TA729" s="90"/>
      <c r="TB729" s="90"/>
      <c r="TC729" s="90"/>
      <c r="TD729" s="90"/>
      <c r="TE729" s="90"/>
      <c r="TF729" s="90"/>
      <c r="TG729" s="90"/>
      <c r="TH729" s="90"/>
      <c r="TI729" s="90"/>
      <c r="TJ729" s="90"/>
      <c r="TK729" s="90"/>
      <c r="TL729" s="90"/>
      <c r="TM729" s="90"/>
      <c r="TN729" s="90"/>
      <c r="TO729" s="90"/>
      <c r="TP729" s="90"/>
      <c r="TQ729" s="90"/>
      <c r="TR729" s="90"/>
      <c r="TS729" s="90"/>
      <c r="TT729" s="90"/>
      <c r="TU729" s="90"/>
      <c r="TV729" s="90"/>
      <c r="TW729" s="90"/>
      <c r="TX729" s="90"/>
      <c r="TY729" s="90"/>
      <c r="TZ729" s="90"/>
      <c r="UA729" s="90"/>
      <c r="UB729" s="90"/>
      <c r="UC729" s="90"/>
      <c r="UD729" s="90"/>
      <c r="UE729" s="90"/>
      <c r="UF729" s="90"/>
      <c r="UG729" s="90"/>
      <c r="UH729" s="90"/>
      <c r="UI729" s="90"/>
      <c r="UJ729" s="90"/>
      <c r="UK729" s="90"/>
      <c r="UL729" s="90"/>
      <c r="UM729" s="90"/>
      <c r="UN729" s="90"/>
      <c r="UO729" s="90"/>
      <c r="UP729" s="90"/>
      <c r="UQ729" s="90"/>
      <c r="UR729" s="90"/>
      <c r="US729" s="90"/>
      <c r="UT729" s="90"/>
      <c r="UU729" s="90"/>
      <c r="UV729" s="90"/>
      <c r="UW729" s="90"/>
      <c r="UX729" s="90"/>
      <c r="UY729" s="90"/>
      <c r="UZ729" s="90"/>
      <c r="VA729" s="90"/>
      <c r="VB729" s="90"/>
      <c r="VC729" s="90"/>
      <c r="VD729" s="90"/>
      <c r="VE729" s="90"/>
      <c r="VF729" s="90"/>
      <c r="VG729" s="90"/>
      <c r="VH729" s="90"/>
      <c r="VI729" s="90"/>
      <c r="VJ729" s="90"/>
      <c r="VK729" s="90"/>
      <c r="VL729" s="90"/>
      <c r="VM729" s="90"/>
      <c r="VN729" s="90"/>
      <c r="VO729" s="90"/>
      <c r="VP729" s="90"/>
      <c r="VQ729" s="90"/>
      <c r="VR729" s="90"/>
      <c r="VS729" s="90"/>
      <c r="VT729" s="90"/>
      <c r="VU729" s="90"/>
      <c r="VV729" s="90"/>
      <c r="VW729" s="90"/>
      <c r="VX729" s="90"/>
      <c r="VY729" s="90"/>
      <c r="VZ729" s="90"/>
      <c r="WA729" s="90"/>
      <c r="WB729" s="90"/>
      <c r="WC729" s="90"/>
      <c r="WD729" s="90"/>
      <c r="WE729" s="90"/>
      <c r="WF729" s="90"/>
      <c r="WG729" s="90"/>
      <c r="WH729" s="90"/>
      <c r="WI729" s="90"/>
      <c r="WJ729" s="90"/>
      <c r="WK729" s="90"/>
      <c r="WL729" s="90"/>
      <c r="WM729" s="90"/>
      <c r="WN729" s="90"/>
      <c r="WO729" s="90"/>
      <c r="WP729" s="90"/>
      <c r="WQ729" s="90"/>
      <c r="WR729" s="90"/>
      <c r="WS729" s="90"/>
      <c r="WT729" s="90"/>
      <c r="WU729" s="90"/>
      <c r="WV729" s="90"/>
      <c r="WW729" s="90"/>
      <c r="WX729" s="90"/>
      <c r="WY729" s="90"/>
      <c r="WZ729" s="90"/>
      <c r="XA729" s="90"/>
      <c r="XB729" s="90"/>
      <c r="XC729" s="90"/>
      <c r="XD729" s="90"/>
      <c r="XE729" s="90"/>
      <c r="XF729" s="90"/>
      <c r="XG729" s="90"/>
      <c r="XH729" s="90"/>
      <c r="XI729" s="90"/>
      <c r="XJ729" s="90"/>
      <c r="XK729" s="90"/>
      <c r="XL729" s="90"/>
      <c r="XM729" s="90"/>
      <c r="XN729" s="90"/>
      <c r="XO729" s="90"/>
      <c r="XP729" s="90"/>
      <c r="XQ729" s="90"/>
      <c r="XR729" s="90"/>
      <c r="XS729" s="90"/>
      <c r="XT729" s="90"/>
      <c r="XU729" s="90"/>
      <c r="XV729" s="90"/>
      <c r="XW729" s="90"/>
      <c r="XX729" s="90"/>
      <c r="XY729" s="90"/>
      <c r="XZ729" s="90"/>
      <c r="YA729" s="90"/>
      <c r="YB729" s="90"/>
      <c r="YC729" s="90"/>
      <c r="YD729" s="90"/>
      <c r="YE729" s="90"/>
      <c r="YF729" s="90"/>
      <c r="YG729" s="90"/>
      <c r="YH729" s="90"/>
      <c r="YI729" s="90"/>
      <c r="YJ729" s="90"/>
      <c r="YK729" s="90"/>
      <c r="YL729" s="90"/>
      <c r="YM729" s="90"/>
      <c r="YN729" s="90"/>
      <c r="YO729" s="90"/>
      <c r="YP729" s="90"/>
      <c r="YQ729" s="90"/>
      <c r="YR729" s="90"/>
      <c r="YS729" s="90"/>
      <c r="YT729" s="90"/>
      <c r="YU729" s="90"/>
      <c r="YV729" s="90"/>
      <c r="YW729" s="90"/>
      <c r="YX729" s="90"/>
      <c r="YY729" s="90"/>
      <c r="YZ729" s="90"/>
      <c r="ZA729" s="90"/>
      <c r="ZB729" s="90"/>
      <c r="ZC729" s="90"/>
      <c r="ZD729" s="90"/>
      <c r="ZE729" s="90"/>
      <c r="ZF729" s="90"/>
      <c r="ZG729" s="90"/>
      <c r="ZH729" s="90"/>
      <c r="ZI729" s="90"/>
      <c r="ZJ729" s="90"/>
      <c r="ZK729" s="90"/>
      <c r="ZL729" s="90"/>
      <c r="ZM729" s="90"/>
      <c r="ZN729" s="90"/>
      <c r="ZO729" s="90"/>
      <c r="ZP729" s="90"/>
      <c r="ZQ729" s="90"/>
      <c r="ZR729" s="90"/>
      <c r="ZS729" s="90"/>
      <c r="ZT729" s="90"/>
      <c r="ZU729" s="90"/>
      <c r="ZV729" s="90"/>
      <c r="ZW729" s="90"/>
      <c r="ZX729" s="90"/>
      <c r="ZY729" s="90"/>
      <c r="ZZ729" s="90"/>
      <c r="AAA729" s="90"/>
      <c r="AAB729" s="90"/>
      <c r="AAC729" s="90"/>
      <c r="AAD729" s="90"/>
      <c r="AAE729" s="90"/>
      <c r="AAF729" s="90"/>
      <c r="AAG729" s="90"/>
      <c r="AAH729" s="90"/>
      <c r="AAI729" s="90"/>
      <c r="AAJ729" s="90"/>
      <c r="AAK729" s="90"/>
      <c r="AAL729" s="90"/>
      <c r="AAM729" s="90"/>
      <c r="AAN729" s="90"/>
      <c r="AAO729" s="90"/>
      <c r="AAP729" s="90"/>
      <c r="AAQ729" s="90"/>
      <c r="AAR729" s="90"/>
      <c r="AAS729" s="90"/>
      <c r="AAT729" s="90"/>
      <c r="AAU729" s="90"/>
      <c r="AAV729" s="90"/>
      <c r="AAW729" s="90"/>
      <c r="AAX729" s="90"/>
      <c r="AAY729" s="90"/>
      <c r="AAZ729" s="90"/>
      <c r="ABA729" s="90"/>
      <c r="ABB729" s="90"/>
      <c r="ABC729" s="90"/>
      <c r="ABD729" s="90"/>
      <c r="ABE729" s="90"/>
      <c r="ABF729" s="90"/>
      <c r="ABG729" s="90"/>
      <c r="ABH729" s="90"/>
      <c r="ABI729" s="90"/>
      <c r="ABJ729" s="90"/>
      <c r="ABK729" s="90"/>
      <c r="ABL729" s="90"/>
      <c r="ABM729" s="90"/>
      <c r="ABN729" s="90"/>
      <c r="ABO729" s="90"/>
      <c r="ABP729" s="90"/>
      <c r="ABQ729" s="90"/>
      <c r="ABR729" s="90"/>
      <c r="ABS729" s="90"/>
      <c r="ABT729" s="90"/>
      <c r="ABU729" s="90"/>
      <c r="ABV729" s="90"/>
      <c r="ABW729" s="90"/>
      <c r="ABX729" s="90"/>
      <c r="ABY729" s="90"/>
      <c r="ABZ729" s="90"/>
      <c r="ACA729" s="90"/>
      <c r="ACB729" s="90"/>
      <c r="ACC729" s="90"/>
      <c r="ACD729" s="90"/>
      <c r="ACE729" s="90"/>
      <c r="ACF729" s="90"/>
      <c r="ACG729" s="90"/>
      <c r="ACH729" s="90"/>
      <c r="ACI729" s="90"/>
      <c r="ACJ729" s="90"/>
      <c r="ACK729" s="90"/>
      <c r="ACL729" s="90"/>
      <c r="ACM729" s="90"/>
      <c r="ACN729" s="90"/>
      <c r="ACO729" s="90"/>
      <c r="ACP729" s="90"/>
      <c r="ACQ729" s="90"/>
      <c r="ACR729" s="90"/>
      <c r="ACS729" s="90"/>
      <c r="ACT729" s="90"/>
      <c r="ACU729" s="90"/>
      <c r="ACV729" s="90"/>
      <c r="ACW729" s="90"/>
      <c r="ACX729" s="90"/>
      <c r="ACY729" s="90"/>
      <c r="ACZ729" s="90"/>
      <c r="ADA729" s="90"/>
      <c r="ADB729" s="90"/>
      <c r="ADC729" s="90"/>
      <c r="ADD729" s="90"/>
      <c r="ADE729" s="90"/>
      <c r="ADF729" s="90"/>
      <c r="ADG729" s="90"/>
      <c r="ADH729" s="90"/>
      <c r="ADI729" s="90"/>
      <c r="ADJ729" s="90"/>
      <c r="ADK729" s="90"/>
      <c r="ADL729" s="90"/>
      <c r="ADM729" s="90"/>
      <c r="ADN729" s="90"/>
      <c r="ADO729" s="90"/>
      <c r="ADP729" s="90"/>
      <c r="ADQ729" s="90"/>
      <c r="ADR729" s="90"/>
      <c r="ADS729" s="90"/>
      <c r="ADT729" s="90"/>
      <c r="ADU729" s="90"/>
      <c r="ADV729" s="90"/>
      <c r="ADW729" s="90"/>
      <c r="ADX729" s="90"/>
      <c r="ADY729" s="90"/>
      <c r="ADZ729" s="90"/>
      <c r="AEA729" s="90"/>
      <c r="AEB729" s="90"/>
      <c r="AEC729" s="90"/>
      <c r="AED729" s="90"/>
      <c r="AEE729" s="90"/>
      <c r="AEF729" s="90"/>
      <c r="AEG729" s="90"/>
      <c r="AEH729" s="90"/>
      <c r="AEI729" s="90"/>
      <c r="AEJ729" s="90"/>
      <c r="AEK729" s="90"/>
      <c r="AEL729" s="90"/>
      <c r="AEM729" s="90"/>
      <c r="AEN729" s="90"/>
      <c r="AEO729" s="90"/>
      <c r="AEP729" s="90"/>
      <c r="AEQ729" s="90"/>
      <c r="AER729" s="90"/>
      <c r="AES729" s="90"/>
      <c r="AET729" s="90"/>
      <c r="AEU729" s="90"/>
      <c r="AEV729" s="90"/>
      <c r="AEW729" s="90"/>
      <c r="AEX729" s="90"/>
      <c r="AEY729" s="90"/>
      <c r="AEZ729" s="90"/>
      <c r="AFA729" s="90"/>
      <c r="AFB729" s="90"/>
      <c r="AFC729" s="90"/>
      <c r="AFD729" s="90"/>
      <c r="AFE729" s="90"/>
      <c r="AFF729" s="90"/>
      <c r="AFG729" s="90"/>
      <c r="AFH729" s="90"/>
      <c r="AFI729" s="90"/>
      <c r="AFJ729" s="90"/>
      <c r="AFK729" s="90"/>
      <c r="AFL729" s="90"/>
      <c r="AFM729" s="90"/>
      <c r="AFN729" s="90"/>
      <c r="AFO729" s="90"/>
      <c r="AFP729" s="90"/>
      <c r="AFQ729" s="90"/>
      <c r="AFR729" s="90"/>
      <c r="AFS729" s="90"/>
      <c r="AFT729" s="90"/>
      <c r="AFU729" s="90"/>
      <c r="AFV729" s="90"/>
      <c r="AFW729" s="90"/>
      <c r="AFX729" s="90"/>
      <c r="AFY729" s="90"/>
      <c r="AFZ729" s="90"/>
      <c r="AGA729" s="90"/>
      <c r="AGB729" s="90"/>
      <c r="AGC729" s="90"/>
      <c r="AGD729" s="90"/>
      <c r="AGE729" s="90"/>
      <c r="AGF729" s="90"/>
      <c r="AGG729" s="90"/>
      <c r="AGH729" s="90"/>
      <c r="AGI729" s="90"/>
      <c r="AGJ729" s="90"/>
      <c r="AGK729" s="90"/>
      <c r="AGL729" s="90"/>
      <c r="AGM729" s="90"/>
      <c r="AGN729" s="90"/>
      <c r="AGO729" s="90"/>
      <c r="AGP729" s="90"/>
      <c r="AGQ729" s="90"/>
      <c r="AGR729" s="90"/>
      <c r="AGS729" s="90"/>
      <c r="AGT729" s="90"/>
      <c r="AGU729" s="90"/>
      <c r="AGV729" s="90"/>
      <c r="AGW729" s="90"/>
      <c r="AGX729" s="90"/>
      <c r="AGY729" s="90"/>
      <c r="AGZ729" s="90"/>
      <c r="AHA729" s="90"/>
      <c r="AHB729" s="90"/>
      <c r="AHC729" s="90"/>
      <c r="AHD729" s="90"/>
      <c r="AHE729" s="90"/>
      <c r="AHF729" s="90"/>
      <c r="AHG729" s="90"/>
      <c r="AHH729" s="90"/>
      <c r="AHI729" s="90"/>
      <c r="AHJ729" s="90"/>
      <c r="AHK729" s="90"/>
      <c r="AHL729" s="90"/>
      <c r="AHM729" s="90"/>
      <c r="AHN729" s="90"/>
      <c r="AHO729" s="90"/>
      <c r="AHP729" s="90"/>
      <c r="AHQ729" s="90"/>
      <c r="AHR729" s="90"/>
      <c r="AHS729" s="90"/>
      <c r="AHT729" s="90"/>
      <c r="AHU729" s="90"/>
      <c r="AHV729" s="90"/>
      <c r="AHW729" s="90"/>
      <c r="AHX729" s="90"/>
      <c r="AHY729" s="90"/>
      <c r="AHZ729" s="90"/>
      <c r="AIA729" s="90"/>
      <c r="AIB729" s="90"/>
      <c r="AIC729" s="90"/>
      <c r="AID729" s="90"/>
      <c r="AIE729" s="90"/>
      <c r="AIF729" s="90"/>
      <c r="AIG729" s="90"/>
      <c r="AIH729" s="90"/>
      <c r="AII729" s="90"/>
      <c r="AIJ729" s="90"/>
      <c r="AIK729" s="90"/>
      <c r="AIL729" s="90"/>
      <c r="AIM729" s="90"/>
      <c r="AIN729" s="90"/>
      <c r="AIO729" s="90"/>
      <c r="AIP729" s="90"/>
      <c r="AIQ729" s="90"/>
      <c r="AIR729" s="90"/>
      <c r="AIS729" s="90"/>
      <c r="AIT729" s="90"/>
      <c r="AIU729" s="90"/>
      <c r="AIV729" s="90"/>
      <c r="AIW729" s="90"/>
      <c r="AIX729" s="90"/>
      <c r="AIY729" s="90"/>
      <c r="AIZ729" s="90"/>
      <c r="AJA729" s="90"/>
      <c r="AJB729" s="90"/>
      <c r="AJC729" s="90"/>
      <c r="AJD729" s="90"/>
      <c r="AJE729" s="90"/>
      <c r="AJF729" s="90"/>
      <c r="AJG729" s="90"/>
      <c r="AJH729" s="90"/>
      <c r="AJI729" s="90"/>
      <c r="AJJ729" s="90"/>
      <c r="AJK729" s="90"/>
      <c r="AJL729" s="90"/>
      <c r="AJM729" s="90"/>
      <c r="AJN729" s="90"/>
      <c r="AJO729" s="90"/>
      <c r="AJP729" s="90"/>
      <c r="AJQ729" s="90"/>
      <c r="AJR729" s="90"/>
      <c r="AJS729" s="90"/>
      <c r="AJT729" s="90"/>
      <c r="AJU729" s="90"/>
      <c r="AJV729" s="90"/>
      <c r="AJW729" s="90"/>
      <c r="AJX729" s="90"/>
      <c r="AJY729" s="90"/>
      <c r="AJZ729" s="90"/>
      <c r="AKA729" s="90"/>
      <c r="AKB729" s="90"/>
      <c r="AKC729" s="90"/>
      <c r="AKD729" s="90"/>
      <c r="AKE729" s="90"/>
      <c r="AKF729" s="90"/>
      <c r="AKG729" s="90"/>
      <c r="AKH729" s="90"/>
      <c r="AKI729" s="90"/>
      <c r="AKJ729" s="90"/>
      <c r="AKK729" s="90"/>
      <c r="AKL729" s="90"/>
      <c r="AKM729" s="90"/>
      <c r="AKN729" s="90"/>
      <c r="AKO729" s="90"/>
      <c r="AKP729" s="90"/>
      <c r="AKQ729" s="90"/>
      <c r="AKR729" s="90"/>
      <c r="AKS729" s="90"/>
      <c r="AKT729" s="90"/>
      <c r="AKU729" s="90"/>
      <c r="AKV729" s="90"/>
      <c r="AKW729" s="90"/>
      <c r="AKX729" s="90"/>
      <c r="AKY729" s="90"/>
      <c r="AKZ729" s="90"/>
      <c r="ALA729" s="90"/>
      <c r="ALB729" s="90"/>
      <c r="ALC729" s="90"/>
      <c r="ALD729" s="90"/>
      <c r="ALE729" s="90"/>
      <c r="ALF729" s="90"/>
      <c r="ALG729" s="90"/>
      <c r="ALH729" s="90"/>
      <c r="ALI729" s="90"/>
      <c r="ALJ729" s="90"/>
      <c r="ALK729" s="90"/>
      <c r="ALL729" s="90"/>
      <c r="ALM729" s="90"/>
      <c r="ALN729" s="90"/>
      <c r="ALO729" s="90"/>
      <c r="ALP729" s="90"/>
      <c r="ALQ729" s="90"/>
      <c r="ALR729" s="90"/>
      <c r="ALS729" s="90"/>
      <c r="ALT729" s="90"/>
      <c r="ALU729" s="90"/>
      <c r="ALV729" s="90"/>
      <c r="ALW729" s="90"/>
      <c r="ALX729" s="90"/>
      <c r="ALY729" s="90"/>
      <c r="ALZ729" s="90"/>
      <c r="AMA729" s="90"/>
      <c r="AMB729" s="90"/>
      <c r="AMC729" s="90"/>
      <c r="AMD729" s="90"/>
      <c r="AME729" s="90"/>
      <c r="AMF729" s="90"/>
      <c r="AMG729" s="90"/>
      <c r="AMH729" s="90"/>
    </row>
    <row r="730" spans="1:1022" x14ac:dyDescent="0.25">
      <c r="A730" s="103">
        <v>43947</v>
      </c>
      <c r="B730" s="156">
        <v>0.5</v>
      </c>
      <c r="C730" s="226">
        <v>2555</v>
      </c>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0"/>
      <c r="AY730" s="90"/>
      <c r="AZ730" s="90"/>
      <c r="BA730" s="90"/>
      <c r="BB730" s="90"/>
      <c r="BC730" s="90"/>
      <c r="BD730" s="90"/>
      <c r="BE730" s="90"/>
      <c r="BF730" s="90"/>
      <c r="BG730" s="90"/>
      <c r="BH730" s="90"/>
      <c r="BI730" s="90"/>
      <c r="BJ730" s="90"/>
      <c r="BK730" s="90"/>
      <c r="BL730" s="90"/>
      <c r="BM730" s="90"/>
      <c r="BN730" s="90"/>
      <c r="BO730" s="90"/>
      <c r="BP730" s="90"/>
      <c r="BQ730" s="90"/>
      <c r="BR730" s="90"/>
      <c r="BS730" s="90"/>
      <c r="BT730" s="90"/>
      <c r="BU730" s="90"/>
      <c r="BV730" s="90"/>
      <c r="BW730" s="90"/>
      <c r="BX730" s="90"/>
      <c r="BY730" s="90"/>
      <c r="BZ730" s="90"/>
      <c r="CA730" s="90"/>
      <c r="CB730" s="90"/>
      <c r="CC730" s="90"/>
      <c r="CD730" s="90"/>
      <c r="CE730" s="90"/>
      <c r="CF730" s="90"/>
      <c r="CG730" s="90"/>
      <c r="CH730" s="90"/>
      <c r="CI730" s="90"/>
      <c r="CJ730" s="90"/>
      <c r="CK730" s="90"/>
      <c r="CL730" s="90"/>
      <c r="CM730" s="90"/>
      <c r="CN730" s="90"/>
      <c r="CO730" s="90"/>
      <c r="CP730" s="90"/>
      <c r="CQ730" s="90"/>
      <c r="CR730" s="90"/>
      <c r="CS730" s="90"/>
      <c r="CT730" s="90"/>
      <c r="CU730" s="90"/>
      <c r="CV730" s="90"/>
      <c r="CW730" s="90"/>
      <c r="CX730" s="90"/>
      <c r="CY730" s="90"/>
      <c r="CZ730" s="90"/>
      <c r="DA730" s="90"/>
      <c r="DB730" s="90"/>
      <c r="DC730" s="90"/>
      <c r="DD730" s="90"/>
      <c r="DE730" s="90"/>
      <c r="DF730" s="90"/>
      <c r="DG730" s="90"/>
      <c r="DH730" s="90"/>
      <c r="DI730" s="90"/>
      <c r="DJ730" s="90"/>
      <c r="DK730" s="90"/>
      <c r="DL730" s="90"/>
      <c r="DM730" s="90"/>
      <c r="DN730" s="90"/>
      <c r="DO730" s="90"/>
      <c r="DP730" s="90"/>
      <c r="DQ730" s="90"/>
      <c r="DR730" s="90"/>
      <c r="DS730" s="90"/>
      <c r="DT730" s="90"/>
      <c r="DU730" s="90"/>
      <c r="DV730" s="90"/>
      <c r="DW730" s="90"/>
      <c r="DX730" s="90"/>
      <c r="DY730" s="90"/>
      <c r="DZ730" s="90"/>
      <c r="EA730" s="90"/>
      <c r="EB730" s="90"/>
      <c r="EC730" s="90"/>
      <c r="ED730" s="90"/>
      <c r="EE730" s="90"/>
      <c r="EF730" s="90"/>
      <c r="EG730" s="90"/>
      <c r="EH730" s="90"/>
      <c r="EI730" s="90"/>
      <c r="EJ730" s="90"/>
      <c r="EK730" s="90"/>
      <c r="EL730" s="90"/>
      <c r="EM730" s="90"/>
      <c r="EN730" s="90"/>
      <c r="EO730" s="90"/>
      <c r="EP730" s="90"/>
      <c r="EQ730" s="90"/>
      <c r="ER730" s="90"/>
      <c r="ES730" s="90"/>
      <c r="ET730" s="90"/>
      <c r="EU730" s="90"/>
      <c r="EV730" s="90"/>
      <c r="EW730" s="90"/>
      <c r="EX730" s="90"/>
      <c r="EY730" s="90"/>
      <c r="EZ730" s="90"/>
      <c r="FA730" s="90"/>
      <c r="FB730" s="90"/>
      <c r="FC730" s="90"/>
      <c r="FD730" s="90"/>
      <c r="FE730" s="90"/>
      <c r="FF730" s="90"/>
      <c r="FG730" s="90"/>
      <c r="FH730" s="90"/>
      <c r="FI730" s="90"/>
      <c r="FJ730" s="90"/>
      <c r="FK730" s="90"/>
      <c r="FL730" s="90"/>
      <c r="FM730" s="90"/>
      <c r="FN730" s="90"/>
      <c r="FO730" s="90"/>
      <c r="FP730" s="90"/>
      <c r="FQ730" s="90"/>
      <c r="FR730" s="90"/>
      <c r="FS730" s="90"/>
      <c r="FT730" s="90"/>
      <c r="FU730" s="90"/>
      <c r="FV730" s="90"/>
      <c r="FW730" s="90"/>
      <c r="FX730" s="90"/>
      <c r="FY730" s="90"/>
      <c r="FZ730" s="90"/>
      <c r="GA730" s="90"/>
      <c r="GB730" s="90"/>
      <c r="GC730" s="90"/>
      <c r="GD730" s="90"/>
      <c r="GE730" s="90"/>
      <c r="GF730" s="90"/>
      <c r="GG730" s="90"/>
      <c r="GH730" s="90"/>
      <c r="GI730" s="90"/>
      <c r="GJ730" s="90"/>
      <c r="GK730" s="90"/>
      <c r="GL730" s="90"/>
      <c r="GM730" s="90"/>
      <c r="GN730" s="90"/>
      <c r="GO730" s="90"/>
      <c r="GP730" s="90"/>
      <c r="GQ730" s="90"/>
      <c r="GR730" s="90"/>
      <c r="GS730" s="90"/>
      <c r="GT730" s="90"/>
      <c r="GU730" s="90"/>
      <c r="GV730" s="90"/>
      <c r="GW730" s="90"/>
      <c r="GX730" s="90"/>
      <c r="GY730" s="90"/>
      <c r="GZ730" s="90"/>
      <c r="HA730" s="90"/>
      <c r="HB730" s="90"/>
      <c r="HC730" s="90"/>
      <c r="HD730" s="90"/>
      <c r="HE730" s="90"/>
      <c r="HF730" s="90"/>
      <c r="HG730" s="90"/>
      <c r="HH730" s="90"/>
      <c r="HI730" s="90"/>
      <c r="HJ730" s="90"/>
      <c r="HK730" s="90"/>
      <c r="HL730" s="90"/>
      <c r="HM730" s="90"/>
      <c r="HN730" s="90"/>
      <c r="HO730" s="90"/>
      <c r="HP730" s="90"/>
      <c r="HQ730" s="90"/>
      <c r="HR730" s="90"/>
      <c r="HS730" s="90"/>
      <c r="HT730" s="90"/>
      <c r="HU730" s="90"/>
      <c r="HV730" s="90"/>
      <c r="HW730" s="90"/>
      <c r="HX730" s="90"/>
      <c r="HY730" s="90"/>
      <c r="HZ730" s="90"/>
      <c r="IA730" s="90"/>
      <c r="IB730" s="90"/>
      <c r="IC730" s="90"/>
      <c r="ID730" s="90"/>
      <c r="IE730" s="90"/>
      <c r="IF730" s="90"/>
      <c r="IG730" s="90"/>
      <c r="IH730" s="90"/>
      <c r="II730" s="90"/>
      <c r="IJ730" s="90"/>
      <c r="IK730" s="90"/>
      <c r="IL730" s="90"/>
      <c r="IM730" s="90"/>
      <c r="IN730" s="90"/>
      <c r="IO730" s="90"/>
      <c r="IP730" s="90"/>
      <c r="IQ730" s="90"/>
      <c r="IR730" s="90"/>
      <c r="IS730" s="90"/>
      <c r="IT730" s="90"/>
      <c r="IU730" s="90"/>
      <c r="IV730" s="90"/>
      <c r="IW730" s="90"/>
      <c r="IX730" s="90"/>
      <c r="IY730" s="90"/>
      <c r="IZ730" s="90"/>
      <c r="JA730" s="90"/>
      <c r="JB730" s="90"/>
      <c r="JC730" s="90"/>
      <c r="JD730" s="90"/>
      <c r="JE730" s="90"/>
      <c r="JF730" s="90"/>
      <c r="JG730" s="90"/>
      <c r="JH730" s="90"/>
      <c r="JI730" s="90"/>
      <c r="JJ730" s="90"/>
      <c r="JK730" s="90"/>
      <c r="JL730" s="90"/>
      <c r="JM730" s="90"/>
      <c r="JN730" s="90"/>
      <c r="JO730" s="90"/>
      <c r="JP730" s="90"/>
      <c r="JQ730" s="90"/>
      <c r="JR730" s="90"/>
      <c r="JS730" s="90"/>
      <c r="JT730" s="90"/>
      <c r="JU730" s="90"/>
      <c r="JV730" s="90"/>
      <c r="JW730" s="90"/>
      <c r="JX730" s="90"/>
      <c r="JY730" s="90"/>
      <c r="JZ730" s="90"/>
      <c r="KA730" s="90"/>
      <c r="KB730" s="90"/>
      <c r="KC730" s="90"/>
      <c r="KD730" s="90"/>
      <c r="KE730" s="90"/>
      <c r="KF730" s="90"/>
      <c r="KG730" s="90"/>
      <c r="KH730" s="90"/>
      <c r="KI730" s="90"/>
      <c r="KJ730" s="90"/>
      <c r="KK730" s="90"/>
      <c r="KL730" s="90"/>
      <c r="KM730" s="90"/>
      <c r="KN730" s="90"/>
      <c r="KO730" s="90"/>
      <c r="KP730" s="90"/>
      <c r="KQ730" s="90"/>
      <c r="KR730" s="90"/>
      <c r="KS730" s="90"/>
      <c r="KT730" s="90"/>
      <c r="KU730" s="90"/>
      <c r="KV730" s="90"/>
      <c r="KW730" s="90"/>
      <c r="KX730" s="90"/>
      <c r="KY730" s="90"/>
      <c r="KZ730" s="90"/>
      <c r="LA730" s="90"/>
      <c r="LB730" s="90"/>
      <c r="LC730" s="90"/>
      <c r="LD730" s="90"/>
      <c r="LE730" s="90"/>
      <c r="LF730" s="90"/>
      <c r="LG730" s="90"/>
      <c r="LH730" s="90"/>
      <c r="LI730" s="90"/>
      <c r="LJ730" s="90"/>
      <c r="LK730" s="90"/>
      <c r="LL730" s="90"/>
      <c r="LM730" s="90"/>
      <c r="LN730" s="90"/>
      <c r="LO730" s="90"/>
      <c r="LP730" s="90"/>
      <c r="LQ730" s="90"/>
      <c r="LR730" s="90"/>
      <c r="LS730" s="90"/>
      <c r="LT730" s="90"/>
      <c r="LU730" s="90"/>
      <c r="LV730" s="90"/>
      <c r="LW730" s="90"/>
      <c r="LX730" s="90"/>
      <c r="LY730" s="90"/>
      <c r="LZ730" s="90"/>
      <c r="MA730" s="90"/>
      <c r="MB730" s="90"/>
      <c r="MC730" s="90"/>
      <c r="MD730" s="90"/>
      <c r="ME730" s="90"/>
      <c r="MF730" s="90"/>
      <c r="MG730" s="90"/>
      <c r="MH730" s="90"/>
      <c r="MI730" s="90"/>
      <c r="MJ730" s="90"/>
      <c r="MK730" s="90"/>
      <c r="ML730" s="90"/>
      <c r="MM730" s="90"/>
      <c r="MN730" s="90"/>
      <c r="MO730" s="90"/>
      <c r="MP730" s="90"/>
      <c r="MQ730" s="90"/>
      <c r="MR730" s="90"/>
      <c r="MS730" s="90"/>
      <c r="MT730" s="90"/>
      <c r="MU730" s="90"/>
      <c r="MV730" s="90"/>
      <c r="MW730" s="90"/>
      <c r="MX730" s="90"/>
      <c r="MY730" s="90"/>
      <c r="MZ730" s="90"/>
      <c r="NA730" s="90"/>
      <c r="NB730" s="90"/>
      <c r="NC730" s="90"/>
      <c r="ND730" s="90"/>
      <c r="NE730" s="90"/>
      <c r="NF730" s="90"/>
      <c r="NG730" s="90"/>
      <c r="NH730" s="90"/>
      <c r="NI730" s="90"/>
      <c r="NJ730" s="90"/>
      <c r="NK730" s="90"/>
      <c r="NL730" s="90"/>
      <c r="NM730" s="90"/>
      <c r="NN730" s="90"/>
      <c r="NO730" s="90"/>
      <c r="NP730" s="90"/>
      <c r="NQ730" s="90"/>
      <c r="NR730" s="90"/>
      <c r="NS730" s="90"/>
      <c r="NT730" s="90"/>
      <c r="NU730" s="90"/>
      <c r="NV730" s="90"/>
      <c r="NW730" s="90"/>
      <c r="NX730" s="90"/>
      <c r="NY730" s="90"/>
      <c r="NZ730" s="90"/>
      <c r="OA730" s="90"/>
      <c r="OB730" s="90"/>
      <c r="OC730" s="90"/>
      <c r="OD730" s="90"/>
      <c r="OE730" s="90"/>
      <c r="OF730" s="90"/>
      <c r="OG730" s="90"/>
      <c r="OH730" s="90"/>
      <c r="OI730" s="90"/>
      <c r="OJ730" s="90"/>
      <c r="OK730" s="90"/>
      <c r="OL730" s="90"/>
      <c r="OM730" s="90"/>
      <c r="ON730" s="90"/>
      <c r="OO730" s="90"/>
      <c r="OP730" s="90"/>
      <c r="OQ730" s="90"/>
      <c r="OR730" s="90"/>
      <c r="OS730" s="90"/>
      <c r="OT730" s="90"/>
      <c r="OU730" s="90"/>
      <c r="OV730" s="90"/>
      <c r="OW730" s="90"/>
      <c r="OX730" s="90"/>
      <c r="OY730" s="90"/>
      <c r="OZ730" s="90"/>
      <c r="PA730" s="90"/>
      <c r="PB730" s="90"/>
      <c r="PC730" s="90"/>
      <c r="PD730" s="90"/>
      <c r="PE730" s="90"/>
      <c r="PF730" s="90"/>
      <c r="PG730" s="90"/>
      <c r="PH730" s="90"/>
      <c r="PI730" s="90"/>
      <c r="PJ730" s="90"/>
      <c r="PK730" s="90"/>
      <c r="PL730" s="90"/>
      <c r="PM730" s="90"/>
      <c r="PN730" s="90"/>
      <c r="PO730" s="90"/>
      <c r="PP730" s="90"/>
      <c r="PQ730" s="90"/>
      <c r="PR730" s="90"/>
      <c r="PS730" s="90"/>
      <c r="PT730" s="90"/>
      <c r="PU730" s="90"/>
      <c r="PV730" s="90"/>
      <c r="PW730" s="90"/>
      <c r="PX730" s="90"/>
      <c r="PY730" s="90"/>
      <c r="PZ730" s="90"/>
      <c r="QA730" s="90"/>
      <c r="QB730" s="90"/>
      <c r="QC730" s="90"/>
      <c r="QD730" s="90"/>
      <c r="QE730" s="90"/>
      <c r="QF730" s="90"/>
      <c r="QG730" s="90"/>
      <c r="QH730" s="90"/>
      <c r="QI730" s="90"/>
      <c r="QJ730" s="90"/>
      <c r="QK730" s="90"/>
      <c r="QL730" s="90"/>
      <c r="QM730" s="90"/>
      <c r="QN730" s="90"/>
      <c r="QO730" s="90"/>
      <c r="QP730" s="90"/>
      <c r="QQ730" s="90"/>
      <c r="QR730" s="90"/>
      <c r="QS730" s="90"/>
      <c r="QT730" s="90"/>
      <c r="QU730" s="90"/>
      <c r="QV730" s="90"/>
      <c r="QW730" s="90"/>
      <c r="QX730" s="90"/>
      <c r="QY730" s="90"/>
      <c r="QZ730" s="90"/>
      <c r="RA730" s="90"/>
      <c r="RB730" s="90"/>
      <c r="RC730" s="90"/>
      <c r="RD730" s="90"/>
      <c r="RE730" s="90"/>
      <c r="RF730" s="90"/>
      <c r="RG730" s="90"/>
      <c r="RH730" s="90"/>
      <c r="RI730" s="90"/>
      <c r="RJ730" s="90"/>
      <c r="RK730" s="90"/>
      <c r="RL730" s="90"/>
      <c r="RM730" s="90"/>
      <c r="RN730" s="90"/>
      <c r="RO730" s="90"/>
      <c r="RP730" s="90"/>
      <c r="RQ730" s="90"/>
      <c r="RR730" s="90"/>
      <c r="RS730" s="90"/>
      <c r="RT730" s="90"/>
      <c r="RU730" s="90"/>
      <c r="RV730" s="90"/>
      <c r="RW730" s="90"/>
      <c r="RX730" s="90"/>
      <c r="RY730" s="90"/>
      <c r="RZ730" s="90"/>
      <c r="SA730" s="90"/>
      <c r="SB730" s="90"/>
      <c r="SC730" s="90"/>
      <c r="SD730" s="90"/>
      <c r="SE730" s="90"/>
      <c r="SF730" s="90"/>
      <c r="SG730" s="90"/>
      <c r="SH730" s="90"/>
      <c r="SI730" s="90"/>
      <c r="SJ730" s="90"/>
      <c r="SK730" s="90"/>
      <c r="SL730" s="90"/>
      <c r="SM730" s="90"/>
      <c r="SN730" s="90"/>
      <c r="SO730" s="90"/>
      <c r="SP730" s="90"/>
      <c r="SQ730" s="90"/>
      <c r="SR730" s="90"/>
      <c r="SS730" s="90"/>
      <c r="ST730" s="90"/>
      <c r="SU730" s="90"/>
      <c r="SV730" s="90"/>
      <c r="SW730" s="90"/>
      <c r="SX730" s="90"/>
      <c r="SY730" s="90"/>
      <c r="SZ730" s="90"/>
      <c r="TA730" s="90"/>
      <c r="TB730" s="90"/>
      <c r="TC730" s="90"/>
      <c r="TD730" s="90"/>
      <c r="TE730" s="90"/>
      <c r="TF730" s="90"/>
      <c r="TG730" s="90"/>
      <c r="TH730" s="90"/>
      <c r="TI730" s="90"/>
      <c r="TJ730" s="90"/>
      <c r="TK730" s="90"/>
      <c r="TL730" s="90"/>
      <c r="TM730" s="90"/>
      <c r="TN730" s="90"/>
      <c r="TO730" s="90"/>
      <c r="TP730" s="90"/>
      <c r="TQ730" s="90"/>
      <c r="TR730" s="90"/>
      <c r="TS730" s="90"/>
      <c r="TT730" s="90"/>
      <c r="TU730" s="90"/>
      <c r="TV730" s="90"/>
      <c r="TW730" s="90"/>
      <c r="TX730" s="90"/>
      <c r="TY730" s="90"/>
      <c r="TZ730" s="90"/>
      <c r="UA730" s="90"/>
      <c r="UB730" s="90"/>
      <c r="UC730" s="90"/>
      <c r="UD730" s="90"/>
      <c r="UE730" s="90"/>
      <c r="UF730" s="90"/>
      <c r="UG730" s="90"/>
      <c r="UH730" s="90"/>
      <c r="UI730" s="90"/>
      <c r="UJ730" s="90"/>
      <c r="UK730" s="90"/>
      <c r="UL730" s="90"/>
      <c r="UM730" s="90"/>
      <c r="UN730" s="90"/>
      <c r="UO730" s="90"/>
      <c r="UP730" s="90"/>
      <c r="UQ730" s="90"/>
      <c r="UR730" s="90"/>
      <c r="US730" s="90"/>
      <c r="UT730" s="90"/>
      <c r="UU730" s="90"/>
      <c r="UV730" s="90"/>
      <c r="UW730" s="90"/>
      <c r="UX730" s="90"/>
      <c r="UY730" s="90"/>
      <c r="UZ730" s="90"/>
      <c r="VA730" s="90"/>
      <c r="VB730" s="90"/>
      <c r="VC730" s="90"/>
      <c r="VD730" s="90"/>
      <c r="VE730" s="90"/>
      <c r="VF730" s="90"/>
      <c r="VG730" s="90"/>
      <c r="VH730" s="90"/>
      <c r="VI730" s="90"/>
      <c r="VJ730" s="90"/>
      <c r="VK730" s="90"/>
      <c r="VL730" s="90"/>
      <c r="VM730" s="90"/>
      <c r="VN730" s="90"/>
      <c r="VO730" s="90"/>
      <c r="VP730" s="90"/>
      <c r="VQ730" s="90"/>
      <c r="VR730" s="90"/>
      <c r="VS730" s="90"/>
      <c r="VT730" s="90"/>
      <c r="VU730" s="90"/>
      <c r="VV730" s="90"/>
      <c r="VW730" s="90"/>
      <c r="VX730" s="90"/>
      <c r="VY730" s="90"/>
      <c r="VZ730" s="90"/>
      <c r="WA730" s="90"/>
      <c r="WB730" s="90"/>
      <c r="WC730" s="90"/>
      <c r="WD730" s="90"/>
      <c r="WE730" s="90"/>
      <c r="WF730" s="90"/>
      <c r="WG730" s="90"/>
      <c r="WH730" s="90"/>
      <c r="WI730" s="90"/>
      <c r="WJ730" s="90"/>
      <c r="WK730" s="90"/>
      <c r="WL730" s="90"/>
      <c r="WM730" s="90"/>
      <c r="WN730" s="90"/>
      <c r="WO730" s="90"/>
      <c r="WP730" s="90"/>
      <c r="WQ730" s="90"/>
      <c r="WR730" s="90"/>
      <c r="WS730" s="90"/>
      <c r="WT730" s="90"/>
      <c r="WU730" s="90"/>
      <c r="WV730" s="90"/>
      <c r="WW730" s="90"/>
      <c r="WX730" s="90"/>
      <c r="WY730" s="90"/>
      <c r="WZ730" s="90"/>
      <c r="XA730" s="90"/>
      <c r="XB730" s="90"/>
      <c r="XC730" s="90"/>
      <c r="XD730" s="90"/>
      <c r="XE730" s="90"/>
      <c r="XF730" s="90"/>
      <c r="XG730" s="90"/>
      <c r="XH730" s="90"/>
      <c r="XI730" s="90"/>
      <c r="XJ730" s="90"/>
      <c r="XK730" s="90"/>
      <c r="XL730" s="90"/>
      <c r="XM730" s="90"/>
      <c r="XN730" s="90"/>
      <c r="XO730" s="90"/>
      <c r="XP730" s="90"/>
      <c r="XQ730" s="90"/>
      <c r="XR730" s="90"/>
      <c r="XS730" s="90"/>
      <c r="XT730" s="90"/>
      <c r="XU730" s="90"/>
      <c r="XV730" s="90"/>
      <c r="XW730" s="90"/>
      <c r="XX730" s="90"/>
      <c r="XY730" s="90"/>
      <c r="XZ730" s="90"/>
      <c r="YA730" s="90"/>
      <c r="YB730" s="90"/>
      <c r="YC730" s="90"/>
      <c r="YD730" s="90"/>
      <c r="YE730" s="90"/>
      <c r="YF730" s="90"/>
      <c r="YG730" s="90"/>
      <c r="YH730" s="90"/>
      <c r="YI730" s="90"/>
      <c r="YJ730" s="90"/>
      <c r="YK730" s="90"/>
      <c r="YL730" s="90"/>
      <c r="YM730" s="90"/>
      <c r="YN730" s="90"/>
      <c r="YO730" s="90"/>
      <c r="YP730" s="90"/>
      <c r="YQ730" s="90"/>
      <c r="YR730" s="90"/>
      <c r="YS730" s="90"/>
      <c r="YT730" s="90"/>
      <c r="YU730" s="90"/>
      <c r="YV730" s="90"/>
      <c r="YW730" s="90"/>
      <c r="YX730" s="90"/>
      <c r="YY730" s="90"/>
      <c r="YZ730" s="90"/>
      <c r="ZA730" s="90"/>
      <c r="ZB730" s="90"/>
      <c r="ZC730" s="90"/>
      <c r="ZD730" s="90"/>
      <c r="ZE730" s="90"/>
      <c r="ZF730" s="90"/>
      <c r="ZG730" s="90"/>
      <c r="ZH730" s="90"/>
      <c r="ZI730" s="90"/>
      <c r="ZJ730" s="90"/>
      <c r="ZK730" s="90"/>
      <c r="ZL730" s="90"/>
      <c r="ZM730" s="90"/>
      <c r="ZN730" s="90"/>
      <c r="ZO730" s="90"/>
      <c r="ZP730" s="90"/>
      <c r="ZQ730" s="90"/>
      <c r="ZR730" s="90"/>
      <c r="ZS730" s="90"/>
      <c r="ZT730" s="90"/>
      <c r="ZU730" s="90"/>
      <c r="ZV730" s="90"/>
      <c r="ZW730" s="90"/>
      <c r="ZX730" s="90"/>
      <c r="ZY730" s="90"/>
      <c r="ZZ730" s="90"/>
      <c r="AAA730" s="90"/>
      <c r="AAB730" s="90"/>
      <c r="AAC730" s="90"/>
      <c r="AAD730" s="90"/>
      <c r="AAE730" s="90"/>
      <c r="AAF730" s="90"/>
      <c r="AAG730" s="90"/>
      <c r="AAH730" s="90"/>
      <c r="AAI730" s="90"/>
      <c r="AAJ730" s="90"/>
      <c r="AAK730" s="90"/>
      <c r="AAL730" s="90"/>
      <c r="AAM730" s="90"/>
      <c r="AAN730" s="90"/>
      <c r="AAO730" s="90"/>
      <c r="AAP730" s="90"/>
      <c r="AAQ730" s="90"/>
      <c r="AAR730" s="90"/>
      <c r="AAS730" s="90"/>
      <c r="AAT730" s="90"/>
      <c r="AAU730" s="90"/>
      <c r="AAV730" s="90"/>
      <c r="AAW730" s="90"/>
      <c r="AAX730" s="90"/>
      <c r="AAY730" s="90"/>
      <c r="AAZ730" s="90"/>
      <c r="ABA730" s="90"/>
      <c r="ABB730" s="90"/>
      <c r="ABC730" s="90"/>
      <c r="ABD730" s="90"/>
      <c r="ABE730" s="90"/>
      <c r="ABF730" s="90"/>
      <c r="ABG730" s="90"/>
      <c r="ABH730" s="90"/>
      <c r="ABI730" s="90"/>
      <c r="ABJ730" s="90"/>
      <c r="ABK730" s="90"/>
      <c r="ABL730" s="90"/>
      <c r="ABM730" s="90"/>
      <c r="ABN730" s="90"/>
      <c r="ABO730" s="90"/>
      <c r="ABP730" s="90"/>
      <c r="ABQ730" s="90"/>
      <c r="ABR730" s="90"/>
      <c r="ABS730" s="90"/>
      <c r="ABT730" s="90"/>
      <c r="ABU730" s="90"/>
      <c r="ABV730" s="90"/>
      <c r="ABW730" s="90"/>
      <c r="ABX730" s="90"/>
      <c r="ABY730" s="90"/>
      <c r="ABZ730" s="90"/>
      <c r="ACA730" s="90"/>
      <c r="ACB730" s="90"/>
      <c r="ACC730" s="90"/>
      <c r="ACD730" s="90"/>
      <c r="ACE730" s="90"/>
      <c r="ACF730" s="90"/>
      <c r="ACG730" s="90"/>
      <c r="ACH730" s="90"/>
      <c r="ACI730" s="90"/>
      <c r="ACJ730" s="90"/>
      <c r="ACK730" s="90"/>
      <c r="ACL730" s="90"/>
      <c r="ACM730" s="90"/>
      <c r="ACN730" s="90"/>
      <c r="ACO730" s="90"/>
      <c r="ACP730" s="90"/>
      <c r="ACQ730" s="90"/>
      <c r="ACR730" s="90"/>
      <c r="ACS730" s="90"/>
      <c r="ACT730" s="90"/>
      <c r="ACU730" s="90"/>
      <c r="ACV730" s="90"/>
      <c r="ACW730" s="90"/>
      <c r="ACX730" s="90"/>
      <c r="ACY730" s="90"/>
      <c r="ACZ730" s="90"/>
      <c r="ADA730" s="90"/>
      <c r="ADB730" s="90"/>
      <c r="ADC730" s="90"/>
      <c r="ADD730" s="90"/>
      <c r="ADE730" s="90"/>
      <c r="ADF730" s="90"/>
      <c r="ADG730" s="90"/>
      <c r="ADH730" s="90"/>
      <c r="ADI730" s="90"/>
      <c r="ADJ730" s="90"/>
      <c r="ADK730" s="90"/>
      <c r="ADL730" s="90"/>
      <c r="ADM730" s="90"/>
      <c r="ADN730" s="90"/>
      <c r="ADO730" s="90"/>
      <c r="ADP730" s="90"/>
      <c r="ADQ730" s="90"/>
      <c r="ADR730" s="90"/>
      <c r="ADS730" s="90"/>
      <c r="ADT730" s="90"/>
      <c r="ADU730" s="90"/>
      <c r="ADV730" s="90"/>
      <c r="ADW730" s="90"/>
      <c r="ADX730" s="90"/>
      <c r="ADY730" s="90"/>
      <c r="ADZ730" s="90"/>
      <c r="AEA730" s="90"/>
      <c r="AEB730" s="90"/>
      <c r="AEC730" s="90"/>
      <c r="AED730" s="90"/>
      <c r="AEE730" s="90"/>
      <c r="AEF730" s="90"/>
      <c r="AEG730" s="90"/>
      <c r="AEH730" s="90"/>
      <c r="AEI730" s="90"/>
      <c r="AEJ730" s="90"/>
      <c r="AEK730" s="90"/>
      <c r="AEL730" s="90"/>
      <c r="AEM730" s="90"/>
      <c r="AEN730" s="90"/>
      <c r="AEO730" s="90"/>
      <c r="AEP730" s="90"/>
      <c r="AEQ730" s="90"/>
      <c r="AER730" s="90"/>
      <c r="AES730" s="90"/>
      <c r="AET730" s="90"/>
      <c r="AEU730" s="90"/>
      <c r="AEV730" s="90"/>
      <c r="AEW730" s="90"/>
      <c r="AEX730" s="90"/>
      <c r="AEY730" s="90"/>
      <c r="AEZ730" s="90"/>
      <c r="AFA730" s="90"/>
      <c r="AFB730" s="90"/>
      <c r="AFC730" s="90"/>
      <c r="AFD730" s="90"/>
      <c r="AFE730" s="90"/>
      <c r="AFF730" s="90"/>
      <c r="AFG730" s="90"/>
      <c r="AFH730" s="90"/>
      <c r="AFI730" s="90"/>
      <c r="AFJ730" s="90"/>
      <c r="AFK730" s="90"/>
      <c r="AFL730" s="90"/>
      <c r="AFM730" s="90"/>
      <c r="AFN730" s="90"/>
      <c r="AFO730" s="90"/>
      <c r="AFP730" s="90"/>
      <c r="AFQ730" s="90"/>
      <c r="AFR730" s="90"/>
      <c r="AFS730" s="90"/>
      <c r="AFT730" s="90"/>
      <c r="AFU730" s="90"/>
      <c r="AFV730" s="90"/>
      <c r="AFW730" s="90"/>
      <c r="AFX730" s="90"/>
      <c r="AFY730" s="90"/>
      <c r="AFZ730" s="90"/>
      <c r="AGA730" s="90"/>
      <c r="AGB730" s="90"/>
      <c r="AGC730" s="90"/>
      <c r="AGD730" s="90"/>
      <c r="AGE730" s="90"/>
      <c r="AGF730" s="90"/>
      <c r="AGG730" s="90"/>
      <c r="AGH730" s="90"/>
      <c r="AGI730" s="90"/>
      <c r="AGJ730" s="90"/>
      <c r="AGK730" s="90"/>
      <c r="AGL730" s="90"/>
      <c r="AGM730" s="90"/>
      <c r="AGN730" s="90"/>
      <c r="AGO730" s="90"/>
      <c r="AGP730" s="90"/>
      <c r="AGQ730" s="90"/>
      <c r="AGR730" s="90"/>
      <c r="AGS730" s="90"/>
      <c r="AGT730" s="90"/>
      <c r="AGU730" s="90"/>
      <c r="AGV730" s="90"/>
      <c r="AGW730" s="90"/>
      <c r="AGX730" s="90"/>
      <c r="AGY730" s="90"/>
      <c r="AGZ730" s="90"/>
      <c r="AHA730" s="90"/>
      <c r="AHB730" s="90"/>
      <c r="AHC730" s="90"/>
      <c r="AHD730" s="90"/>
      <c r="AHE730" s="90"/>
      <c r="AHF730" s="90"/>
      <c r="AHG730" s="90"/>
      <c r="AHH730" s="90"/>
      <c r="AHI730" s="90"/>
      <c r="AHJ730" s="90"/>
      <c r="AHK730" s="90"/>
      <c r="AHL730" s="90"/>
      <c r="AHM730" s="90"/>
      <c r="AHN730" s="90"/>
      <c r="AHO730" s="90"/>
      <c r="AHP730" s="90"/>
      <c r="AHQ730" s="90"/>
      <c r="AHR730" s="90"/>
      <c r="AHS730" s="90"/>
      <c r="AHT730" s="90"/>
      <c r="AHU730" s="90"/>
      <c r="AHV730" s="90"/>
      <c r="AHW730" s="90"/>
      <c r="AHX730" s="90"/>
      <c r="AHY730" s="90"/>
      <c r="AHZ730" s="90"/>
      <c r="AIA730" s="90"/>
      <c r="AIB730" s="90"/>
      <c r="AIC730" s="90"/>
      <c r="AID730" s="90"/>
      <c r="AIE730" s="90"/>
      <c r="AIF730" s="90"/>
      <c r="AIG730" s="90"/>
      <c r="AIH730" s="90"/>
      <c r="AII730" s="90"/>
      <c r="AIJ730" s="90"/>
      <c r="AIK730" s="90"/>
      <c r="AIL730" s="90"/>
      <c r="AIM730" s="90"/>
      <c r="AIN730" s="90"/>
      <c r="AIO730" s="90"/>
      <c r="AIP730" s="90"/>
      <c r="AIQ730" s="90"/>
      <c r="AIR730" s="90"/>
      <c r="AIS730" s="90"/>
      <c r="AIT730" s="90"/>
      <c r="AIU730" s="90"/>
      <c r="AIV730" s="90"/>
      <c r="AIW730" s="90"/>
      <c r="AIX730" s="90"/>
      <c r="AIY730" s="90"/>
      <c r="AIZ730" s="90"/>
      <c r="AJA730" s="90"/>
      <c r="AJB730" s="90"/>
      <c r="AJC730" s="90"/>
      <c r="AJD730" s="90"/>
      <c r="AJE730" s="90"/>
      <c r="AJF730" s="90"/>
      <c r="AJG730" s="90"/>
      <c r="AJH730" s="90"/>
      <c r="AJI730" s="90"/>
      <c r="AJJ730" s="90"/>
      <c r="AJK730" s="90"/>
      <c r="AJL730" s="90"/>
      <c r="AJM730" s="90"/>
      <c r="AJN730" s="90"/>
      <c r="AJO730" s="90"/>
      <c r="AJP730" s="90"/>
      <c r="AJQ730" s="90"/>
      <c r="AJR730" s="90"/>
      <c r="AJS730" s="90"/>
      <c r="AJT730" s="90"/>
      <c r="AJU730" s="90"/>
      <c r="AJV730" s="90"/>
      <c r="AJW730" s="90"/>
      <c r="AJX730" s="90"/>
      <c r="AJY730" s="90"/>
      <c r="AJZ730" s="90"/>
      <c r="AKA730" s="90"/>
      <c r="AKB730" s="90"/>
      <c r="AKC730" s="90"/>
      <c r="AKD730" s="90"/>
      <c r="AKE730" s="90"/>
      <c r="AKF730" s="90"/>
      <c r="AKG730" s="90"/>
      <c r="AKH730" s="90"/>
      <c r="AKI730" s="90"/>
      <c r="AKJ730" s="90"/>
      <c r="AKK730" s="90"/>
      <c r="AKL730" s="90"/>
      <c r="AKM730" s="90"/>
      <c r="AKN730" s="90"/>
      <c r="AKO730" s="90"/>
      <c r="AKP730" s="90"/>
      <c r="AKQ730" s="90"/>
      <c r="AKR730" s="90"/>
      <c r="AKS730" s="90"/>
      <c r="AKT730" s="90"/>
      <c r="AKU730" s="90"/>
      <c r="AKV730" s="90"/>
      <c r="AKW730" s="90"/>
      <c r="AKX730" s="90"/>
      <c r="AKY730" s="90"/>
      <c r="AKZ730" s="90"/>
      <c r="ALA730" s="90"/>
      <c r="ALB730" s="90"/>
      <c r="ALC730" s="90"/>
      <c r="ALD730" s="90"/>
      <c r="ALE730" s="90"/>
      <c r="ALF730" s="90"/>
      <c r="ALG730" s="90"/>
      <c r="ALH730" s="90"/>
      <c r="ALI730" s="90"/>
      <c r="ALJ730" s="90"/>
      <c r="ALK730" s="90"/>
      <c r="ALL730" s="90"/>
      <c r="ALM730" s="90"/>
      <c r="ALN730" s="90"/>
      <c r="ALO730" s="90"/>
      <c r="ALP730" s="90"/>
      <c r="ALQ730" s="90"/>
      <c r="ALR730" s="90"/>
      <c r="ALS730" s="90"/>
      <c r="ALT730" s="90"/>
      <c r="ALU730" s="90"/>
      <c r="ALV730" s="90"/>
      <c r="ALW730" s="90"/>
      <c r="ALX730" s="90"/>
      <c r="ALY730" s="90"/>
      <c r="ALZ730" s="90"/>
      <c r="AMA730" s="90"/>
      <c r="AMB730" s="90"/>
      <c r="AMC730" s="90"/>
      <c r="AMD730" s="90"/>
      <c r="AME730" s="90"/>
      <c r="AMF730" s="90"/>
      <c r="AMG730" s="90"/>
      <c r="AMH730" s="90"/>
    </row>
    <row r="731" spans="1:1022" x14ac:dyDescent="0.25">
      <c r="A731" s="103">
        <v>43946</v>
      </c>
      <c r="B731" s="156">
        <v>0.5</v>
      </c>
      <c r="C731" s="226">
        <v>2461</v>
      </c>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0"/>
      <c r="AY731" s="90"/>
      <c r="AZ731" s="90"/>
      <c r="BA731" s="90"/>
      <c r="BB731" s="90"/>
      <c r="BC731" s="90"/>
      <c r="BD731" s="90"/>
      <c r="BE731" s="90"/>
      <c r="BF731" s="90"/>
      <c r="BG731" s="90"/>
      <c r="BH731" s="90"/>
      <c r="BI731" s="90"/>
      <c r="BJ731" s="90"/>
      <c r="BK731" s="90"/>
      <c r="BL731" s="90"/>
      <c r="BM731" s="90"/>
      <c r="BN731" s="90"/>
      <c r="BO731" s="90"/>
      <c r="BP731" s="90"/>
      <c r="BQ731" s="90"/>
      <c r="BR731" s="90"/>
      <c r="BS731" s="90"/>
      <c r="BT731" s="90"/>
      <c r="BU731" s="90"/>
      <c r="BV731" s="90"/>
      <c r="BW731" s="90"/>
      <c r="BX731" s="90"/>
      <c r="BY731" s="90"/>
      <c r="BZ731" s="90"/>
      <c r="CA731" s="90"/>
      <c r="CB731" s="90"/>
      <c r="CC731" s="90"/>
      <c r="CD731" s="90"/>
      <c r="CE731" s="90"/>
      <c r="CF731" s="90"/>
      <c r="CG731" s="90"/>
      <c r="CH731" s="90"/>
      <c r="CI731" s="90"/>
      <c r="CJ731" s="90"/>
      <c r="CK731" s="90"/>
      <c r="CL731" s="90"/>
      <c r="CM731" s="90"/>
      <c r="CN731" s="90"/>
      <c r="CO731" s="90"/>
      <c r="CP731" s="90"/>
      <c r="CQ731" s="90"/>
      <c r="CR731" s="90"/>
      <c r="CS731" s="90"/>
      <c r="CT731" s="90"/>
      <c r="CU731" s="90"/>
      <c r="CV731" s="90"/>
      <c r="CW731" s="90"/>
      <c r="CX731" s="90"/>
      <c r="CY731" s="90"/>
      <c r="CZ731" s="90"/>
      <c r="DA731" s="90"/>
      <c r="DB731" s="90"/>
      <c r="DC731" s="90"/>
      <c r="DD731" s="90"/>
      <c r="DE731" s="90"/>
      <c r="DF731" s="90"/>
      <c r="DG731" s="90"/>
      <c r="DH731" s="90"/>
      <c r="DI731" s="90"/>
      <c r="DJ731" s="90"/>
      <c r="DK731" s="90"/>
      <c r="DL731" s="90"/>
      <c r="DM731" s="90"/>
      <c r="DN731" s="90"/>
      <c r="DO731" s="90"/>
      <c r="DP731" s="90"/>
      <c r="DQ731" s="90"/>
      <c r="DR731" s="90"/>
      <c r="DS731" s="90"/>
      <c r="DT731" s="90"/>
      <c r="DU731" s="90"/>
      <c r="DV731" s="90"/>
      <c r="DW731" s="90"/>
      <c r="DX731" s="90"/>
      <c r="DY731" s="90"/>
      <c r="DZ731" s="90"/>
      <c r="EA731" s="90"/>
      <c r="EB731" s="90"/>
      <c r="EC731" s="90"/>
      <c r="ED731" s="90"/>
      <c r="EE731" s="90"/>
      <c r="EF731" s="90"/>
      <c r="EG731" s="90"/>
      <c r="EH731" s="90"/>
      <c r="EI731" s="90"/>
      <c r="EJ731" s="90"/>
      <c r="EK731" s="90"/>
      <c r="EL731" s="90"/>
      <c r="EM731" s="90"/>
      <c r="EN731" s="90"/>
      <c r="EO731" s="90"/>
      <c r="EP731" s="90"/>
      <c r="EQ731" s="90"/>
      <c r="ER731" s="90"/>
      <c r="ES731" s="90"/>
      <c r="ET731" s="90"/>
      <c r="EU731" s="90"/>
      <c r="EV731" s="90"/>
      <c r="EW731" s="90"/>
      <c r="EX731" s="90"/>
      <c r="EY731" s="90"/>
      <c r="EZ731" s="90"/>
      <c r="FA731" s="90"/>
      <c r="FB731" s="90"/>
      <c r="FC731" s="90"/>
      <c r="FD731" s="90"/>
      <c r="FE731" s="90"/>
      <c r="FF731" s="90"/>
      <c r="FG731" s="90"/>
      <c r="FH731" s="90"/>
      <c r="FI731" s="90"/>
      <c r="FJ731" s="90"/>
      <c r="FK731" s="90"/>
      <c r="FL731" s="90"/>
      <c r="FM731" s="90"/>
      <c r="FN731" s="90"/>
      <c r="FO731" s="90"/>
      <c r="FP731" s="90"/>
      <c r="FQ731" s="90"/>
      <c r="FR731" s="90"/>
      <c r="FS731" s="90"/>
      <c r="FT731" s="90"/>
      <c r="FU731" s="90"/>
      <c r="FV731" s="90"/>
      <c r="FW731" s="90"/>
      <c r="FX731" s="90"/>
      <c r="FY731" s="90"/>
      <c r="FZ731" s="90"/>
      <c r="GA731" s="90"/>
      <c r="GB731" s="90"/>
      <c r="GC731" s="90"/>
      <c r="GD731" s="90"/>
      <c r="GE731" s="90"/>
      <c r="GF731" s="90"/>
      <c r="GG731" s="90"/>
      <c r="GH731" s="90"/>
      <c r="GI731" s="90"/>
      <c r="GJ731" s="90"/>
      <c r="GK731" s="90"/>
      <c r="GL731" s="90"/>
      <c r="GM731" s="90"/>
      <c r="GN731" s="90"/>
      <c r="GO731" s="90"/>
      <c r="GP731" s="90"/>
      <c r="GQ731" s="90"/>
      <c r="GR731" s="90"/>
      <c r="GS731" s="90"/>
      <c r="GT731" s="90"/>
      <c r="GU731" s="90"/>
      <c r="GV731" s="90"/>
      <c r="GW731" s="90"/>
      <c r="GX731" s="90"/>
      <c r="GY731" s="90"/>
      <c r="GZ731" s="90"/>
      <c r="HA731" s="90"/>
      <c r="HB731" s="90"/>
      <c r="HC731" s="90"/>
      <c r="HD731" s="90"/>
      <c r="HE731" s="90"/>
      <c r="HF731" s="90"/>
      <c r="HG731" s="90"/>
      <c r="HH731" s="90"/>
      <c r="HI731" s="90"/>
      <c r="HJ731" s="90"/>
      <c r="HK731" s="90"/>
      <c r="HL731" s="90"/>
      <c r="HM731" s="90"/>
      <c r="HN731" s="90"/>
      <c r="HO731" s="90"/>
      <c r="HP731" s="90"/>
      <c r="HQ731" s="90"/>
      <c r="HR731" s="90"/>
      <c r="HS731" s="90"/>
      <c r="HT731" s="90"/>
      <c r="HU731" s="90"/>
      <c r="HV731" s="90"/>
      <c r="HW731" s="90"/>
      <c r="HX731" s="90"/>
      <c r="HY731" s="90"/>
      <c r="HZ731" s="90"/>
      <c r="IA731" s="90"/>
      <c r="IB731" s="90"/>
      <c r="IC731" s="90"/>
      <c r="ID731" s="90"/>
      <c r="IE731" s="90"/>
      <c r="IF731" s="90"/>
      <c r="IG731" s="90"/>
      <c r="IH731" s="90"/>
      <c r="II731" s="90"/>
      <c r="IJ731" s="90"/>
      <c r="IK731" s="90"/>
      <c r="IL731" s="90"/>
      <c r="IM731" s="90"/>
      <c r="IN731" s="90"/>
      <c r="IO731" s="90"/>
      <c r="IP731" s="90"/>
      <c r="IQ731" s="90"/>
      <c r="IR731" s="90"/>
      <c r="IS731" s="90"/>
      <c r="IT731" s="90"/>
      <c r="IU731" s="90"/>
      <c r="IV731" s="90"/>
      <c r="IW731" s="90"/>
      <c r="IX731" s="90"/>
      <c r="IY731" s="90"/>
      <c r="IZ731" s="90"/>
      <c r="JA731" s="90"/>
      <c r="JB731" s="90"/>
      <c r="JC731" s="90"/>
      <c r="JD731" s="90"/>
      <c r="JE731" s="90"/>
      <c r="JF731" s="90"/>
      <c r="JG731" s="90"/>
      <c r="JH731" s="90"/>
      <c r="JI731" s="90"/>
      <c r="JJ731" s="90"/>
      <c r="JK731" s="90"/>
      <c r="JL731" s="90"/>
      <c r="JM731" s="90"/>
      <c r="JN731" s="90"/>
      <c r="JO731" s="90"/>
      <c r="JP731" s="90"/>
      <c r="JQ731" s="90"/>
      <c r="JR731" s="90"/>
      <c r="JS731" s="90"/>
      <c r="JT731" s="90"/>
      <c r="JU731" s="90"/>
      <c r="JV731" s="90"/>
      <c r="JW731" s="90"/>
      <c r="JX731" s="90"/>
      <c r="JY731" s="90"/>
      <c r="JZ731" s="90"/>
      <c r="KA731" s="90"/>
      <c r="KB731" s="90"/>
      <c r="KC731" s="90"/>
      <c r="KD731" s="90"/>
      <c r="KE731" s="90"/>
      <c r="KF731" s="90"/>
      <c r="KG731" s="90"/>
      <c r="KH731" s="90"/>
      <c r="KI731" s="90"/>
      <c r="KJ731" s="90"/>
      <c r="KK731" s="90"/>
      <c r="KL731" s="90"/>
      <c r="KM731" s="90"/>
      <c r="KN731" s="90"/>
      <c r="KO731" s="90"/>
      <c r="KP731" s="90"/>
      <c r="KQ731" s="90"/>
      <c r="KR731" s="90"/>
      <c r="KS731" s="90"/>
      <c r="KT731" s="90"/>
      <c r="KU731" s="90"/>
      <c r="KV731" s="90"/>
      <c r="KW731" s="90"/>
      <c r="KX731" s="90"/>
      <c r="KY731" s="90"/>
      <c r="KZ731" s="90"/>
      <c r="LA731" s="90"/>
      <c r="LB731" s="90"/>
      <c r="LC731" s="90"/>
      <c r="LD731" s="90"/>
      <c r="LE731" s="90"/>
      <c r="LF731" s="90"/>
      <c r="LG731" s="90"/>
      <c r="LH731" s="90"/>
      <c r="LI731" s="90"/>
      <c r="LJ731" s="90"/>
      <c r="LK731" s="90"/>
      <c r="LL731" s="90"/>
      <c r="LM731" s="90"/>
      <c r="LN731" s="90"/>
      <c r="LO731" s="90"/>
      <c r="LP731" s="90"/>
      <c r="LQ731" s="90"/>
      <c r="LR731" s="90"/>
      <c r="LS731" s="90"/>
      <c r="LT731" s="90"/>
      <c r="LU731" s="90"/>
      <c r="LV731" s="90"/>
      <c r="LW731" s="90"/>
      <c r="LX731" s="90"/>
      <c r="LY731" s="90"/>
      <c r="LZ731" s="90"/>
      <c r="MA731" s="90"/>
      <c r="MB731" s="90"/>
      <c r="MC731" s="90"/>
      <c r="MD731" s="90"/>
      <c r="ME731" s="90"/>
      <c r="MF731" s="90"/>
      <c r="MG731" s="90"/>
      <c r="MH731" s="90"/>
      <c r="MI731" s="90"/>
      <c r="MJ731" s="90"/>
      <c r="MK731" s="90"/>
      <c r="ML731" s="90"/>
      <c r="MM731" s="90"/>
      <c r="MN731" s="90"/>
      <c r="MO731" s="90"/>
      <c r="MP731" s="90"/>
      <c r="MQ731" s="90"/>
      <c r="MR731" s="90"/>
      <c r="MS731" s="90"/>
      <c r="MT731" s="90"/>
      <c r="MU731" s="90"/>
      <c r="MV731" s="90"/>
      <c r="MW731" s="90"/>
      <c r="MX731" s="90"/>
      <c r="MY731" s="90"/>
      <c r="MZ731" s="90"/>
      <c r="NA731" s="90"/>
      <c r="NB731" s="90"/>
      <c r="NC731" s="90"/>
      <c r="ND731" s="90"/>
      <c r="NE731" s="90"/>
      <c r="NF731" s="90"/>
      <c r="NG731" s="90"/>
      <c r="NH731" s="90"/>
      <c r="NI731" s="90"/>
      <c r="NJ731" s="90"/>
      <c r="NK731" s="90"/>
      <c r="NL731" s="90"/>
      <c r="NM731" s="90"/>
      <c r="NN731" s="90"/>
      <c r="NO731" s="90"/>
      <c r="NP731" s="90"/>
      <c r="NQ731" s="90"/>
      <c r="NR731" s="90"/>
      <c r="NS731" s="90"/>
      <c r="NT731" s="90"/>
      <c r="NU731" s="90"/>
      <c r="NV731" s="90"/>
      <c r="NW731" s="90"/>
      <c r="NX731" s="90"/>
      <c r="NY731" s="90"/>
      <c r="NZ731" s="90"/>
      <c r="OA731" s="90"/>
      <c r="OB731" s="90"/>
      <c r="OC731" s="90"/>
      <c r="OD731" s="90"/>
      <c r="OE731" s="90"/>
      <c r="OF731" s="90"/>
      <c r="OG731" s="90"/>
      <c r="OH731" s="90"/>
      <c r="OI731" s="90"/>
      <c r="OJ731" s="90"/>
      <c r="OK731" s="90"/>
      <c r="OL731" s="90"/>
      <c r="OM731" s="90"/>
      <c r="ON731" s="90"/>
      <c r="OO731" s="90"/>
      <c r="OP731" s="90"/>
      <c r="OQ731" s="90"/>
      <c r="OR731" s="90"/>
      <c r="OS731" s="90"/>
      <c r="OT731" s="90"/>
      <c r="OU731" s="90"/>
      <c r="OV731" s="90"/>
      <c r="OW731" s="90"/>
      <c r="OX731" s="90"/>
      <c r="OY731" s="90"/>
      <c r="OZ731" s="90"/>
      <c r="PA731" s="90"/>
      <c r="PB731" s="90"/>
      <c r="PC731" s="90"/>
      <c r="PD731" s="90"/>
      <c r="PE731" s="90"/>
      <c r="PF731" s="90"/>
      <c r="PG731" s="90"/>
      <c r="PH731" s="90"/>
      <c r="PI731" s="90"/>
      <c r="PJ731" s="90"/>
      <c r="PK731" s="90"/>
      <c r="PL731" s="90"/>
      <c r="PM731" s="90"/>
      <c r="PN731" s="90"/>
      <c r="PO731" s="90"/>
      <c r="PP731" s="90"/>
      <c r="PQ731" s="90"/>
      <c r="PR731" s="90"/>
      <c r="PS731" s="90"/>
      <c r="PT731" s="90"/>
      <c r="PU731" s="90"/>
      <c r="PV731" s="90"/>
      <c r="PW731" s="90"/>
      <c r="PX731" s="90"/>
      <c r="PY731" s="90"/>
      <c r="PZ731" s="90"/>
      <c r="QA731" s="90"/>
      <c r="QB731" s="90"/>
      <c r="QC731" s="90"/>
      <c r="QD731" s="90"/>
      <c r="QE731" s="90"/>
      <c r="QF731" s="90"/>
      <c r="QG731" s="90"/>
      <c r="QH731" s="90"/>
      <c r="QI731" s="90"/>
      <c r="QJ731" s="90"/>
      <c r="QK731" s="90"/>
      <c r="QL731" s="90"/>
      <c r="QM731" s="90"/>
      <c r="QN731" s="90"/>
      <c r="QO731" s="90"/>
      <c r="QP731" s="90"/>
      <c r="QQ731" s="90"/>
      <c r="QR731" s="90"/>
      <c r="QS731" s="90"/>
      <c r="QT731" s="90"/>
      <c r="QU731" s="90"/>
      <c r="QV731" s="90"/>
      <c r="QW731" s="90"/>
      <c r="QX731" s="90"/>
      <c r="QY731" s="90"/>
      <c r="QZ731" s="90"/>
      <c r="RA731" s="90"/>
      <c r="RB731" s="90"/>
      <c r="RC731" s="90"/>
      <c r="RD731" s="90"/>
      <c r="RE731" s="90"/>
      <c r="RF731" s="90"/>
      <c r="RG731" s="90"/>
      <c r="RH731" s="90"/>
      <c r="RI731" s="90"/>
      <c r="RJ731" s="90"/>
      <c r="RK731" s="90"/>
      <c r="RL731" s="90"/>
      <c r="RM731" s="90"/>
      <c r="RN731" s="90"/>
      <c r="RO731" s="90"/>
      <c r="RP731" s="90"/>
      <c r="RQ731" s="90"/>
      <c r="RR731" s="90"/>
      <c r="RS731" s="90"/>
      <c r="RT731" s="90"/>
      <c r="RU731" s="90"/>
      <c r="RV731" s="90"/>
      <c r="RW731" s="90"/>
      <c r="RX731" s="90"/>
      <c r="RY731" s="90"/>
      <c r="RZ731" s="90"/>
      <c r="SA731" s="90"/>
      <c r="SB731" s="90"/>
      <c r="SC731" s="90"/>
      <c r="SD731" s="90"/>
      <c r="SE731" s="90"/>
      <c r="SF731" s="90"/>
      <c r="SG731" s="90"/>
      <c r="SH731" s="90"/>
      <c r="SI731" s="90"/>
      <c r="SJ731" s="90"/>
      <c r="SK731" s="90"/>
      <c r="SL731" s="90"/>
      <c r="SM731" s="90"/>
      <c r="SN731" s="90"/>
      <c r="SO731" s="90"/>
      <c r="SP731" s="90"/>
      <c r="SQ731" s="90"/>
      <c r="SR731" s="90"/>
      <c r="SS731" s="90"/>
      <c r="ST731" s="90"/>
      <c r="SU731" s="90"/>
      <c r="SV731" s="90"/>
      <c r="SW731" s="90"/>
      <c r="SX731" s="90"/>
      <c r="SY731" s="90"/>
      <c r="SZ731" s="90"/>
      <c r="TA731" s="90"/>
      <c r="TB731" s="90"/>
      <c r="TC731" s="90"/>
      <c r="TD731" s="90"/>
      <c r="TE731" s="90"/>
      <c r="TF731" s="90"/>
      <c r="TG731" s="90"/>
      <c r="TH731" s="90"/>
      <c r="TI731" s="90"/>
      <c r="TJ731" s="90"/>
      <c r="TK731" s="90"/>
      <c r="TL731" s="90"/>
      <c r="TM731" s="90"/>
      <c r="TN731" s="90"/>
      <c r="TO731" s="90"/>
      <c r="TP731" s="90"/>
      <c r="TQ731" s="90"/>
      <c r="TR731" s="90"/>
      <c r="TS731" s="90"/>
      <c r="TT731" s="90"/>
      <c r="TU731" s="90"/>
      <c r="TV731" s="90"/>
      <c r="TW731" s="90"/>
      <c r="TX731" s="90"/>
      <c r="TY731" s="90"/>
      <c r="TZ731" s="90"/>
      <c r="UA731" s="90"/>
      <c r="UB731" s="90"/>
      <c r="UC731" s="90"/>
      <c r="UD731" s="90"/>
      <c r="UE731" s="90"/>
      <c r="UF731" s="90"/>
      <c r="UG731" s="90"/>
      <c r="UH731" s="90"/>
      <c r="UI731" s="90"/>
      <c r="UJ731" s="90"/>
      <c r="UK731" s="90"/>
      <c r="UL731" s="90"/>
      <c r="UM731" s="90"/>
      <c r="UN731" s="90"/>
      <c r="UO731" s="90"/>
      <c r="UP731" s="90"/>
      <c r="UQ731" s="90"/>
      <c r="UR731" s="90"/>
      <c r="US731" s="90"/>
      <c r="UT731" s="90"/>
      <c r="UU731" s="90"/>
      <c r="UV731" s="90"/>
      <c r="UW731" s="90"/>
      <c r="UX731" s="90"/>
      <c r="UY731" s="90"/>
      <c r="UZ731" s="90"/>
      <c r="VA731" s="90"/>
      <c r="VB731" s="90"/>
      <c r="VC731" s="90"/>
      <c r="VD731" s="90"/>
      <c r="VE731" s="90"/>
      <c r="VF731" s="90"/>
      <c r="VG731" s="90"/>
      <c r="VH731" s="90"/>
      <c r="VI731" s="90"/>
      <c r="VJ731" s="90"/>
      <c r="VK731" s="90"/>
      <c r="VL731" s="90"/>
      <c r="VM731" s="90"/>
      <c r="VN731" s="90"/>
      <c r="VO731" s="90"/>
      <c r="VP731" s="90"/>
      <c r="VQ731" s="90"/>
      <c r="VR731" s="90"/>
      <c r="VS731" s="90"/>
      <c r="VT731" s="90"/>
      <c r="VU731" s="90"/>
      <c r="VV731" s="90"/>
      <c r="VW731" s="90"/>
      <c r="VX731" s="90"/>
      <c r="VY731" s="90"/>
      <c r="VZ731" s="90"/>
      <c r="WA731" s="90"/>
      <c r="WB731" s="90"/>
      <c r="WC731" s="90"/>
      <c r="WD731" s="90"/>
      <c r="WE731" s="90"/>
      <c r="WF731" s="90"/>
      <c r="WG731" s="90"/>
      <c r="WH731" s="90"/>
      <c r="WI731" s="90"/>
      <c r="WJ731" s="90"/>
      <c r="WK731" s="90"/>
      <c r="WL731" s="90"/>
      <c r="WM731" s="90"/>
      <c r="WN731" s="90"/>
      <c r="WO731" s="90"/>
      <c r="WP731" s="90"/>
      <c r="WQ731" s="90"/>
      <c r="WR731" s="90"/>
      <c r="WS731" s="90"/>
      <c r="WT731" s="90"/>
      <c r="WU731" s="90"/>
      <c r="WV731" s="90"/>
      <c r="WW731" s="90"/>
      <c r="WX731" s="90"/>
      <c r="WY731" s="90"/>
      <c r="WZ731" s="90"/>
      <c r="XA731" s="90"/>
      <c r="XB731" s="90"/>
      <c r="XC731" s="90"/>
      <c r="XD731" s="90"/>
      <c r="XE731" s="90"/>
      <c r="XF731" s="90"/>
      <c r="XG731" s="90"/>
      <c r="XH731" s="90"/>
      <c r="XI731" s="90"/>
      <c r="XJ731" s="90"/>
      <c r="XK731" s="90"/>
      <c r="XL731" s="90"/>
      <c r="XM731" s="90"/>
      <c r="XN731" s="90"/>
      <c r="XO731" s="90"/>
      <c r="XP731" s="90"/>
      <c r="XQ731" s="90"/>
      <c r="XR731" s="90"/>
      <c r="XS731" s="90"/>
      <c r="XT731" s="90"/>
      <c r="XU731" s="90"/>
      <c r="XV731" s="90"/>
      <c r="XW731" s="90"/>
      <c r="XX731" s="90"/>
      <c r="XY731" s="90"/>
      <c r="XZ731" s="90"/>
      <c r="YA731" s="90"/>
      <c r="YB731" s="90"/>
      <c r="YC731" s="90"/>
      <c r="YD731" s="90"/>
      <c r="YE731" s="90"/>
      <c r="YF731" s="90"/>
      <c r="YG731" s="90"/>
      <c r="YH731" s="90"/>
      <c r="YI731" s="90"/>
      <c r="YJ731" s="90"/>
      <c r="YK731" s="90"/>
      <c r="YL731" s="90"/>
      <c r="YM731" s="90"/>
      <c r="YN731" s="90"/>
      <c r="YO731" s="90"/>
      <c r="YP731" s="90"/>
      <c r="YQ731" s="90"/>
      <c r="YR731" s="90"/>
      <c r="YS731" s="90"/>
      <c r="YT731" s="90"/>
      <c r="YU731" s="90"/>
      <c r="YV731" s="90"/>
      <c r="YW731" s="90"/>
      <c r="YX731" s="90"/>
      <c r="YY731" s="90"/>
      <c r="YZ731" s="90"/>
      <c r="ZA731" s="90"/>
      <c r="ZB731" s="90"/>
      <c r="ZC731" s="90"/>
      <c r="ZD731" s="90"/>
      <c r="ZE731" s="90"/>
      <c r="ZF731" s="90"/>
      <c r="ZG731" s="90"/>
      <c r="ZH731" s="90"/>
      <c r="ZI731" s="90"/>
      <c r="ZJ731" s="90"/>
      <c r="ZK731" s="90"/>
      <c r="ZL731" s="90"/>
      <c r="ZM731" s="90"/>
      <c r="ZN731" s="90"/>
      <c r="ZO731" s="90"/>
      <c r="ZP731" s="90"/>
      <c r="ZQ731" s="90"/>
      <c r="ZR731" s="90"/>
      <c r="ZS731" s="90"/>
      <c r="ZT731" s="90"/>
      <c r="ZU731" s="90"/>
      <c r="ZV731" s="90"/>
      <c r="ZW731" s="90"/>
      <c r="ZX731" s="90"/>
      <c r="ZY731" s="90"/>
      <c r="ZZ731" s="90"/>
      <c r="AAA731" s="90"/>
      <c r="AAB731" s="90"/>
      <c r="AAC731" s="90"/>
      <c r="AAD731" s="90"/>
      <c r="AAE731" s="90"/>
      <c r="AAF731" s="90"/>
      <c r="AAG731" s="90"/>
      <c r="AAH731" s="90"/>
      <c r="AAI731" s="90"/>
      <c r="AAJ731" s="90"/>
      <c r="AAK731" s="90"/>
      <c r="AAL731" s="90"/>
      <c r="AAM731" s="90"/>
      <c r="AAN731" s="90"/>
      <c r="AAO731" s="90"/>
      <c r="AAP731" s="90"/>
      <c r="AAQ731" s="90"/>
      <c r="AAR731" s="90"/>
      <c r="AAS731" s="90"/>
      <c r="AAT731" s="90"/>
      <c r="AAU731" s="90"/>
      <c r="AAV731" s="90"/>
      <c r="AAW731" s="90"/>
      <c r="AAX731" s="90"/>
      <c r="AAY731" s="90"/>
      <c r="AAZ731" s="90"/>
      <c r="ABA731" s="90"/>
      <c r="ABB731" s="90"/>
      <c r="ABC731" s="90"/>
      <c r="ABD731" s="90"/>
      <c r="ABE731" s="90"/>
      <c r="ABF731" s="90"/>
      <c r="ABG731" s="90"/>
      <c r="ABH731" s="90"/>
      <c r="ABI731" s="90"/>
      <c r="ABJ731" s="90"/>
      <c r="ABK731" s="90"/>
      <c r="ABL731" s="90"/>
      <c r="ABM731" s="90"/>
      <c r="ABN731" s="90"/>
      <c r="ABO731" s="90"/>
      <c r="ABP731" s="90"/>
      <c r="ABQ731" s="90"/>
      <c r="ABR731" s="90"/>
      <c r="ABS731" s="90"/>
      <c r="ABT731" s="90"/>
      <c r="ABU731" s="90"/>
      <c r="ABV731" s="90"/>
      <c r="ABW731" s="90"/>
      <c r="ABX731" s="90"/>
      <c r="ABY731" s="90"/>
      <c r="ABZ731" s="90"/>
      <c r="ACA731" s="90"/>
      <c r="ACB731" s="90"/>
      <c r="ACC731" s="90"/>
      <c r="ACD731" s="90"/>
      <c r="ACE731" s="90"/>
      <c r="ACF731" s="90"/>
      <c r="ACG731" s="90"/>
      <c r="ACH731" s="90"/>
      <c r="ACI731" s="90"/>
      <c r="ACJ731" s="90"/>
      <c r="ACK731" s="90"/>
      <c r="ACL731" s="90"/>
      <c r="ACM731" s="90"/>
      <c r="ACN731" s="90"/>
      <c r="ACO731" s="90"/>
      <c r="ACP731" s="90"/>
      <c r="ACQ731" s="90"/>
      <c r="ACR731" s="90"/>
      <c r="ACS731" s="90"/>
      <c r="ACT731" s="90"/>
      <c r="ACU731" s="90"/>
      <c r="ACV731" s="90"/>
      <c r="ACW731" s="90"/>
      <c r="ACX731" s="90"/>
      <c r="ACY731" s="90"/>
      <c r="ACZ731" s="90"/>
      <c r="ADA731" s="90"/>
      <c r="ADB731" s="90"/>
      <c r="ADC731" s="90"/>
      <c r="ADD731" s="90"/>
      <c r="ADE731" s="90"/>
      <c r="ADF731" s="90"/>
      <c r="ADG731" s="90"/>
      <c r="ADH731" s="90"/>
      <c r="ADI731" s="90"/>
      <c r="ADJ731" s="90"/>
      <c r="ADK731" s="90"/>
      <c r="ADL731" s="90"/>
      <c r="ADM731" s="90"/>
      <c r="ADN731" s="90"/>
      <c r="ADO731" s="90"/>
      <c r="ADP731" s="90"/>
      <c r="ADQ731" s="90"/>
      <c r="ADR731" s="90"/>
      <c r="ADS731" s="90"/>
      <c r="ADT731" s="90"/>
      <c r="ADU731" s="90"/>
      <c r="ADV731" s="90"/>
      <c r="ADW731" s="90"/>
      <c r="ADX731" s="90"/>
      <c r="ADY731" s="90"/>
      <c r="ADZ731" s="90"/>
      <c r="AEA731" s="90"/>
      <c r="AEB731" s="90"/>
      <c r="AEC731" s="90"/>
      <c r="AED731" s="90"/>
      <c r="AEE731" s="90"/>
      <c r="AEF731" s="90"/>
      <c r="AEG731" s="90"/>
      <c r="AEH731" s="90"/>
      <c r="AEI731" s="90"/>
      <c r="AEJ731" s="90"/>
      <c r="AEK731" s="90"/>
      <c r="AEL731" s="90"/>
      <c r="AEM731" s="90"/>
      <c r="AEN731" s="90"/>
      <c r="AEO731" s="90"/>
      <c r="AEP731" s="90"/>
      <c r="AEQ731" s="90"/>
      <c r="AER731" s="90"/>
      <c r="AES731" s="90"/>
      <c r="AET731" s="90"/>
      <c r="AEU731" s="90"/>
      <c r="AEV731" s="90"/>
      <c r="AEW731" s="90"/>
      <c r="AEX731" s="90"/>
      <c r="AEY731" s="90"/>
      <c r="AEZ731" s="90"/>
      <c r="AFA731" s="90"/>
      <c r="AFB731" s="90"/>
      <c r="AFC731" s="90"/>
      <c r="AFD731" s="90"/>
      <c r="AFE731" s="90"/>
      <c r="AFF731" s="90"/>
      <c r="AFG731" s="90"/>
      <c r="AFH731" s="90"/>
      <c r="AFI731" s="90"/>
      <c r="AFJ731" s="90"/>
      <c r="AFK731" s="90"/>
      <c r="AFL731" s="90"/>
      <c r="AFM731" s="90"/>
      <c r="AFN731" s="90"/>
      <c r="AFO731" s="90"/>
      <c r="AFP731" s="90"/>
      <c r="AFQ731" s="90"/>
      <c r="AFR731" s="90"/>
      <c r="AFS731" s="90"/>
      <c r="AFT731" s="90"/>
      <c r="AFU731" s="90"/>
      <c r="AFV731" s="90"/>
      <c r="AFW731" s="90"/>
      <c r="AFX731" s="90"/>
      <c r="AFY731" s="90"/>
      <c r="AFZ731" s="90"/>
      <c r="AGA731" s="90"/>
      <c r="AGB731" s="90"/>
      <c r="AGC731" s="90"/>
      <c r="AGD731" s="90"/>
      <c r="AGE731" s="90"/>
      <c r="AGF731" s="90"/>
      <c r="AGG731" s="90"/>
      <c r="AGH731" s="90"/>
      <c r="AGI731" s="90"/>
      <c r="AGJ731" s="90"/>
      <c r="AGK731" s="90"/>
      <c r="AGL731" s="90"/>
      <c r="AGM731" s="90"/>
      <c r="AGN731" s="90"/>
      <c r="AGO731" s="90"/>
      <c r="AGP731" s="90"/>
      <c r="AGQ731" s="90"/>
      <c r="AGR731" s="90"/>
      <c r="AGS731" s="90"/>
      <c r="AGT731" s="90"/>
      <c r="AGU731" s="90"/>
      <c r="AGV731" s="90"/>
      <c r="AGW731" s="90"/>
      <c r="AGX731" s="90"/>
      <c r="AGY731" s="90"/>
      <c r="AGZ731" s="90"/>
      <c r="AHA731" s="90"/>
      <c r="AHB731" s="90"/>
      <c r="AHC731" s="90"/>
      <c r="AHD731" s="90"/>
      <c r="AHE731" s="90"/>
      <c r="AHF731" s="90"/>
      <c r="AHG731" s="90"/>
      <c r="AHH731" s="90"/>
      <c r="AHI731" s="90"/>
      <c r="AHJ731" s="90"/>
      <c r="AHK731" s="90"/>
      <c r="AHL731" s="90"/>
      <c r="AHM731" s="90"/>
      <c r="AHN731" s="90"/>
      <c r="AHO731" s="90"/>
      <c r="AHP731" s="90"/>
      <c r="AHQ731" s="90"/>
      <c r="AHR731" s="90"/>
      <c r="AHS731" s="90"/>
      <c r="AHT731" s="90"/>
      <c r="AHU731" s="90"/>
      <c r="AHV731" s="90"/>
      <c r="AHW731" s="90"/>
      <c r="AHX731" s="90"/>
      <c r="AHY731" s="90"/>
      <c r="AHZ731" s="90"/>
      <c r="AIA731" s="90"/>
      <c r="AIB731" s="90"/>
      <c r="AIC731" s="90"/>
      <c r="AID731" s="90"/>
      <c r="AIE731" s="90"/>
      <c r="AIF731" s="90"/>
      <c r="AIG731" s="90"/>
      <c r="AIH731" s="90"/>
      <c r="AII731" s="90"/>
      <c r="AIJ731" s="90"/>
      <c r="AIK731" s="90"/>
      <c r="AIL731" s="90"/>
      <c r="AIM731" s="90"/>
      <c r="AIN731" s="90"/>
      <c r="AIO731" s="90"/>
      <c r="AIP731" s="90"/>
      <c r="AIQ731" s="90"/>
      <c r="AIR731" s="90"/>
      <c r="AIS731" s="90"/>
      <c r="AIT731" s="90"/>
      <c r="AIU731" s="90"/>
      <c r="AIV731" s="90"/>
      <c r="AIW731" s="90"/>
      <c r="AIX731" s="90"/>
      <c r="AIY731" s="90"/>
      <c r="AIZ731" s="90"/>
      <c r="AJA731" s="90"/>
      <c r="AJB731" s="90"/>
      <c r="AJC731" s="90"/>
      <c r="AJD731" s="90"/>
      <c r="AJE731" s="90"/>
      <c r="AJF731" s="90"/>
      <c r="AJG731" s="90"/>
      <c r="AJH731" s="90"/>
      <c r="AJI731" s="90"/>
      <c r="AJJ731" s="90"/>
      <c r="AJK731" s="90"/>
      <c r="AJL731" s="90"/>
      <c r="AJM731" s="90"/>
      <c r="AJN731" s="90"/>
      <c r="AJO731" s="90"/>
      <c r="AJP731" s="90"/>
      <c r="AJQ731" s="90"/>
      <c r="AJR731" s="90"/>
      <c r="AJS731" s="90"/>
      <c r="AJT731" s="90"/>
      <c r="AJU731" s="90"/>
      <c r="AJV731" s="90"/>
      <c r="AJW731" s="90"/>
      <c r="AJX731" s="90"/>
      <c r="AJY731" s="90"/>
      <c r="AJZ731" s="90"/>
      <c r="AKA731" s="90"/>
      <c r="AKB731" s="90"/>
      <c r="AKC731" s="90"/>
      <c r="AKD731" s="90"/>
      <c r="AKE731" s="90"/>
      <c r="AKF731" s="90"/>
      <c r="AKG731" s="90"/>
      <c r="AKH731" s="90"/>
      <c r="AKI731" s="90"/>
      <c r="AKJ731" s="90"/>
      <c r="AKK731" s="90"/>
      <c r="AKL731" s="90"/>
      <c r="AKM731" s="90"/>
      <c r="AKN731" s="90"/>
      <c r="AKO731" s="90"/>
      <c r="AKP731" s="90"/>
      <c r="AKQ731" s="90"/>
      <c r="AKR731" s="90"/>
      <c r="AKS731" s="90"/>
      <c r="AKT731" s="90"/>
      <c r="AKU731" s="90"/>
      <c r="AKV731" s="90"/>
      <c r="AKW731" s="90"/>
      <c r="AKX731" s="90"/>
      <c r="AKY731" s="90"/>
      <c r="AKZ731" s="90"/>
      <c r="ALA731" s="90"/>
      <c r="ALB731" s="90"/>
      <c r="ALC731" s="90"/>
      <c r="ALD731" s="90"/>
      <c r="ALE731" s="90"/>
      <c r="ALF731" s="90"/>
      <c r="ALG731" s="90"/>
      <c r="ALH731" s="90"/>
      <c r="ALI731" s="90"/>
      <c r="ALJ731" s="90"/>
      <c r="ALK731" s="90"/>
      <c r="ALL731" s="90"/>
      <c r="ALM731" s="90"/>
      <c r="ALN731" s="90"/>
      <c r="ALO731" s="90"/>
      <c r="ALP731" s="90"/>
      <c r="ALQ731" s="90"/>
      <c r="ALR731" s="90"/>
      <c r="ALS731" s="90"/>
      <c r="ALT731" s="90"/>
      <c r="ALU731" s="90"/>
      <c r="ALV731" s="90"/>
      <c r="ALW731" s="90"/>
      <c r="ALX731" s="90"/>
      <c r="ALY731" s="90"/>
      <c r="ALZ731" s="90"/>
      <c r="AMA731" s="90"/>
      <c r="AMB731" s="90"/>
      <c r="AMC731" s="90"/>
      <c r="AMD731" s="90"/>
      <c r="AME731" s="90"/>
      <c r="AMF731" s="90"/>
      <c r="AMG731" s="90"/>
      <c r="AMH731" s="90"/>
    </row>
    <row r="732" spans="1:1022" x14ac:dyDescent="0.25">
      <c r="A732" s="103">
        <v>43945</v>
      </c>
      <c r="B732" s="156">
        <v>0.5</v>
      </c>
      <c r="C732" s="226">
        <v>2299</v>
      </c>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0"/>
      <c r="AY732" s="90"/>
      <c r="AZ732" s="90"/>
      <c r="BA732" s="90"/>
      <c r="BB732" s="90"/>
      <c r="BC732" s="90"/>
      <c r="BD732" s="90"/>
      <c r="BE732" s="90"/>
      <c r="BF732" s="90"/>
      <c r="BG732" s="90"/>
      <c r="BH732" s="90"/>
      <c r="BI732" s="90"/>
      <c r="BJ732" s="90"/>
      <c r="BK732" s="90"/>
      <c r="BL732" s="90"/>
      <c r="BM732" s="90"/>
      <c r="BN732" s="90"/>
      <c r="BO732" s="90"/>
      <c r="BP732" s="90"/>
      <c r="BQ732" s="90"/>
      <c r="BR732" s="90"/>
      <c r="BS732" s="90"/>
      <c r="BT732" s="90"/>
      <c r="BU732" s="90"/>
      <c r="BV732" s="90"/>
      <c r="BW732" s="90"/>
      <c r="BX732" s="90"/>
      <c r="BY732" s="90"/>
      <c r="BZ732" s="90"/>
      <c r="CA732" s="90"/>
      <c r="CB732" s="90"/>
      <c r="CC732" s="90"/>
      <c r="CD732" s="90"/>
      <c r="CE732" s="90"/>
      <c r="CF732" s="90"/>
      <c r="CG732" s="90"/>
      <c r="CH732" s="90"/>
      <c r="CI732" s="90"/>
      <c r="CJ732" s="90"/>
      <c r="CK732" s="90"/>
      <c r="CL732" s="90"/>
      <c r="CM732" s="90"/>
      <c r="CN732" s="90"/>
      <c r="CO732" s="90"/>
      <c r="CP732" s="90"/>
      <c r="CQ732" s="90"/>
      <c r="CR732" s="90"/>
      <c r="CS732" s="90"/>
      <c r="CT732" s="90"/>
      <c r="CU732" s="90"/>
      <c r="CV732" s="90"/>
      <c r="CW732" s="90"/>
      <c r="CX732" s="90"/>
      <c r="CY732" s="90"/>
      <c r="CZ732" s="90"/>
      <c r="DA732" s="90"/>
      <c r="DB732" s="90"/>
      <c r="DC732" s="90"/>
      <c r="DD732" s="90"/>
      <c r="DE732" s="90"/>
      <c r="DF732" s="90"/>
      <c r="DG732" s="90"/>
      <c r="DH732" s="90"/>
      <c r="DI732" s="90"/>
      <c r="DJ732" s="90"/>
      <c r="DK732" s="90"/>
      <c r="DL732" s="90"/>
      <c r="DM732" s="90"/>
      <c r="DN732" s="90"/>
      <c r="DO732" s="90"/>
      <c r="DP732" s="90"/>
      <c r="DQ732" s="90"/>
      <c r="DR732" s="90"/>
      <c r="DS732" s="90"/>
      <c r="DT732" s="90"/>
      <c r="DU732" s="90"/>
      <c r="DV732" s="90"/>
      <c r="DW732" s="90"/>
      <c r="DX732" s="90"/>
      <c r="DY732" s="90"/>
      <c r="DZ732" s="90"/>
      <c r="EA732" s="90"/>
      <c r="EB732" s="90"/>
      <c r="EC732" s="90"/>
      <c r="ED732" s="90"/>
      <c r="EE732" s="90"/>
      <c r="EF732" s="90"/>
      <c r="EG732" s="90"/>
      <c r="EH732" s="90"/>
      <c r="EI732" s="90"/>
      <c r="EJ732" s="90"/>
      <c r="EK732" s="90"/>
      <c r="EL732" s="90"/>
      <c r="EM732" s="90"/>
      <c r="EN732" s="90"/>
      <c r="EO732" s="90"/>
      <c r="EP732" s="90"/>
      <c r="EQ732" s="90"/>
      <c r="ER732" s="90"/>
      <c r="ES732" s="90"/>
      <c r="ET732" s="90"/>
      <c r="EU732" s="90"/>
      <c r="EV732" s="90"/>
      <c r="EW732" s="90"/>
      <c r="EX732" s="90"/>
      <c r="EY732" s="90"/>
      <c r="EZ732" s="90"/>
      <c r="FA732" s="90"/>
      <c r="FB732" s="90"/>
      <c r="FC732" s="90"/>
      <c r="FD732" s="90"/>
      <c r="FE732" s="90"/>
      <c r="FF732" s="90"/>
      <c r="FG732" s="90"/>
      <c r="FH732" s="90"/>
      <c r="FI732" s="90"/>
      <c r="FJ732" s="90"/>
      <c r="FK732" s="90"/>
      <c r="FL732" s="90"/>
      <c r="FM732" s="90"/>
      <c r="FN732" s="90"/>
      <c r="FO732" s="90"/>
      <c r="FP732" s="90"/>
      <c r="FQ732" s="90"/>
      <c r="FR732" s="90"/>
      <c r="FS732" s="90"/>
      <c r="FT732" s="90"/>
      <c r="FU732" s="90"/>
      <c r="FV732" s="90"/>
      <c r="FW732" s="90"/>
      <c r="FX732" s="90"/>
      <c r="FY732" s="90"/>
      <c r="FZ732" s="90"/>
      <c r="GA732" s="90"/>
      <c r="GB732" s="90"/>
      <c r="GC732" s="90"/>
      <c r="GD732" s="90"/>
      <c r="GE732" s="90"/>
      <c r="GF732" s="90"/>
      <c r="GG732" s="90"/>
      <c r="GH732" s="90"/>
      <c r="GI732" s="90"/>
      <c r="GJ732" s="90"/>
      <c r="GK732" s="90"/>
      <c r="GL732" s="90"/>
      <c r="GM732" s="90"/>
      <c r="GN732" s="90"/>
      <c r="GO732" s="90"/>
      <c r="GP732" s="90"/>
      <c r="GQ732" s="90"/>
      <c r="GR732" s="90"/>
      <c r="GS732" s="90"/>
      <c r="GT732" s="90"/>
      <c r="GU732" s="90"/>
      <c r="GV732" s="90"/>
      <c r="GW732" s="90"/>
      <c r="GX732" s="90"/>
      <c r="GY732" s="90"/>
      <c r="GZ732" s="90"/>
      <c r="HA732" s="90"/>
      <c r="HB732" s="90"/>
      <c r="HC732" s="90"/>
      <c r="HD732" s="90"/>
      <c r="HE732" s="90"/>
      <c r="HF732" s="90"/>
      <c r="HG732" s="90"/>
      <c r="HH732" s="90"/>
      <c r="HI732" s="90"/>
      <c r="HJ732" s="90"/>
      <c r="HK732" s="90"/>
      <c r="HL732" s="90"/>
      <c r="HM732" s="90"/>
      <c r="HN732" s="90"/>
      <c r="HO732" s="90"/>
      <c r="HP732" s="90"/>
      <c r="HQ732" s="90"/>
      <c r="HR732" s="90"/>
      <c r="HS732" s="90"/>
      <c r="HT732" s="90"/>
      <c r="HU732" s="90"/>
      <c r="HV732" s="90"/>
      <c r="HW732" s="90"/>
      <c r="HX732" s="90"/>
      <c r="HY732" s="90"/>
      <c r="HZ732" s="90"/>
      <c r="IA732" s="90"/>
      <c r="IB732" s="90"/>
      <c r="IC732" s="90"/>
      <c r="ID732" s="90"/>
      <c r="IE732" s="90"/>
      <c r="IF732" s="90"/>
      <c r="IG732" s="90"/>
      <c r="IH732" s="90"/>
      <c r="II732" s="90"/>
      <c r="IJ732" s="90"/>
      <c r="IK732" s="90"/>
      <c r="IL732" s="90"/>
      <c r="IM732" s="90"/>
      <c r="IN732" s="90"/>
      <c r="IO732" s="90"/>
      <c r="IP732" s="90"/>
      <c r="IQ732" s="90"/>
      <c r="IR732" s="90"/>
      <c r="IS732" s="90"/>
      <c r="IT732" s="90"/>
      <c r="IU732" s="90"/>
      <c r="IV732" s="90"/>
      <c r="IW732" s="90"/>
      <c r="IX732" s="90"/>
      <c r="IY732" s="90"/>
      <c r="IZ732" s="90"/>
      <c r="JA732" s="90"/>
      <c r="JB732" s="90"/>
      <c r="JC732" s="90"/>
      <c r="JD732" s="90"/>
      <c r="JE732" s="90"/>
      <c r="JF732" s="90"/>
      <c r="JG732" s="90"/>
      <c r="JH732" s="90"/>
      <c r="JI732" s="90"/>
      <c r="JJ732" s="90"/>
      <c r="JK732" s="90"/>
      <c r="JL732" s="90"/>
      <c r="JM732" s="90"/>
      <c r="JN732" s="90"/>
      <c r="JO732" s="90"/>
      <c r="JP732" s="90"/>
      <c r="JQ732" s="90"/>
      <c r="JR732" s="90"/>
      <c r="JS732" s="90"/>
      <c r="JT732" s="90"/>
      <c r="JU732" s="90"/>
      <c r="JV732" s="90"/>
      <c r="JW732" s="90"/>
      <c r="JX732" s="90"/>
      <c r="JY732" s="90"/>
      <c r="JZ732" s="90"/>
      <c r="KA732" s="90"/>
      <c r="KB732" s="90"/>
      <c r="KC732" s="90"/>
      <c r="KD732" s="90"/>
      <c r="KE732" s="90"/>
      <c r="KF732" s="90"/>
      <c r="KG732" s="90"/>
      <c r="KH732" s="90"/>
      <c r="KI732" s="90"/>
      <c r="KJ732" s="90"/>
      <c r="KK732" s="90"/>
      <c r="KL732" s="90"/>
      <c r="KM732" s="90"/>
      <c r="KN732" s="90"/>
      <c r="KO732" s="90"/>
      <c r="KP732" s="90"/>
      <c r="KQ732" s="90"/>
      <c r="KR732" s="90"/>
      <c r="KS732" s="90"/>
      <c r="KT732" s="90"/>
      <c r="KU732" s="90"/>
      <c r="KV732" s="90"/>
      <c r="KW732" s="90"/>
      <c r="KX732" s="90"/>
      <c r="KY732" s="90"/>
      <c r="KZ732" s="90"/>
      <c r="LA732" s="90"/>
      <c r="LB732" s="90"/>
      <c r="LC732" s="90"/>
      <c r="LD732" s="90"/>
      <c r="LE732" s="90"/>
      <c r="LF732" s="90"/>
      <c r="LG732" s="90"/>
      <c r="LH732" s="90"/>
      <c r="LI732" s="90"/>
      <c r="LJ732" s="90"/>
      <c r="LK732" s="90"/>
      <c r="LL732" s="90"/>
      <c r="LM732" s="90"/>
      <c r="LN732" s="90"/>
      <c r="LO732" s="90"/>
      <c r="LP732" s="90"/>
      <c r="LQ732" s="90"/>
      <c r="LR732" s="90"/>
      <c r="LS732" s="90"/>
      <c r="LT732" s="90"/>
      <c r="LU732" s="90"/>
      <c r="LV732" s="90"/>
      <c r="LW732" s="90"/>
      <c r="LX732" s="90"/>
      <c r="LY732" s="90"/>
      <c r="LZ732" s="90"/>
      <c r="MA732" s="90"/>
      <c r="MB732" s="90"/>
      <c r="MC732" s="90"/>
      <c r="MD732" s="90"/>
      <c r="ME732" s="90"/>
      <c r="MF732" s="90"/>
      <c r="MG732" s="90"/>
      <c r="MH732" s="90"/>
      <c r="MI732" s="90"/>
      <c r="MJ732" s="90"/>
      <c r="MK732" s="90"/>
      <c r="ML732" s="90"/>
      <c r="MM732" s="90"/>
      <c r="MN732" s="90"/>
      <c r="MO732" s="90"/>
      <c r="MP732" s="90"/>
      <c r="MQ732" s="90"/>
      <c r="MR732" s="90"/>
      <c r="MS732" s="90"/>
      <c r="MT732" s="90"/>
      <c r="MU732" s="90"/>
      <c r="MV732" s="90"/>
      <c r="MW732" s="90"/>
      <c r="MX732" s="90"/>
      <c r="MY732" s="90"/>
      <c r="MZ732" s="90"/>
      <c r="NA732" s="90"/>
      <c r="NB732" s="90"/>
      <c r="NC732" s="90"/>
      <c r="ND732" s="90"/>
      <c r="NE732" s="90"/>
      <c r="NF732" s="90"/>
      <c r="NG732" s="90"/>
      <c r="NH732" s="90"/>
      <c r="NI732" s="90"/>
      <c r="NJ732" s="90"/>
      <c r="NK732" s="90"/>
      <c r="NL732" s="90"/>
      <c r="NM732" s="90"/>
      <c r="NN732" s="90"/>
      <c r="NO732" s="90"/>
      <c r="NP732" s="90"/>
      <c r="NQ732" s="90"/>
      <c r="NR732" s="90"/>
      <c r="NS732" s="90"/>
      <c r="NT732" s="90"/>
      <c r="NU732" s="90"/>
      <c r="NV732" s="90"/>
      <c r="NW732" s="90"/>
      <c r="NX732" s="90"/>
      <c r="NY732" s="90"/>
      <c r="NZ732" s="90"/>
      <c r="OA732" s="90"/>
      <c r="OB732" s="90"/>
      <c r="OC732" s="90"/>
      <c r="OD732" s="90"/>
      <c r="OE732" s="90"/>
      <c r="OF732" s="90"/>
      <c r="OG732" s="90"/>
      <c r="OH732" s="90"/>
      <c r="OI732" s="90"/>
      <c r="OJ732" s="90"/>
      <c r="OK732" s="90"/>
      <c r="OL732" s="90"/>
      <c r="OM732" s="90"/>
      <c r="ON732" s="90"/>
      <c r="OO732" s="90"/>
      <c r="OP732" s="90"/>
      <c r="OQ732" s="90"/>
      <c r="OR732" s="90"/>
      <c r="OS732" s="90"/>
      <c r="OT732" s="90"/>
      <c r="OU732" s="90"/>
      <c r="OV732" s="90"/>
      <c r="OW732" s="90"/>
      <c r="OX732" s="90"/>
      <c r="OY732" s="90"/>
      <c r="OZ732" s="90"/>
      <c r="PA732" s="90"/>
      <c r="PB732" s="90"/>
      <c r="PC732" s="90"/>
      <c r="PD732" s="90"/>
      <c r="PE732" s="90"/>
      <c r="PF732" s="90"/>
      <c r="PG732" s="90"/>
      <c r="PH732" s="90"/>
      <c r="PI732" s="90"/>
      <c r="PJ732" s="90"/>
      <c r="PK732" s="90"/>
      <c r="PL732" s="90"/>
      <c r="PM732" s="90"/>
      <c r="PN732" s="90"/>
      <c r="PO732" s="90"/>
      <c r="PP732" s="90"/>
      <c r="PQ732" s="90"/>
      <c r="PR732" s="90"/>
      <c r="PS732" s="90"/>
      <c r="PT732" s="90"/>
      <c r="PU732" s="90"/>
      <c r="PV732" s="90"/>
      <c r="PW732" s="90"/>
      <c r="PX732" s="90"/>
      <c r="PY732" s="90"/>
      <c r="PZ732" s="90"/>
      <c r="QA732" s="90"/>
      <c r="QB732" s="90"/>
      <c r="QC732" s="90"/>
      <c r="QD732" s="90"/>
      <c r="QE732" s="90"/>
      <c r="QF732" s="90"/>
      <c r="QG732" s="90"/>
      <c r="QH732" s="90"/>
      <c r="QI732" s="90"/>
      <c r="QJ732" s="90"/>
      <c r="QK732" s="90"/>
      <c r="QL732" s="90"/>
      <c r="QM732" s="90"/>
      <c r="QN732" s="90"/>
      <c r="QO732" s="90"/>
      <c r="QP732" s="90"/>
      <c r="QQ732" s="90"/>
      <c r="QR732" s="90"/>
      <c r="QS732" s="90"/>
      <c r="QT732" s="90"/>
      <c r="QU732" s="90"/>
      <c r="QV732" s="90"/>
      <c r="QW732" s="90"/>
      <c r="QX732" s="90"/>
      <c r="QY732" s="90"/>
      <c r="QZ732" s="90"/>
      <c r="RA732" s="90"/>
      <c r="RB732" s="90"/>
      <c r="RC732" s="90"/>
      <c r="RD732" s="90"/>
      <c r="RE732" s="90"/>
      <c r="RF732" s="90"/>
      <c r="RG732" s="90"/>
      <c r="RH732" s="90"/>
      <c r="RI732" s="90"/>
      <c r="RJ732" s="90"/>
      <c r="RK732" s="90"/>
      <c r="RL732" s="90"/>
      <c r="RM732" s="90"/>
      <c r="RN732" s="90"/>
      <c r="RO732" s="90"/>
      <c r="RP732" s="90"/>
      <c r="RQ732" s="90"/>
      <c r="RR732" s="90"/>
      <c r="RS732" s="90"/>
      <c r="RT732" s="90"/>
      <c r="RU732" s="90"/>
      <c r="RV732" s="90"/>
      <c r="RW732" s="90"/>
      <c r="RX732" s="90"/>
      <c r="RY732" s="90"/>
      <c r="RZ732" s="90"/>
      <c r="SA732" s="90"/>
      <c r="SB732" s="90"/>
      <c r="SC732" s="90"/>
      <c r="SD732" s="90"/>
      <c r="SE732" s="90"/>
      <c r="SF732" s="90"/>
      <c r="SG732" s="90"/>
      <c r="SH732" s="90"/>
      <c r="SI732" s="90"/>
      <c r="SJ732" s="90"/>
      <c r="SK732" s="90"/>
      <c r="SL732" s="90"/>
      <c r="SM732" s="90"/>
      <c r="SN732" s="90"/>
      <c r="SO732" s="90"/>
      <c r="SP732" s="90"/>
      <c r="SQ732" s="90"/>
      <c r="SR732" s="90"/>
      <c r="SS732" s="90"/>
      <c r="ST732" s="90"/>
      <c r="SU732" s="90"/>
      <c r="SV732" s="90"/>
      <c r="SW732" s="90"/>
      <c r="SX732" s="90"/>
      <c r="SY732" s="90"/>
      <c r="SZ732" s="90"/>
      <c r="TA732" s="90"/>
      <c r="TB732" s="90"/>
      <c r="TC732" s="90"/>
      <c r="TD732" s="90"/>
      <c r="TE732" s="90"/>
      <c r="TF732" s="90"/>
      <c r="TG732" s="90"/>
      <c r="TH732" s="90"/>
      <c r="TI732" s="90"/>
      <c r="TJ732" s="90"/>
      <c r="TK732" s="90"/>
      <c r="TL732" s="90"/>
      <c r="TM732" s="90"/>
      <c r="TN732" s="90"/>
      <c r="TO732" s="90"/>
      <c r="TP732" s="90"/>
      <c r="TQ732" s="90"/>
      <c r="TR732" s="90"/>
      <c r="TS732" s="90"/>
      <c r="TT732" s="90"/>
      <c r="TU732" s="90"/>
      <c r="TV732" s="90"/>
      <c r="TW732" s="90"/>
      <c r="TX732" s="90"/>
      <c r="TY732" s="90"/>
      <c r="TZ732" s="90"/>
      <c r="UA732" s="90"/>
      <c r="UB732" s="90"/>
      <c r="UC732" s="90"/>
      <c r="UD732" s="90"/>
      <c r="UE732" s="90"/>
      <c r="UF732" s="90"/>
      <c r="UG732" s="90"/>
      <c r="UH732" s="90"/>
      <c r="UI732" s="90"/>
      <c r="UJ732" s="90"/>
      <c r="UK732" s="90"/>
      <c r="UL732" s="90"/>
      <c r="UM732" s="90"/>
      <c r="UN732" s="90"/>
      <c r="UO732" s="90"/>
      <c r="UP732" s="90"/>
      <c r="UQ732" s="90"/>
      <c r="UR732" s="90"/>
      <c r="US732" s="90"/>
      <c r="UT732" s="90"/>
      <c r="UU732" s="90"/>
      <c r="UV732" s="90"/>
      <c r="UW732" s="90"/>
      <c r="UX732" s="90"/>
      <c r="UY732" s="90"/>
      <c r="UZ732" s="90"/>
      <c r="VA732" s="90"/>
      <c r="VB732" s="90"/>
      <c r="VC732" s="90"/>
      <c r="VD732" s="90"/>
      <c r="VE732" s="90"/>
      <c r="VF732" s="90"/>
      <c r="VG732" s="90"/>
      <c r="VH732" s="90"/>
      <c r="VI732" s="90"/>
      <c r="VJ732" s="90"/>
      <c r="VK732" s="90"/>
      <c r="VL732" s="90"/>
      <c r="VM732" s="90"/>
      <c r="VN732" s="90"/>
      <c r="VO732" s="90"/>
      <c r="VP732" s="90"/>
      <c r="VQ732" s="90"/>
      <c r="VR732" s="90"/>
      <c r="VS732" s="90"/>
      <c r="VT732" s="90"/>
      <c r="VU732" s="90"/>
      <c r="VV732" s="90"/>
      <c r="VW732" s="90"/>
      <c r="VX732" s="90"/>
      <c r="VY732" s="90"/>
      <c r="VZ732" s="90"/>
      <c r="WA732" s="90"/>
      <c r="WB732" s="90"/>
      <c r="WC732" s="90"/>
      <c r="WD732" s="90"/>
      <c r="WE732" s="90"/>
      <c r="WF732" s="90"/>
      <c r="WG732" s="90"/>
      <c r="WH732" s="90"/>
      <c r="WI732" s="90"/>
      <c r="WJ732" s="90"/>
      <c r="WK732" s="90"/>
      <c r="WL732" s="90"/>
      <c r="WM732" s="90"/>
      <c r="WN732" s="90"/>
      <c r="WO732" s="90"/>
      <c r="WP732" s="90"/>
      <c r="WQ732" s="90"/>
      <c r="WR732" s="90"/>
      <c r="WS732" s="90"/>
      <c r="WT732" s="90"/>
      <c r="WU732" s="90"/>
      <c r="WV732" s="90"/>
      <c r="WW732" s="90"/>
      <c r="WX732" s="90"/>
      <c r="WY732" s="90"/>
      <c r="WZ732" s="90"/>
      <c r="XA732" s="90"/>
      <c r="XB732" s="90"/>
      <c r="XC732" s="90"/>
      <c r="XD732" s="90"/>
      <c r="XE732" s="90"/>
      <c r="XF732" s="90"/>
      <c r="XG732" s="90"/>
      <c r="XH732" s="90"/>
      <c r="XI732" s="90"/>
      <c r="XJ732" s="90"/>
      <c r="XK732" s="90"/>
      <c r="XL732" s="90"/>
      <c r="XM732" s="90"/>
      <c r="XN732" s="90"/>
      <c r="XO732" s="90"/>
      <c r="XP732" s="90"/>
      <c r="XQ732" s="90"/>
      <c r="XR732" s="90"/>
      <c r="XS732" s="90"/>
      <c r="XT732" s="90"/>
      <c r="XU732" s="90"/>
      <c r="XV732" s="90"/>
      <c r="XW732" s="90"/>
      <c r="XX732" s="90"/>
      <c r="XY732" s="90"/>
      <c r="XZ732" s="90"/>
      <c r="YA732" s="90"/>
      <c r="YB732" s="90"/>
      <c r="YC732" s="90"/>
      <c r="YD732" s="90"/>
      <c r="YE732" s="90"/>
      <c r="YF732" s="90"/>
      <c r="YG732" s="90"/>
      <c r="YH732" s="90"/>
      <c r="YI732" s="90"/>
      <c r="YJ732" s="90"/>
      <c r="YK732" s="90"/>
      <c r="YL732" s="90"/>
      <c r="YM732" s="90"/>
      <c r="YN732" s="90"/>
      <c r="YO732" s="90"/>
      <c r="YP732" s="90"/>
      <c r="YQ732" s="90"/>
      <c r="YR732" s="90"/>
      <c r="YS732" s="90"/>
      <c r="YT732" s="90"/>
      <c r="YU732" s="90"/>
      <c r="YV732" s="90"/>
      <c r="YW732" s="90"/>
      <c r="YX732" s="90"/>
      <c r="YY732" s="90"/>
      <c r="YZ732" s="90"/>
      <c r="ZA732" s="90"/>
      <c r="ZB732" s="90"/>
      <c r="ZC732" s="90"/>
      <c r="ZD732" s="90"/>
      <c r="ZE732" s="90"/>
      <c r="ZF732" s="90"/>
      <c r="ZG732" s="90"/>
      <c r="ZH732" s="90"/>
      <c r="ZI732" s="90"/>
      <c r="ZJ732" s="90"/>
      <c r="ZK732" s="90"/>
      <c r="ZL732" s="90"/>
      <c r="ZM732" s="90"/>
      <c r="ZN732" s="90"/>
      <c r="ZO732" s="90"/>
      <c r="ZP732" s="90"/>
      <c r="ZQ732" s="90"/>
      <c r="ZR732" s="90"/>
      <c r="ZS732" s="90"/>
      <c r="ZT732" s="90"/>
      <c r="ZU732" s="90"/>
      <c r="ZV732" s="90"/>
      <c r="ZW732" s="90"/>
      <c r="ZX732" s="90"/>
      <c r="ZY732" s="90"/>
      <c r="ZZ732" s="90"/>
      <c r="AAA732" s="90"/>
      <c r="AAB732" s="90"/>
      <c r="AAC732" s="90"/>
      <c r="AAD732" s="90"/>
      <c r="AAE732" s="90"/>
      <c r="AAF732" s="90"/>
      <c r="AAG732" s="90"/>
      <c r="AAH732" s="90"/>
      <c r="AAI732" s="90"/>
      <c r="AAJ732" s="90"/>
      <c r="AAK732" s="90"/>
      <c r="AAL732" s="90"/>
      <c r="AAM732" s="90"/>
      <c r="AAN732" s="90"/>
      <c r="AAO732" s="90"/>
      <c r="AAP732" s="90"/>
      <c r="AAQ732" s="90"/>
      <c r="AAR732" s="90"/>
      <c r="AAS732" s="90"/>
      <c r="AAT732" s="90"/>
      <c r="AAU732" s="90"/>
      <c r="AAV732" s="90"/>
      <c r="AAW732" s="90"/>
      <c r="AAX732" s="90"/>
      <c r="AAY732" s="90"/>
      <c r="AAZ732" s="90"/>
      <c r="ABA732" s="90"/>
      <c r="ABB732" s="90"/>
      <c r="ABC732" s="90"/>
      <c r="ABD732" s="90"/>
      <c r="ABE732" s="90"/>
      <c r="ABF732" s="90"/>
      <c r="ABG732" s="90"/>
      <c r="ABH732" s="90"/>
      <c r="ABI732" s="90"/>
      <c r="ABJ732" s="90"/>
      <c r="ABK732" s="90"/>
      <c r="ABL732" s="90"/>
      <c r="ABM732" s="90"/>
      <c r="ABN732" s="90"/>
      <c r="ABO732" s="90"/>
      <c r="ABP732" s="90"/>
      <c r="ABQ732" s="90"/>
      <c r="ABR732" s="90"/>
      <c r="ABS732" s="90"/>
      <c r="ABT732" s="90"/>
      <c r="ABU732" s="90"/>
      <c r="ABV732" s="90"/>
      <c r="ABW732" s="90"/>
      <c r="ABX732" s="90"/>
      <c r="ABY732" s="90"/>
      <c r="ABZ732" s="90"/>
      <c r="ACA732" s="90"/>
      <c r="ACB732" s="90"/>
      <c r="ACC732" s="90"/>
      <c r="ACD732" s="90"/>
      <c r="ACE732" s="90"/>
      <c r="ACF732" s="90"/>
      <c r="ACG732" s="90"/>
      <c r="ACH732" s="90"/>
      <c r="ACI732" s="90"/>
      <c r="ACJ732" s="90"/>
      <c r="ACK732" s="90"/>
      <c r="ACL732" s="90"/>
      <c r="ACM732" s="90"/>
      <c r="ACN732" s="90"/>
      <c r="ACO732" s="90"/>
      <c r="ACP732" s="90"/>
      <c r="ACQ732" s="90"/>
      <c r="ACR732" s="90"/>
      <c r="ACS732" s="90"/>
      <c r="ACT732" s="90"/>
      <c r="ACU732" s="90"/>
      <c r="ACV732" s="90"/>
      <c r="ACW732" s="90"/>
      <c r="ACX732" s="90"/>
      <c r="ACY732" s="90"/>
      <c r="ACZ732" s="90"/>
      <c r="ADA732" s="90"/>
      <c r="ADB732" s="90"/>
      <c r="ADC732" s="90"/>
      <c r="ADD732" s="90"/>
      <c r="ADE732" s="90"/>
      <c r="ADF732" s="90"/>
      <c r="ADG732" s="90"/>
      <c r="ADH732" s="90"/>
      <c r="ADI732" s="90"/>
      <c r="ADJ732" s="90"/>
      <c r="ADK732" s="90"/>
      <c r="ADL732" s="90"/>
      <c r="ADM732" s="90"/>
      <c r="ADN732" s="90"/>
      <c r="ADO732" s="90"/>
      <c r="ADP732" s="90"/>
      <c r="ADQ732" s="90"/>
      <c r="ADR732" s="90"/>
      <c r="ADS732" s="90"/>
      <c r="ADT732" s="90"/>
      <c r="ADU732" s="90"/>
      <c r="ADV732" s="90"/>
      <c r="ADW732" s="90"/>
      <c r="ADX732" s="90"/>
      <c r="ADY732" s="90"/>
      <c r="ADZ732" s="90"/>
      <c r="AEA732" s="90"/>
      <c r="AEB732" s="90"/>
      <c r="AEC732" s="90"/>
      <c r="AED732" s="90"/>
      <c r="AEE732" s="90"/>
      <c r="AEF732" s="90"/>
      <c r="AEG732" s="90"/>
      <c r="AEH732" s="90"/>
      <c r="AEI732" s="90"/>
      <c r="AEJ732" s="90"/>
      <c r="AEK732" s="90"/>
      <c r="AEL732" s="90"/>
      <c r="AEM732" s="90"/>
      <c r="AEN732" s="90"/>
      <c r="AEO732" s="90"/>
      <c r="AEP732" s="90"/>
      <c r="AEQ732" s="90"/>
      <c r="AER732" s="90"/>
      <c r="AES732" s="90"/>
      <c r="AET732" s="90"/>
      <c r="AEU732" s="90"/>
      <c r="AEV732" s="90"/>
      <c r="AEW732" s="90"/>
      <c r="AEX732" s="90"/>
      <c r="AEY732" s="90"/>
      <c r="AEZ732" s="90"/>
      <c r="AFA732" s="90"/>
      <c r="AFB732" s="90"/>
      <c r="AFC732" s="90"/>
      <c r="AFD732" s="90"/>
      <c r="AFE732" s="90"/>
      <c r="AFF732" s="90"/>
      <c r="AFG732" s="90"/>
      <c r="AFH732" s="90"/>
      <c r="AFI732" s="90"/>
      <c r="AFJ732" s="90"/>
      <c r="AFK732" s="90"/>
      <c r="AFL732" s="90"/>
      <c r="AFM732" s="90"/>
      <c r="AFN732" s="90"/>
      <c r="AFO732" s="90"/>
      <c r="AFP732" s="90"/>
      <c r="AFQ732" s="90"/>
      <c r="AFR732" s="90"/>
      <c r="AFS732" s="90"/>
      <c r="AFT732" s="90"/>
      <c r="AFU732" s="90"/>
      <c r="AFV732" s="90"/>
      <c r="AFW732" s="90"/>
      <c r="AFX732" s="90"/>
      <c r="AFY732" s="90"/>
      <c r="AFZ732" s="90"/>
      <c r="AGA732" s="90"/>
      <c r="AGB732" s="90"/>
      <c r="AGC732" s="90"/>
      <c r="AGD732" s="90"/>
      <c r="AGE732" s="90"/>
      <c r="AGF732" s="90"/>
      <c r="AGG732" s="90"/>
      <c r="AGH732" s="90"/>
      <c r="AGI732" s="90"/>
      <c r="AGJ732" s="90"/>
      <c r="AGK732" s="90"/>
      <c r="AGL732" s="90"/>
      <c r="AGM732" s="90"/>
      <c r="AGN732" s="90"/>
      <c r="AGO732" s="90"/>
      <c r="AGP732" s="90"/>
      <c r="AGQ732" s="90"/>
      <c r="AGR732" s="90"/>
      <c r="AGS732" s="90"/>
      <c r="AGT732" s="90"/>
      <c r="AGU732" s="90"/>
      <c r="AGV732" s="90"/>
      <c r="AGW732" s="90"/>
      <c r="AGX732" s="90"/>
      <c r="AGY732" s="90"/>
      <c r="AGZ732" s="90"/>
      <c r="AHA732" s="90"/>
      <c r="AHB732" s="90"/>
      <c r="AHC732" s="90"/>
      <c r="AHD732" s="90"/>
      <c r="AHE732" s="90"/>
      <c r="AHF732" s="90"/>
      <c r="AHG732" s="90"/>
      <c r="AHH732" s="90"/>
      <c r="AHI732" s="90"/>
      <c r="AHJ732" s="90"/>
      <c r="AHK732" s="90"/>
      <c r="AHL732" s="90"/>
      <c r="AHM732" s="90"/>
      <c r="AHN732" s="90"/>
      <c r="AHO732" s="90"/>
      <c r="AHP732" s="90"/>
      <c r="AHQ732" s="90"/>
      <c r="AHR732" s="90"/>
      <c r="AHS732" s="90"/>
      <c r="AHT732" s="90"/>
      <c r="AHU732" s="90"/>
      <c r="AHV732" s="90"/>
      <c r="AHW732" s="90"/>
      <c r="AHX732" s="90"/>
      <c r="AHY732" s="90"/>
      <c r="AHZ732" s="90"/>
      <c r="AIA732" s="90"/>
      <c r="AIB732" s="90"/>
      <c r="AIC732" s="90"/>
      <c r="AID732" s="90"/>
      <c r="AIE732" s="90"/>
      <c r="AIF732" s="90"/>
      <c r="AIG732" s="90"/>
      <c r="AIH732" s="90"/>
      <c r="AII732" s="90"/>
      <c r="AIJ732" s="90"/>
      <c r="AIK732" s="90"/>
      <c r="AIL732" s="90"/>
      <c r="AIM732" s="90"/>
      <c r="AIN732" s="90"/>
      <c r="AIO732" s="90"/>
      <c r="AIP732" s="90"/>
      <c r="AIQ732" s="90"/>
      <c r="AIR732" s="90"/>
      <c r="AIS732" s="90"/>
      <c r="AIT732" s="90"/>
      <c r="AIU732" s="90"/>
      <c r="AIV732" s="90"/>
      <c r="AIW732" s="90"/>
      <c r="AIX732" s="90"/>
      <c r="AIY732" s="90"/>
      <c r="AIZ732" s="90"/>
      <c r="AJA732" s="90"/>
      <c r="AJB732" s="90"/>
      <c r="AJC732" s="90"/>
      <c r="AJD732" s="90"/>
      <c r="AJE732" s="90"/>
      <c r="AJF732" s="90"/>
      <c r="AJG732" s="90"/>
      <c r="AJH732" s="90"/>
      <c r="AJI732" s="90"/>
      <c r="AJJ732" s="90"/>
      <c r="AJK732" s="90"/>
      <c r="AJL732" s="90"/>
      <c r="AJM732" s="90"/>
      <c r="AJN732" s="90"/>
      <c r="AJO732" s="90"/>
      <c r="AJP732" s="90"/>
      <c r="AJQ732" s="90"/>
      <c r="AJR732" s="90"/>
      <c r="AJS732" s="90"/>
      <c r="AJT732" s="90"/>
      <c r="AJU732" s="90"/>
      <c r="AJV732" s="90"/>
      <c r="AJW732" s="90"/>
      <c r="AJX732" s="90"/>
      <c r="AJY732" s="90"/>
      <c r="AJZ732" s="90"/>
      <c r="AKA732" s="90"/>
      <c r="AKB732" s="90"/>
      <c r="AKC732" s="90"/>
      <c r="AKD732" s="90"/>
      <c r="AKE732" s="90"/>
      <c r="AKF732" s="90"/>
      <c r="AKG732" s="90"/>
      <c r="AKH732" s="90"/>
      <c r="AKI732" s="90"/>
      <c r="AKJ732" s="90"/>
      <c r="AKK732" s="90"/>
      <c r="AKL732" s="90"/>
      <c r="AKM732" s="90"/>
      <c r="AKN732" s="90"/>
      <c r="AKO732" s="90"/>
      <c r="AKP732" s="90"/>
      <c r="AKQ732" s="90"/>
      <c r="AKR732" s="90"/>
      <c r="AKS732" s="90"/>
      <c r="AKT732" s="90"/>
      <c r="AKU732" s="90"/>
      <c r="AKV732" s="90"/>
      <c r="AKW732" s="90"/>
      <c r="AKX732" s="90"/>
      <c r="AKY732" s="90"/>
      <c r="AKZ732" s="90"/>
      <c r="ALA732" s="90"/>
      <c r="ALB732" s="90"/>
      <c r="ALC732" s="90"/>
      <c r="ALD732" s="90"/>
      <c r="ALE732" s="90"/>
      <c r="ALF732" s="90"/>
      <c r="ALG732" s="90"/>
      <c r="ALH732" s="90"/>
      <c r="ALI732" s="90"/>
      <c r="ALJ732" s="90"/>
      <c r="ALK732" s="90"/>
      <c r="ALL732" s="90"/>
      <c r="ALM732" s="90"/>
      <c r="ALN732" s="90"/>
      <c r="ALO732" s="90"/>
      <c r="ALP732" s="90"/>
      <c r="ALQ732" s="90"/>
      <c r="ALR732" s="90"/>
      <c r="ALS732" s="90"/>
      <c r="ALT732" s="90"/>
      <c r="ALU732" s="90"/>
      <c r="ALV732" s="90"/>
      <c r="ALW732" s="90"/>
      <c r="ALX732" s="90"/>
      <c r="ALY732" s="90"/>
      <c r="ALZ732" s="90"/>
      <c r="AMA732" s="90"/>
      <c r="AMB732" s="90"/>
      <c r="AMC732" s="90"/>
      <c r="AMD732" s="90"/>
      <c r="AME732" s="90"/>
      <c r="AMF732" s="90"/>
      <c r="AMG732" s="90"/>
      <c r="AMH732" s="90"/>
    </row>
    <row r="733" spans="1:1022" x14ac:dyDescent="0.25">
      <c r="A733" s="103">
        <v>43944</v>
      </c>
      <c r="B733" s="156">
        <v>0.5</v>
      </c>
      <c r="C733" s="226">
        <v>2143</v>
      </c>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0"/>
      <c r="AY733" s="90"/>
      <c r="AZ733" s="90"/>
      <c r="BA733" s="90"/>
      <c r="BB733" s="90"/>
      <c r="BC733" s="90"/>
      <c r="BD733" s="90"/>
      <c r="BE733" s="90"/>
      <c r="BF733" s="90"/>
      <c r="BG733" s="90"/>
      <c r="BH733" s="90"/>
      <c r="BI733" s="90"/>
      <c r="BJ733" s="90"/>
      <c r="BK733" s="90"/>
      <c r="BL733" s="90"/>
      <c r="BM733" s="90"/>
      <c r="BN733" s="90"/>
      <c r="BO733" s="90"/>
      <c r="BP733" s="90"/>
      <c r="BQ733" s="90"/>
      <c r="BR733" s="90"/>
      <c r="BS733" s="90"/>
      <c r="BT733" s="90"/>
      <c r="BU733" s="90"/>
      <c r="BV733" s="90"/>
      <c r="BW733" s="90"/>
      <c r="BX733" s="90"/>
      <c r="BY733" s="90"/>
      <c r="BZ733" s="90"/>
      <c r="CA733" s="90"/>
      <c r="CB733" s="90"/>
      <c r="CC733" s="90"/>
      <c r="CD733" s="90"/>
      <c r="CE733" s="90"/>
      <c r="CF733" s="90"/>
      <c r="CG733" s="90"/>
      <c r="CH733" s="90"/>
      <c r="CI733" s="90"/>
      <c r="CJ733" s="90"/>
      <c r="CK733" s="90"/>
      <c r="CL733" s="90"/>
      <c r="CM733" s="90"/>
      <c r="CN733" s="90"/>
      <c r="CO733" s="90"/>
      <c r="CP733" s="90"/>
      <c r="CQ733" s="90"/>
      <c r="CR733" s="90"/>
      <c r="CS733" s="90"/>
      <c r="CT733" s="90"/>
      <c r="CU733" s="90"/>
      <c r="CV733" s="90"/>
      <c r="CW733" s="90"/>
      <c r="CX733" s="90"/>
      <c r="CY733" s="90"/>
      <c r="CZ733" s="90"/>
      <c r="DA733" s="90"/>
      <c r="DB733" s="90"/>
      <c r="DC733" s="90"/>
      <c r="DD733" s="90"/>
      <c r="DE733" s="90"/>
      <c r="DF733" s="90"/>
      <c r="DG733" s="90"/>
      <c r="DH733" s="90"/>
      <c r="DI733" s="90"/>
      <c r="DJ733" s="90"/>
      <c r="DK733" s="90"/>
      <c r="DL733" s="90"/>
      <c r="DM733" s="90"/>
      <c r="DN733" s="90"/>
      <c r="DO733" s="90"/>
      <c r="DP733" s="90"/>
      <c r="DQ733" s="90"/>
      <c r="DR733" s="90"/>
      <c r="DS733" s="90"/>
      <c r="DT733" s="90"/>
      <c r="DU733" s="90"/>
      <c r="DV733" s="90"/>
      <c r="DW733" s="90"/>
      <c r="DX733" s="90"/>
      <c r="DY733" s="90"/>
      <c r="DZ733" s="90"/>
      <c r="EA733" s="90"/>
      <c r="EB733" s="90"/>
      <c r="EC733" s="90"/>
      <c r="ED733" s="90"/>
      <c r="EE733" s="90"/>
      <c r="EF733" s="90"/>
      <c r="EG733" s="90"/>
      <c r="EH733" s="90"/>
      <c r="EI733" s="90"/>
      <c r="EJ733" s="90"/>
      <c r="EK733" s="90"/>
      <c r="EL733" s="90"/>
      <c r="EM733" s="90"/>
      <c r="EN733" s="90"/>
      <c r="EO733" s="90"/>
      <c r="EP733" s="90"/>
      <c r="EQ733" s="90"/>
      <c r="ER733" s="90"/>
      <c r="ES733" s="90"/>
      <c r="ET733" s="90"/>
      <c r="EU733" s="90"/>
      <c r="EV733" s="90"/>
      <c r="EW733" s="90"/>
      <c r="EX733" s="90"/>
      <c r="EY733" s="90"/>
      <c r="EZ733" s="90"/>
      <c r="FA733" s="90"/>
      <c r="FB733" s="90"/>
      <c r="FC733" s="90"/>
      <c r="FD733" s="90"/>
      <c r="FE733" s="90"/>
      <c r="FF733" s="90"/>
      <c r="FG733" s="90"/>
      <c r="FH733" s="90"/>
      <c r="FI733" s="90"/>
      <c r="FJ733" s="90"/>
      <c r="FK733" s="90"/>
      <c r="FL733" s="90"/>
      <c r="FM733" s="90"/>
      <c r="FN733" s="90"/>
      <c r="FO733" s="90"/>
      <c r="FP733" s="90"/>
      <c r="FQ733" s="90"/>
      <c r="FR733" s="90"/>
      <c r="FS733" s="90"/>
      <c r="FT733" s="90"/>
      <c r="FU733" s="90"/>
      <c r="FV733" s="90"/>
      <c r="FW733" s="90"/>
      <c r="FX733" s="90"/>
      <c r="FY733" s="90"/>
      <c r="FZ733" s="90"/>
      <c r="GA733" s="90"/>
      <c r="GB733" s="90"/>
      <c r="GC733" s="90"/>
      <c r="GD733" s="90"/>
      <c r="GE733" s="90"/>
      <c r="GF733" s="90"/>
      <c r="GG733" s="90"/>
      <c r="GH733" s="90"/>
      <c r="GI733" s="90"/>
      <c r="GJ733" s="90"/>
      <c r="GK733" s="90"/>
      <c r="GL733" s="90"/>
      <c r="GM733" s="90"/>
      <c r="GN733" s="90"/>
      <c r="GO733" s="90"/>
      <c r="GP733" s="90"/>
      <c r="GQ733" s="90"/>
      <c r="GR733" s="90"/>
      <c r="GS733" s="90"/>
      <c r="GT733" s="90"/>
      <c r="GU733" s="90"/>
      <c r="GV733" s="90"/>
      <c r="GW733" s="90"/>
      <c r="GX733" s="90"/>
      <c r="GY733" s="90"/>
      <c r="GZ733" s="90"/>
      <c r="HA733" s="90"/>
      <c r="HB733" s="90"/>
      <c r="HC733" s="90"/>
      <c r="HD733" s="90"/>
      <c r="HE733" s="90"/>
      <c r="HF733" s="90"/>
      <c r="HG733" s="90"/>
      <c r="HH733" s="90"/>
      <c r="HI733" s="90"/>
      <c r="HJ733" s="90"/>
      <c r="HK733" s="90"/>
      <c r="HL733" s="90"/>
      <c r="HM733" s="90"/>
      <c r="HN733" s="90"/>
      <c r="HO733" s="90"/>
      <c r="HP733" s="90"/>
      <c r="HQ733" s="90"/>
      <c r="HR733" s="90"/>
      <c r="HS733" s="90"/>
      <c r="HT733" s="90"/>
      <c r="HU733" s="90"/>
      <c r="HV733" s="90"/>
      <c r="HW733" s="90"/>
      <c r="HX733" s="90"/>
      <c r="HY733" s="90"/>
      <c r="HZ733" s="90"/>
      <c r="IA733" s="90"/>
      <c r="IB733" s="90"/>
      <c r="IC733" s="90"/>
      <c r="ID733" s="90"/>
      <c r="IE733" s="90"/>
      <c r="IF733" s="90"/>
      <c r="IG733" s="90"/>
      <c r="IH733" s="90"/>
      <c r="II733" s="90"/>
      <c r="IJ733" s="90"/>
      <c r="IK733" s="90"/>
      <c r="IL733" s="90"/>
      <c r="IM733" s="90"/>
      <c r="IN733" s="90"/>
      <c r="IO733" s="90"/>
      <c r="IP733" s="90"/>
      <c r="IQ733" s="90"/>
      <c r="IR733" s="90"/>
      <c r="IS733" s="90"/>
      <c r="IT733" s="90"/>
      <c r="IU733" s="90"/>
      <c r="IV733" s="90"/>
      <c r="IW733" s="90"/>
      <c r="IX733" s="90"/>
      <c r="IY733" s="90"/>
      <c r="IZ733" s="90"/>
      <c r="JA733" s="90"/>
      <c r="JB733" s="90"/>
      <c r="JC733" s="90"/>
      <c r="JD733" s="90"/>
      <c r="JE733" s="90"/>
      <c r="JF733" s="90"/>
      <c r="JG733" s="90"/>
      <c r="JH733" s="90"/>
      <c r="JI733" s="90"/>
      <c r="JJ733" s="90"/>
      <c r="JK733" s="90"/>
      <c r="JL733" s="90"/>
      <c r="JM733" s="90"/>
      <c r="JN733" s="90"/>
      <c r="JO733" s="90"/>
      <c r="JP733" s="90"/>
      <c r="JQ733" s="90"/>
      <c r="JR733" s="90"/>
      <c r="JS733" s="90"/>
      <c r="JT733" s="90"/>
      <c r="JU733" s="90"/>
      <c r="JV733" s="90"/>
      <c r="JW733" s="90"/>
      <c r="JX733" s="90"/>
      <c r="JY733" s="90"/>
      <c r="JZ733" s="90"/>
      <c r="KA733" s="90"/>
      <c r="KB733" s="90"/>
      <c r="KC733" s="90"/>
      <c r="KD733" s="90"/>
      <c r="KE733" s="90"/>
      <c r="KF733" s="90"/>
      <c r="KG733" s="90"/>
      <c r="KH733" s="90"/>
      <c r="KI733" s="90"/>
      <c r="KJ733" s="90"/>
      <c r="KK733" s="90"/>
      <c r="KL733" s="90"/>
      <c r="KM733" s="90"/>
      <c r="KN733" s="90"/>
      <c r="KO733" s="90"/>
      <c r="KP733" s="90"/>
      <c r="KQ733" s="90"/>
      <c r="KR733" s="90"/>
      <c r="KS733" s="90"/>
      <c r="KT733" s="90"/>
      <c r="KU733" s="90"/>
      <c r="KV733" s="90"/>
      <c r="KW733" s="90"/>
      <c r="KX733" s="90"/>
      <c r="KY733" s="90"/>
      <c r="KZ733" s="90"/>
      <c r="LA733" s="90"/>
      <c r="LB733" s="90"/>
      <c r="LC733" s="90"/>
      <c r="LD733" s="90"/>
      <c r="LE733" s="90"/>
      <c r="LF733" s="90"/>
      <c r="LG733" s="90"/>
      <c r="LH733" s="90"/>
      <c r="LI733" s="90"/>
      <c r="LJ733" s="90"/>
      <c r="LK733" s="90"/>
      <c r="LL733" s="90"/>
      <c r="LM733" s="90"/>
      <c r="LN733" s="90"/>
      <c r="LO733" s="90"/>
      <c r="LP733" s="90"/>
      <c r="LQ733" s="90"/>
      <c r="LR733" s="90"/>
      <c r="LS733" s="90"/>
      <c r="LT733" s="90"/>
      <c r="LU733" s="90"/>
      <c r="LV733" s="90"/>
      <c r="LW733" s="90"/>
      <c r="LX733" s="90"/>
      <c r="LY733" s="90"/>
      <c r="LZ733" s="90"/>
      <c r="MA733" s="90"/>
      <c r="MB733" s="90"/>
      <c r="MC733" s="90"/>
      <c r="MD733" s="90"/>
      <c r="ME733" s="90"/>
      <c r="MF733" s="90"/>
      <c r="MG733" s="90"/>
      <c r="MH733" s="90"/>
      <c r="MI733" s="90"/>
      <c r="MJ733" s="90"/>
      <c r="MK733" s="90"/>
      <c r="ML733" s="90"/>
      <c r="MM733" s="90"/>
      <c r="MN733" s="90"/>
      <c r="MO733" s="90"/>
      <c r="MP733" s="90"/>
      <c r="MQ733" s="90"/>
      <c r="MR733" s="90"/>
      <c r="MS733" s="90"/>
      <c r="MT733" s="90"/>
      <c r="MU733" s="90"/>
      <c r="MV733" s="90"/>
      <c r="MW733" s="90"/>
      <c r="MX733" s="90"/>
      <c r="MY733" s="90"/>
      <c r="MZ733" s="90"/>
      <c r="NA733" s="90"/>
      <c r="NB733" s="90"/>
      <c r="NC733" s="90"/>
      <c r="ND733" s="90"/>
      <c r="NE733" s="90"/>
      <c r="NF733" s="90"/>
      <c r="NG733" s="90"/>
      <c r="NH733" s="90"/>
      <c r="NI733" s="90"/>
      <c r="NJ733" s="90"/>
      <c r="NK733" s="90"/>
      <c r="NL733" s="90"/>
      <c r="NM733" s="90"/>
      <c r="NN733" s="90"/>
      <c r="NO733" s="90"/>
      <c r="NP733" s="90"/>
      <c r="NQ733" s="90"/>
      <c r="NR733" s="90"/>
      <c r="NS733" s="90"/>
      <c r="NT733" s="90"/>
      <c r="NU733" s="90"/>
      <c r="NV733" s="90"/>
      <c r="NW733" s="90"/>
      <c r="NX733" s="90"/>
      <c r="NY733" s="90"/>
      <c r="NZ733" s="90"/>
      <c r="OA733" s="90"/>
      <c r="OB733" s="90"/>
      <c r="OC733" s="90"/>
      <c r="OD733" s="90"/>
      <c r="OE733" s="90"/>
      <c r="OF733" s="90"/>
      <c r="OG733" s="90"/>
      <c r="OH733" s="90"/>
      <c r="OI733" s="90"/>
      <c r="OJ733" s="90"/>
      <c r="OK733" s="90"/>
      <c r="OL733" s="90"/>
      <c r="OM733" s="90"/>
      <c r="ON733" s="90"/>
      <c r="OO733" s="90"/>
      <c r="OP733" s="90"/>
      <c r="OQ733" s="90"/>
      <c r="OR733" s="90"/>
      <c r="OS733" s="90"/>
      <c r="OT733" s="90"/>
      <c r="OU733" s="90"/>
      <c r="OV733" s="90"/>
      <c r="OW733" s="90"/>
      <c r="OX733" s="90"/>
      <c r="OY733" s="90"/>
      <c r="OZ733" s="90"/>
      <c r="PA733" s="90"/>
      <c r="PB733" s="90"/>
      <c r="PC733" s="90"/>
      <c r="PD733" s="90"/>
      <c r="PE733" s="90"/>
      <c r="PF733" s="90"/>
      <c r="PG733" s="90"/>
      <c r="PH733" s="90"/>
      <c r="PI733" s="90"/>
      <c r="PJ733" s="90"/>
      <c r="PK733" s="90"/>
      <c r="PL733" s="90"/>
      <c r="PM733" s="90"/>
      <c r="PN733" s="90"/>
      <c r="PO733" s="90"/>
      <c r="PP733" s="90"/>
      <c r="PQ733" s="90"/>
      <c r="PR733" s="90"/>
      <c r="PS733" s="90"/>
      <c r="PT733" s="90"/>
      <c r="PU733" s="90"/>
      <c r="PV733" s="90"/>
      <c r="PW733" s="90"/>
      <c r="PX733" s="90"/>
      <c r="PY733" s="90"/>
      <c r="PZ733" s="90"/>
      <c r="QA733" s="90"/>
      <c r="QB733" s="90"/>
      <c r="QC733" s="90"/>
      <c r="QD733" s="90"/>
      <c r="QE733" s="90"/>
      <c r="QF733" s="90"/>
      <c r="QG733" s="90"/>
      <c r="QH733" s="90"/>
      <c r="QI733" s="90"/>
      <c r="QJ733" s="90"/>
      <c r="QK733" s="90"/>
      <c r="QL733" s="90"/>
      <c r="QM733" s="90"/>
      <c r="QN733" s="90"/>
      <c r="QO733" s="90"/>
      <c r="QP733" s="90"/>
      <c r="QQ733" s="90"/>
      <c r="QR733" s="90"/>
      <c r="QS733" s="90"/>
      <c r="QT733" s="90"/>
      <c r="QU733" s="90"/>
      <c r="QV733" s="90"/>
      <c r="QW733" s="90"/>
      <c r="QX733" s="90"/>
      <c r="QY733" s="90"/>
      <c r="QZ733" s="90"/>
      <c r="RA733" s="90"/>
      <c r="RB733" s="90"/>
      <c r="RC733" s="90"/>
      <c r="RD733" s="90"/>
      <c r="RE733" s="90"/>
      <c r="RF733" s="90"/>
      <c r="RG733" s="90"/>
      <c r="RH733" s="90"/>
      <c r="RI733" s="90"/>
      <c r="RJ733" s="90"/>
      <c r="RK733" s="90"/>
      <c r="RL733" s="90"/>
      <c r="RM733" s="90"/>
      <c r="RN733" s="90"/>
      <c r="RO733" s="90"/>
      <c r="RP733" s="90"/>
      <c r="RQ733" s="90"/>
      <c r="RR733" s="90"/>
      <c r="RS733" s="90"/>
      <c r="RT733" s="90"/>
      <c r="RU733" s="90"/>
      <c r="RV733" s="90"/>
      <c r="RW733" s="90"/>
      <c r="RX733" s="90"/>
      <c r="RY733" s="90"/>
      <c r="RZ733" s="90"/>
      <c r="SA733" s="90"/>
      <c r="SB733" s="90"/>
      <c r="SC733" s="90"/>
      <c r="SD733" s="90"/>
      <c r="SE733" s="90"/>
      <c r="SF733" s="90"/>
      <c r="SG733" s="90"/>
      <c r="SH733" s="90"/>
      <c r="SI733" s="90"/>
      <c r="SJ733" s="90"/>
      <c r="SK733" s="90"/>
      <c r="SL733" s="90"/>
      <c r="SM733" s="90"/>
      <c r="SN733" s="90"/>
      <c r="SO733" s="90"/>
      <c r="SP733" s="90"/>
      <c r="SQ733" s="90"/>
      <c r="SR733" s="90"/>
      <c r="SS733" s="90"/>
      <c r="ST733" s="90"/>
      <c r="SU733" s="90"/>
      <c r="SV733" s="90"/>
      <c r="SW733" s="90"/>
      <c r="SX733" s="90"/>
      <c r="SY733" s="90"/>
      <c r="SZ733" s="90"/>
      <c r="TA733" s="90"/>
      <c r="TB733" s="90"/>
      <c r="TC733" s="90"/>
      <c r="TD733" s="90"/>
      <c r="TE733" s="90"/>
      <c r="TF733" s="90"/>
      <c r="TG733" s="90"/>
      <c r="TH733" s="90"/>
      <c r="TI733" s="90"/>
      <c r="TJ733" s="90"/>
      <c r="TK733" s="90"/>
      <c r="TL733" s="90"/>
      <c r="TM733" s="90"/>
      <c r="TN733" s="90"/>
      <c r="TO733" s="90"/>
      <c r="TP733" s="90"/>
      <c r="TQ733" s="90"/>
      <c r="TR733" s="90"/>
      <c r="TS733" s="90"/>
      <c r="TT733" s="90"/>
      <c r="TU733" s="90"/>
      <c r="TV733" s="90"/>
      <c r="TW733" s="90"/>
      <c r="TX733" s="90"/>
      <c r="TY733" s="90"/>
      <c r="TZ733" s="90"/>
      <c r="UA733" s="90"/>
      <c r="UB733" s="90"/>
      <c r="UC733" s="90"/>
      <c r="UD733" s="90"/>
      <c r="UE733" s="90"/>
      <c r="UF733" s="90"/>
      <c r="UG733" s="90"/>
      <c r="UH733" s="90"/>
      <c r="UI733" s="90"/>
      <c r="UJ733" s="90"/>
      <c r="UK733" s="90"/>
      <c r="UL733" s="90"/>
      <c r="UM733" s="90"/>
      <c r="UN733" s="90"/>
      <c r="UO733" s="90"/>
      <c r="UP733" s="90"/>
      <c r="UQ733" s="90"/>
      <c r="UR733" s="90"/>
      <c r="US733" s="90"/>
      <c r="UT733" s="90"/>
      <c r="UU733" s="90"/>
      <c r="UV733" s="90"/>
      <c r="UW733" s="90"/>
      <c r="UX733" s="90"/>
      <c r="UY733" s="90"/>
      <c r="UZ733" s="90"/>
      <c r="VA733" s="90"/>
      <c r="VB733" s="90"/>
      <c r="VC733" s="90"/>
      <c r="VD733" s="90"/>
      <c r="VE733" s="90"/>
      <c r="VF733" s="90"/>
      <c r="VG733" s="90"/>
      <c r="VH733" s="90"/>
      <c r="VI733" s="90"/>
      <c r="VJ733" s="90"/>
      <c r="VK733" s="90"/>
      <c r="VL733" s="90"/>
      <c r="VM733" s="90"/>
      <c r="VN733" s="90"/>
      <c r="VO733" s="90"/>
      <c r="VP733" s="90"/>
      <c r="VQ733" s="90"/>
      <c r="VR733" s="90"/>
      <c r="VS733" s="90"/>
      <c r="VT733" s="90"/>
      <c r="VU733" s="90"/>
      <c r="VV733" s="90"/>
      <c r="VW733" s="90"/>
      <c r="VX733" s="90"/>
      <c r="VY733" s="90"/>
      <c r="VZ733" s="90"/>
      <c r="WA733" s="90"/>
      <c r="WB733" s="90"/>
      <c r="WC733" s="90"/>
      <c r="WD733" s="90"/>
      <c r="WE733" s="90"/>
      <c r="WF733" s="90"/>
      <c r="WG733" s="90"/>
      <c r="WH733" s="90"/>
      <c r="WI733" s="90"/>
      <c r="WJ733" s="90"/>
      <c r="WK733" s="90"/>
      <c r="WL733" s="90"/>
      <c r="WM733" s="90"/>
      <c r="WN733" s="90"/>
      <c r="WO733" s="90"/>
      <c r="WP733" s="90"/>
      <c r="WQ733" s="90"/>
      <c r="WR733" s="90"/>
      <c r="WS733" s="90"/>
      <c r="WT733" s="90"/>
      <c r="WU733" s="90"/>
      <c r="WV733" s="90"/>
      <c r="WW733" s="90"/>
      <c r="WX733" s="90"/>
      <c r="WY733" s="90"/>
      <c r="WZ733" s="90"/>
      <c r="XA733" s="90"/>
      <c r="XB733" s="90"/>
      <c r="XC733" s="90"/>
      <c r="XD733" s="90"/>
      <c r="XE733" s="90"/>
      <c r="XF733" s="90"/>
      <c r="XG733" s="90"/>
      <c r="XH733" s="90"/>
      <c r="XI733" s="90"/>
      <c r="XJ733" s="90"/>
      <c r="XK733" s="90"/>
      <c r="XL733" s="90"/>
      <c r="XM733" s="90"/>
      <c r="XN733" s="90"/>
      <c r="XO733" s="90"/>
      <c r="XP733" s="90"/>
      <c r="XQ733" s="90"/>
      <c r="XR733" s="90"/>
      <c r="XS733" s="90"/>
      <c r="XT733" s="90"/>
      <c r="XU733" s="90"/>
      <c r="XV733" s="90"/>
      <c r="XW733" s="90"/>
      <c r="XX733" s="90"/>
      <c r="XY733" s="90"/>
      <c r="XZ733" s="90"/>
      <c r="YA733" s="90"/>
      <c r="YB733" s="90"/>
      <c r="YC733" s="90"/>
      <c r="YD733" s="90"/>
      <c r="YE733" s="90"/>
      <c r="YF733" s="90"/>
      <c r="YG733" s="90"/>
      <c r="YH733" s="90"/>
      <c r="YI733" s="90"/>
      <c r="YJ733" s="90"/>
      <c r="YK733" s="90"/>
      <c r="YL733" s="90"/>
      <c r="YM733" s="90"/>
      <c r="YN733" s="90"/>
      <c r="YO733" s="90"/>
      <c r="YP733" s="90"/>
      <c r="YQ733" s="90"/>
      <c r="YR733" s="90"/>
      <c r="YS733" s="90"/>
      <c r="YT733" s="90"/>
      <c r="YU733" s="90"/>
      <c r="YV733" s="90"/>
      <c r="YW733" s="90"/>
      <c r="YX733" s="90"/>
      <c r="YY733" s="90"/>
      <c r="YZ733" s="90"/>
      <c r="ZA733" s="90"/>
      <c r="ZB733" s="90"/>
      <c r="ZC733" s="90"/>
      <c r="ZD733" s="90"/>
      <c r="ZE733" s="90"/>
      <c r="ZF733" s="90"/>
      <c r="ZG733" s="90"/>
      <c r="ZH733" s="90"/>
      <c r="ZI733" s="90"/>
      <c r="ZJ733" s="90"/>
      <c r="ZK733" s="90"/>
      <c r="ZL733" s="90"/>
      <c r="ZM733" s="90"/>
      <c r="ZN733" s="90"/>
      <c r="ZO733" s="90"/>
      <c r="ZP733" s="90"/>
      <c r="ZQ733" s="90"/>
      <c r="ZR733" s="90"/>
      <c r="ZS733" s="90"/>
      <c r="ZT733" s="90"/>
      <c r="ZU733" s="90"/>
      <c r="ZV733" s="90"/>
      <c r="ZW733" s="90"/>
      <c r="ZX733" s="90"/>
      <c r="ZY733" s="90"/>
      <c r="ZZ733" s="90"/>
      <c r="AAA733" s="90"/>
      <c r="AAB733" s="90"/>
      <c r="AAC733" s="90"/>
      <c r="AAD733" s="90"/>
      <c r="AAE733" s="90"/>
      <c r="AAF733" s="90"/>
      <c r="AAG733" s="90"/>
      <c r="AAH733" s="90"/>
      <c r="AAI733" s="90"/>
      <c r="AAJ733" s="90"/>
      <c r="AAK733" s="90"/>
      <c r="AAL733" s="90"/>
      <c r="AAM733" s="90"/>
      <c r="AAN733" s="90"/>
      <c r="AAO733" s="90"/>
      <c r="AAP733" s="90"/>
      <c r="AAQ733" s="90"/>
      <c r="AAR733" s="90"/>
      <c r="AAS733" s="90"/>
      <c r="AAT733" s="90"/>
      <c r="AAU733" s="90"/>
      <c r="AAV733" s="90"/>
      <c r="AAW733" s="90"/>
      <c r="AAX733" s="90"/>
      <c r="AAY733" s="90"/>
      <c r="AAZ733" s="90"/>
      <c r="ABA733" s="90"/>
      <c r="ABB733" s="90"/>
      <c r="ABC733" s="90"/>
      <c r="ABD733" s="90"/>
      <c r="ABE733" s="90"/>
      <c r="ABF733" s="90"/>
      <c r="ABG733" s="90"/>
      <c r="ABH733" s="90"/>
      <c r="ABI733" s="90"/>
      <c r="ABJ733" s="90"/>
      <c r="ABK733" s="90"/>
      <c r="ABL733" s="90"/>
      <c r="ABM733" s="90"/>
      <c r="ABN733" s="90"/>
      <c r="ABO733" s="90"/>
      <c r="ABP733" s="90"/>
      <c r="ABQ733" s="90"/>
      <c r="ABR733" s="90"/>
      <c r="ABS733" s="90"/>
      <c r="ABT733" s="90"/>
      <c r="ABU733" s="90"/>
      <c r="ABV733" s="90"/>
      <c r="ABW733" s="90"/>
      <c r="ABX733" s="90"/>
      <c r="ABY733" s="90"/>
      <c r="ABZ733" s="90"/>
      <c r="ACA733" s="90"/>
      <c r="ACB733" s="90"/>
      <c r="ACC733" s="90"/>
      <c r="ACD733" s="90"/>
      <c r="ACE733" s="90"/>
      <c r="ACF733" s="90"/>
      <c r="ACG733" s="90"/>
      <c r="ACH733" s="90"/>
      <c r="ACI733" s="90"/>
      <c r="ACJ733" s="90"/>
      <c r="ACK733" s="90"/>
      <c r="ACL733" s="90"/>
      <c r="ACM733" s="90"/>
      <c r="ACN733" s="90"/>
      <c r="ACO733" s="90"/>
      <c r="ACP733" s="90"/>
      <c r="ACQ733" s="90"/>
      <c r="ACR733" s="90"/>
      <c r="ACS733" s="90"/>
      <c r="ACT733" s="90"/>
      <c r="ACU733" s="90"/>
      <c r="ACV733" s="90"/>
      <c r="ACW733" s="90"/>
      <c r="ACX733" s="90"/>
      <c r="ACY733" s="90"/>
      <c r="ACZ733" s="90"/>
      <c r="ADA733" s="90"/>
      <c r="ADB733" s="90"/>
      <c r="ADC733" s="90"/>
      <c r="ADD733" s="90"/>
      <c r="ADE733" s="90"/>
      <c r="ADF733" s="90"/>
      <c r="ADG733" s="90"/>
      <c r="ADH733" s="90"/>
      <c r="ADI733" s="90"/>
      <c r="ADJ733" s="90"/>
      <c r="ADK733" s="90"/>
      <c r="ADL733" s="90"/>
      <c r="ADM733" s="90"/>
      <c r="ADN733" s="90"/>
      <c r="ADO733" s="90"/>
      <c r="ADP733" s="90"/>
      <c r="ADQ733" s="90"/>
      <c r="ADR733" s="90"/>
      <c r="ADS733" s="90"/>
      <c r="ADT733" s="90"/>
      <c r="ADU733" s="90"/>
      <c r="ADV733" s="90"/>
      <c r="ADW733" s="90"/>
      <c r="ADX733" s="90"/>
      <c r="ADY733" s="90"/>
      <c r="ADZ733" s="90"/>
      <c r="AEA733" s="90"/>
      <c r="AEB733" s="90"/>
      <c r="AEC733" s="90"/>
      <c r="AED733" s="90"/>
      <c r="AEE733" s="90"/>
      <c r="AEF733" s="90"/>
      <c r="AEG733" s="90"/>
      <c r="AEH733" s="90"/>
      <c r="AEI733" s="90"/>
      <c r="AEJ733" s="90"/>
      <c r="AEK733" s="90"/>
      <c r="AEL733" s="90"/>
      <c r="AEM733" s="90"/>
      <c r="AEN733" s="90"/>
      <c r="AEO733" s="90"/>
      <c r="AEP733" s="90"/>
      <c r="AEQ733" s="90"/>
      <c r="AER733" s="90"/>
      <c r="AES733" s="90"/>
      <c r="AET733" s="90"/>
      <c r="AEU733" s="90"/>
      <c r="AEV733" s="90"/>
      <c r="AEW733" s="90"/>
      <c r="AEX733" s="90"/>
      <c r="AEY733" s="90"/>
      <c r="AEZ733" s="90"/>
      <c r="AFA733" s="90"/>
      <c r="AFB733" s="90"/>
      <c r="AFC733" s="90"/>
      <c r="AFD733" s="90"/>
      <c r="AFE733" s="90"/>
      <c r="AFF733" s="90"/>
      <c r="AFG733" s="90"/>
      <c r="AFH733" s="90"/>
      <c r="AFI733" s="90"/>
      <c r="AFJ733" s="90"/>
      <c r="AFK733" s="90"/>
      <c r="AFL733" s="90"/>
      <c r="AFM733" s="90"/>
      <c r="AFN733" s="90"/>
      <c r="AFO733" s="90"/>
      <c r="AFP733" s="90"/>
      <c r="AFQ733" s="90"/>
      <c r="AFR733" s="90"/>
      <c r="AFS733" s="90"/>
      <c r="AFT733" s="90"/>
      <c r="AFU733" s="90"/>
      <c r="AFV733" s="90"/>
      <c r="AFW733" s="90"/>
      <c r="AFX733" s="90"/>
      <c r="AFY733" s="90"/>
      <c r="AFZ733" s="90"/>
      <c r="AGA733" s="90"/>
      <c r="AGB733" s="90"/>
      <c r="AGC733" s="90"/>
      <c r="AGD733" s="90"/>
      <c r="AGE733" s="90"/>
      <c r="AGF733" s="90"/>
      <c r="AGG733" s="90"/>
      <c r="AGH733" s="90"/>
      <c r="AGI733" s="90"/>
      <c r="AGJ733" s="90"/>
      <c r="AGK733" s="90"/>
      <c r="AGL733" s="90"/>
      <c r="AGM733" s="90"/>
      <c r="AGN733" s="90"/>
      <c r="AGO733" s="90"/>
      <c r="AGP733" s="90"/>
      <c r="AGQ733" s="90"/>
      <c r="AGR733" s="90"/>
      <c r="AGS733" s="90"/>
      <c r="AGT733" s="90"/>
      <c r="AGU733" s="90"/>
      <c r="AGV733" s="90"/>
      <c r="AGW733" s="90"/>
      <c r="AGX733" s="90"/>
      <c r="AGY733" s="90"/>
      <c r="AGZ733" s="90"/>
      <c r="AHA733" s="90"/>
      <c r="AHB733" s="90"/>
      <c r="AHC733" s="90"/>
      <c r="AHD733" s="90"/>
      <c r="AHE733" s="90"/>
      <c r="AHF733" s="90"/>
      <c r="AHG733" s="90"/>
      <c r="AHH733" s="90"/>
      <c r="AHI733" s="90"/>
      <c r="AHJ733" s="90"/>
      <c r="AHK733" s="90"/>
      <c r="AHL733" s="90"/>
      <c r="AHM733" s="90"/>
      <c r="AHN733" s="90"/>
      <c r="AHO733" s="90"/>
      <c r="AHP733" s="90"/>
      <c r="AHQ733" s="90"/>
      <c r="AHR733" s="90"/>
      <c r="AHS733" s="90"/>
      <c r="AHT733" s="90"/>
      <c r="AHU733" s="90"/>
      <c r="AHV733" s="90"/>
      <c r="AHW733" s="90"/>
      <c r="AHX733" s="90"/>
      <c r="AHY733" s="90"/>
      <c r="AHZ733" s="90"/>
      <c r="AIA733" s="90"/>
      <c r="AIB733" s="90"/>
      <c r="AIC733" s="90"/>
      <c r="AID733" s="90"/>
      <c r="AIE733" s="90"/>
      <c r="AIF733" s="90"/>
      <c r="AIG733" s="90"/>
      <c r="AIH733" s="90"/>
      <c r="AII733" s="90"/>
      <c r="AIJ733" s="90"/>
      <c r="AIK733" s="90"/>
      <c r="AIL733" s="90"/>
      <c r="AIM733" s="90"/>
      <c r="AIN733" s="90"/>
      <c r="AIO733" s="90"/>
      <c r="AIP733" s="90"/>
      <c r="AIQ733" s="90"/>
      <c r="AIR733" s="90"/>
      <c r="AIS733" s="90"/>
      <c r="AIT733" s="90"/>
      <c r="AIU733" s="90"/>
      <c r="AIV733" s="90"/>
      <c r="AIW733" s="90"/>
      <c r="AIX733" s="90"/>
      <c r="AIY733" s="90"/>
      <c r="AIZ733" s="90"/>
      <c r="AJA733" s="90"/>
      <c r="AJB733" s="90"/>
      <c r="AJC733" s="90"/>
      <c r="AJD733" s="90"/>
      <c r="AJE733" s="90"/>
      <c r="AJF733" s="90"/>
      <c r="AJG733" s="90"/>
      <c r="AJH733" s="90"/>
      <c r="AJI733" s="90"/>
      <c r="AJJ733" s="90"/>
      <c r="AJK733" s="90"/>
      <c r="AJL733" s="90"/>
      <c r="AJM733" s="90"/>
      <c r="AJN733" s="90"/>
      <c r="AJO733" s="90"/>
      <c r="AJP733" s="90"/>
      <c r="AJQ733" s="90"/>
      <c r="AJR733" s="90"/>
      <c r="AJS733" s="90"/>
      <c r="AJT733" s="90"/>
      <c r="AJU733" s="90"/>
      <c r="AJV733" s="90"/>
      <c r="AJW733" s="90"/>
      <c r="AJX733" s="90"/>
      <c r="AJY733" s="90"/>
      <c r="AJZ733" s="90"/>
      <c r="AKA733" s="90"/>
      <c r="AKB733" s="90"/>
      <c r="AKC733" s="90"/>
      <c r="AKD733" s="90"/>
      <c r="AKE733" s="90"/>
      <c r="AKF733" s="90"/>
      <c r="AKG733" s="90"/>
      <c r="AKH733" s="90"/>
      <c r="AKI733" s="90"/>
      <c r="AKJ733" s="90"/>
      <c r="AKK733" s="90"/>
      <c r="AKL733" s="90"/>
      <c r="AKM733" s="90"/>
      <c r="AKN733" s="90"/>
      <c r="AKO733" s="90"/>
      <c r="AKP733" s="90"/>
      <c r="AKQ733" s="90"/>
      <c r="AKR733" s="90"/>
      <c r="AKS733" s="90"/>
      <c r="AKT733" s="90"/>
      <c r="AKU733" s="90"/>
      <c r="AKV733" s="90"/>
      <c r="AKW733" s="90"/>
      <c r="AKX733" s="90"/>
      <c r="AKY733" s="90"/>
      <c r="AKZ733" s="90"/>
      <c r="ALA733" s="90"/>
      <c r="ALB733" s="90"/>
      <c r="ALC733" s="90"/>
      <c r="ALD733" s="90"/>
      <c r="ALE733" s="90"/>
      <c r="ALF733" s="90"/>
      <c r="ALG733" s="90"/>
      <c r="ALH733" s="90"/>
      <c r="ALI733" s="90"/>
      <c r="ALJ733" s="90"/>
      <c r="ALK733" s="90"/>
      <c r="ALL733" s="90"/>
      <c r="ALM733" s="90"/>
      <c r="ALN733" s="90"/>
      <c r="ALO733" s="90"/>
      <c r="ALP733" s="90"/>
      <c r="ALQ733" s="90"/>
      <c r="ALR733" s="90"/>
      <c r="ALS733" s="90"/>
      <c r="ALT733" s="90"/>
      <c r="ALU733" s="90"/>
      <c r="ALV733" s="90"/>
      <c r="ALW733" s="90"/>
      <c r="ALX733" s="90"/>
      <c r="ALY733" s="90"/>
      <c r="ALZ733" s="90"/>
      <c r="AMA733" s="90"/>
      <c r="AMB733" s="90"/>
      <c r="AMC733" s="90"/>
      <c r="AMD733" s="90"/>
      <c r="AME733" s="90"/>
      <c r="AMF733" s="90"/>
      <c r="AMG733" s="90"/>
      <c r="AMH733" s="90"/>
    </row>
    <row r="734" spans="1:1022" x14ac:dyDescent="0.25">
      <c r="A734" s="103">
        <v>43943</v>
      </c>
      <c r="B734" s="156">
        <v>0.5</v>
      </c>
      <c r="C734" s="226">
        <v>1971</v>
      </c>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0"/>
      <c r="AY734" s="90"/>
      <c r="AZ734" s="90"/>
      <c r="BA734" s="90"/>
      <c r="BB734" s="90"/>
      <c r="BC734" s="90"/>
      <c r="BD734" s="90"/>
      <c r="BE734" s="90"/>
      <c r="BF734" s="90"/>
      <c r="BG734" s="90"/>
      <c r="BH734" s="90"/>
      <c r="BI734" s="90"/>
      <c r="BJ734" s="90"/>
      <c r="BK734" s="90"/>
      <c r="BL734" s="90"/>
      <c r="BM734" s="90"/>
      <c r="BN734" s="90"/>
      <c r="BO734" s="90"/>
      <c r="BP734" s="90"/>
      <c r="BQ734" s="90"/>
      <c r="BR734" s="90"/>
      <c r="BS734" s="90"/>
      <c r="BT734" s="90"/>
      <c r="BU734" s="90"/>
      <c r="BV734" s="90"/>
      <c r="BW734" s="90"/>
      <c r="BX734" s="90"/>
      <c r="BY734" s="90"/>
      <c r="BZ734" s="90"/>
      <c r="CA734" s="90"/>
      <c r="CB734" s="90"/>
      <c r="CC734" s="90"/>
      <c r="CD734" s="90"/>
      <c r="CE734" s="90"/>
      <c r="CF734" s="90"/>
      <c r="CG734" s="90"/>
      <c r="CH734" s="90"/>
      <c r="CI734" s="90"/>
      <c r="CJ734" s="90"/>
      <c r="CK734" s="90"/>
      <c r="CL734" s="90"/>
      <c r="CM734" s="90"/>
      <c r="CN734" s="90"/>
      <c r="CO734" s="90"/>
      <c r="CP734" s="90"/>
      <c r="CQ734" s="90"/>
      <c r="CR734" s="90"/>
      <c r="CS734" s="90"/>
      <c r="CT734" s="90"/>
      <c r="CU734" s="90"/>
      <c r="CV734" s="90"/>
      <c r="CW734" s="90"/>
      <c r="CX734" s="90"/>
      <c r="CY734" s="90"/>
      <c r="CZ734" s="90"/>
      <c r="DA734" s="90"/>
      <c r="DB734" s="90"/>
      <c r="DC734" s="90"/>
      <c r="DD734" s="90"/>
      <c r="DE734" s="90"/>
      <c r="DF734" s="90"/>
      <c r="DG734" s="90"/>
      <c r="DH734" s="90"/>
      <c r="DI734" s="90"/>
      <c r="DJ734" s="90"/>
      <c r="DK734" s="90"/>
      <c r="DL734" s="90"/>
      <c r="DM734" s="90"/>
      <c r="DN734" s="90"/>
      <c r="DO734" s="90"/>
      <c r="DP734" s="90"/>
      <c r="DQ734" s="90"/>
      <c r="DR734" s="90"/>
      <c r="DS734" s="90"/>
      <c r="DT734" s="90"/>
      <c r="DU734" s="90"/>
      <c r="DV734" s="90"/>
      <c r="DW734" s="90"/>
      <c r="DX734" s="90"/>
      <c r="DY734" s="90"/>
      <c r="DZ734" s="90"/>
      <c r="EA734" s="90"/>
      <c r="EB734" s="90"/>
      <c r="EC734" s="90"/>
      <c r="ED734" s="90"/>
      <c r="EE734" s="90"/>
      <c r="EF734" s="90"/>
      <c r="EG734" s="90"/>
      <c r="EH734" s="90"/>
      <c r="EI734" s="90"/>
      <c r="EJ734" s="90"/>
      <c r="EK734" s="90"/>
      <c r="EL734" s="90"/>
      <c r="EM734" s="90"/>
      <c r="EN734" s="90"/>
      <c r="EO734" s="90"/>
      <c r="EP734" s="90"/>
      <c r="EQ734" s="90"/>
      <c r="ER734" s="90"/>
      <c r="ES734" s="90"/>
      <c r="ET734" s="90"/>
      <c r="EU734" s="90"/>
      <c r="EV734" s="90"/>
      <c r="EW734" s="90"/>
      <c r="EX734" s="90"/>
      <c r="EY734" s="90"/>
      <c r="EZ734" s="90"/>
      <c r="FA734" s="90"/>
      <c r="FB734" s="90"/>
      <c r="FC734" s="90"/>
      <c r="FD734" s="90"/>
      <c r="FE734" s="90"/>
      <c r="FF734" s="90"/>
      <c r="FG734" s="90"/>
      <c r="FH734" s="90"/>
      <c r="FI734" s="90"/>
      <c r="FJ734" s="90"/>
      <c r="FK734" s="90"/>
      <c r="FL734" s="90"/>
      <c r="FM734" s="90"/>
      <c r="FN734" s="90"/>
      <c r="FO734" s="90"/>
      <c r="FP734" s="90"/>
      <c r="FQ734" s="90"/>
      <c r="FR734" s="90"/>
      <c r="FS734" s="90"/>
      <c r="FT734" s="90"/>
      <c r="FU734" s="90"/>
      <c r="FV734" s="90"/>
      <c r="FW734" s="90"/>
      <c r="FX734" s="90"/>
      <c r="FY734" s="90"/>
      <c r="FZ734" s="90"/>
      <c r="GA734" s="90"/>
      <c r="GB734" s="90"/>
      <c r="GC734" s="90"/>
      <c r="GD734" s="90"/>
      <c r="GE734" s="90"/>
      <c r="GF734" s="90"/>
      <c r="GG734" s="90"/>
      <c r="GH734" s="90"/>
      <c r="GI734" s="90"/>
      <c r="GJ734" s="90"/>
      <c r="GK734" s="90"/>
      <c r="GL734" s="90"/>
      <c r="GM734" s="90"/>
      <c r="GN734" s="90"/>
      <c r="GO734" s="90"/>
      <c r="GP734" s="90"/>
      <c r="GQ734" s="90"/>
      <c r="GR734" s="90"/>
      <c r="GS734" s="90"/>
      <c r="GT734" s="90"/>
      <c r="GU734" s="90"/>
      <c r="GV734" s="90"/>
      <c r="GW734" s="90"/>
      <c r="GX734" s="90"/>
      <c r="GY734" s="90"/>
      <c r="GZ734" s="90"/>
      <c r="HA734" s="90"/>
      <c r="HB734" s="90"/>
      <c r="HC734" s="90"/>
      <c r="HD734" s="90"/>
      <c r="HE734" s="90"/>
      <c r="HF734" s="90"/>
      <c r="HG734" s="90"/>
      <c r="HH734" s="90"/>
      <c r="HI734" s="90"/>
      <c r="HJ734" s="90"/>
      <c r="HK734" s="90"/>
      <c r="HL734" s="90"/>
      <c r="HM734" s="90"/>
      <c r="HN734" s="90"/>
      <c r="HO734" s="90"/>
      <c r="HP734" s="90"/>
      <c r="HQ734" s="90"/>
      <c r="HR734" s="90"/>
      <c r="HS734" s="90"/>
      <c r="HT734" s="90"/>
      <c r="HU734" s="90"/>
      <c r="HV734" s="90"/>
      <c r="HW734" s="90"/>
      <c r="HX734" s="90"/>
      <c r="HY734" s="90"/>
      <c r="HZ734" s="90"/>
      <c r="IA734" s="90"/>
      <c r="IB734" s="90"/>
      <c r="IC734" s="90"/>
      <c r="ID734" s="90"/>
      <c r="IE734" s="90"/>
      <c r="IF734" s="90"/>
      <c r="IG734" s="90"/>
      <c r="IH734" s="90"/>
      <c r="II734" s="90"/>
      <c r="IJ734" s="90"/>
      <c r="IK734" s="90"/>
      <c r="IL734" s="90"/>
      <c r="IM734" s="90"/>
      <c r="IN734" s="90"/>
      <c r="IO734" s="90"/>
      <c r="IP734" s="90"/>
      <c r="IQ734" s="90"/>
      <c r="IR734" s="90"/>
      <c r="IS734" s="90"/>
      <c r="IT734" s="90"/>
      <c r="IU734" s="90"/>
      <c r="IV734" s="90"/>
      <c r="IW734" s="90"/>
      <c r="IX734" s="90"/>
      <c r="IY734" s="90"/>
      <c r="IZ734" s="90"/>
      <c r="JA734" s="90"/>
      <c r="JB734" s="90"/>
      <c r="JC734" s="90"/>
      <c r="JD734" s="90"/>
      <c r="JE734" s="90"/>
      <c r="JF734" s="90"/>
      <c r="JG734" s="90"/>
      <c r="JH734" s="90"/>
      <c r="JI734" s="90"/>
      <c r="JJ734" s="90"/>
      <c r="JK734" s="90"/>
      <c r="JL734" s="90"/>
      <c r="JM734" s="90"/>
      <c r="JN734" s="90"/>
      <c r="JO734" s="90"/>
      <c r="JP734" s="90"/>
      <c r="JQ734" s="90"/>
      <c r="JR734" s="90"/>
      <c r="JS734" s="90"/>
      <c r="JT734" s="90"/>
      <c r="JU734" s="90"/>
      <c r="JV734" s="90"/>
      <c r="JW734" s="90"/>
      <c r="JX734" s="90"/>
      <c r="JY734" s="90"/>
      <c r="JZ734" s="90"/>
      <c r="KA734" s="90"/>
      <c r="KB734" s="90"/>
      <c r="KC734" s="90"/>
      <c r="KD734" s="90"/>
      <c r="KE734" s="90"/>
      <c r="KF734" s="90"/>
      <c r="KG734" s="90"/>
      <c r="KH734" s="90"/>
      <c r="KI734" s="90"/>
      <c r="KJ734" s="90"/>
      <c r="KK734" s="90"/>
      <c r="KL734" s="90"/>
      <c r="KM734" s="90"/>
      <c r="KN734" s="90"/>
      <c r="KO734" s="90"/>
      <c r="KP734" s="90"/>
      <c r="KQ734" s="90"/>
      <c r="KR734" s="90"/>
      <c r="KS734" s="90"/>
      <c r="KT734" s="90"/>
      <c r="KU734" s="90"/>
      <c r="KV734" s="90"/>
      <c r="KW734" s="90"/>
      <c r="KX734" s="90"/>
      <c r="KY734" s="90"/>
      <c r="KZ734" s="90"/>
      <c r="LA734" s="90"/>
      <c r="LB734" s="90"/>
      <c r="LC734" s="90"/>
      <c r="LD734" s="90"/>
      <c r="LE734" s="90"/>
      <c r="LF734" s="90"/>
      <c r="LG734" s="90"/>
      <c r="LH734" s="90"/>
      <c r="LI734" s="90"/>
      <c r="LJ734" s="90"/>
      <c r="LK734" s="90"/>
      <c r="LL734" s="90"/>
      <c r="LM734" s="90"/>
      <c r="LN734" s="90"/>
      <c r="LO734" s="90"/>
      <c r="LP734" s="90"/>
      <c r="LQ734" s="90"/>
      <c r="LR734" s="90"/>
      <c r="LS734" s="90"/>
      <c r="LT734" s="90"/>
      <c r="LU734" s="90"/>
      <c r="LV734" s="90"/>
      <c r="LW734" s="90"/>
      <c r="LX734" s="90"/>
      <c r="LY734" s="90"/>
      <c r="LZ734" s="90"/>
      <c r="MA734" s="90"/>
      <c r="MB734" s="90"/>
      <c r="MC734" s="90"/>
      <c r="MD734" s="90"/>
      <c r="ME734" s="90"/>
      <c r="MF734" s="90"/>
      <c r="MG734" s="90"/>
      <c r="MH734" s="90"/>
      <c r="MI734" s="90"/>
      <c r="MJ734" s="90"/>
      <c r="MK734" s="90"/>
      <c r="ML734" s="90"/>
      <c r="MM734" s="90"/>
      <c r="MN734" s="90"/>
      <c r="MO734" s="90"/>
      <c r="MP734" s="90"/>
      <c r="MQ734" s="90"/>
      <c r="MR734" s="90"/>
      <c r="MS734" s="90"/>
      <c r="MT734" s="90"/>
      <c r="MU734" s="90"/>
      <c r="MV734" s="90"/>
      <c r="MW734" s="90"/>
      <c r="MX734" s="90"/>
      <c r="MY734" s="90"/>
      <c r="MZ734" s="90"/>
      <c r="NA734" s="90"/>
      <c r="NB734" s="90"/>
      <c r="NC734" s="90"/>
      <c r="ND734" s="90"/>
      <c r="NE734" s="90"/>
      <c r="NF734" s="90"/>
      <c r="NG734" s="90"/>
      <c r="NH734" s="90"/>
      <c r="NI734" s="90"/>
      <c r="NJ734" s="90"/>
      <c r="NK734" s="90"/>
      <c r="NL734" s="90"/>
      <c r="NM734" s="90"/>
      <c r="NN734" s="90"/>
      <c r="NO734" s="90"/>
      <c r="NP734" s="90"/>
      <c r="NQ734" s="90"/>
      <c r="NR734" s="90"/>
      <c r="NS734" s="90"/>
      <c r="NT734" s="90"/>
      <c r="NU734" s="90"/>
      <c r="NV734" s="90"/>
      <c r="NW734" s="90"/>
      <c r="NX734" s="90"/>
      <c r="NY734" s="90"/>
      <c r="NZ734" s="90"/>
      <c r="OA734" s="90"/>
      <c r="OB734" s="90"/>
      <c r="OC734" s="90"/>
      <c r="OD734" s="90"/>
      <c r="OE734" s="90"/>
      <c r="OF734" s="90"/>
      <c r="OG734" s="90"/>
      <c r="OH734" s="90"/>
      <c r="OI734" s="90"/>
      <c r="OJ734" s="90"/>
      <c r="OK734" s="90"/>
      <c r="OL734" s="90"/>
      <c r="OM734" s="90"/>
      <c r="ON734" s="90"/>
      <c r="OO734" s="90"/>
      <c r="OP734" s="90"/>
      <c r="OQ734" s="90"/>
      <c r="OR734" s="90"/>
      <c r="OS734" s="90"/>
      <c r="OT734" s="90"/>
      <c r="OU734" s="90"/>
      <c r="OV734" s="90"/>
      <c r="OW734" s="90"/>
      <c r="OX734" s="90"/>
      <c r="OY734" s="90"/>
      <c r="OZ734" s="90"/>
      <c r="PA734" s="90"/>
      <c r="PB734" s="90"/>
      <c r="PC734" s="90"/>
      <c r="PD734" s="90"/>
      <c r="PE734" s="90"/>
      <c r="PF734" s="90"/>
      <c r="PG734" s="90"/>
      <c r="PH734" s="90"/>
      <c r="PI734" s="90"/>
      <c r="PJ734" s="90"/>
      <c r="PK734" s="90"/>
      <c r="PL734" s="90"/>
      <c r="PM734" s="90"/>
      <c r="PN734" s="90"/>
      <c r="PO734" s="90"/>
      <c r="PP734" s="90"/>
      <c r="PQ734" s="90"/>
      <c r="PR734" s="90"/>
      <c r="PS734" s="90"/>
      <c r="PT734" s="90"/>
      <c r="PU734" s="90"/>
      <c r="PV734" s="90"/>
      <c r="PW734" s="90"/>
      <c r="PX734" s="90"/>
      <c r="PY734" s="90"/>
      <c r="PZ734" s="90"/>
      <c r="QA734" s="90"/>
      <c r="QB734" s="90"/>
      <c r="QC734" s="90"/>
      <c r="QD734" s="90"/>
      <c r="QE734" s="90"/>
      <c r="QF734" s="90"/>
      <c r="QG734" s="90"/>
      <c r="QH734" s="90"/>
      <c r="QI734" s="90"/>
      <c r="QJ734" s="90"/>
      <c r="QK734" s="90"/>
      <c r="QL734" s="90"/>
      <c r="QM734" s="90"/>
      <c r="QN734" s="90"/>
      <c r="QO734" s="90"/>
      <c r="QP734" s="90"/>
      <c r="QQ734" s="90"/>
      <c r="QR734" s="90"/>
      <c r="QS734" s="90"/>
      <c r="QT734" s="90"/>
      <c r="QU734" s="90"/>
      <c r="QV734" s="90"/>
      <c r="QW734" s="90"/>
      <c r="QX734" s="90"/>
      <c r="QY734" s="90"/>
      <c r="QZ734" s="90"/>
      <c r="RA734" s="90"/>
      <c r="RB734" s="90"/>
      <c r="RC734" s="90"/>
      <c r="RD734" s="90"/>
      <c r="RE734" s="90"/>
      <c r="RF734" s="90"/>
      <c r="RG734" s="90"/>
      <c r="RH734" s="90"/>
      <c r="RI734" s="90"/>
      <c r="RJ734" s="90"/>
      <c r="RK734" s="90"/>
      <c r="RL734" s="90"/>
      <c r="RM734" s="90"/>
      <c r="RN734" s="90"/>
      <c r="RO734" s="90"/>
      <c r="RP734" s="90"/>
      <c r="RQ734" s="90"/>
      <c r="RR734" s="90"/>
      <c r="RS734" s="90"/>
      <c r="RT734" s="90"/>
      <c r="RU734" s="90"/>
      <c r="RV734" s="90"/>
      <c r="RW734" s="90"/>
      <c r="RX734" s="90"/>
      <c r="RY734" s="90"/>
      <c r="RZ734" s="90"/>
      <c r="SA734" s="90"/>
      <c r="SB734" s="90"/>
      <c r="SC734" s="90"/>
      <c r="SD734" s="90"/>
      <c r="SE734" s="90"/>
      <c r="SF734" s="90"/>
      <c r="SG734" s="90"/>
      <c r="SH734" s="90"/>
      <c r="SI734" s="90"/>
      <c r="SJ734" s="90"/>
      <c r="SK734" s="90"/>
      <c r="SL734" s="90"/>
      <c r="SM734" s="90"/>
      <c r="SN734" s="90"/>
      <c r="SO734" s="90"/>
      <c r="SP734" s="90"/>
      <c r="SQ734" s="90"/>
      <c r="SR734" s="90"/>
      <c r="SS734" s="90"/>
      <c r="ST734" s="90"/>
      <c r="SU734" s="90"/>
      <c r="SV734" s="90"/>
      <c r="SW734" s="90"/>
      <c r="SX734" s="90"/>
      <c r="SY734" s="90"/>
      <c r="SZ734" s="90"/>
      <c r="TA734" s="90"/>
      <c r="TB734" s="90"/>
      <c r="TC734" s="90"/>
      <c r="TD734" s="90"/>
      <c r="TE734" s="90"/>
      <c r="TF734" s="90"/>
      <c r="TG734" s="90"/>
      <c r="TH734" s="90"/>
      <c r="TI734" s="90"/>
      <c r="TJ734" s="90"/>
      <c r="TK734" s="90"/>
      <c r="TL734" s="90"/>
      <c r="TM734" s="90"/>
      <c r="TN734" s="90"/>
      <c r="TO734" s="90"/>
      <c r="TP734" s="90"/>
      <c r="TQ734" s="90"/>
      <c r="TR734" s="90"/>
      <c r="TS734" s="90"/>
      <c r="TT734" s="90"/>
      <c r="TU734" s="90"/>
      <c r="TV734" s="90"/>
      <c r="TW734" s="90"/>
      <c r="TX734" s="90"/>
      <c r="TY734" s="90"/>
      <c r="TZ734" s="90"/>
      <c r="UA734" s="90"/>
      <c r="UB734" s="90"/>
      <c r="UC734" s="90"/>
      <c r="UD734" s="90"/>
      <c r="UE734" s="90"/>
      <c r="UF734" s="90"/>
      <c r="UG734" s="90"/>
      <c r="UH734" s="90"/>
      <c r="UI734" s="90"/>
      <c r="UJ734" s="90"/>
      <c r="UK734" s="90"/>
      <c r="UL734" s="90"/>
      <c r="UM734" s="90"/>
      <c r="UN734" s="90"/>
      <c r="UO734" s="90"/>
      <c r="UP734" s="90"/>
      <c r="UQ734" s="90"/>
      <c r="UR734" s="90"/>
      <c r="US734" s="90"/>
      <c r="UT734" s="90"/>
      <c r="UU734" s="90"/>
      <c r="UV734" s="90"/>
      <c r="UW734" s="90"/>
      <c r="UX734" s="90"/>
      <c r="UY734" s="90"/>
      <c r="UZ734" s="90"/>
      <c r="VA734" s="90"/>
      <c r="VB734" s="90"/>
      <c r="VC734" s="90"/>
      <c r="VD734" s="90"/>
      <c r="VE734" s="90"/>
      <c r="VF734" s="90"/>
      <c r="VG734" s="90"/>
      <c r="VH734" s="90"/>
      <c r="VI734" s="90"/>
      <c r="VJ734" s="90"/>
      <c r="VK734" s="90"/>
      <c r="VL734" s="90"/>
      <c r="VM734" s="90"/>
      <c r="VN734" s="90"/>
      <c r="VO734" s="90"/>
      <c r="VP734" s="90"/>
      <c r="VQ734" s="90"/>
      <c r="VR734" s="90"/>
      <c r="VS734" s="90"/>
      <c r="VT734" s="90"/>
      <c r="VU734" s="90"/>
      <c r="VV734" s="90"/>
      <c r="VW734" s="90"/>
      <c r="VX734" s="90"/>
      <c r="VY734" s="90"/>
      <c r="VZ734" s="90"/>
      <c r="WA734" s="90"/>
      <c r="WB734" s="90"/>
      <c r="WC734" s="90"/>
      <c r="WD734" s="90"/>
      <c r="WE734" s="90"/>
      <c r="WF734" s="90"/>
      <c r="WG734" s="90"/>
      <c r="WH734" s="90"/>
      <c r="WI734" s="90"/>
      <c r="WJ734" s="90"/>
      <c r="WK734" s="90"/>
      <c r="WL734" s="90"/>
      <c r="WM734" s="90"/>
      <c r="WN734" s="90"/>
      <c r="WO734" s="90"/>
      <c r="WP734" s="90"/>
      <c r="WQ734" s="90"/>
      <c r="WR734" s="90"/>
      <c r="WS734" s="90"/>
      <c r="WT734" s="90"/>
      <c r="WU734" s="90"/>
      <c r="WV734" s="90"/>
      <c r="WW734" s="90"/>
      <c r="WX734" s="90"/>
      <c r="WY734" s="90"/>
      <c r="WZ734" s="90"/>
      <c r="XA734" s="90"/>
      <c r="XB734" s="90"/>
      <c r="XC734" s="90"/>
      <c r="XD734" s="90"/>
      <c r="XE734" s="90"/>
      <c r="XF734" s="90"/>
      <c r="XG734" s="90"/>
      <c r="XH734" s="90"/>
      <c r="XI734" s="90"/>
      <c r="XJ734" s="90"/>
      <c r="XK734" s="90"/>
      <c r="XL734" s="90"/>
      <c r="XM734" s="90"/>
      <c r="XN734" s="90"/>
      <c r="XO734" s="90"/>
      <c r="XP734" s="90"/>
      <c r="XQ734" s="90"/>
      <c r="XR734" s="90"/>
      <c r="XS734" s="90"/>
      <c r="XT734" s="90"/>
      <c r="XU734" s="90"/>
      <c r="XV734" s="90"/>
      <c r="XW734" s="90"/>
      <c r="XX734" s="90"/>
      <c r="XY734" s="90"/>
      <c r="XZ734" s="90"/>
      <c r="YA734" s="90"/>
      <c r="YB734" s="90"/>
      <c r="YC734" s="90"/>
      <c r="YD734" s="90"/>
      <c r="YE734" s="90"/>
      <c r="YF734" s="90"/>
      <c r="YG734" s="90"/>
      <c r="YH734" s="90"/>
      <c r="YI734" s="90"/>
      <c r="YJ734" s="90"/>
      <c r="YK734" s="90"/>
      <c r="YL734" s="90"/>
      <c r="YM734" s="90"/>
      <c r="YN734" s="90"/>
      <c r="YO734" s="90"/>
      <c r="YP734" s="90"/>
      <c r="YQ734" s="90"/>
      <c r="YR734" s="90"/>
      <c r="YS734" s="90"/>
      <c r="YT734" s="90"/>
      <c r="YU734" s="90"/>
      <c r="YV734" s="90"/>
      <c r="YW734" s="90"/>
      <c r="YX734" s="90"/>
      <c r="YY734" s="90"/>
      <c r="YZ734" s="90"/>
      <c r="ZA734" s="90"/>
      <c r="ZB734" s="90"/>
      <c r="ZC734" s="90"/>
      <c r="ZD734" s="90"/>
      <c r="ZE734" s="90"/>
      <c r="ZF734" s="90"/>
      <c r="ZG734" s="90"/>
      <c r="ZH734" s="90"/>
      <c r="ZI734" s="90"/>
      <c r="ZJ734" s="90"/>
      <c r="ZK734" s="90"/>
      <c r="ZL734" s="90"/>
      <c r="ZM734" s="90"/>
      <c r="ZN734" s="90"/>
      <c r="ZO734" s="90"/>
      <c r="ZP734" s="90"/>
      <c r="ZQ734" s="90"/>
      <c r="ZR734" s="90"/>
      <c r="ZS734" s="90"/>
      <c r="ZT734" s="90"/>
      <c r="ZU734" s="90"/>
      <c r="ZV734" s="90"/>
      <c r="ZW734" s="90"/>
      <c r="ZX734" s="90"/>
      <c r="ZY734" s="90"/>
      <c r="ZZ734" s="90"/>
      <c r="AAA734" s="90"/>
      <c r="AAB734" s="90"/>
      <c r="AAC734" s="90"/>
      <c r="AAD734" s="90"/>
      <c r="AAE734" s="90"/>
      <c r="AAF734" s="90"/>
      <c r="AAG734" s="90"/>
      <c r="AAH734" s="90"/>
      <c r="AAI734" s="90"/>
      <c r="AAJ734" s="90"/>
      <c r="AAK734" s="90"/>
      <c r="AAL734" s="90"/>
      <c r="AAM734" s="90"/>
      <c r="AAN734" s="90"/>
      <c r="AAO734" s="90"/>
      <c r="AAP734" s="90"/>
      <c r="AAQ734" s="90"/>
      <c r="AAR734" s="90"/>
      <c r="AAS734" s="90"/>
      <c r="AAT734" s="90"/>
      <c r="AAU734" s="90"/>
      <c r="AAV734" s="90"/>
      <c r="AAW734" s="90"/>
      <c r="AAX734" s="90"/>
      <c r="AAY734" s="90"/>
      <c r="AAZ734" s="90"/>
      <c r="ABA734" s="90"/>
      <c r="ABB734" s="90"/>
      <c r="ABC734" s="90"/>
      <c r="ABD734" s="90"/>
      <c r="ABE734" s="90"/>
      <c r="ABF734" s="90"/>
      <c r="ABG734" s="90"/>
      <c r="ABH734" s="90"/>
      <c r="ABI734" s="90"/>
      <c r="ABJ734" s="90"/>
      <c r="ABK734" s="90"/>
      <c r="ABL734" s="90"/>
      <c r="ABM734" s="90"/>
      <c r="ABN734" s="90"/>
      <c r="ABO734" s="90"/>
      <c r="ABP734" s="90"/>
      <c r="ABQ734" s="90"/>
      <c r="ABR734" s="90"/>
      <c r="ABS734" s="90"/>
      <c r="ABT734" s="90"/>
      <c r="ABU734" s="90"/>
      <c r="ABV734" s="90"/>
      <c r="ABW734" s="90"/>
      <c r="ABX734" s="90"/>
      <c r="ABY734" s="90"/>
      <c r="ABZ734" s="90"/>
      <c r="ACA734" s="90"/>
      <c r="ACB734" s="90"/>
      <c r="ACC734" s="90"/>
      <c r="ACD734" s="90"/>
      <c r="ACE734" s="90"/>
      <c r="ACF734" s="90"/>
      <c r="ACG734" s="90"/>
      <c r="ACH734" s="90"/>
      <c r="ACI734" s="90"/>
      <c r="ACJ734" s="90"/>
      <c r="ACK734" s="90"/>
      <c r="ACL734" s="90"/>
      <c r="ACM734" s="90"/>
      <c r="ACN734" s="90"/>
      <c r="ACO734" s="90"/>
      <c r="ACP734" s="90"/>
      <c r="ACQ734" s="90"/>
      <c r="ACR734" s="90"/>
      <c r="ACS734" s="90"/>
      <c r="ACT734" s="90"/>
      <c r="ACU734" s="90"/>
      <c r="ACV734" s="90"/>
      <c r="ACW734" s="90"/>
      <c r="ACX734" s="90"/>
      <c r="ACY734" s="90"/>
      <c r="ACZ734" s="90"/>
      <c r="ADA734" s="90"/>
      <c r="ADB734" s="90"/>
      <c r="ADC734" s="90"/>
      <c r="ADD734" s="90"/>
      <c r="ADE734" s="90"/>
      <c r="ADF734" s="90"/>
      <c r="ADG734" s="90"/>
      <c r="ADH734" s="90"/>
      <c r="ADI734" s="90"/>
      <c r="ADJ734" s="90"/>
      <c r="ADK734" s="90"/>
      <c r="ADL734" s="90"/>
      <c r="ADM734" s="90"/>
      <c r="ADN734" s="90"/>
      <c r="ADO734" s="90"/>
      <c r="ADP734" s="90"/>
      <c r="ADQ734" s="90"/>
      <c r="ADR734" s="90"/>
      <c r="ADS734" s="90"/>
      <c r="ADT734" s="90"/>
      <c r="ADU734" s="90"/>
      <c r="ADV734" s="90"/>
      <c r="ADW734" s="90"/>
      <c r="ADX734" s="90"/>
      <c r="ADY734" s="90"/>
      <c r="ADZ734" s="90"/>
      <c r="AEA734" s="90"/>
      <c r="AEB734" s="90"/>
      <c r="AEC734" s="90"/>
      <c r="AED734" s="90"/>
      <c r="AEE734" s="90"/>
      <c r="AEF734" s="90"/>
      <c r="AEG734" s="90"/>
      <c r="AEH734" s="90"/>
      <c r="AEI734" s="90"/>
      <c r="AEJ734" s="90"/>
      <c r="AEK734" s="90"/>
      <c r="AEL734" s="90"/>
      <c r="AEM734" s="90"/>
      <c r="AEN734" s="90"/>
      <c r="AEO734" s="90"/>
      <c r="AEP734" s="90"/>
      <c r="AEQ734" s="90"/>
      <c r="AER734" s="90"/>
      <c r="AES734" s="90"/>
      <c r="AET734" s="90"/>
      <c r="AEU734" s="90"/>
      <c r="AEV734" s="90"/>
      <c r="AEW734" s="90"/>
      <c r="AEX734" s="90"/>
      <c r="AEY734" s="90"/>
      <c r="AEZ734" s="90"/>
      <c r="AFA734" s="90"/>
      <c r="AFB734" s="90"/>
      <c r="AFC734" s="90"/>
      <c r="AFD734" s="90"/>
      <c r="AFE734" s="90"/>
      <c r="AFF734" s="90"/>
      <c r="AFG734" s="90"/>
      <c r="AFH734" s="90"/>
      <c r="AFI734" s="90"/>
      <c r="AFJ734" s="90"/>
      <c r="AFK734" s="90"/>
      <c r="AFL734" s="90"/>
      <c r="AFM734" s="90"/>
      <c r="AFN734" s="90"/>
      <c r="AFO734" s="90"/>
      <c r="AFP734" s="90"/>
      <c r="AFQ734" s="90"/>
      <c r="AFR734" s="90"/>
      <c r="AFS734" s="90"/>
      <c r="AFT734" s="90"/>
      <c r="AFU734" s="90"/>
      <c r="AFV734" s="90"/>
      <c r="AFW734" s="90"/>
      <c r="AFX734" s="90"/>
      <c r="AFY734" s="90"/>
      <c r="AFZ734" s="90"/>
      <c r="AGA734" s="90"/>
      <c r="AGB734" s="90"/>
      <c r="AGC734" s="90"/>
      <c r="AGD734" s="90"/>
      <c r="AGE734" s="90"/>
      <c r="AGF734" s="90"/>
      <c r="AGG734" s="90"/>
      <c r="AGH734" s="90"/>
      <c r="AGI734" s="90"/>
      <c r="AGJ734" s="90"/>
      <c r="AGK734" s="90"/>
      <c r="AGL734" s="90"/>
      <c r="AGM734" s="90"/>
      <c r="AGN734" s="90"/>
      <c r="AGO734" s="90"/>
      <c r="AGP734" s="90"/>
      <c r="AGQ734" s="90"/>
      <c r="AGR734" s="90"/>
      <c r="AGS734" s="90"/>
      <c r="AGT734" s="90"/>
      <c r="AGU734" s="90"/>
      <c r="AGV734" s="90"/>
      <c r="AGW734" s="90"/>
      <c r="AGX734" s="90"/>
      <c r="AGY734" s="90"/>
      <c r="AGZ734" s="90"/>
      <c r="AHA734" s="90"/>
      <c r="AHB734" s="90"/>
      <c r="AHC734" s="90"/>
      <c r="AHD734" s="90"/>
      <c r="AHE734" s="90"/>
      <c r="AHF734" s="90"/>
      <c r="AHG734" s="90"/>
      <c r="AHH734" s="90"/>
      <c r="AHI734" s="90"/>
      <c r="AHJ734" s="90"/>
      <c r="AHK734" s="90"/>
      <c r="AHL734" s="90"/>
      <c r="AHM734" s="90"/>
      <c r="AHN734" s="90"/>
      <c r="AHO734" s="90"/>
      <c r="AHP734" s="90"/>
      <c r="AHQ734" s="90"/>
      <c r="AHR734" s="90"/>
      <c r="AHS734" s="90"/>
      <c r="AHT734" s="90"/>
      <c r="AHU734" s="90"/>
      <c r="AHV734" s="90"/>
      <c r="AHW734" s="90"/>
      <c r="AHX734" s="90"/>
      <c r="AHY734" s="90"/>
      <c r="AHZ734" s="90"/>
      <c r="AIA734" s="90"/>
      <c r="AIB734" s="90"/>
      <c r="AIC734" s="90"/>
      <c r="AID734" s="90"/>
      <c r="AIE734" s="90"/>
      <c r="AIF734" s="90"/>
      <c r="AIG734" s="90"/>
      <c r="AIH734" s="90"/>
      <c r="AII734" s="90"/>
      <c r="AIJ734" s="90"/>
      <c r="AIK734" s="90"/>
      <c r="AIL734" s="90"/>
      <c r="AIM734" s="90"/>
      <c r="AIN734" s="90"/>
      <c r="AIO734" s="90"/>
      <c r="AIP734" s="90"/>
      <c r="AIQ734" s="90"/>
      <c r="AIR734" s="90"/>
      <c r="AIS734" s="90"/>
      <c r="AIT734" s="90"/>
      <c r="AIU734" s="90"/>
      <c r="AIV734" s="90"/>
      <c r="AIW734" s="90"/>
      <c r="AIX734" s="90"/>
      <c r="AIY734" s="90"/>
      <c r="AIZ734" s="90"/>
      <c r="AJA734" s="90"/>
      <c r="AJB734" s="90"/>
      <c r="AJC734" s="90"/>
      <c r="AJD734" s="90"/>
      <c r="AJE734" s="90"/>
      <c r="AJF734" s="90"/>
      <c r="AJG734" s="90"/>
      <c r="AJH734" s="90"/>
      <c r="AJI734" s="90"/>
      <c r="AJJ734" s="90"/>
      <c r="AJK734" s="90"/>
      <c r="AJL734" s="90"/>
      <c r="AJM734" s="90"/>
      <c r="AJN734" s="90"/>
      <c r="AJO734" s="90"/>
      <c r="AJP734" s="90"/>
      <c r="AJQ734" s="90"/>
      <c r="AJR734" s="90"/>
      <c r="AJS734" s="90"/>
      <c r="AJT734" s="90"/>
      <c r="AJU734" s="90"/>
      <c r="AJV734" s="90"/>
      <c r="AJW734" s="90"/>
      <c r="AJX734" s="90"/>
      <c r="AJY734" s="90"/>
      <c r="AJZ734" s="90"/>
      <c r="AKA734" s="90"/>
      <c r="AKB734" s="90"/>
      <c r="AKC734" s="90"/>
      <c r="AKD734" s="90"/>
      <c r="AKE734" s="90"/>
      <c r="AKF734" s="90"/>
      <c r="AKG734" s="90"/>
      <c r="AKH734" s="90"/>
      <c r="AKI734" s="90"/>
      <c r="AKJ734" s="90"/>
      <c r="AKK734" s="90"/>
      <c r="AKL734" s="90"/>
      <c r="AKM734" s="90"/>
      <c r="AKN734" s="90"/>
      <c r="AKO734" s="90"/>
      <c r="AKP734" s="90"/>
      <c r="AKQ734" s="90"/>
      <c r="AKR734" s="90"/>
      <c r="AKS734" s="90"/>
      <c r="AKT734" s="90"/>
      <c r="AKU734" s="90"/>
      <c r="AKV734" s="90"/>
      <c r="AKW734" s="90"/>
      <c r="AKX734" s="90"/>
      <c r="AKY734" s="90"/>
      <c r="AKZ734" s="90"/>
      <c r="ALA734" s="90"/>
      <c r="ALB734" s="90"/>
      <c r="ALC734" s="90"/>
      <c r="ALD734" s="90"/>
      <c r="ALE734" s="90"/>
      <c r="ALF734" s="90"/>
      <c r="ALG734" s="90"/>
      <c r="ALH734" s="90"/>
      <c r="ALI734" s="90"/>
      <c r="ALJ734" s="90"/>
      <c r="ALK734" s="90"/>
      <c r="ALL734" s="90"/>
      <c r="ALM734" s="90"/>
      <c r="ALN734" s="90"/>
      <c r="ALO734" s="90"/>
      <c r="ALP734" s="90"/>
      <c r="ALQ734" s="90"/>
      <c r="ALR734" s="90"/>
      <c r="ALS734" s="90"/>
      <c r="ALT734" s="90"/>
      <c r="ALU734" s="90"/>
      <c r="ALV734" s="90"/>
      <c r="ALW734" s="90"/>
      <c r="ALX734" s="90"/>
      <c r="ALY734" s="90"/>
      <c r="ALZ734" s="90"/>
      <c r="AMA734" s="90"/>
      <c r="AMB734" s="90"/>
      <c r="AMC734" s="90"/>
      <c r="AMD734" s="90"/>
      <c r="AME734" s="90"/>
      <c r="AMF734" s="90"/>
      <c r="AMG734" s="90"/>
      <c r="AMH734" s="90"/>
    </row>
    <row r="735" spans="1:1022" x14ac:dyDescent="0.25">
      <c r="A735" s="103">
        <v>43942</v>
      </c>
      <c r="B735" s="156">
        <v>0.5</v>
      </c>
      <c r="C735" s="226">
        <v>1831</v>
      </c>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0"/>
      <c r="AY735" s="90"/>
      <c r="AZ735" s="90"/>
      <c r="BA735" s="90"/>
      <c r="BB735" s="90"/>
      <c r="BC735" s="90"/>
      <c r="BD735" s="90"/>
      <c r="BE735" s="90"/>
      <c r="BF735" s="90"/>
      <c r="BG735" s="90"/>
      <c r="BH735" s="90"/>
      <c r="BI735" s="90"/>
      <c r="BJ735" s="90"/>
      <c r="BK735" s="90"/>
      <c r="BL735" s="90"/>
      <c r="BM735" s="90"/>
      <c r="BN735" s="90"/>
      <c r="BO735" s="90"/>
      <c r="BP735" s="90"/>
      <c r="BQ735" s="90"/>
      <c r="BR735" s="90"/>
      <c r="BS735" s="90"/>
      <c r="BT735" s="90"/>
      <c r="BU735" s="90"/>
      <c r="BV735" s="90"/>
      <c r="BW735" s="90"/>
      <c r="BX735" s="90"/>
      <c r="BY735" s="90"/>
      <c r="BZ735" s="90"/>
      <c r="CA735" s="90"/>
      <c r="CB735" s="90"/>
      <c r="CC735" s="90"/>
      <c r="CD735" s="90"/>
      <c r="CE735" s="90"/>
      <c r="CF735" s="90"/>
      <c r="CG735" s="90"/>
      <c r="CH735" s="90"/>
      <c r="CI735" s="90"/>
      <c r="CJ735" s="90"/>
      <c r="CK735" s="90"/>
      <c r="CL735" s="90"/>
      <c r="CM735" s="90"/>
      <c r="CN735" s="90"/>
      <c r="CO735" s="90"/>
      <c r="CP735" s="90"/>
      <c r="CQ735" s="90"/>
      <c r="CR735" s="90"/>
      <c r="CS735" s="90"/>
      <c r="CT735" s="90"/>
      <c r="CU735" s="90"/>
      <c r="CV735" s="90"/>
      <c r="CW735" s="90"/>
      <c r="CX735" s="90"/>
      <c r="CY735" s="90"/>
      <c r="CZ735" s="90"/>
      <c r="DA735" s="90"/>
      <c r="DB735" s="90"/>
      <c r="DC735" s="90"/>
      <c r="DD735" s="90"/>
      <c r="DE735" s="90"/>
      <c r="DF735" s="90"/>
      <c r="DG735" s="90"/>
      <c r="DH735" s="90"/>
      <c r="DI735" s="90"/>
      <c r="DJ735" s="90"/>
      <c r="DK735" s="90"/>
      <c r="DL735" s="90"/>
      <c r="DM735" s="90"/>
      <c r="DN735" s="90"/>
      <c r="DO735" s="90"/>
      <c r="DP735" s="90"/>
      <c r="DQ735" s="90"/>
      <c r="DR735" s="90"/>
      <c r="DS735" s="90"/>
      <c r="DT735" s="90"/>
      <c r="DU735" s="90"/>
      <c r="DV735" s="90"/>
      <c r="DW735" s="90"/>
      <c r="DX735" s="90"/>
      <c r="DY735" s="90"/>
      <c r="DZ735" s="90"/>
      <c r="EA735" s="90"/>
      <c r="EB735" s="90"/>
      <c r="EC735" s="90"/>
      <c r="ED735" s="90"/>
      <c r="EE735" s="90"/>
      <c r="EF735" s="90"/>
      <c r="EG735" s="90"/>
      <c r="EH735" s="90"/>
      <c r="EI735" s="90"/>
      <c r="EJ735" s="90"/>
      <c r="EK735" s="90"/>
      <c r="EL735" s="90"/>
      <c r="EM735" s="90"/>
      <c r="EN735" s="90"/>
      <c r="EO735" s="90"/>
      <c r="EP735" s="90"/>
      <c r="EQ735" s="90"/>
      <c r="ER735" s="90"/>
      <c r="ES735" s="90"/>
      <c r="ET735" s="90"/>
      <c r="EU735" s="90"/>
      <c r="EV735" s="90"/>
      <c r="EW735" s="90"/>
      <c r="EX735" s="90"/>
      <c r="EY735" s="90"/>
      <c r="EZ735" s="90"/>
      <c r="FA735" s="90"/>
      <c r="FB735" s="90"/>
      <c r="FC735" s="90"/>
      <c r="FD735" s="90"/>
      <c r="FE735" s="90"/>
      <c r="FF735" s="90"/>
      <c r="FG735" s="90"/>
      <c r="FH735" s="90"/>
      <c r="FI735" s="90"/>
      <c r="FJ735" s="90"/>
      <c r="FK735" s="90"/>
      <c r="FL735" s="90"/>
      <c r="FM735" s="90"/>
      <c r="FN735" s="90"/>
      <c r="FO735" s="90"/>
      <c r="FP735" s="90"/>
      <c r="FQ735" s="90"/>
      <c r="FR735" s="90"/>
      <c r="FS735" s="90"/>
      <c r="FT735" s="90"/>
      <c r="FU735" s="90"/>
      <c r="FV735" s="90"/>
      <c r="FW735" s="90"/>
      <c r="FX735" s="90"/>
      <c r="FY735" s="90"/>
      <c r="FZ735" s="90"/>
      <c r="GA735" s="90"/>
      <c r="GB735" s="90"/>
      <c r="GC735" s="90"/>
      <c r="GD735" s="90"/>
      <c r="GE735" s="90"/>
      <c r="GF735" s="90"/>
      <c r="GG735" s="90"/>
      <c r="GH735" s="90"/>
      <c r="GI735" s="90"/>
      <c r="GJ735" s="90"/>
      <c r="GK735" s="90"/>
      <c r="GL735" s="90"/>
      <c r="GM735" s="90"/>
      <c r="GN735" s="90"/>
      <c r="GO735" s="90"/>
      <c r="GP735" s="90"/>
      <c r="GQ735" s="90"/>
      <c r="GR735" s="90"/>
      <c r="GS735" s="90"/>
      <c r="GT735" s="90"/>
      <c r="GU735" s="90"/>
      <c r="GV735" s="90"/>
      <c r="GW735" s="90"/>
      <c r="GX735" s="90"/>
      <c r="GY735" s="90"/>
      <c r="GZ735" s="90"/>
      <c r="HA735" s="90"/>
      <c r="HB735" s="90"/>
      <c r="HC735" s="90"/>
      <c r="HD735" s="90"/>
      <c r="HE735" s="90"/>
      <c r="HF735" s="90"/>
      <c r="HG735" s="90"/>
      <c r="HH735" s="90"/>
      <c r="HI735" s="90"/>
      <c r="HJ735" s="90"/>
      <c r="HK735" s="90"/>
      <c r="HL735" s="90"/>
      <c r="HM735" s="90"/>
      <c r="HN735" s="90"/>
      <c r="HO735" s="90"/>
      <c r="HP735" s="90"/>
      <c r="HQ735" s="90"/>
      <c r="HR735" s="90"/>
      <c r="HS735" s="90"/>
      <c r="HT735" s="90"/>
      <c r="HU735" s="90"/>
      <c r="HV735" s="90"/>
      <c r="HW735" s="90"/>
      <c r="HX735" s="90"/>
      <c r="HY735" s="90"/>
      <c r="HZ735" s="90"/>
      <c r="IA735" s="90"/>
      <c r="IB735" s="90"/>
      <c r="IC735" s="90"/>
      <c r="ID735" s="90"/>
      <c r="IE735" s="90"/>
      <c r="IF735" s="90"/>
      <c r="IG735" s="90"/>
      <c r="IH735" s="90"/>
      <c r="II735" s="90"/>
      <c r="IJ735" s="90"/>
      <c r="IK735" s="90"/>
      <c r="IL735" s="90"/>
      <c r="IM735" s="90"/>
      <c r="IN735" s="90"/>
      <c r="IO735" s="90"/>
      <c r="IP735" s="90"/>
      <c r="IQ735" s="90"/>
      <c r="IR735" s="90"/>
      <c r="IS735" s="90"/>
      <c r="IT735" s="90"/>
      <c r="IU735" s="90"/>
      <c r="IV735" s="90"/>
      <c r="IW735" s="90"/>
      <c r="IX735" s="90"/>
      <c r="IY735" s="90"/>
      <c r="IZ735" s="90"/>
      <c r="JA735" s="90"/>
      <c r="JB735" s="90"/>
      <c r="JC735" s="90"/>
      <c r="JD735" s="90"/>
      <c r="JE735" s="90"/>
      <c r="JF735" s="90"/>
      <c r="JG735" s="90"/>
      <c r="JH735" s="90"/>
      <c r="JI735" s="90"/>
      <c r="JJ735" s="90"/>
      <c r="JK735" s="90"/>
      <c r="JL735" s="90"/>
      <c r="JM735" s="90"/>
      <c r="JN735" s="90"/>
      <c r="JO735" s="90"/>
      <c r="JP735" s="90"/>
      <c r="JQ735" s="90"/>
      <c r="JR735" s="90"/>
      <c r="JS735" s="90"/>
      <c r="JT735" s="90"/>
      <c r="JU735" s="90"/>
      <c r="JV735" s="90"/>
      <c r="JW735" s="90"/>
      <c r="JX735" s="90"/>
      <c r="JY735" s="90"/>
      <c r="JZ735" s="90"/>
      <c r="KA735" s="90"/>
      <c r="KB735" s="90"/>
      <c r="KC735" s="90"/>
      <c r="KD735" s="90"/>
      <c r="KE735" s="90"/>
      <c r="KF735" s="90"/>
      <c r="KG735" s="90"/>
      <c r="KH735" s="90"/>
      <c r="KI735" s="90"/>
      <c r="KJ735" s="90"/>
      <c r="KK735" s="90"/>
      <c r="KL735" s="90"/>
      <c r="KM735" s="90"/>
      <c r="KN735" s="90"/>
      <c r="KO735" s="90"/>
      <c r="KP735" s="90"/>
      <c r="KQ735" s="90"/>
      <c r="KR735" s="90"/>
      <c r="KS735" s="90"/>
      <c r="KT735" s="90"/>
      <c r="KU735" s="90"/>
      <c r="KV735" s="90"/>
      <c r="KW735" s="90"/>
      <c r="KX735" s="90"/>
      <c r="KY735" s="90"/>
      <c r="KZ735" s="90"/>
      <c r="LA735" s="90"/>
      <c r="LB735" s="90"/>
      <c r="LC735" s="90"/>
      <c r="LD735" s="90"/>
      <c r="LE735" s="90"/>
      <c r="LF735" s="90"/>
      <c r="LG735" s="90"/>
      <c r="LH735" s="90"/>
      <c r="LI735" s="90"/>
      <c r="LJ735" s="90"/>
      <c r="LK735" s="90"/>
      <c r="LL735" s="90"/>
      <c r="LM735" s="90"/>
      <c r="LN735" s="90"/>
      <c r="LO735" s="90"/>
      <c r="LP735" s="90"/>
      <c r="LQ735" s="90"/>
      <c r="LR735" s="90"/>
      <c r="LS735" s="90"/>
      <c r="LT735" s="90"/>
      <c r="LU735" s="90"/>
      <c r="LV735" s="90"/>
      <c r="LW735" s="90"/>
      <c r="LX735" s="90"/>
      <c r="LY735" s="90"/>
      <c r="LZ735" s="90"/>
      <c r="MA735" s="90"/>
      <c r="MB735" s="90"/>
      <c r="MC735" s="90"/>
      <c r="MD735" s="90"/>
      <c r="ME735" s="90"/>
      <c r="MF735" s="90"/>
      <c r="MG735" s="90"/>
      <c r="MH735" s="90"/>
      <c r="MI735" s="90"/>
      <c r="MJ735" s="90"/>
      <c r="MK735" s="90"/>
      <c r="ML735" s="90"/>
      <c r="MM735" s="90"/>
      <c r="MN735" s="90"/>
      <c r="MO735" s="90"/>
      <c r="MP735" s="90"/>
      <c r="MQ735" s="90"/>
      <c r="MR735" s="90"/>
      <c r="MS735" s="90"/>
      <c r="MT735" s="90"/>
      <c r="MU735" s="90"/>
      <c r="MV735" s="90"/>
      <c r="MW735" s="90"/>
      <c r="MX735" s="90"/>
      <c r="MY735" s="90"/>
      <c r="MZ735" s="90"/>
      <c r="NA735" s="90"/>
      <c r="NB735" s="90"/>
      <c r="NC735" s="90"/>
      <c r="ND735" s="90"/>
      <c r="NE735" s="90"/>
      <c r="NF735" s="90"/>
      <c r="NG735" s="90"/>
      <c r="NH735" s="90"/>
      <c r="NI735" s="90"/>
      <c r="NJ735" s="90"/>
      <c r="NK735" s="90"/>
      <c r="NL735" s="90"/>
      <c r="NM735" s="90"/>
      <c r="NN735" s="90"/>
      <c r="NO735" s="90"/>
      <c r="NP735" s="90"/>
      <c r="NQ735" s="90"/>
      <c r="NR735" s="90"/>
      <c r="NS735" s="90"/>
      <c r="NT735" s="90"/>
      <c r="NU735" s="90"/>
      <c r="NV735" s="90"/>
      <c r="NW735" s="90"/>
      <c r="NX735" s="90"/>
      <c r="NY735" s="90"/>
      <c r="NZ735" s="90"/>
      <c r="OA735" s="90"/>
      <c r="OB735" s="90"/>
      <c r="OC735" s="90"/>
      <c r="OD735" s="90"/>
      <c r="OE735" s="90"/>
      <c r="OF735" s="90"/>
      <c r="OG735" s="90"/>
      <c r="OH735" s="90"/>
      <c r="OI735" s="90"/>
      <c r="OJ735" s="90"/>
      <c r="OK735" s="90"/>
      <c r="OL735" s="90"/>
      <c r="OM735" s="90"/>
      <c r="ON735" s="90"/>
      <c r="OO735" s="90"/>
      <c r="OP735" s="90"/>
      <c r="OQ735" s="90"/>
      <c r="OR735" s="90"/>
      <c r="OS735" s="90"/>
      <c r="OT735" s="90"/>
      <c r="OU735" s="90"/>
      <c r="OV735" s="90"/>
      <c r="OW735" s="90"/>
      <c r="OX735" s="90"/>
      <c r="OY735" s="90"/>
      <c r="OZ735" s="90"/>
      <c r="PA735" s="90"/>
      <c r="PB735" s="90"/>
      <c r="PC735" s="90"/>
      <c r="PD735" s="90"/>
      <c r="PE735" s="90"/>
      <c r="PF735" s="90"/>
      <c r="PG735" s="90"/>
      <c r="PH735" s="90"/>
      <c r="PI735" s="90"/>
      <c r="PJ735" s="90"/>
      <c r="PK735" s="90"/>
      <c r="PL735" s="90"/>
      <c r="PM735" s="90"/>
      <c r="PN735" s="90"/>
      <c r="PO735" s="90"/>
      <c r="PP735" s="90"/>
      <c r="PQ735" s="90"/>
      <c r="PR735" s="90"/>
      <c r="PS735" s="90"/>
      <c r="PT735" s="90"/>
      <c r="PU735" s="90"/>
      <c r="PV735" s="90"/>
      <c r="PW735" s="90"/>
      <c r="PX735" s="90"/>
      <c r="PY735" s="90"/>
      <c r="PZ735" s="90"/>
      <c r="QA735" s="90"/>
      <c r="QB735" s="90"/>
      <c r="QC735" s="90"/>
      <c r="QD735" s="90"/>
      <c r="QE735" s="90"/>
      <c r="QF735" s="90"/>
      <c r="QG735" s="90"/>
      <c r="QH735" s="90"/>
      <c r="QI735" s="90"/>
      <c r="QJ735" s="90"/>
      <c r="QK735" s="90"/>
      <c r="QL735" s="90"/>
      <c r="QM735" s="90"/>
      <c r="QN735" s="90"/>
      <c r="QO735" s="90"/>
      <c r="QP735" s="90"/>
      <c r="QQ735" s="90"/>
      <c r="QR735" s="90"/>
      <c r="QS735" s="90"/>
      <c r="QT735" s="90"/>
      <c r="QU735" s="90"/>
      <c r="QV735" s="90"/>
      <c r="QW735" s="90"/>
      <c r="QX735" s="90"/>
      <c r="QY735" s="90"/>
      <c r="QZ735" s="90"/>
      <c r="RA735" s="90"/>
      <c r="RB735" s="90"/>
      <c r="RC735" s="90"/>
      <c r="RD735" s="90"/>
      <c r="RE735" s="90"/>
      <c r="RF735" s="90"/>
      <c r="RG735" s="90"/>
      <c r="RH735" s="90"/>
      <c r="RI735" s="90"/>
      <c r="RJ735" s="90"/>
      <c r="RK735" s="90"/>
      <c r="RL735" s="90"/>
      <c r="RM735" s="90"/>
      <c r="RN735" s="90"/>
      <c r="RO735" s="90"/>
      <c r="RP735" s="90"/>
      <c r="RQ735" s="90"/>
      <c r="RR735" s="90"/>
      <c r="RS735" s="90"/>
      <c r="RT735" s="90"/>
      <c r="RU735" s="90"/>
      <c r="RV735" s="90"/>
      <c r="RW735" s="90"/>
      <c r="RX735" s="90"/>
      <c r="RY735" s="90"/>
      <c r="RZ735" s="90"/>
      <c r="SA735" s="90"/>
      <c r="SB735" s="90"/>
      <c r="SC735" s="90"/>
      <c r="SD735" s="90"/>
      <c r="SE735" s="90"/>
      <c r="SF735" s="90"/>
      <c r="SG735" s="90"/>
      <c r="SH735" s="90"/>
      <c r="SI735" s="90"/>
      <c r="SJ735" s="90"/>
      <c r="SK735" s="90"/>
      <c r="SL735" s="90"/>
      <c r="SM735" s="90"/>
      <c r="SN735" s="90"/>
      <c r="SO735" s="90"/>
      <c r="SP735" s="90"/>
      <c r="SQ735" s="90"/>
      <c r="SR735" s="90"/>
      <c r="SS735" s="90"/>
      <c r="ST735" s="90"/>
      <c r="SU735" s="90"/>
      <c r="SV735" s="90"/>
      <c r="SW735" s="90"/>
      <c r="SX735" s="90"/>
      <c r="SY735" s="90"/>
      <c r="SZ735" s="90"/>
      <c r="TA735" s="90"/>
      <c r="TB735" s="90"/>
      <c r="TC735" s="90"/>
      <c r="TD735" s="90"/>
      <c r="TE735" s="90"/>
      <c r="TF735" s="90"/>
      <c r="TG735" s="90"/>
      <c r="TH735" s="90"/>
      <c r="TI735" s="90"/>
      <c r="TJ735" s="90"/>
      <c r="TK735" s="90"/>
      <c r="TL735" s="90"/>
      <c r="TM735" s="90"/>
      <c r="TN735" s="90"/>
      <c r="TO735" s="90"/>
      <c r="TP735" s="90"/>
      <c r="TQ735" s="90"/>
      <c r="TR735" s="90"/>
      <c r="TS735" s="90"/>
      <c r="TT735" s="90"/>
      <c r="TU735" s="90"/>
      <c r="TV735" s="90"/>
      <c r="TW735" s="90"/>
      <c r="TX735" s="90"/>
      <c r="TY735" s="90"/>
      <c r="TZ735" s="90"/>
      <c r="UA735" s="90"/>
      <c r="UB735" s="90"/>
      <c r="UC735" s="90"/>
      <c r="UD735" s="90"/>
      <c r="UE735" s="90"/>
      <c r="UF735" s="90"/>
      <c r="UG735" s="90"/>
      <c r="UH735" s="90"/>
      <c r="UI735" s="90"/>
      <c r="UJ735" s="90"/>
      <c r="UK735" s="90"/>
      <c r="UL735" s="90"/>
      <c r="UM735" s="90"/>
      <c r="UN735" s="90"/>
      <c r="UO735" s="90"/>
      <c r="UP735" s="90"/>
      <c r="UQ735" s="90"/>
      <c r="UR735" s="90"/>
      <c r="US735" s="90"/>
      <c r="UT735" s="90"/>
      <c r="UU735" s="90"/>
      <c r="UV735" s="90"/>
      <c r="UW735" s="90"/>
      <c r="UX735" s="90"/>
      <c r="UY735" s="90"/>
      <c r="UZ735" s="90"/>
      <c r="VA735" s="90"/>
      <c r="VB735" s="90"/>
      <c r="VC735" s="90"/>
      <c r="VD735" s="90"/>
      <c r="VE735" s="90"/>
      <c r="VF735" s="90"/>
      <c r="VG735" s="90"/>
      <c r="VH735" s="90"/>
      <c r="VI735" s="90"/>
      <c r="VJ735" s="90"/>
      <c r="VK735" s="90"/>
      <c r="VL735" s="90"/>
      <c r="VM735" s="90"/>
      <c r="VN735" s="90"/>
      <c r="VO735" s="90"/>
      <c r="VP735" s="90"/>
      <c r="VQ735" s="90"/>
      <c r="VR735" s="90"/>
      <c r="VS735" s="90"/>
      <c r="VT735" s="90"/>
      <c r="VU735" s="90"/>
      <c r="VV735" s="90"/>
      <c r="VW735" s="90"/>
      <c r="VX735" s="90"/>
      <c r="VY735" s="90"/>
      <c r="VZ735" s="90"/>
      <c r="WA735" s="90"/>
      <c r="WB735" s="90"/>
      <c r="WC735" s="90"/>
      <c r="WD735" s="90"/>
      <c r="WE735" s="90"/>
      <c r="WF735" s="90"/>
      <c r="WG735" s="90"/>
      <c r="WH735" s="90"/>
      <c r="WI735" s="90"/>
      <c r="WJ735" s="90"/>
      <c r="WK735" s="90"/>
      <c r="WL735" s="90"/>
      <c r="WM735" s="90"/>
      <c r="WN735" s="90"/>
      <c r="WO735" s="90"/>
      <c r="WP735" s="90"/>
      <c r="WQ735" s="90"/>
      <c r="WR735" s="90"/>
      <c r="WS735" s="90"/>
      <c r="WT735" s="90"/>
      <c r="WU735" s="90"/>
      <c r="WV735" s="90"/>
      <c r="WW735" s="90"/>
      <c r="WX735" s="90"/>
      <c r="WY735" s="90"/>
      <c r="WZ735" s="90"/>
      <c r="XA735" s="90"/>
      <c r="XB735" s="90"/>
      <c r="XC735" s="90"/>
      <c r="XD735" s="90"/>
      <c r="XE735" s="90"/>
      <c r="XF735" s="90"/>
      <c r="XG735" s="90"/>
      <c r="XH735" s="90"/>
      <c r="XI735" s="90"/>
      <c r="XJ735" s="90"/>
      <c r="XK735" s="90"/>
      <c r="XL735" s="90"/>
      <c r="XM735" s="90"/>
      <c r="XN735" s="90"/>
      <c r="XO735" s="90"/>
      <c r="XP735" s="90"/>
      <c r="XQ735" s="90"/>
      <c r="XR735" s="90"/>
      <c r="XS735" s="90"/>
      <c r="XT735" s="90"/>
      <c r="XU735" s="90"/>
      <c r="XV735" s="90"/>
      <c r="XW735" s="90"/>
      <c r="XX735" s="90"/>
      <c r="XY735" s="90"/>
      <c r="XZ735" s="90"/>
      <c r="YA735" s="90"/>
      <c r="YB735" s="90"/>
      <c r="YC735" s="90"/>
      <c r="YD735" s="90"/>
      <c r="YE735" s="90"/>
      <c r="YF735" s="90"/>
      <c r="YG735" s="90"/>
      <c r="YH735" s="90"/>
      <c r="YI735" s="90"/>
      <c r="YJ735" s="90"/>
      <c r="YK735" s="90"/>
      <c r="YL735" s="90"/>
      <c r="YM735" s="90"/>
      <c r="YN735" s="90"/>
      <c r="YO735" s="90"/>
      <c r="YP735" s="90"/>
      <c r="YQ735" s="90"/>
      <c r="YR735" s="90"/>
      <c r="YS735" s="90"/>
      <c r="YT735" s="90"/>
      <c r="YU735" s="90"/>
      <c r="YV735" s="90"/>
      <c r="YW735" s="90"/>
      <c r="YX735" s="90"/>
      <c r="YY735" s="90"/>
      <c r="YZ735" s="90"/>
      <c r="ZA735" s="90"/>
      <c r="ZB735" s="90"/>
      <c r="ZC735" s="90"/>
      <c r="ZD735" s="90"/>
      <c r="ZE735" s="90"/>
      <c r="ZF735" s="90"/>
      <c r="ZG735" s="90"/>
      <c r="ZH735" s="90"/>
      <c r="ZI735" s="90"/>
      <c r="ZJ735" s="90"/>
      <c r="ZK735" s="90"/>
      <c r="ZL735" s="90"/>
      <c r="ZM735" s="90"/>
      <c r="ZN735" s="90"/>
      <c r="ZO735" s="90"/>
      <c r="ZP735" s="90"/>
      <c r="ZQ735" s="90"/>
      <c r="ZR735" s="90"/>
      <c r="ZS735" s="90"/>
      <c r="ZT735" s="90"/>
      <c r="ZU735" s="90"/>
      <c r="ZV735" s="90"/>
      <c r="ZW735" s="90"/>
      <c r="ZX735" s="90"/>
      <c r="ZY735" s="90"/>
      <c r="ZZ735" s="90"/>
      <c r="AAA735" s="90"/>
      <c r="AAB735" s="90"/>
      <c r="AAC735" s="90"/>
      <c r="AAD735" s="90"/>
      <c r="AAE735" s="90"/>
      <c r="AAF735" s="90"/>
      <c r="AAG735" s="90"/>
      <c r="AAH735" s="90"/>
      <c r="AAI735" s="90"/>
      <c r="AAJ735" s="90"/>
      <c r="AAK735" s="90"/>
      <c r="AAL735" s="90"/>
      <c r="AAM735" s="90"/>
      <c r="AAN735" s="90"/>
      <c r="AAO735" s="90"/>
      <c r="AAP735" s="90"/>
      <c r="AAQ735" s="90"/>
      <c r="AAR735" s="90"/>
      <c r="AAS735" s="90"/>
      <c r="AAT735" s="90"/>
      <c r="AAU735" s="90"/>
      <c r="AAV735" s="90"/>
      <c r="AAW735" s="90"/>
      <c r="AAX735" s="90"/>
      <c r="AAY735" s="90"/>
      <c r="AAZ735" s="90"/>
      <c r="ABA735" s="90"/>
      <c r="ABB735" s="90"/>
      <c r="ABC735" s="90"/>
      <c r="ABD735" s="90"/>
      <c r="ABE735" s="90"/>
      <c r="ABF735" s="90"/>
      <c r="ABG735" s="90"/>
      <c r="ABH735" s="90"/>
      <c r="ABI735" s="90"/>
      <c r="ABJ735" s="90"/>
      <c r="ABK735" s="90"/>
      <c r="ABL735" s="90"/>
      <c r="ABM735" s="90"/>
      <c r="ABN735" s="90"/>
      <c r="ABO735" s="90"/>
      <c r="ABP735" s="90"/>
      <c r="ABQ735" s="90"/>
      <c r="ABR735" s="90"/>
      <c r="ABS735" s="90"/>
      <c r="ABT735" s="90"/>
      <c r="ABU735" s="90"/>
      <c r="ABV735" s="90"/>
      <c r="ABW735" s="90"/>
      <c r="ABX735" s="90"/>
      <c r="ABY735" s="90"/>
      <c r="ABZ735" s="90"/>
      <c r="ACA735" s="90"/>
      <c r="ACB735" s="90"/>
      <c r="ACC735" s="90"/>
      <c r="ACD735" s="90"/>
      <c r="ACE735" s="90"/>
      <c r="ACF735" s="90"/>
      <c r="ACG735" s="90"/>
      <c r="ACH735" s="90"/>
      <c r="ACI735" s="90"/>
      <c r="ACJ735" s="90"/>
      <c r="ACK735" s="90"/>
      <c r="ACL735" s="90"/>
      <c r="ACM735" s="90"/>
      <c r="ACN735" s="90"/>
      <c r="ACO735" s="90"/>
      <c r="ACP735" s="90"/>
      <c r="ACQ735" s="90"/>
      <c r="ACR735" s="90"/>
      <c r="ACS735" s="90"/>
      <c r="ACT735" s="90"/>
      <c r="ACU735" s="90"/>
      <c r="ACV735" s="90"/>
      <c r="ACW735" s="90"/>
      <c r="ACX735" s="90"/>
      <c r="ACY735" s="90"/>
      <c r="ACZ735" s="90"/>
      <c r="ADA735" s="90"/>
      <c r="ADB735" s="90"/>
      <c r="ADC735" s="90"/>
      <c r="ADD735" s="90"/>
      <c r="ADE735" s="90"/>
      <c r="ADF735" s="90"/>
      <c r="ADG735" s="90"/>
      <c r="ADH735" s="90"/>
      <c r="ADI735" s="90"/>
      <c r="ADJ735" s="90"/>
      <c r="ADK735" s="90"/>
      <c r="ADL735" s="90"/>
      <c r="ADM735" s="90"/>
      <c r="ADN735" s="90"/>
      <c r="ADO735" s="90"/>
      <c r="ADP735" s="90"/>
      <c r="ADQ735" s="90"/>
      <c r="ADR735" s="90"/>
      <c r="ADS735" s="90"/>
      <c r="ADT735" s="90"/>
      <c r="ADU735" s="90"/>
      <c r="ADV735" s="90"/>
      <c r="ADW735" s="90"/>
      <c r="ADX735" s="90"/>
      <c r="ADY735" s="90"/>
      <c r="ADZ735" s="90"/>
      <c r="AEA735" s="90"/>
      <c r="AEB735" s="90"/>
      <c r="AEC735" s="90"/>
      <c r="AED735" s="90"/>
      <c r="AEE735" s="90"/>
      <c r="AEF735" s="90"/>
      <c r="AEG735" s="90"/>
      <c r="AEH735" s="90"/>
      <c r="AEI735" s="90"/>
      <c r="AEJ735" s="90"/>
      <c r="AEK735" s="90"/>
      <c r="AEL735" s="90"/>
      <c r="AEM735" s="90"/>
      <c r="AEN735" s="90"/>
      <c r="AEO735" s="90"/>
      <c r="AEP735" s="90"/>
      <c r="AEQ735" s="90"/>
      <c r="AER735" s="90"/>
      <c r="AES735" s="90"/>
      <c r="AET735" s="90"/>
      <c r="AEU735" s="90"/>
      <c r="AEV735" s="90"/>
      <c r="AEW735" s="90"/>
      <c r="AEX735" s="90"/>
      <c r="AEY735" s="90"/>
      <c r="AEZ735" s="90"/>
      <c r="AFA735" s="90"/>
      <c r="AFB735" s="90"/>
      <c r="AFC735" s="90"/>
      <c r="AFD735" s="90"/>
      <c r="AFE735" s="90"/>
      <c r="AFF735" s="90"/>
      <c r="AFG735" s="90"/>
      <c r="AFH735" s="90"/>
      <c r="AFI735" s="90"/>
      <c r="AFJ735" s="90"/>
      <c r="AFK735" s="90"/>
      <c r="AFL735" s="90"/>
      <c r="AFM735" s="90"/>
      <c r="AFN735" s="90"/>
      <c r="AFO735" s="90"/>
      <c r="AFP735" s="90"/>
      <c r="AFQ735" s="90"/>
      <c r="AFR735" s="90"/>
      <c r="AFS735" s="90"/>
      <c r="AFT735" s="90"/>
      <c r="AFU735" s="90"/>
      <c r="AFV735" s="90"/>
      <c r="AFW735" s="90"/>
      <c r="AFX735" s="90"/>
      <c r="AFY735" s="90"/>
      <c r="AFZ735" s="90"/>
      <c r="AGA735" s="90"/>
      <c r="AGB735" s="90"/>
      <c r="AGC735" s="90"/>
      <c r="AGD735" s="90"/>
      <c r="AGE735" s="90"/>
      <c r="AGF735" s="90"/>
      <c r="AGG735" s="90"/>
      <c r="AGH735" s="90"/>
      <c r="AGI735" s="90"/>
      <c r="AGJ735" s="90"/>
      <c r="AGK735" s="90"/>
      <c r="AGL735" s="90"/>
      <c r="AGM735" s="90"/>
      <c r="AGN735" s="90"/>
      <c r="AGO735" s="90"/>
      <c r="AGP735" s="90"/>
      <c r="AGQ735" s="90"/>
      <c r="AGR735" s="90"/>
      <c r="AGS735" s="90"/>
      <c r="AGT735" s="90"/>
      <c r="AGU735" s="90"/>
      <c r="AGV735" s="90"/>
      <c r="AGW735" s="90"/>
      <c r="AGX735" s="90"/>
      <c r="AGY735" s="90"/>
      <c r="AGZ735" s="90"/>
      <c r="AHA735" s="90"/>
      <c r="AHB735" s="90"/>
      <c r="AHC735" s="90"/>
      <c r="AHD735" s="90"/>
      <c r="AHE735" s="90"/>
      <c r="AHF735" s="90"/>
      <c r="AHG735" s="90"/>
      <c r="AHH735" s="90"/>
      <c r="AHI735" s="90"/>
      <c r="AHJ735" s="90"/>
      <c r="AHK735" s="90"/>
      <c r="AHL735" s="90"/>
      <c r="AHM735" s="90"/>
      <c r="AHN735" s="90"/>
      <c r="AHO735" s="90"/>
      <c r="AHP735" s="90"/>
      <c r="AHQ735" s="90"/>
      <c r="AHR735" s="90"/>
      <c r="AHS735" s="90"/>
      <c r="AHT735" s="90"/>
      <c r="AHU735" s="90"/>
      <c r="AHV735" s="90"/>
      <c r="AHW735" s="90"/>
      <c r="AHX735" s="90"/>
      <c r="AHY735" s="90"/>
      <c r="AHZ735" s="90"/>
      <c r="AIA735" s="90"/>
      <c r="AIB735" s="90"/>
      <c r="AIC735" s="90"/>
      <c r="AID735" s="90"/>
      <c r="AIE735" s="90"/>
      <c r="AIF735" s="90"/>
      <c r="AIG735" s="90"/>
      <c r="AIH735" s="90"/>
      <c r="AII735" s="90"/>
      <c r="AIJ735" s="90"/>
      <c r="AIK735" s="90"/>
      <c r="AIL735" s="90"/>
      <c r="AIM735" s="90"/>
      <c r="AIN735" s="90"/>
      <c r="AIO735" s="90"/>
      <c r="AIP735" s="90"/>
      <c r="AIQ735" s="90"/>
      <c r="AIR735" s="90"/>
      <c r="AIS735" s="90"/>
      <c r="AIT735" s="90"/>
      <c r="AIU735" s="90"/>
      <c r="AIV735" s="90"/>
      <c r="AIW735" s="90"/>
      <c r="AIX735" s="90"/>
      <c r="AIY735" s="90"/>
      <c r="AIZ735" s="90"/>
      <c r="AJA735" s="90"/>
      <c r="AJB735" s="90"/>
      <c r="AJC735" s="90"/>
      <c r="AJD735" s="90"/>
      <c r="AJE735" s="90"/>
      <c r="AJF735" s="90"/>
      <c r="AJG735" s="90"/>
      <c r="AJH735" s="90"/>
      <c r="AJI735" s="90"/>
      <c r="AJJ735" s="90"/>
      <c r="AJK735" s="90"/>
      <c r="AJL735" s="90"/>
      <c r="AJM735" s="90"/>
      <c r="AJN735" s="90"/>
      <c r="AJO735" s="90"/>
      <c r="AJP735" s="90"/>
      <c r="AJQ735" s="90"/>
      <c r="AJR735" s="90"/>
      <c r="AJS735" s="90"/>
      <c r="AJT735" s="90"/>
      <c r="AJU735" s="90"/>
      <c r="AJV735" s="90"/>
      <c r="AJW735" s="90"/>
      <c r="AJX735" s="90"/>
      <c r="AJY735" s="90"/>
      <c r="AJZ735" s="90"/>
      <c r="AKA735" s="90"/>
      <c r="AKB735" s="90"/>
      <c r="AKC735" s="90"/>
      <c r="AKD735" s="90"/>
      <c r="AKE735" s="90"/>
      <c r="AKF735" s="90"/>
      <c r="AKG735" s="90"/>
      <c r="AKH735" s="90"/>
      <c r="AKI735" s="90"/>
      <c r="AKJ735" s="90"/>
      <c r="AKK735" s="90"/>
      <c r="AKL735" s="90"/>
      <c r="AKM735" s="90"/>
      <c r="AKN735" s="90"/>
      <c r="AKO735" s="90"/>
      <c r="AKP735" s="90"/>
      <c r="AKQ735" s="90"/>
      <c r="AKR735" s="90"/>
      <c r="AKS735" s="90"/>
      <c r="AKT735" s="90"/>
      <c r="AKU735" s="90"/>
      <c r="AKV735" s="90"/>
      <c r="AKW735" s="90"/>
      <c r="AKX735" s="90"/>
      <c r="AKY735" s="90"/>
      <c r="AKZ735" s="90"/>
      <c r="ALA735" s="90"/>
      <c r="ALB735" s="90"/>
      <c r="ALC735" s="90"/>
      <c r="ALD735" s="90"/>
      <c r="ALE735" s="90"/>
      <c r="ALF735" s="90"/>
      <c r="ALG735" s="90"/>
      <c r="ALH735" s="90"/>
      <c r="ALI735" s="90"/>
      <c r="ALJ735" s="90"/>
      <c r="ALK735" s="90"/>
      <c r="ALL735" s="90"/>
      <c r="ALM735" s="90"/>
      <c r="ALN735" s="90"/>
      <c r="ALO735" s="90"/>
      <c r="ALP735" s="90"/>
      <c r="ALQ735" s="90"/>
      <c r="ALR735" s="90"/>
      <c r="ALS735" s="90"/>
      <c r="ALT735" s="90"/>
      <c r="ALU735" s="90"/>
      <c r="ALV735" s="90"/>
      <c r="ALW735" s="90"/>
      <c r="ALX735" s="90"/>
      <c r="ALY735" s="90"/>
      <c r="ALZ735" s="90"/>
      <c r="AMA735" s="90"/>
      <c r="AMB735" s="90"/>
      <c r="AMC735" s="90"/>
      <c r="AMD735" s="90"/>
      <c r="AME735" s="90"/>
      <c r="AMF735" s="90"/>
      <c r="AMG735" s="90"/>
      <c r="AMH735" s="90"/>
    </row>
    <row r="736" spans="1:1022" x14ac:dyDescent="0.25">
      <c r="A736" s="103">
        <v>43941</v>
      </c>
      <c r="B736" s="156">
        <v>0.5</v>
      </c>
      <c r="C736" s="226">
        <v>1687</v>
      </c>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0"/>
      <c r="AY736" s="90"/>
      <c r="AZ736" s="90"/>
      <c r="BA736" s="90"/>
      <c r="BB736" s="90"/>
      <c r="BC736" s="90"/>
      <c r="BD736" s="90"/>
      <c r="BE736" s="90"/>
      <c r="BF736" s="90"/>
      <c r="BG736" s="90"/>
      <c r="BH736" s="90"/>
      <c r="BI736" s="90"/>
      <c r="BJ736" s="90"/>
      <c r="BK736" s="90"/>
      <c r="BL736" s="90"/>
      <c r="BM736" s="90"/>
      <c r="BN736" s="90"/>
      <c r="BO736" s="90"/>
      <c r="BP736" s="90"/>
      <c r="BQ736" s="90"/>
      <c r="BR736" s="90"/>
      <c r="BS736" s="90"/>
      <c r="BT736" s="90"/>
      <c r="BU736" s="90"/>
      <c r="BV736" s="90"/>
      <c r="BW736" s="90"/>
      <c r="BX736" s="90"/>
      <c r="BY736" s="90"/>
      <c r="BZ736" s="90"/>
      <c r="CA736" s="90"/>
      <c r="CB736" s="90"/>
      <c r="CC736" s="90"/>
      <c r="CD736" s="90"/>
      <c r="CE736" s="90"/>
      <c r="CF736" s="90"/>
      <c r="CG736" s="90"/>
      <c r="CH736" s="90"/>
      <c r="CI736" s="90"/>
      <c r="CJ736" s="90"/>
      <c r="CK736" s="90"/>
      <c r="CL736" s="90"/>
      <c r="CM736" s="90"/>
      <c r="CN736" s="90"/>
      <c r="CO736" s="90"/>
      <c r="CP736" s="90"/>
      <c r="CQ736" s="90"/>
      <c r="CR736" s="90"/>
      <c r="CS736" s="90"/>
      <c r="CT736" s="90"/>
      <c r="CU736" s="90"/>
      <c r="CV736" s="90"/>
      <c r="CW736" s="90"/>
      <c r="CX736" s="90"/>
      <c r="CY736" s="90"/>
      <c r="CZ736" s="90"/>
      <c r="DA736" s="90"/>
      <c r="DB736" s="90"/>
      <c r="DC736" s="90"/>
      <c r="DD736" s="90"/>
      <c r="DE736" s="90"/>
      <c r="DF736" s="90"/>
      <c r="DG736" s="90"/>
      <c r="DH736" s="90"/>
      <c r="DI736" s="90"/>
      <c r="DJ736" s="90"/>
      <c r="DK736" s="90"/>
      <c r="DL736" s="90"/>
      <c r="DM736" s="90"/>
      <c r="DN736" s="90"/>
      <c r="DO736" s="90"/>
      <c r="DP736" s="90"/>
      <c r="DQ736" s="90"/>
      <c r="DR736" s="90"/>
      <c r="DS736" s="90"/>
      <c r="DT736" s="90"/>
      <c r="DU736" s="90"/>
      <c r="DV736" s="90"/>
      <c r="DW736" s="90"/>
      <c r="DX736" s="90"/>
      <c r="DY736" s="90"/>
      <c r="DZ736" s="90"/>
      <c r="EA736" s="90"/>
      <c r="EB736" s="90"/>
      <c r="EC736" s="90"/>
      <c r="ED736" s="90"/>
      <c r="EE736" s="90"/>
      <c r="EF736" s="90"/>
      <c r="EG736" s="90"/>
      <c r="EH736" s="90"/>
      <c r="EI736" s="90"/>
      <c r="EJ736" s="90"/>
      <c r="EK736" s="90"/>
      <c r="EL736" s="90"/>
      <c r="EM736" s="90"/>
      <c r="EN736" s="90"/>
      <c r="EO736" s="90"/>
      <c r="EP736" s="90"/>
      <c r="EQ736" s="90"/>
      <c r="ER736" s="90"/>
      <c r="ES736" s="90"/>
      <c r="ET736" s="90"/>
      <c r="EU736" s="90"/>
      <c r="EV736" s="90"/>
      <c r="EW736" s="90"/>
      <c r="EX736" s="90"/>
      <c r="EY736" s="90"/>
      <c r="EZ736" s="90"/>
      <c r="FA736" s="90"/>
      <c r="FB736" s="90"/>
      <c r="FC736" s="90"/>
      <c r="FD736" s="90"/>
      <c r="FE736" s="90"/>
      <c r="FF736" s="90"/>
      <c r="FG736" s="90"/>
      <c r="FH736" s="90"/>
      <c r="FI736" s="90"/>
      <c r="FJ736" s="90"/>
      <c r="FK736" s="90"/>
      <c r="FL736" s="90"/>
      <c r="FM736" s="90"/>
      <c r="FN736" s="90"/>
      <c r="FO736" s="90"/>
      <c r="FP736" s="90"/>
      <c r="FQ736" s="90"/>
      <c r="FR736" s="90"/>
      <c r="FS736" s="90"/>
      <c r="FT736" s="90"/>
      <c r="FU736" s="90"/>
      <c r="FV736" s="90"/>
      <c r="FW736" s="90"/>
      <c r="FX736" s="90"/>
      <c r="FY736" s="90"/>
      <c r="FZ736" s="90"/>
      <c r="GA736" s="90"/>
      <c r="GB736" s="90"/>
      <c r="GC736" s="90"/>
      <c r="GD736" s="90"/>
      <c r="GE736" s="90"/>
      <c r="GF736" s="90"/>
      <c r="GG736" s="90"/>
      <c r="GH736" s="90"/>
      <c r="GI736" s="90"/>
      <c r="GJ736" s="90"/>
      <c r="GK736" s="90"/>
      <c r="GL736" s="90"/>
      <c r="GM736" s="90"/>
      <c r="GN736" s="90"/>
      <c r="GO736" s="90"/>
      <c r="GP736" s="90"/>
      <c r="GQ736" s="90"/>
      <c r="GR736" s="90"/>
      <c r="GS736" s="90"/>
      <c r="GT736" s="90"/>
      <c r="GU736" s="90"/>
      <c r="GV736" s="90"/>
      <c r="GW736" s="90"/>
      <c r="GX736" s="90"/>
      <c r="GY736" s="90"/>
      <c r="GZ736" s="90"/>
      <c r="HA736" s="90"/>
      <c r="HB736" s="90"/>
      <c r="HC736" s="90"/>
      <c r="HD736" s="90"/>
      <c r="HE736" s="90"/>
      <c r="HF736" s="90"/>
      <c r="HG736" s="90"/>
      <c r="HH736" s="90"/>
      <c r="HI736" s="90"/>
      <c r="HJ736" s="90"/>
      <c r="HK736" s="90"/>
      <c r="HL736" s="90"/>
      <c r="HM736" s="90"/>
      <c r="HN736" s="90"/>
      <c r="HO736" s="90"/>
      <c r="HP736" s="90"/>
      <c r="HQ736" s="90"/>
      <c r="HR736" s="90"/>
      <c r="HS736" s="90"/>
      <c r="HT736" s="90"/>
      <c r="HU736" s="90"/>
      <c r="HV736" s="90"/>
      <c r="HW736" s="90"/>
      <c r="HX736" s="90"/>
      <c r="HY736" s="90"/>
      <c r="HZ736" s="90"/>
      <c r="IA736" s="90"/>
      <c r="IB736" s="90"/>
      <c r="IC736" s="90"/>
      <c r="ID736" s="90"/>
      <c r="IE736" s="90"/>
      <c r="IF736" s="90"/>
      <c r="IG736" s="90"/>
      <c r="IH736" s="90"/>
      <c r="II736" s="90"/>
      <c r="IJ736" s="90"/>
      <c r="IK736" s="90"/>
      <c r="IL736" s="90"/>
      <c r="IM736" s="90"/>
      <c r="IN736" s="90"/>
      <c r="IO736" s="90"/>
      <c r="IP736" s="90"/>
      <c r="IQ736" s="90"/>
      <c r="IR736" s="90"/>
      <c r="IS736" s="90"/>
      <c r="IT736" s="90"/>
      <c r="IU736" s="90"/>
      <c r="IV736" s="90"/>
      <c r="IW736" s="90"/>
      <c r="IX736" s="90"/>
      <c r="IY736" s="90"/>
      <c r="IZ736" s="90"/>
      <c r="JA736" s="90"/>
      <c r="JB736" s="90"/>
      <c r="JC736" s="90"/>
      <c r="JD736" s="90"/>
      <c r="JE736" s="90"/>
      <c r="JF736" s="90"/>
      <c r="JG736" s="90"/>
      <c r="JH736" s="90"/>
      <c r="JI736" s="90"/>
      <c r="JJ736" s="90"/>
      <c r="JK736" s="90"/>
      <c r="JL736" s="90"/>
      <c r="JM736" s="90"/>
      <c r="JN736" s="90"/>
      <c r="JO736" s="90"/>
      <c r="JP736" s="90"/>
      <c r="JQ736" s="90"/>
      <c r="JR736" s="90"/>
      <c r="JS736" s="90"/>
      <c r="JT736" s="90"/>
      <c r="JU736" s="90"/>
      <c r="JV736" s="90"/>
      <c r="JW736" s="90"/>
      <c r="JX736" s="90"/>
      <c r="JY736" s="90"/>
      <c r="JZ736" s="90"/>
      <c r="KA736" s="90"/>
      <c r="KB736" s="90"/>
      <c r="KC736" s="90"/>
      <c r="KD736" s="90"/>
      <c r="KE736" s="90"/>
      <c r="KF736" s="90"/>
      <c r="KG736" s="90"/>
      <c r="KH736" s="90"/>
      <c r="KI736" s="90"/>
      <c r="KJ736" s="90"/>
      <c r="KK736" s="90"/>
      <c r="KL736" s="90"/>
      <c r="KM736" s="90"/>
      <c r="KN736" s="90"/>
      <c r="KO736" s="90"/>
      <c r="KP736" s="90"/>
      <c r="KQ736" s="90"/>
      <c r="KR736" s="90"/>
      <c r="KS736" s="90"/>
      <c r="KT736" s="90"/>
      <c r="KU736" s="90"/>
      <c r="KV736" s="90"/>
      <c r="KW736" s="90"/>
      <c r="KX736" s="90"/>
      <c r="KY736" s="90"/>
      <c r="KZ736" s="90"/>
      <c r="LA736" s="90"/>
      <c r="LB736" s="90"/>
      <c r="LC736" s="90"/>
      <c r="LD736" s="90"/>
      <c r="LE736" s="90"/>
      <c r="LF736" s="90"/>
      <c r="LG736" s="90"/>
      <c r="LH736" s="90"/>
      <c r="LI736" s="90"/>
      <c r="LJ736" s="90"/>
      <c r="LK736" s="90"/>
      <c r="LL736" s="90"/>
      <c r="LM736" s="90"/>
      <c r="LN736" s="90"/>
      <c r="LO736" s="90"/>
      <c r="LP736" s="90"/>
      <c r="LQ736" s="90"/>
      <c r="LR736" s="90"/>
      <c r="LS736" s="90"/>
      <c r="LT736" s="90"/>
      <c r="LU736" s="90"/>
      <c r="LV736" s="90"/>
      <c r="LW736" s="90"/>
      <c r="LX736" s="90"/>
      <c r="LY736" s="90"/>
      <c r="LZ736" s="90"/>
      <c r="MA736" s="90"/>
      <c r="MB736" s="90"/>
      <c r="MC736" s="90"/>
      <c r="MD736" s="90"/>
      <c r="ME736" s="90"/>
      <c r="MF736" s="90"/>
      <c r="MG736" s="90"/>
      <c r="MH736" s="90"/>
      <c r="MI736" s="90"/>
      <c r="MJ736" s="90"/>
      <c r="MK736" s="90"/>
      <c r="ML736" s="90"/>
      <c r="MM736" s="90"/>
      <c r="MN736" s="90"/>
      <c r="MO736" s="90"/>
      <c r="MP736" s="90"/>
      <c r="MQ736" s="90"/>
      <c r="MR736" s="90"/>
      <c r="MS736" s="90"/>
      <c r="MT736" s="90"/>
      <c r="MU736" s="90"/>
      <c r="MV736" s="90"/>
      <c r="MW736" s="90"/>
      <c r="MX736" s="90"/>
      <c r="MY736" s="90"/>
      <c r="MZ736" s="90"/>
      <c r="NA736" s="90"/>
      <c r="NB736" s="90"/>
      <c r="NC736" s="90"/>
      <c r="ND736" s="90"/>
      <c r="NE736" s="90"/>
      <c r="NF736" s="90"/>
      <c r="NG736" s="90"/>
      <c r="NH736" s="90"/>
      <c r="NI736" s="90"/>
      <c r="NJ736" s="90"/>
      <c r="NK736" s="90"/>
      <c r="NL736" s="90"/>
      <c r="NM736" s="90"/>
      <c r="NN736" s="90"/>
      <c r="NO736" s="90"/>
      <c r="NP736" s="90"/>
      <c r="NQ736" s="90"/>
      <c r="NR736" s="90"/>
      <c r="NS736" s="90"/>
      <c r="NT736" s="90"/>
      <c r="NU736" s="90"/>
      <c r="NV736" s="90"/>
      <c r="NW736" s="90"/>
      <c r="NX736" s="90"/>
      <c r="NY736" s="90"/>
      <c r="NZ736" s="90"/>
      <c r="OA736" s="90"/>
      <c r="OB736" s="90"/>
      <c r="OC736" s="90"/>
      <c r="OD736" s="90"/>
      <c r="OE736" s="90"/>
      <c r="OF736" s="90"/>
      <c r="OG736" s="90"/>
      <c r="OH736" s="90"/>
      <c r="OI736" s="90"/>
      <c r="OJ736" s="90"/>
      <c r="OK736" s="90"/>
      <c r="OL736" s="90"/>
      <c r="OM736" s="90"/>
      <c r="ON736" s="90"/>
      <c r="OO736" s="90"/>
      <c r="OP736" s="90"/>
      <c r="OQ736" s="90"/>
      <c r="OR736" s="90"/>
      <c r="OS736" s="90"/>
      <c r="OT736" s="90"/>
      <c r="OU736" s="90"/>
      <c r="OV736" s="90"/>
      <c r="OW736" s="90"/>
      <c r="OX736" s="90"/>
      <c r="OY736" s="90"/>
      <c r="OZ736" s="90"/>
      <c r="PA736" s="90"/>
      <c r="PB736" s="90"/>
      <c r="PC736" s="90"/>
      <c r="PD736" s="90"/>
      <c r="PE736" s="90"/>
      <c r="PF736" s="90"/>
      <c r="PG736" s="90"/>
      <c r="PH736" s="90"/>
      <c r="PI736" s="90"/>
      <c r="PJ736" s="90"/>
      <c r="PK736" s="90"/>
      <c r="PL736" s="90"/>
      <c r="PM736" s="90"/>
      <c r="PN736" s="90"/>
      <c r="PO736" s="90"/>
      <c r="PP736" s="90"/>
      <c r="PQ736" s="90"/>
      <c r="PR736" s="90"/>
      <c r="PS736" s="90"/>
      <c r="PT736" s="90"/>
      <c r="PU736" s="90"/>
      <c r="PV736" s="90"/>
      <c r="PW736" s="90"/>
      <c r="PX736" s="90"/>
      <c r="PY736" s="90"/>
      <c r="PZ736" s="90"/>
      <c r="QA736" s="90"/>
      <c r="QB736" s="90"/>
      <c r="QC736" s="90"/>
      <c r="QD736" s="90"/>
      <c r="QE736" s="90"/>
      <c r="QF736" s="90"/>
      <c r="QG736" s="90"/>
      <c r="QH736" s="90"/>
      <c r="QI736" s="90"/>
      <c r="QJ736" s="90"/>
      <c r="QK736" s="90"/>
      <c r="QL736" s="90"/>
      <c r="QM736" s="90"/>
      <c r="QN736" s="90"/>
      <c r="QO736" s="90"/>
      <c r="QP736" s="90"/>
      <c r="QQ736" s="90"/>
      <c r="QR736" s="90"/>
      <c r="QS736" s="90"/>
      <c r="QT736" s="90"/>
      <c r="QU736" s="90"/>
      <c r="QV736" s="90"/>
      <c r="QW736" s="90"/>
      <c r="QX736" s="90"/>
      <c r="QY736" s="90"/>
      <c r="QZ736" s="90"/>
      <c r="RA736" s="90"/>
      <c r="RB736" s="90"/>
      <c r="RC736" s="90"/>
      <c r="RD736" s="90"/>
      <c r="RE736" s="90"/>
      <c r="RF736" s="90"/>
      <c r="RG736" s="90"/>
      <c r="RH736" s="90"/>
      <c r="RI736" s="90"/>
      <c r="RJ736" s="90"/>
      <c r="RK736" s="90"/>
      <c r="RL736" s="90"/>
      <c r="RM736" s="90"/>
      <c r="RN736" s="90"/>
      <c r="RO736" s="90"/>
      <c r="RP736" s="90"/>
      <c r="RQ736" s="90"/>
      <c r="RR736" s="90"/>
      <c r="RS736" s="90"/>
      <c r="RT736" s="90"/>
      <c r="RU736" s="90"/>
      <c r="RV736" s="90"/>
      <c r="RW736" s="90"/>
      <c r="RX736" s="90"/>
      <c r="RY736" s="90"/>
      <c r="RZ736" s="90"/>
      <c r="SA736" s="90"/>
      <c r="SB736" s="90"/>
      <c r="SC736" s="90"/>
      <c r="SD736" s="90"/>
      <c r="SE736" s="90"/>
      <c r="SF736" s="90"/>
      <c r="SG736" s="90"/>
      <c r="SH736" s="90"/>
      <c r="SI736" s="90"/>
      <c r="SJ736" s="90"/>
      <c r="SK736" s="90"/>
      <c r="SL736" s="90"/>
      <c r="SM736" s="90"/>
      <c r="SN736" s="90"/>
      <c r="SO736" s="90"/>
      <c r="SP736" s="90"/>
      <c r="SQ736" s="90"/>
      <c r="SR736" s="90"/>
      <c r="SS736" s="90"/>
      <c r="ST736" s="90"/>
      <c r="SU736" s="90"/>
      <c r="SV736" s="90"/>
      <c r="SW736" s="90"/>
      <c r="SX736" s="90"/>
      <c r="SY736" s="90"/>
      <c r="SZ736" s="90"/>
      <c r="TA736" s="90"/>
      <c r="TB736" s="90"/>
      <c r="TC736" s="90"/>
      <c r="TD736" s="90"/>
      <c r="TE736" s="90"/>
      <c r="TF736" s="90"/>
      <c r="TG736" s="90"/>
      <c r="TH736" s="90"/>
      <c r="TI736" s="90"/>
      <c r="TJ736" s="90"/>
      <c r="TK736" s="90"/>
      <c r="TL736" s="90"/>
      <c r="TM736" s="90"/>
      <c r="TN736" s="90"/>
      <c r="TO736" s="90"/>
      <c r="TP736" s="90"/>
      <c r="TQ736" s="90"/>
      <c r="TR736" s="90"/>
      <c r="TS736" s="90"/>
      <c r="TT736" s="90"/>
      <c r="TU736" s="90"/>
      <c r="TV736" s="90"/>
      <c r="TW736" s="90"/>
      <c r="TX736" s="90"/>
      <c r="TY736" s="90"/>
      <c r="TZ736" s="90"/>
      <c r="UA736" s="90"/>
      <c r="UB736" s="90"/>
      <c r="UC736" s="90"/>
      <c r="UD736" s="90"/>
      <c r="UE736" s="90"/>
      <c r="UF736" s="90"/>
      <c r="UG736" s="90"/>
      <c r="UH736" s="90"/>
      <c r="UI736" s="90"/>
      <c r="UJ736" s="90"/>
      <c r="UK736" s="90"/>
      <c r="UL736" s="90"/>
      <c r="UM736" s="90"/>
      <c r="UN736" s="90"/>
      <c r="UO736" s="90"/>
      <c r="UP736" s="90"/>
      <c r="UQ736" s="90"/>
      <c r="UR736" s="90"/>
      <c r="US736" s="90"/>
      <c r="UT736" s="90"/>
      <c r="UU736" s="90"/>
      <c r="UV736" s="90"/>
      <c r="UW736" s="90"/>
      <c r="UX736" s="90"/>
      <c r="UY736" s="90"/>
      <c r="UZ736" s="90"/>
      <c r="VA736" s="90"/>
      <c r="VB736" s="90"/>
      <c r="VC736" s="90"/>
      <c r="VD736" s="90"/>
      <c r="VE736" s="90"/>
      <c r="VF736" s="90"/>
      <c r="VG736" s="90"/>
      <c r="VH736" s="90"/>
      <c r="VI736" s="90"/>
      <c r="VJ736" s="90"/>
      <c r="VK736" s="90"/>
      <c r="VL736" s="90"/>
      <c r="VM736" s="90"/>
      <c r="VN736" s="90"/>
      <c r="VO736" s="90"/>
      <c r="VP736" s="90"/>
      <c r="VQ736" s="90"/>
      <c r="VR736" s="90"/>
      <c r="VS736" s="90"/>
      <c r="VT736" s="90"/>
      <c r="VU736" s="90"/>
      <c r="VV736" s="90"/>
      <c r="VW736" s="90"/>
      <c r="VX736" s="90"/>
      <c r="VY736" s="90"/>
      <c r="VZ736" s="90"/>
      <c r="WA736" s="90"/>
      <c r="WB736" s="90"/>
      <c r="WC736" s="90"/>
      <c r="WD736" s="90"/>
      <c r="WE736" s="90"/>
      <c r="WF736" s="90"/>
      <c r="WG736" s="90"/>
      <c r="WH736" s="90"/>
      <c r="WI736" s="90"/>
      <c r="WJ736" s="90"/>
      <c r="WK736" s="90"/>
      <c r="WL736" s="90"/>
      <c r="WM736" s="90"/>
      <c r="WN736" s="90"/>
      <c r="WO736" s="90"/>
      <c r="WP736" s="90"/>
      <c r="WQ736" s="90"/>
      <c r="WR736" s="90"/>
      <c r="WS736" s="90"/>
      <c r="WT736" s="90"/>
      <c r="WU736" s="90"/>
      <c r="WV736" s="90"/>
      <c r="WW736" s="90"/>
      <c r="WX736" s="90"/>
      <c r="WY736" s="90"/>
      <c r="WZ736" s="90"/>
      <c r="XA736" s="90"/>
      <c r="XB736" s="90"/>
      <c r="XC736" s="90"/>
      <c r="XD736" s="90"/>
      <c r="XE736" s="90"/>
      <c r="XF736" s="90"/>
      <c r="XG736" s="90"/>
      <c r="XH736" s="90"/>
      <c r="XI736" s="90"/>
      <c r="XJ736" s="90"/>
      <c r="XK736" s="90"/>
      <c r="XL736" s="90"/>
      <c r="XM736" s="90"/>
      <c r="XN736" s="90"/>
      <c r="XO736" s="90"/>
      <c r="XP736" s="90"/>
      <c r="XQ736" s="90"/>
      <c r="XR736" s="90"/>
      <c r="XS736" s="90"/>
      <c r="XT736" s="90"/>
      <c r="XU736" s="90"/>
      <c r="XV736" s="90"/>
      <c r="XW736" s="90"/>
      <c r="XX736" s="90"/>
      <c r="XY736" s="90"/>
      <c r="XZ736" s="90"/>
      <c r="YA736" s="90"/>
      <c r="YB736" s="90"/>
      <c r="YC736" s="90"/>
      <c r="YD736" s="90"/>
      <c r="YE736" s="90"/>
      <c r="YF736" s="90"/>
      <c r="YG736" s="90"/>
      <c r="YH736" s="90"/>
      <c r="YI736" s="90"/>
      <c r="YJ736" s="90"/>
      <c r="YK736" s="90"/>
      <c r="YL736" s="90"/>
      <c r="YM736" s="90"/>
      <c r="YN736" s="90"/>
      <c r="YO736" s="90"/>
      <c r="YP736" s="90"/>
      <c r="YQ736" s="90"/>
      <c r="YR736" s="90"/>
      <c r="YS736" s="90"/>
      <c r="YT736" s="90"/>
      <c r="YU736" s="90"/>
      <c r="YV736" s="90"/>
      <c r="YW736" s="90"/>
      <c r="YX736" s="90"/>
      <c r="YY736" s="90"/>
      <c r="YZ736" s="90"/>
      <c r="ZA736" s="90"/>
      <c r="ZB736" s="90"/>
      <c r="ZC736" s="90"/>
      <c r="ZD736" s="90"/>
      <c r="ZE736" s="90"/>
      <c r="ZF736" s="90"/>
      <c r="ZG736" s="90"/>
      <c r="ZH736" s="90"/>
      <c r="ZI736" s="90"/>
      <c r="ZJ736" s="90"/>
      <c r="ZK736" s="90"/>
      <c r="ZL736" s="90"/>
      <c r="ZM736" s="90"/>
      <c r="ZN736" s="90"/>
      <c r="ZO736" s="90"/>
      <c r="ZP736" s="90"/>
      <c r="ZQ736" s="90"/>
      <c r="ZR736" s="90"/>
      <c r="ZS736" s="90"/>
      <c r="ZT736" s="90"/>
      <c r="ZU736" s="90"/>
      <c r="ZV736" s="90"/>
      <c r="ZW736" s="90"/>
      <c r="ZX736" s="90"/>
      <c r="ZY736" s="90"/>
      <c r="ZZ736" s="90"/>
      <c r="AAA736" s="90"/>
      <c r="AAB736" s="90"/>
      <c r="AAC736" s="90"/>
      <c r="AAD736" s="90"/>
      <c r="AAE736" s="90"/>
      <c r="AAF736" s="90"/>
      <c r="AAG736" s="90"/>
      <c r="AAH736" s="90"/>
      <c r="AAI736" s="90"/>
      <c r="AAJ736" s="90"/>
      <c r="AAK736" s="90"/>
      <c r="AAL736" s="90"/>
      <c r="AAM736" s="90"/>
      <c r="AAN736" s="90"/>
      <c r="AAO736" s="90"/>
      <c r="AAP736" s="90"/>
      <c r="AAQ736" s="90"/>
      <c r="AAR736" s="90"/>
      <c r="AAS736" s="90"/>
      <c r="AAT736" s="90"/>
      <c r="AAU736" s="90"/>
      <c r="AAV736" s="90"/>
      <c r="AAW736" s="90"/>
      <c r="AAX736" s="90"/>
      <c r="AAY736" s="90"/>
      <c r="AAZ736" s="90"/>
      <c r="ABA736" s="90"/>
      <c r="ABB736" s="90"/>
      <c r="ABC736" s="90"/>
      <c r="ABD736" s="90"/>
      <c r="ABE736" s="90"/>
      <c r="ABF736" s="90"/>
      <c r="ABG736" s="90"/>
      <c r="ABH736" s="90"/>
      <c r="ABI736" s="90"/>
      <c r="ABJ736" s="90"/>
      <c r="ABK736" s="90"/>
      <c r="ABL736" s="90"/>
      <c r="ABM736" s="90"/>
      <c r="ABN736" s="90"/>
      <c r="ABO736" s="90"/>
      <c r="ABP736" s="90"/>
      <c r="ABQ736" s="90"/>
      <c r="ABR736" s="90"/>
      <c r="ABS736" s="90"/>
      <c r="ABT736" s="90"/>
      <c r="ABU736" s="90"/>
      <c r="ABV736" s="90"/>
      <c r="ABW736" s="90"/>
      <c r="ABX736" s="90"/>
      <c r="ABY736" s="90"/>
      <c r="ABZ736" s="90"/>
      <c r="ACA736" s="90"/>
      <c r="ACB736" s="90"/>
      <c r="ACC736" s="90"/>
      <c r="ACD736" s="90"/>
      <c r="ACE736" s="90"/>
      <c r="ACF736" s="90"/>
      <c r="ACG736" s="90"/>
      <c r="ACH736" s="90"/>
      <c r="ACI736" s="90"/>
      <c r="ACJ736" s="90"/>
      <c r="ACK736" s="90"/>
      <c r="ACL736" s="90"/>
      <c r="ACM736" s="90"/>
      <c r="ACN736" s="90"/>
      <c r="ACO736" s="90"/>
      <c r="ACP736" s="90"/>
      <c r="ACQ736" s="90"/>
      <c r="ACR736" s="90"/>
      <c r="ACS736" s="90"/>
      <c r="ACT736" s="90"/>
      <c r="ACU736" s="90"/>
      <c r="ACV736" s="90"/>
      <c r="ACW736" s="90"/>
      <c r="ACX736" s="90"/>
      <c r="ACY736" s="90"/>
      <c r="ACZ736" s="90"/>
      <c r="ADA736" s="90"/>
      <c r="ADB736" s="90"/>
      <c r="ADC736" s="90"/>
      <c r="ADD736" s="90"/>
      <c r="ADE736" s="90"/>
      <c r="ADF736" s="90"/>
      <c r="ADG736" s="90"/>
      <c r="ADH736" s="90"/>
      <c r="ADI736" s="90"/>
      <c r="ADJ736" s="90"/>
      <c r="ADK736" s="90"/>
      <c r="ADL736" s="90"/>
      <c r="ADM736" s="90"/>
      <c r="ADN736" s="90"/>
      <c r="ADO736" s="90"/>
      <c r="ADP736" s="90"/>
      <c r="ADQ736" s="90"/>
      <c r="ADR736" s="90"/>
      <c r="ADS736" s="90"/>
      <c r="ADT736" s="90"/>
      <c r="ADU736" s="90"/>
      <c r="ADV736" s="90"/>
      <c r="ADW736" s="90"/>
      <c r="ADX736" s="90"/>
      <c r="ADY736" s="90"/>
      <c r="ADZ736" s="90"/>
      <c r="AEA736" s="90"/>
      <c r="AEB736" s="90"/>
      <c r="AEC736" s="90"/>
      <c r="AED736" s="90"/>
      <c r="AEE736" s="90"/>
      <c r="AEF736" s="90"/>
      <c r="AEG736" s="90"/>
      <c r="AEH736" s="90"/>
      <c r="AEI736" s="90"/>
      <c r="AEJ736" s="90"/>
      <c r="AEK736" s="90"/>
      <c r="AEL736" s="90"/>
      <c r="AEM736" s="90"/>
      <c r="AEN736" s="90"/>
      <c r="AEO736" s="90"/>
      <c r="AEP736" s="90"/>
      <c r="AEQ736" s="90"/>
      <c r="AER736" s="90"/>
      <c r="AES736" s="90"/>
      <c r="AET736" s="90"/>
      <c r="AEU736" s="90"/>
      <c r="AEV736" s="90"/>
      <c r="AEW736" s="90"/>
      <c r="AEX736" s="90"/>
      <c r="AEY736" s="90"/>
      <c r="AEZ736" s="90"/>
      <c r="AFA736" s="90"/>
      <c r="AFB736" s="90"/>
      <c r="AFC736" s="90"/>
      <c r="AFD736" s="90"/>
      <c r="AFE736" s="90"/>
      <c r="AFF736" s="90"/>
      <c r="AFG736" s="90"/>
      <c r="AFH736" s="90"/>
      <c r="AFI736" s="90"/>
      <c r="AFJ736" s="90"/>
      <c r="AFK736" s="90"/>
      <c r="AFL736" s="90"/>
      <c r="AFM736" s="90"/>
      <c r="AFN736" s="90"/>
      <c r="AFO736" s="90"/>
      <c r="AFP736" s="90"/>
      <c r="AFQ736" s="90"/>
      <c r="AFR736" s="90"/>
      <c r="AFS736" s="90"/>
      <c r="AFT736" s="90"/>
      <c r="AFU736" s="90"/>
      <c r="AFV736" s="90"/>
      <c r="AFW736" s="90"/>
      <c r="AFX736" s="90"/>
      <c r="AFY736" s="90"/>
      <c r="AFZ736" s="90"/>
      <c r="AGA736" s="90"/>
      <c r="AGB736" s="90"/>
      <c r="AGC736" s="90"/>
      <c r="AGD736" s="90"/>
      <c r="AGE736" s="90"/>
      <c r="AGF736" s="90"/>
      <c r="AGG736" s="90"/>
      <c r="AGH736" s="90"/>
      <c r="AGI736" s="90"/>
      <c r="AGJ736" s="90"/>
      <c r="AGK736" s="90"/>
      <c r="AGL736" s="90"/>
      <c r="AGM736" s="90"/>
      <c r="AGN736" s="90"/>
      <c r="AGO736" s="90"/>
      <c r="AGP736" s="90"/>
      <c r="AGQ736" s="90"/>
      <c r="AGR736" s="90"/>
      <c r="AGS736" s="90"/>
      <c r="AGT736" s="90"/>
      <c r="AGU736" s="90"/>
      <c r="AGV736" s="90"/>
      <c r="AGW736" s="90"/>
      <c r="AGX736" s="90"/>
      <c r="AGY736" s="90"/>
      <c r="AGZ736" s="90"/>
      <c r="AHA736" s="90"/>
      <c r="AHB736" s="90"/>
      <c r="AHC736" s="90"/>
      <c r="AHD736" s="90"/>
      <c r="AHE736" s="90"/>
      <c r="AHF736" s="90"/>
      <c r="AHG736" s="90"/>
      <c r="AHH736" s="90"/>
      <c r="AHI736" s="90"/>
      <c r="AHJ736" s="90"/>
      <c r="AHK736" s="90"/>
      <c r="AHL736" s="90"/>
      <c r="AHM736" s="90"/>
      <c r="AHN736" s="90"/>
      <c r="AHO736" s="90"/>
      <c r="AHP736" s="90"/>
      <c r="AHQ736" s="90"/>
      <c r="AHR736" s="90"/>
      <c r="AHS736" s="90"/>
      <c r="AHT736" s="90"/>
      <c r="AHU736" s="90"/>
      <c r="AHV736" s="90"/>
      <c r="AHW736" s="90"/>
      <c r="AHX736" s="90"/>
      <c r="AHY736" s="90"/>
      <c r="AHZ736" s="90"/>
      <c r="AIA736" s="90"/>
      <c r="AIB736" s="90"/>
      <c r="AIC736" s="90"/>
      <c r="AID736" s="90"/>
      <c r="AIE736" s="90"/>
      <c r="AIF736" s="90"/>
      <c r="AIG736" s="90"/>
      <c r="AIH736" s="90"/>
      <c r="AII736" s="90"/>
      <c r="AIJ736" s="90"/>
      <c r="AIK736" s="90"/>
      <c r="AIL736" s="90"/>
      <c r="AIM736" s="90"/>
      <c r="AIN736" s="90"/>
      <c r="AIO736" s="90"/>
      <c r="AIP736" s="90"/>
      <c r="AIQ736" s="90"/>
      <c r="AIR736" s="90"/>
      <c r="AIS736" s="90"/>
      <c r="AIT736" s="90"/>
      <c r="AIU736" s="90"/>
      <c r="AIV736" s="90"/>
      <c r="AIW736" s="90"/>
      <c r="AIX736" s="90"/>
      <c r="AIY736" s="90"/>
      <c r="AIZ736" s="90"/>
      <c r="AJA736" s="90"/>
      <c r="AJB736" s="90"/>
      <c r="AJC736" s="90"/>
      <c r="AJD736" s="90"/>
      <c r="AJE736" s="90"/>
      <c r="AJF736" s="90"/>
      <c r="AJG736" s="90"/>
      <c r="AJH736" s="90"/>
      <c r="AJI736" s="90"/>
      <c r="AJJ736" s="90"/>
      <c r="AJK736" s="90"/>
      <c r="AJL736" s="90"/>
      <c r="AJM736" s="90"/>
      <c r="AJN736" s="90"/>
      <c r="AJO736" s="90"/>
      <c r="AJP736" s="90"/>
      <c r="AJQ736" s="90"/>
      <c r="AJR736" s="90"/>
      <c r="AJS736" s="90"/>
      <c r="AJT736" s="90"/>
      <c r="AJU736" s="90"/>
      <c r="AJV736" s="90"/>
      <c r="AJW736" s="90"/>
      <c r="AJX736" s="90"/>
      <c r="AJY736" s="90"/>
      <c r="AJZ736" s="90"/>
      <c r="AKA736" s="90"/>
      <c r="AKB736" s="90"/>
      <c r="AKC736" s="90"/>
      <c r="AKD736" s="90"/>
      <c r="AKE736" s="90"/>
      <c r="AKF736" s="90"/>
      <c r="AKG736" s="90"/>
      <c r="AKH736" s="90"/>
      <c r="AKI736" s="90"/>
      <c r="AKJ736" s="90"/>
      <c r="AKK736" s="90"/>
      <c r="AKL736" s="90"/>
      <c r="AKM736" s="90"/>
      <c r="AKN736" s="90"/>
      <c r="AKO736" s="90"/>
      <c r="AKP736" s="90"/>
      <c r="AKQ736" s="90"/>
      <c r="AKR736" s="90"/>
      <c r="AKS736" s="90"/>
      <c r="AKT736" s="90"/>
      <c r="AKU736" s="90"/>
      <c r="AKV736" s="90"/>
      <c r="AKW736" s="90"/>
      <c r="AKX736" s="90"/>
      <c r="AKY736" s="90"/>
      <c r="AKZ736" s="90"/>
      <c r="ALA736" s="90"/>
      <c r="ALB736" s="90"/>
      <c r="ALC736" s="90"/>
      <c r="ALD736" s="90"/>
      <c r="ALE736" s="90"/>
      <c r="ALF736" s="90"/>
      <c r="ALG736" s="90"/>
      <c r="ALH736" s="90"/>
      <c r="ALI736" s="90"/>
      <c r="ALJ736" s="90"/>
      <c r="ALK736" s="90"/>
      <c r="ALL736" s="90"/>
      <c r="ALM736" s="90"/>
      <c r="ALN736" s="90"/>
      <c r="ALO736" s="90"/>
      <c r="ALP736" s="90"/>
      <c r="ALQ736" s="90"/>
      <c r="ALR736" s="90"/>
      <c r="ALS736" s="90"/>
      <c r="ALT736" s="90"/>
      <c r="ALU736" s="90"/>
      <c r="ALV736" s="90"/>
      <c r="ALW736" s="90"/>
      <c r="ALX736" s="90"/>
      <c r="ALY736" s="90"/>
      <c r="ALZ736" s="90"/>
      <c r="AMA736" s="90"/>
      <c r="AMB736" s="90"/>
      <c r="AMC736" s="90"/>
      <c r="AMD736" s="90"/>
      <c r="AME736" s="90"/>
      <c r="AMF736" s="90"/>
      <c r="AMG736" s="90"/>
      <c r="AMH736" s="90"/>
    </row>
    <row r="737" spans="1:1022" x14ac:dyDescent="0.25">
      <c r="A737" s="103">
        <v>43940</v>
      </c>
      <c r="B737" s="156">
        <v>0.5</v>
      </c>
      <c r="C737" s="226">
        <v>1577</v>
      </c>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0"/>
      <c r="AY737" s="90"/>
      <c r="AZ737" s="90"/>
      <c r="BA737" s="90"/>
      <c r="BB737" s="90"/>
      <c r="BC737" s="90"/>
      <c r="BD737" s="90"/>
      <c r="BE737" s="90"/>
      <c r="BF737" s="90"/>
      <c r="BG737" s="90"/>
      <c r="BH737" s="90"/>
      <c r="BI737" s="90"/>
      <c r="BJ737" s="90"/>
      <c r="BK737" s="90"/>
      <c r="BL737" s="90"/>
      <c r="BM737" s="90"/>
      <c r="BN737" s="90"/>
      <c r="BO737" s="90"/>
      <c r="BP737" s="90"/>
      <c r="BQ737" s="90"/>
      <c r="BR737" s="90"/>
      <c r="BS737" s="90"/>
      <c r="BT737" s="90"/>
      <c r="BU737" s="90"/>
      <c r="BV737" s="90"/>
      <c r="BW737" s="90"/>
      <c r="BX737" s="90"/>
      <c r="BY737" s="90"/>
      <c r="BZ737" s="90"/>
      <c r="CA737" s="90"/>
      <c r="CB737" s="90"/>
      <c r="CC737" s="90"/>
      <c r="CD737" s="90"/>
      <c r="CE737" s="90"/>
      <c r="CF737" s="90"/>
      <c r="CG737" s="90"/>
      <c r="CH737" s="90"/>
      <c r="CI737" s="90"/>
      <c r="CJ737" s="90"/>
      <c r="CK737" s="90"/>
      <c r="CL737" s="90"/>
      <c r="CM737" s="90"/>
      <c r="CN737" s="90"/>
      <c r="CO737" s="90"/>
      <c r="CP737" s="90"/>
      <c r="CQ737" s="90"/>
      <c r="CR737" s="90"/>
      <c r="CS737" s="90"/>
      <c r="CT737" s="90"/>
      <c r="CU737" s="90"/>
      <c r="CV737" s="90"/>
      <c r="CW737" s="90"/>
      <c r="CX737" s="90"/>
      <c r="CY737" s="90"/>
      <c r="CZ737" s="90"/>
      <c r="DA737" s="90"/>
      <c r="DB737" s="90"/>
      <c r="DC737" s="90"/>
      <c r="DD737" s="90"/>
      <c r="DE737" s="90"/>
      <c r="DF737" s="90"/>
      <c r="DG737" s="90"/>
      <c r="DH737" s="90"/>
      <c r="DI737" s="90"/>
      <c r="DJ737" s="90"/>
      <c r="DK737" s="90"/>
      <c r="DL737" s="90"/>
      <c r="DM737" s="90"/>
      <c r="DN737" s="90"/>
      <c r="DO737" s="90"/>
      <c r="DP737" s="90"/>
      <c r="DQ737" s="90"/>
      <c r="DR737" s="90"/>
      <c r="DS737" s="90"/>
      <c r="DT737" s="90"/>
      <c r="DU737" s="90"/>
      <c r="DV737" s="90"/>
      <c r="DW737" s="90"/>
      <c r="DX737" s="90"/>
      <c r="DY737" s="90"/>
      <c r="DZ737" s="90"/>
      <c r="EA737" s="90"/>
      <c r="EB737" s="90"/>
      <c r="EC737" s="90"/>
      <c r="ED737" s="90"/>
      <c r="EE737" s="90"/>
      <c r="EF737" s="90"/>
      <c r="EG737" s="90"/>
      <c r="EH737" s="90"/>
      <c r="EI737" s="90"/>
      <c r="EJ737" s="90"/>
      <c r="EK737" s="90"/>
      <c r="EL737" s="90"/>
      <c r="EM737" s="90"/>
      <c r="EN737" s="90"/>
      <c r="EO737" s="90"/>
      <c r="EP737" s="90"/>
      <c r="EQ737" s="90"/>
      <c r="ER737" s="90"/>
      <c r="ES737" s="90"/>
      <c r="ET737" s="90"/>
      <c r="EU737" s="90"/>
      <c r="EV737" s="90"/>
      <c r="EW737" s="90"/>
      <c r="EX737" s="90"/>
      <c r="EY737" s="90"/>
      <c r="EZ737" s="90"/>
      <c r="FA737" s="90"/>
      <c r="FB737" s="90"/>
      <c r="FC737" s="90"/>
      <c r="FD737" s="90"/>
      <c r="FE737" s="90"/>
      <c r="FF737" s="90"/>
      <c r="FG737" s="90"/>
      <c r="FH737" s="90"/>
      <c r="FI737" s="90"/>
      <c r="FJ737" s="90"/>
      <c r="FK737" s="90"/>
      <c r="FL737" s="90"/>
      <c r="FM737" s="90"/>
      <c r="FN737" s="90"/>
      <c r="FO737" s="90"/>
      <c r="FP737" s="90"/>
      <c r="FQ737" s="90"/>
      <c r="FR737" s="90"/>
      <c r="FS737" s="90"/>
      <c r="FT737" s="90"/>
      <c r="FU737" s="90"/>
      <c r="FV737" s="90"/>
      <c r="FW737" s="90"/>
      <c r="FX737" s="90"/>
      <c r="FY737" s="90"/>
      <c r="FZ737" s="90"/>
      <c r="GA737" s="90"/>
      <c r="GB737" s="90"/>
      <c r="GC737" s="90"/>
      <c r="GD737" s="90"/>
      <c r="GE737" s="90"/>
      <c r="GF737" s="90"/>
      <c r="GG737" s="90"/>
      <c r="GH737" s="90"/>
      <c r="GI737" s="90"/>
      <c r="GJ737" s="90"/>
      <c r="GK737" s="90"/>
      <c r="GL737" s="90"/>
      <c r="GM737" s="90"/>
      <c r="GN737" s="90"/>
      <c r="GO737" s="90"/>
      <c r="GP737" s="90"/>
      <c r="GQ737" s="90"/>
      <c r="GR737" s="90"/>
      <c r="GS737" s="90"/>
      <c r="GT737" s="90"/>
      <c r="GU737" s="90"/>
      <c r="GV737" s="90"/>
      <c r="GW737" s="90"/>
      <c r="GX737" s="90"/>
      <c r="GY737" s="90"/>
      <c r="GZ737" s="90"/>
      <c r="HA737" s="90"/>
      <c r="HB737" s="90"/>
      <c r="HC737" s="90"/>
      <c r="HD737" s="90"/>
      <c r="HE737" s="90"/>
      <c r="HF737" s="90"/>
      <c r="HG737" s="90"/>
      <c r="HH737" s="90"/>
      <c r="HI737" s="90"/>
      <c r="HJ737" s="90"/>
      <c r="HK737" s="90"/>
      <c r="HL737" s="90"/>
      <c r="HM737" s="90"/>
      <c r="HN737" s="90"/>
      <c r="HO737" s="90"/>
      <c r="HP737" s="90"/>
      <c r="HQ737" s="90"/>
      <c r="HR737" s="90"/>
      <c r="HS737" s="90"/>
      <c r="HT737" s="90"/>
      <c r="HU737" s="90"/>
      <c r="HV737" s="90"/>
      <c r="HW737" s="90"/>
      <c r="HX737" s="90"/>
      <c r="HY737" s="90"/>
      <c r="HZ737" s="90"/>
      <c r="IA737" s="90"/>
      <c r="IB737" s="90"/>
      <c r="IC737" s="90"/>
      <c r="ID737" s="90"/>
      <c r="IE737" s="90"/>
      <c r="IF737" s="90"/>
      <c r="IG737" s="90"/>
      <c r="IH737" s="90"/>
      <c r="II737" s="90"/>
      <c r="IJ737" s="90"/>
      <c r="IK737" s="90"/>
      <c r="IL737" s="90"/>
      <c r="IM737" s="90"/>
      <c r="IN737" s="90"/>
      <c r="IO737" s="90"/>
      <c r="IP737" s="90"/>
      <c r="IQ737" s="90"/>
      <c r="IR737" s="90"/>
      <c r="IS737" s="90"/>
      <c r="IT737" s="90"/>
      <c r="IU737" s="90"/>
      <c r="IV737" s="90"/>
      <c r="IW737" s="90"/>
      <c r="IX737" s="90"/>
      <c r="IY737" s="90"/>
      <c r="IZ737" s="90"/>
      <c r="JA737" s="90"/>
      <c r="JB737" s="90"/>
      <c r="JC737" s="90"/>
      <c r="JD737" s="90"/>
      <c r="JE737" s="90"/>
      <c r="JF737" s="90"/>
      <c r="JG737" s="90"/>
      <c r="JH737" s="90"/>
      <c r="JI737" s="90"/>
      <c r="JJ737" s="90"/>
      <c r="JK737" s="90"/>
      <c r="JL737" s="90"/>
      <c r="JM737" s="90"/>
      <c r="JN737" s="90"/>
      <c r="JO737" s="90"/>
      <c r="JP737" s="90"/>
      <c r="JQ737" s="90"/>
      <c r="JR737" s="90"/>
      <c r="JS737" s="90"/>
      <c r="JT737" s="90"/>
      <c r="JU737" s="90"/>
      <c r="JV737" s="90"/>
      <c r="JW737" s="90"/>
      <c r="JX737" s="90"/>
      <c r="JY737" s="90"/>
      <c r="JZ737" s="90"/>
      <c r="KA737" s="90"/>
      <c r="KB737" s="90"/>
      <c r="KC737" s="90"/>
      <c r="KD737" s="90"/>
      <c r="KE737" s="90"/>
      <c r="KF737" s="90"/>
      <c r="KG737" s="90"/>
      <c r="KH737" s="90"/>
      <c r="KI737" s="90"/>
      <c r="KJ737" s="90"/>
      <c r="KK737" s="90"/>
      <c r="KL737" s="90"/>
      <c r="KM737" s="90"/>
      <c r="KN737" s="90"/>
      <c r="KO737" s="90"/>
      <c r="KP737" s="90"/>
      <c r="KQ737" s="90"/>
      <c r="KR737" s="90"/>
      <c r="KS737" s="90"/>
      <c r="KT737" s="90"/>
      <c r="KU737" s="90"/>
      <c r="KV737" s="90"/>
      <c r="KW737" s="90"/>
      <c r="KX737" s="90"/>
      <c r="KY737" s="90"/>
      <c r="KZ737" s="90"/>
      <c r="LA737" s="90"/>
      <c r="LB737" s="90"/>
      <c r="LC737" s="90"/>
      <c r="LD737" s="90"/>
      <c r="LE737" s="90"/>
      <c r="LF737" s="90"/>
      <c r="LG737" s="90"/>
      <c r="LH737" s="90"/>
      <c r="LI737" s="90"/>
      <c r="LJ737" s="90"/>
      <c r="LK737" s="90"/>
      <c r="LL737" s="90"/>
      <c r="LM737" s="90"/>
      <c r="LN737" s="90"/>
      <c r="LO737" s="90"/>
      <c r="LP737" s="90"/>
      <c r="LQ737" s="90"/>
      <c r="LR737" s="90"/>
      <c r="LS737" s="90"/>
      <c r="LT737" s="90"/>
      <c r="LU737" s="90"/>
      <c r="LV737" s="90"/>
      <c r="LW737" s="90"/>
      <c r="LX737" s="90"/>
      <c r="LY737" s="90"/>
      <c r="LZ737" s="90"/>
      <c r="MA737" s="90"/>
      <c r="MB737" s="90"/>
      <c r="MC737" s="90"/>
      <c r="MD737" s="90"/>
      <c r="ME737" s="90"/>
      <c r="MF737" s="90"/>
      <c r="MG737" s="90"/>
      <c r="MH737" s="90"/>
      <c r="MI737" s="90"/>
      <c r="MJ737" s="90"/>
      <c r="MK737" s="90"/>
      <c r="ML737" s="90"/>
      <c r="MM737" s="90"/>
      <c r="MN737" s="90"/>
      <c r="MO737" s="90"/>
      <c r="MP737" s="90"/>
      <c r="MQ737" s="90"/>
      <c r="MR737" s="90"/>
      <c r="MS737" s="90"/>
      <c r="MT737" s="90"/>
      <c r="MU737" s="90"/>
      <c r="MV737" s="90"/>
      <c r="MW737" s="90"/>
      <c r="MX737" s="90"/>
      <c r="MY737" s="90"/>
      <c r="MZ737" s="90"/>
      <c r="NA737" s="90"/>
      <c r="NB737" s="90"/>
      <c r="NC737" s="90"/>
      <c r="ND737" s="90"/>
      <c r="NE737" s="90"/>
      <c r="NF737" s="90"/>
      <c r="NG737" s="90"/>
      <c r="NH737" s="90"/>
      <c r="NI737" s="90"/>
      <c r="NJ737" s="90"/>
      <c r="NK737" s="90"/>
      <c r="NL737" s="90"/>
      <c r="NM737" s="90"/>
      <c r="NN737" s="90"/>
      <c r="NO737" s="90"/>
      <c r="NP737" s="90"/>
      <c r="NQ737" s="90"/>
      <c r="NR737" s="90"/>
      <c r="NS737" s="90"/>
      <c r="NT737" s="90"/>
      <c r="NU737" s="90"/>
      <c r="NV737" s="90"/>
      <c r="NW737" s="90"/>
      <c r="NX737" s="90"/>
      <c r="NY737" s="90"/>
      <c r="NZ737" s="90"/>
      <c r="OA737" s="90"/>
      <c r="OB737" s="90"/>
      <c r="OC737" s="90"/>
      <c r="OD737" s="90"/>
      <c r="OE737" s="90"/>
      <c r="OF737" s="90"/>
      <c r="OG737" s="90"/>
      <c r="OH737" s="90"/>
      <c r="OI737" s="90"/>
      <c r="OJ737" s="90"/>
      <c r="OK737" s="90"/>
      <c r="OL737" s="90"/>
      <c r="OM737" s="90"/>
      <c r="ON737" s="90"/>
      <c r="OO737" s="90"/>
      <c r="OP737" s="90"/>
      <c r="OQ737" s="90"/>
      <c r="OR737" s="90"/>
      <c r="OS737" s="90"/>
      <c r="OT737" s="90"/>
      <c r="OU737" s="90"/>
      <c r="OV737" s="90"/>
      <c r="OW737" s="90"/>
      <c r="OX737" s="90"/>
      <c r="OY737" s="90"/>
      <c r="OZ737" s="90"/>
      <c r="PA737" s="90"/>
      <c r="PB737" s="90"/>
      <c r="PC737" s="90"/>
      <c r="PD737" s="90"/>
      <c r="PE737" s="90"/>
      <c r="PF737" s="90"/>
      <c r="PG737" s="90"/>
      <c r="PH737" s="90"/>
      <c r="PI737" s="90"/>
      <c r="PJ737" s="90"/>
      <c r="PK737" s="90"/>
      <c r="PL737" s="90"/>
      <c r="PM737" s="90"/>
      <c r="PN737" s="90"/>
      <c r="PO737" s="90"/>
      <c r="PP737" s="90"/>
      <c r="PQ737" s="90"/>
      <c r="PR737" s="90"/>
      <c r="PS737" s="90"/>
      <c r="PT737" s="90"/>
      <c r="PU737" s="90"/>
      <c r="PV737" s="90"/>
      <c r="PW737" s="90"/>
      <c r="PX737" s="90"/>
      <c r="PY737" s="90"/>
      <c r="PZ737" s="90"/>
      <c r="QA737" s="90"/>
      <c r="QB737" s="90"/>
      <c r="QC737" s="90"/>
      <c r="QD737" s="90"/>
      <c r="QE737" s="90"/>
      <c r="QF737" s="90"/>
      <c r="QG737" s="90"/>
      <c r="QH737" s="90"/>
      <c r="QI737" s="90"/>
      <c r="QJ737" s="90"/>
      <c r="QK737" s="90"/>
      <c r="QL737" s="90"/>
      <c r="QM737" s="90"/>
      <c r="QN737" s="90"/>
      <c r="QO737" s="90"/>
      <c r="QP737" s="90"/>
      <c r="QQ737" s="90"/>
      <c r="QR737" s="90"/>
      <c r="QS737" s="90"/>
      <c r="QT737" s="90"/>
      <c r="QU737" s="90"/>
      <c r="QV737" s="90"/>
      <c r="QW737" s="90"/>
      <c r="QX737" s="90"/>
      <c r="QY737" s="90"/>
      <c r="QZ737" s="90"/>
      <c r="RA737" s="90"/>
      <c r="RB737" s="90"/>
      <c r="RC737" s="90"/>
      <c r="RD737" s="90"/>
      <c r="RE737" s="90"/>
      <c r="RF737" s="90"/>
      <c r="RG737" s="90"/>
      <c r="RH737" s="90"/>
      <c r="RI737" s="90"/>
      <c r="RJ737" s="90"/>
      <c r="RK737" s="90"/>
      <c r="RL737" s="90"/>
      <c r="RM737" s="90"/>
      <c r="RN737" s="90"/>
      <c r="RO737" s="90"/>
      <c r="RP737" s="90"/>
      <c r="RQ737" s="90"/>
      <c r="RR737" s="90"/>
      <c r="RS737" s="90"/>
      <c r="RT737" s="90"/>
      <c r="RU737" s="90"/>
      <c r="RV737" s="90"/>
      <c r="RW737" s="90"/>
      <c r="RX737" s="90"/>
      <c r="RY737" s="90"/>
      <c r="RZ737" s="90"/>
      <c r="SA737" s="90"/>
      <c r="SB737" s="90"/>
      <c r="SC737" s="90"/>
      <c r="SD737" s="90"/>
      <c r="SE737" s="90"/>
      <c r="SF737" s="90"/>
      <c r="SG737" s="90"/>
      <c r="SH737" s="90"/>
      <c r="SI737" s="90"/>
      <c r="SJ737" s="90"/>
      <c r="SK737" s="90"/>
      <c r="SL737" s="90"/>
      <c r="SM737" s="90"/>
      <c r="SN737" s="90"/>
      <c r="SO737" s="90"/>
      <c r="SP737" s="90"/>
      <c r="SQ737" s="90"/>
      <c r="SR737" s="90"/>
      <c r="SS737" s="90"/>
      <c r="ST737" s="90"/>
      <c r="SU737" s="90"/>
      <c r="SV737" s="90"/>
      <c r="SW737" s="90"/>
      <c r="SX737" s="90"/>
      <c r="SY737" s="90"/>
      <c r="SZ737" s="90"/>
      <c r="TA737" s="90"/>
      <c r="TB737" s="90"/>
      <c r="TC737" s="90"/>
      <c r="TD737" s="90"/>
      <c r="TE737" s="90"/>
      <c r="TF737" s="90"/>
      <c r="TG737" s="90"/>
      <c r="TH737" s="90"/>
      <c r="TI737" s="90"/>
      <c r="TJ737" s="90"/>
      <c r="TK737" s="90"/>
      <c r="TL737" s="90"/>
      <c r="TM737" s="90"/>
      <c r="TN737" s="90"/>
      <c r="TO737" s="90"/>
      <c r="TP737" s="90"/>
      <c r="TQ737" s="90"/>
      <c r="TR737" s="90"/>
      <c r="TS737" s="90"/>
      <c r="TT737" s="90"/>
      <c r="TU737" s="90"/>
      <c r="TV737" s="90"/>
      <c r="TW737" s="90"/>
      <c r="TX737" s="90"/>
      <c r="TY737" s="90"/>
      <c r="TZ737" s="90"/>
      <c r="UA737" s="90"/>
      <c r="UB737" s="90"/>
      <c r="UC737" s="90"/>
      <c r="UD737" s="90"/>
      <c r="UE737" s="90"/>
      <c r="UF737" s="90"/>
      <c r="UG737" s="90"/>
      <c r="UH737" s="90"/>
      <c r="UI737" s="90"/>
      <c r="UJ737" s="90"/>
      <c r="UK737" s="90"/>
      <c r="UL737" s="90"/>
      <c r="UM737" s="90"/>
      <c r="UN737" s="90"/>
      <c r="UO737" s="90"/>
      <c r="UP737" s="90"/>
      <c r="UQ737" s="90"/>
      <c r="UR737" s="90"/>
      <c r="US737" s="90"/>
      <c r="UT737" s="90"/>
      <c r="UU737" s="90"/>
      <c r="UV737" s="90"/>
      <c r="UW737" s="90"/>
      <c r="UX737" s="90"/>
      <c r="UY737" s="90"/>
      <c r="UZ737" s="90"/>
      <c r="VA737" s="90"/>
      <c r="VB737" s="90"/>
      <c r="VC737" s="90"/>
      <c r="VD737" s="90"/>
      <c r="VE737" s="90"/>
      <c r="VF737" s="90"/>
      <c r="VG737" s="90"/>
      <c r="VH737" s="90"/>
      <c r="VI737" s="90"/>
      <c r="VJ737" s="90"/>
      <c r="VK737" s="90"/>
      <c r="VL737" s="90"/>
      <c r="VM737" s="90"/>
      <c r="VN737" s="90"/>
      <c r="VO737" s="90"/>
      <c r="VP737" s="90"/>
      <c r="VQ737" s="90"/>
      <c r="VR737" s="90"/>
      <c r="VS737" s="90"/>
      <c r="VT737" s="90"/>
      <c r="VU737" s="90"/>
      <c r="VV737" s="90"/>
      <c r="VW737" s="90"/>
      <c r="VX737" s="90"/>
      <c r="VY737" s="90"/>
      <c r="VZ737" s="90"/>
      <c r="WA737" s="90"/>
      <c r="WB737" s="90"/>
      <c r="WC737" s="90"/>
      <c r="WD737" s="90"/>
      <c r="WE737" s="90"/>
      <c r="WF737" s="90"/>
      <c r="WG737" s="90"/>
      <c r="WH737" s="90"/>
      <c r="WI737" s="90"/>
      <c r="WJ737" s="90"/>
      <c r="WK737" s="90"/>
      <c r="WL737" s="90"/>
      <c r="WM737" s="90"/>
      <c r="WN737" s="90"/>
      <c r="WO737" s="90"/>
      <c r="WP737" s="90"/>
      <c r="WQ737" s="90"/>
      <c r="WR737" s="90"/>
      <c r="WS737" s="90"/>
      <c r="WT737" s="90"/>
      <c r="WU737" s="90"/>
      <c r="WV737" s="90"/>
      <c r="WW737" s="90"/>
      <c r="WX737" s="90"/>
      <c r="WY737" s="90"/>
      <c r="WZ737" s="90"/>
      <c r="XA737" s="90"/>
      <c r="XB737" s="90"/>
      <c r="XC737" s="90"/>
      <c r="XD737" s="90"/>
      <c r="XE737" s="90"/>
      <c r="XF737" s="90"/>
      <c r="XG737" s="90"/>
      <c r="XH737" s="90"/>
      <c r="XI737" s="90"/>
      <c r="XJ737" s="90"/>
      <c r="XK737" s="90"/>
      <c r="XL737" s="90"/>
      <c r="XM737" s="90"/>
      <c r="XN737" s="90"/>
      <c r="XO737" s="90"/>
      <c r="XP737" s="90"/>
      <c r="XQ737" s="90"/>
      <c r="XR737" s="90"/>
      <c r="XS737" s="90"/>
      <c r="XT737" s="90"/>
      <c r="XU737" s="90"/>
      <c r="XV737" s="90"/>
      <c r="XW737" s="90"/>
      <c r="XX737" s="90"/>
      <c r="XY737" s="90"/>
      <c r="XZ737" s="90"/>
      <c r="YA737" s="90"/>
      <c r="YB737" s="90"/>
      <c r="YC737" s="90"/>
      <c r="YD737" s="90"/>
      <c r="YE737" s="90"/>
      <c r="YF737" s="90"/>
      <c r="YG737" s="90"/>
      <c r="YH737" s="90"/>
      <c r="YI737" s="90"/>
      <c r="YJ737" s="90"/>
      <c r="YK737" s="90"/>
      <c r="YL737" s="90"/>
      <c r="YM737" s="90"/>
      <c r="YN737" s="90"/>
      <c r="YO737" s="90"/>
      <c r="YP737" s="90"/>
      <c r="YQ737" s="90"/>
      <c r="YR737" s="90"/>
      <c r="YS737" s="90"/>
      <c r="YT737" s="90"/>
      <c r="YU737" s="90"/>
      <c r="YV737" s="90"/>
      <c r="YW737" s="90"/>
      <c r="YX737" s="90"/>
      <c r="YY737" s="90"/>
      <c r="YZ737" s="90"/>
      <c r="ZA737" s="90"/>
      <c r="ZB737" s="90"/>
      <c r="ZC737" s="90"/>
      <c r="ZD737" s="90"/>
      <c r="ZE737" s="90"/>
      <c r="ZF737" s="90"/>
      <c r="ZG737" s="90"/>
      <c r="ZH737" s="90"/>
      <c r="ZI737" s="90"/>
      <c r="ZJ737" s="90"/>
      <c r="ZK737" s="90"/>
      <c r="ZL737" s="90"/>
      <c r="ZM737" s="90"/>
      <c r="ZN737" s="90"/>
      <c r="ZO737" s="90"/>
      <c r="ZP737" s="90"/>
      <c r="ZQ737" s="90"/>
      <c r="ZR737" s="90"/>
      <c r="ZS737" s="90"/>
      <c r="ZT737" s="90"/>
      <c r="ZU737" s="90"/>
      <c r="ZV737" s="90"/>
      <c r="ZW737" s="90"/>
      <c r="ZX737" s="90"/>
      <c r="ZY737" s="90"/>
      <c r="ZZ737" s="90"/>
      <c r="AAA737" s="90"/>
      <c r="AAB737" s="90"/>
      <c r="AAC737" s="90"/>
      <c r="AAD737" s="90"/>
      <c r="AAE737" s="90"/>
      <c r="AAF737" s="90"/>
      <c r="AAG737" s="90"/>
      <c r="AAH737" s="90"/>
      <c r="AAI737" s="90"/>
      <c r="AAJ737" s="90"/>
      <c r="AAK737" s="90"/>
      <c r="AAL737" s="90"/>
      <c r="AAM737" s="90"/>
      <c r="AAN737" s="90"/>
      <c r="AAO737" s="90"/>
      <c r="AAP737" s="90"/>
      <c r="AAQ737" s="90"/>
      <c r="AAR737" s="90"/>
      <c r="AAS737" s="90"/>
      <c r="AAT737" s="90"/>
      <c r="AAU737" s="90"/>
      <c r="AAV737" s="90"/>
      <c r="AAW737" s="90"/>
      <c r="AAX737" s="90"/>
      <c r="AAY737" s="90"/>
      <c r="AAZ737" s="90"/>
      <c r="ABA737" s="90"/>
      <c r="ABB737" s="90"/>
      <c r="ABC737" s="90"/>
      <c r="ABD737" s="90"/>
      <c r="ABE737" s="90"/>
      <c r="ABF737" s="90"/>
      <c r="ABG737" s="90"/>
      <c r="ABH737" s="90"/>
      <c r="ABI737" s="90"/>
      <c r="ABJ737" s="90"/>
      <c r="ABK737" s="90"/>
      <c r="ABL737" s="90"/>
      <c r="ABM737" s="90"/>
      <c r="ABN737" s="90"/>
      <c r="ABO737" s="90"/>
      <c r="ABP737" s="90"/>
      <c r="ABQ737" s="90"/>
      <c r="ABR737" s="90"/>
      <c r="ABS737" s="90"/>
      <c r="ABT737" s="90"/>
      <c r="ABU737" s="90"/>
      <c r="ABV737" s="90"/>
      <c r="ABW737" s="90"/>
      <c r="ABX737" s="90"/>
      <c r="ABY737" s="90"/>
      <c r="ABZ737" s="90"/>
      <c r="ACA737" s="90"/>
      <c r="ACB737" s="90"/>
      <c r="ACC737" s="90"/>
      <c r="ACD737" s="90"/>
      <c r="ACE737" s="90"/>
      <c r="ACF737" s="90"/>
      <c r="ACG737" s="90"/>
      <c r="ACH737" s="90"/>
      <c r="ACI737" s="90"/>
      <c r="ACJ737" s="90"/>
      <c r="ACK737" s="90"/>
      <c r="ACL737" s="90"/>
      <c r="ACM737" s="90"/>
      <c r="ACN737" s="90"/>
      <c r="ACO737" s="90"/>
      <c r="ACP737" s="90"/>
      <c r="ACQ737" s="90"/>
      <c r="ACR737" s="90"/>
      <c r="ACS737" s="90"/>
      <c r="ACT737" s="90"/>
      <c r="ACU737" s="90"/>
      <c r="ACV737" s="90"/>
      <c r="ACW737" s="90"/>
      <c r="ACX737" s="90"/>
      <c r="ACY737" s="90"/>
      <c r="ACZ737" s="90"/>
      <c r="ADA737" s="90"/>
      <c r="ADB737" s="90"/>
      <c r="ADC737" s="90"/>
      <c r="ADD737" s="90"/>
      <c r="ADE737" s="90"/>
      <c r="ADF737" s="90"/>
      <c r="ADG737" s="90"/>
      <c r="ADH737" s="90"/>
      <c r="ADI737" s="90"/>
      <c r="ADJ737" s="90"/>
      <c r="ADK737" s="90"/>
      <c r="ADL737" s="90"/>
      <c r="ADM737" s="90"/>
      <c r="ADN737" s="90"/>
      <c r="ADO737" s="90"/>
      <c r="ADP737" s="90"/>
      <c r="ADQ737" s="90"/>
      <c r="ADR737" s="90"/>
      <c r="ADS737" s="90"/>
      <c r="ADT737" s="90"/>
      <c r="ADU737" s="90"/>
      <c r="ADV737" s="90"/>
      <c r="ADW737" s="90"/>
      <c r="ADX737" s="90"/>
      <c r="ADY737" s="90"/>
      <c r="ADZ737" s="90"/>
      <c r="AEA737" s="90"/>
      <c r="AEB737" s="90"/>
      <c r="AEC737" s="90"/>
      <c r="AED737" s="90"/>
      <c r="AEE737" s="90"/>
      <c r="AEF737" s="90"/>
      <c r="AEG737" s="90"/>
      <c r="AEH737" s="90"/>
      <c r="AEI737" s="90"/>
      <c r="AEJ737" s="90"/>
      <c r="AEK737" s="90"/>
      <c r="AEL737" s="90"/>
      <c r="AEM737" s="90"/>
      <c r="AEN737" s="90"/>
      <c r="AEO737" s="90"/>
      <c r="AEP737" s="90"/>
      <c r="AEQ737" s="90"/>
      <c r="AER737" s="90"/>
      <c r="AES737" s="90"/>
      <c r="AET737" s="90"/>
      <c r="AEU737" s="90"/>
      <c r="AEV737" s="90"/>
      <c r="AEW737" s="90"/>
      <c r="AEX737" s="90"/>
      <c r="AEY737" s="90"/>
      <c r="AEZ737" s="90"/>
      <c r="AFA737" s="90"/>
      <c r="AFB737" s="90"/>
      <c r="AFC737" s="90"/>
      <c r="AFD737" s="90"/>
      <c r="AFE737" s="90"/>
      <c r="AFF737" s="90"/>
      <c r="AFG737" s="90"/>
      <c r="AFH737" s="90"/>
      <c r="AFI737" s="90"/>
      <c r="AFJ737" s="90"/>
      <c r="AFK737" s="90"/>
      <c r="AFL737" s="90"/>
      <c r="AFM737" s="90"/>
      <c r="AFN737" s="90"/>
      <c r="AFO737" s="90"/>
      <c r="AFP737" s="90"/>
      <c r="AFQ737" s="90"/>
      <c r="AFR737" s="90"/>
      <c r="AFS737" s="90"/>
      <c r="AFT737" s="90"/>
      <c r="AFU737" s="90"/>
      <c r="AFV737" s="90"/>
      <c r="AFW737" s="90"/>
      <c r="AFX737" s="90"/>
      <c r="AFY737" s="90"/>
      <c r="AFZ737" s="90"/>
      <c r="AGA737" s="90"/>
      <c r="AGB737" s="90"/>
      <c r="AGC737" s="90"/>
      <c r="AGD737" s="90"/>
      <c r="AGE737" s="90"/>
      <c r="AGF737" s="90"/>
      <c r="AGG737" s="90"/>
      <c r="AGH737" s="90"/>
      <c r="AGI737" s="90"/>
      <c r="AGJ737" s="90"/>
      <c r="AGK737" s="90"/>
      <c r="AGL737" s="90"/>
      <c r="AGM737" s="90"/>
      <c r="AGN737" s="90"/>
      <c r="AGO737" s="90"/>
      <c r="AGP737" s="90"/>
      <c r="AGQ737" s="90"/>
      <c r="AGR737" s="90"/>
      <c r="AGS737" s="90"/>
      <c r="AGT737" s="90"/>
      <c r="AGU737" s="90"/>
      <c r="AGV737" s="90"/>
      <c r="AGW737" s="90"/>
      <c r="AGX737" s="90"/>
      <c r="AGY737" s="90"/>
      <c r="AGZ737" s="90"/>
      <c r="AHA737" s="90"/>
      <c r="AHB737" s="90"/>
      <c r="AHC737" s="90"/>
      <c r="AHD737" s="90"/>
      <c r="AHE737" s="90"/>
      <c r="AHF737" s="90"/>
      <c r="AHG737" s="90"/>
      <c r="AHH737" s="90"/>
      <c r="AHI737" s="90"/>
      <c r="AHJ737" s="90"/>
      <c r="AHK737" s="90"/>
      <c r="AHL737" s="90"/>
      <c r="AHM737" s="90"/>
      <c r="AHN737" s="90"/>
      <c r="AHO737" s="90"/>
      <c r="AHP737" s="90"/>
      <c r="AHQ737" s="90"/>
      <c r="AHR737" s="90"/>
      <c r="AHS737" s="90"/>
      <c r="AHT737" s="90"/>
      <c r="AHU737" s="90"/>
      <c r="AHV737" s="90"/>
      <c r="AHW737" s="90"/>
      <c r="AHX737" s="90"/>
      <c r="AHY737" s="90"/>
      <c r="AHZ737" s="90"/>
      <c r="AIA737" s="90"/>
      <c r="AIB737" s="90"/>
      <c r="AIC737" s="90"/>
      <c r="AID737" s="90"/>
      <c r="AIE737" s="90"/>
      <c r="AIF737" s="90"/>
      <c r="AIG737" s="90"/>
      <c r="AIH737" s="90"/>
      <c r="AII737" s="90"/>
      <c r="AIJ737" s="90"/>
      <c r="AIK737" s="90"/>
      <c r="AIL737" s="90"/>
      <c r="AIM737" s="90"/>
      <c r="AIN737" s="90"/>
      <c r="AIO737" s="90"/>
      <c r="AIP737" s="90"/>
      <c r="AIQ737" s="90"/>
      <c r="AIR737" s="90"/>
      <c r="AIS737" s="90"/>
      <c r="AIT737" s="90"/>
      <c r="AIU737" s="90"/>
      <c r="AIV737" s="90"/>
      <c r="AIW737" s="90"/>
      <c r="AIX737" s="90"/>
      <c r="AIY737" s="90"/>
      <c r="AIZ737" s="90"/>
      <c r="AJA737" s="90"/>
      <c r="AJB737" s="90"/>
      <c r="AJC737" s="90"/>
      <c r="AJD737" s="90"/>
      <c r="AJE737" s="90"/>
      <c r="AJF737" s="90"/>
      <c r="AJG737" s="90"/>
      <c r="AJH737" s="90"/>
      <c r="AJI737" s="90"/>
      <c r="AJJ737" s="90"/>
      <c r="AJK737" s="90"/>
      <c r="AJL737" s="90"/>
      <c r="AJM737" s="90"/>
      <c r="AJN737" s="90"/>
      <c r="AJO737" s="90"/>
      <c r="AJP737" s="90"/>
      <c r="AJQ737" s="90"/>
      <c r="AJR737" s="90"/>
      <c r="AJS737" s="90"/>
      <c r="AJT737" s="90"/>
      <c r="AJU737" s="90"/>
      <c r="AJV737" s="90"/>
      <c r="AJW737" s="90"/>
      <c r="AJX737" s="90"/>
      <c r="AJY737" s="90"/>
      <c r="AJZ737" s="90"/>
      <c r="AKA737" s="90"/>
      <c r="AKB737" s="90"/>
      <c r="AKC737" s="90"/>
      <c r="AKD737" s="90"/>
      <c r="AKE737" s="90"/>
      <c r="AKF737" s="90"/>
      <c r="AKG737" s="90"/>
      <c r="AKH737" s="90"/>
      <c r="AKI737" s="90"/>
      <c r="AKJ737" s="90"/>
      <c r="AKK737" s="90"/>
      <c r="AKL737" s="90"/>
      <c r="AKM737" s="90"/>
      <c r="AKN737" s="90"/>
      <c r="AKO737" s="90"/>
      <c r="AKP737" s="90"/>
      <c r="AKQ737" s="90"/>
      <c r="AKR737" s="90"/>
      <c r="AKS737" s="90"/>
      <c r="AKT737" s="90"/>
      <c r="AKU737" s="90"/>
      <c r="AKV737" s="90"/>
      <c r="AKW737" s="90"/>
      <c r="AKX737" s="90"/>
      <c r="AKY737" s="90"/>
      <c r="AKZ737" s="90"/>
      <c r="ALA737" s="90"/>
      <c r="ALB737" s="90"/>
      <c r="ALC737" s="90"/>
      <c r="ALD737" s="90"/>
      <c r="ALE737" s="90"/>
      <c r="ALF737" s="90"/>
      <c r="ALG737" s="90"/>
      <c r="ALH737" s="90"/>
      <c r="ALI737" s="90"/>
      <c r="ALJ737" s="90"/>
      <c r="ALK737" s="90"/>
      <c r="ALL737" s="90"/>
      <c r="ALM737" s="90"/>
      <c r="ALN737" s="90"/>
      <c r="ALO737" s="90"/>
      <c r="ALP737" s="90"/>
      <c r="ALQ737" s="90"/>
      <c r="ALR737" s="90"/>
      <c r="ALS737" s="90"/>
      <c r="ALT737" s="90"/>
      <c r="ALU737" s="90"/>
      <c r="ALV737" s="90"/>
      <c r="ALW737" s="90"/>
      <c r="ALX737" s="90"/>
      <c r="ALY737" s="90"/>
      <c r="ALZ737" s="90"/>
      <c r="AMA737" s="90"/>
      <c r="AMB737" s="90"/>
      <c r="AMC737" s="90"/>
      <c r="AMD737" s="90"/>
      <c r="AME737" s="90"/>
      <c r="AMF737" s="90"/>
      <c r="AMG737" s="90"/>
      <c r="AMH737" s="90"/>
    </row>
    <row r="738" spans="1:1022" x14ac:dyDescent="0.25">
      <c r="A738" s="103">
        <v>43939</v>
      </c>
      <c r="B738" s="156">
        <v>0.5</v>
      </c>
      <c r="C738" s="226">
        <v>1464</v>
      </c>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0"/>
      <c r="AY738" s="90"/>
      <c r="AZ738" s="90"/>
      <c r="BA738" s="90"/>
      <c r="BB738" s="90"/>
      <c r="BC738" s="90"/>
      <c r="BD738" s="90"/>
      <c r="BE738" s="90"/>
      <c r="BF738" s="90"/>
      <c r="BG738" s="90"/>
      <c r="BH738" s="90"/>
      <c r="BI738" s="90"/>
      <c r="BJ738" s="90"/>
      <c r="BK738" s="90"/>
      <c r="BL738" s="90"/>
      <c r="BM738" s="90"/>
      <c r="BN738" s="90"/>
      <c r="BO738" s="90"/>
      <c r="BP738" s="90"/>
      <c r="BQ738" s="90"/>
      <c r="BR738" s="90"/>
      <c r="BS738" s="90"/>
      <c r="BT738" s="90"/>
      <c r="BU738" s="90"/>
      <c r="BV738" s="90"/>
      <c r="BW738" s="90"/>
      <c r="BX738" s="90"/>
      <c r="BY738" s="90"/>
      <c r="BZ738" s="90"/>
      <c r="CA738" s="90"/>
      <c r="CB738" s="90"/>
      <c r="CC738" s="90"/>
      <c r="CD738" s="90"/>
      <c r="CE738" s="90"/>
      <c r="CF738" s="90"/>
      <c r="CG738" s="90"/>
      <c r="CH738" s="90"/>
      <c r="CI738" s="90"/>
      <c r="CJ738" s="90"/>
      <c r="CK738" s="90"/>
      <c r="CL738" s="90"/>
      <c r="CM738" s="90"/>
      <c r="CN738" s="90"/>
      <c r="CO738" s="90"/>
      <c r="CP738" s="90"/>
      <c r="CQ738" s="90"/>
      <c r="CR738" s="90"/>
      <c r="CS738" s="90"/>
      <c r="CT738" s="90"/>
      <c r="CU738" s="90"/>
      <c r="CV738" s="90"/>
      <c r="CW738" s="90"/>
      <c r="CX738" s="90"/>
      <c r="CY738" s="90"/>
      <c r="CZ738" s="90"/>
      <c r="DA738" s="90"/>
      <c r="DB738" s="90"/>
      <c r="DC738" s="90"/>
      <c r="DD738" s="90"/>
      <c r="DE738" s="90"/>
      <c r="DF738" s="90"/>
      <c r="DG738" s="90"/>
      <c r="DH738" s="90"/>
      <c r="DI738" s="90"/>
      <c r="DJ738" s="90"/>
      <c r="DK738" s="90"/>
      <c r="DL738" s="90"/>
      <c r="DM738" s="90"/>
      <c r="DN738" s="90"/>
      <c r="DO738" s="90"/>
      <c r="DP738" s="90"/>
      <c r="DQ738" s="90"/>
      <c r="DR738" s="90"/>
      <c r="DS738" s="90"/>
      <c r="DT738" s="90"/>
      <c r="DU738" s="90"/>
      <c r="DV738" s="90"/>
      <c r="DW738" s="90"/>
      <c r="DX738" s="90"/>
      <c r="DY738" s="90"/>
      <c r="DZ738" s="90"/>
      <c r="EA738" s="90"/>
      <c r="EB738" s="90"/>
      <c r="EC738" s="90"/>
      <c r="ED738" s="90"/>
      <c r="EE738" s="90"/>
      <c r="EF738" s="90"/>
      <c r="EG738" s="90"/>
      <c r="EH738" s="90"/>
      <c r="EI738" s="90"/>
      <c r="EJ738" s="90"/>
      <c r="EK738" s="90"/>
      <c r="EL738" s="90"/>
      <c r="EM738" s="90"/>
      <c r="EN738" s="90"/>
      <c r="EO738" s="90"/>
      <c r="EP738" s="90"/>
      <c r="EQ738" s="90"/>
      <c r="ER738" s="90"/>
      <c r="ES738" s="90"/>
      <c r="ET738" s="90"/>
      <c r="EU738" s="90"/>
      <c r="EV738" s="90"/>
      <c r="EW738" s="90"/>
      <c r="EX738" s="90"/>
      <c r="EY738" s="90"/>
      <c r="EZ738" s="90"/>
      <c r="FA738" s="90"/>
      <c r="FB738" s="90"/>
      <c r="FC738" s="90"/>
      <c r="FD738" s="90"/>
      <c r="FE738" s="90"/>
      <c r="FF738" s="90"/>
      <c r="FG738" s="90"/>
      <c r="FH738" s="90"/>
      <c r="FI738" s="90"/>
      <c r="FJ738" s="90"/>
      <c r="FK738" s="90"/>
      <c r="FL738" s="90"/>
      <c r="FM738" s="90"/>
      <c r="FN738" s="90"/>
      <c r="FO738" s="90"/>
      <c r="FP738" s="90"/>
      <c r="FQ738" s="90"/>
      <c r="FR738" s="90"/>
      <c r="FS738" s="90"/>
      <c r="FT738" s="90"/>
      <c r="FU738" s="90"/>
      <c r="FV738" s="90"/>
      <c r="FW738" s="90"/>
      <c r="FX738" s="90"/>
      <c r="FY738" s="90"/>
      <c r="FZ738" s="90"/>
      <c r="GA738" s="90"/>
      <c r="GB738" s="90"/>
      <c r="GC738" s="90"/>
      <c r="GD738" s="90"/>
      <c r="GE738" s="90"/>
      <c r="GF738" s="90"/>
      <c r="GG738" s="90"/>
      <c r="GH738" s="90"/>
      <c r="GI738" s="90"/>
      <c r="GJ738" s="90"/>
      <c r="GK738" s="90"/>
      <c r="GL738" s="90"/>
      <c r="GM738" s="90"/>
      <c r="GN738" s="90"/>
      <c r="GO738" s="90"/>
      <c r="GP738" s="90"/>
      <c r="GQ738" s="90"/>
      <c r="GR738" s="90"/>
      <c r="GS738" s="90"/>
      <c r="GT738" s="90"/>
      <c r="GU738" s="90"/>
      <c r="GV738" s="90"/>
      <c r="GW738" s="90"/>
      <c r="GX738" s="90"/>
      <c r="GY738" s="90"/>
      <c r="GZ738" s="90"/>
      <c r="HA738" s="90"/>
      <c r="HB738" s="90"/>
      <c r="HC738" s="90"/>
      <c r="HD738" s="90"/>
      <c r="HE738" s="90"/>
      <c r="HF738" s="90"/>
      <c r="HG738" s="90"/>
      <c r="HH738" s="90"/>
      <c r="HI738" s="90"/>
      <c r="HJ738" s="90"/>
      <c r="HK738" s="90"/>
      <c r="HL738" s="90"/>
      <c r="HM738" s="90"/>
      <c r="HN738" s="90"/>
      <c r="HO738" s="90"/>
      <c r="HP738" s="90"/>
      <c r="HQ738" s="90"/>
      <c r="HR738" s="90"/>
      <c r="HS738" s="90"/>
      <c r="HT738" s="90"/>
      <c r="HU738" s="90"/>
      <c r="HV738" s="90"/>
      <c r="HW738" s="90"/>
      <c r="HX738" s="90"/>
      <c r="HY738" s="90"/>
      <c r="HZ738" s="90"/>
      <c r="IA738" s="90"/>
      <c r="IB738" s="90"/>
      <c r="IC738" s="90"/>
      <c r="ID738" s="90"/>
      <c r="IE738" s="90"/>
      <c r="IF738" s="90"/>
      <c r="IG738" s="90"/>
      <c r="IH738" s="90"/>
      <c r="II738" s="90"/>
      <c r="IJ738" s="90"/>
      <c r="IK738" s="90"/>
      <c r="IL738" s="90"/>
      <c r="IM738" s="90"/>
      <c r="IN738" s="90"/>
      <c r="IO738" s="90"/>
      <c r="IP738" s="90"/>
      <c r="IQ738" s="90"/>
      <c r="IR738" s="90"/>
      <c r="IS738" s="90"/>
      <c r="IT738" s="90"/>
      <c r="IU738" s="90"/>
      <c r="IV738" s="90"/>
      <c r="IW738" s="90"/>
      <c r="IX738" s="90"/>
      <c r="IY738" s="90"/>
      <c r="IZ738" s="90"/>
      <c r="JA738" s="90"/>
      <c r="JB738" s="90"/>
      <c r="JC738" s="90"/>
      <c r="JD738" s="90"/>
      <c r="JE738" s="90"/>
      <c r="JF738" s="90"/>
      <c r="JG738" s="90"/>
      <c r="JH738" s="90"/>
      <c r="JI738" s="90"/>
      <c r="JJ738" s="90"/>
      <c r="JK738" s="90"/>
      <c r="JL738" s="90"/>
      <c r="JM738" s="90"/>
      <c r="JN738" s="90"/>
      <c r="JO738" s="90"/>
      <c r="JP738" s="90"/>
      <c r="JQ738" s="90"/>
      <c r="JR738" s="90"/>
      <c r="JS738" s="90"/>
      <c r="JT738" s="90"/>
      <c r="JU738" s="90"/>
      <c r="JV738" s="90"/>
      <c r="JW738" s="90"/>
      <c r="JX738" s="90"/>
      <c r="JY738" s="90"/>
      <c r="JZ738" s="90"/>
      <c r="KA738" s="90"/>
      <c r="KB738" s="90"/>
      <c r="KC738" s="90"/>
      <c r="KD738" s="90"/>
      <c r="KE738" s="90"/>
      <c r="KF738" s="90"/>
      <c r="KG738" s="90"/>
      <c r="KH738" s="90"/>
      <c r="KI738" s="90"/>
      <c r="KJ738" s="90"/>
      <c r="KK738" s="90"/>
      <c r="KL738" s="90"/>
      <c r="KM738" s="90"/>
      <c r="KN738" s="90"/>
      <c r="KO738" s="90"/>
      <c r="KP738" s="90"/>
      <c r="KQ738" s="90"/>
      <c r="KR738" s="90"/>
      <c r="KS738" s="90"/>
      <c r="KT738" s="90"/>
      <c r="KU738" s="90"/>
      <c r="KV738" s="90"/>
      <c r="KW738" s="90"/>
      <c r="KX738" s="90"/>
      <c r="KY738" s="90"/>
      <c r="KZ738" s="90"/>
      <c r="LA738" s="90"/>
      <c r="LB738" s="90"/>
      <c r="LC738" s="90"/>
      <c r="LD738" s="90"/>
      <c r="LE738" s="90"/>
      <c r="LF738" s="90"/>
      <c r="LG738" s="90"/>
      <c r="LH738" s="90"/>
      <c r="LI738" s="90"/>
      <c r="LJ738" s="90"/>
      <c r="LK738" s="90"/>
      <c r="LL738" s="90"/>
      <c r="LM738" s="90"/>
      <c r="LN738" s="90"/>
      <c r="LO738" s="90"/>
      <c r="LP738" s="90"/>
      <c r="LQ738" s="90"/>
      <c r="LR738" s="90"/>
      <c r="LS738" s="90"/>
      <c r="LT738" s="90"/>
      <c r="LU738" s="90"/>
      <c r="LV738" s="90"/>
      <c r="LW738" s="90"/>
      <c r="LX738" s="90"/>
      <c r="LY738" s="90"/>
      <c r="LZ738" s="90"/>
      <c r="MA738" s="90"/>
      <c r="MB738" s="90"/>
      <c r="MC738" s="90"/>
      <c r="MD738" s="90"/>
      <c r="ME738" s="90"/>
      <c r="MF738" s="90"/>
      <c r="MG738" s="90"/>
      <c r="MH738" s="90"/>
      <c r="MI738" s="90"/>
      <c r="MJ738" s="90"/>
      <c r="MK738" s="90"/>
      <c r="ML738" s="90"/>
      <c r="MM738" s="90"/>
      <c r="MN738" s="90"/>
      <c r="MO738" s="90"/>
      <c r="MP738" s="90"/>
      <c r="MQ738" s="90"/>
      <c r="MR738" s="90"/>
      <c r="MS738" s="90"/>
      <c r="MT738" s="90"/>
      <c r="MU738" s="90"/>
      <c r="MV738" s="90"/>
      <c r="MW738" s="90"/>
      <c r="MX738" s="90"/>
      <c r="MY738" s="90"/>
      <c r="MZ738" s="90"/>
      <c r="NA738" s="90"/>
      <c r="NB738" s="90"/>
      <c r="NC738" s="90"/>
      <c r="ND738" s="90"/>
      <c r="NE738" s="90"/>
      <c r="NF738" s="90"/>
      <c r="NG738" s="90"/>
      <c r="NH738" s="90"/>
      <c r="NI738" s="90"/>
      <c r="NJ738" s="90"/>
      <c r="NK738" s="90"/>
      <c r="NL738" s="90"/>
      <c r="NM738" s="90"/>
      <c r="NN738" s="90"/>
      <c r="NO738" s="90"/>
      <c r="NP738" s="90"/>
      <c r="NQ738" s="90"/>
      <c r="NR738" s="90"/>
      <c r="NS738" s="90"/>
      <c r="NT738" s="90"/>
      <c r="NU738" s="90"/>
      <c r="NV738" s="90"/>
      <c r="NW738" s="90"/>
      <c r="NX738" s="90"/>
      <c r="NY738" s="90"/>
      <c r="NZ738" s="90"/>
      <c r="OA738" s="90"/>
      <c r="OB738" s="90"/>
      <c r="OC738" s="90"/>
      <c r="OD738" s="90"/>
      <c r="OE738" s="90"/>
      <c r="OF738" s="90"/>
      <c r="OG738" s="90"/>
      <c r="OH738" s="90"/>
      <c r="OI738" s="90"/>
      <c r="OJ738" s="90"/>
      <c r="OK738" s="90"/>
      <c r="OL738" s="90"/>
      <c r="OM738" s="90"/>
      <c r="ON738" s="90"/>
      <c r="OO738" s="90"/>
      <c r="OP738" s="90"/>
      <c r="OQ738" s="90"/>
      <c r="OR738" s="90"/>
      <c r="OS738" s="90"/>
      <c r="OT738" s="90"/>
      <c r="OU738" s="90"/>
      <c r="OV738" s="90"/>
      <c r="OW738" s="90"/>
      <c r="OX738" s="90"/>
      <c r="OY738" s="90"/>
      <c r="OZ738" s="90"/>
      <c r="PA738" s="90"/>
      <c r="PB738" s="90"/>
      <c r="PC738" s="90"/>
      <c r="PD738" s="90"/>
      <c r="PE738" s="90"/>
      <c r="PF738" s="90"/>
      <c r="PG738" s="90"/>
      <c r="PH738" s="90"/>
      <c r="PI738" s="90"/>
      <c r="PJ738" s="90"/>
      <c r="PK738" s="90"/>
      <c r="PL738" s="90"/>
      <c r="PM738" s="90"/>
      <c r="PN738" s="90"/>
      <c r="PO738" s="90"/>
      <c r="PP738" s="90"/>
      <c r="PQ738" s="90"/>
      <c r="PR738" s="90"/>
      <c r="PS738" s="90"/>
      <c r="PT738" s="90"/>
      <c r="PU738" s="90"/>
      <c r="PV738" s="90"/>
      <c r="PW738" s="90"/>
      <c r="PX738" s="90"/>
      <c r="PY738" s="90"/>
      <c r="PZ738" s="90"/>
      <c r="QA738" s="90"/>
      <c r="QB738" s="90"/>
      <c r="QC738" s="90"/>
      <c r="QD738" s="90"/>
      <c r="QE738" s="90"/>
      <c r="QF738" s="90"/>
      <c r="QG738" s="90"/>
      <c r="QH738" s="90"/>
      <c r="QI738" s="90"/>
      <c r="QJ738" s="90"/>
      <c r="QK738" s="90"/>
      <c r="QL738" s="90"/>
      <c r="QM738" s="90"/>
      <c r="QN738" s="90"/>
      <c r="QO738" s="90"/>
      <c r="QP738" s="90"/>
      <c r="QQ738" s="90"/>
      <c r="QR738" s="90"/>
      <c r="QS738" s="90"/>
      <c r="QT738" s="90"/>
      <c r="QU738" s="90"/>
      <c r="QV738" s="90"/>
      <c r="QW738" s="90"/>
      <c r="QX738" s="90"/>
      <c r="QY738" s="90"/>
      <c r="QZ738" s="90"/>
      <c r="RA738" s="90"/>
      <c r="RB738" s="90"/>
      <c r="RC738" s="90"/>
      <c r="RD738" s="90"/>
      <c r="RE738" s="90"/>
      <c r="RF738" s="90"/>
      <c r="RG738" s="90"/>
      <c r="RH738" s="90"/>
      <c r="RI738" s="90"/>
      <c r="RJ738" s="90"/>
      <c r="RK738" s="90"/>
      <c r="RL738" s="90"/>
      <c r="RM738" s="90"/>
      <c r="RN738" s="90"/>
      <c r="RO738" s="90"/>
      <c r="RP738" s="90"/>
      <c r="RQ738" s="90"/>
      <c r="RR738" s="90"/>
      <c r="RS738" s="90"/>
      <c r="RT738" s="90"/>
      <c r="RU738" s="90"/>
      <c r="RV738" s="90"/>
      <c r="RW738" s="90"/>
      <c r="RX738" s="90"/>
      <c r="RY738" s="90"/>
      <c r="RZ738" s="90"/>
      <c r="SA738" s="90"/>
      <c r="SB738" s="90"/>
      <c r="SC738" s="90"/>
      <c r="SD738" s="90"/>
      <c r="SE738" s="90"/>
      <c r="SF738" s="90"/>
      <c r="SG738" s="90"/>
      <c r="SH738" s="90"/>
      <c r="SI738" s="90"/>
      <c r="SJ738" s="90"/>
      <c r="SK738" s="90"/>
      <c r="SL738" s="90"/>
      <c r="SM738" s="90"/>
      <c r="SN738" s="90"/>
      <c r="SO738" s="90"/>
      <c r="SP738" s="90"/>
      <c r="SQ738" s="90"/>
      <c r="SR738" s="90"/>
      <c r="SS738" s="90"/>
      <c r="ST738" s="90"/>
      <c r="SU738" s="90"/>
      <c r="SV738" s="90"/>
      <c r="SW738" s="90"/>
      <c r="SX738" s="90"/>
      <c r="SY738" s="90"/>
      <c r="SZ738" s="90"/>
      <c r="TA738" s="90"/>
      <c r="TB738" s="90"/>
      <c r="TC738" s="90"/>
      <c r="TD738" s="90"/>
      <c r="TE738" s="90"/>
      <c r="TF738" s="90"/>
      <c r="TG738" s="90"/>
      <c r="TH738" s="90"/>
      <c r="TI738" s="90"/>
      <c r="TJ738" s="90"/>
      <c r="TK738" s="90"/>
      <c r="TL738" s="90"/>
      <c r="TM738" s="90"/>
      <c r="TN738" s="90"/>
      <c r="TO738" s="90"/>
      <c r="TP738" s="90"/>
      <c r="TQ738" s="90"/>
      <c r="TR738" s="90"/>
      <c r="TS738" s="90"/>
      <c r="TT738" s="90"/>
      <c r="TU738" s="90"/>
      <c r="TV738" s="90"/>
      <c r="TW738" s="90"/>
      <c r="TX738" s="90"/>
      <c r="TY738" s="90"/>
      <c r="TZ738" s="90"/>
      <c r="UA738" s="90"/>
      <c r="UB738" s="90"/>
      <c r="UC738" s="90"/>
      <c r="UD738" s="90"/>
      <c r="UE738" s="90"/>
      <c r="UF738" s="90"/>
      <c r="UG738" s="90"/>
      <c r="UH738" s="90"/>
      <c r="UI738" s="90"/>
      <c r="UJ738" s="90"/>
      <c r="UK738" s="90"/>
      <c r="UL738" s="90"/>
      <c r="UM738" s="90"/>
      <c r="UN738" s="90"/>
      <c r="UO738" s="90"/>
      <c r="UP738" s="90"/>
      <c r="UQ738" s="90"/>
      <c r="UR738" s="90"/>
      <c r="US738" s="90"/>
      <c r="UT738" s="90"/>
      <c r="UU738" s="90"/>
      <c r="UV738" s="90"/>
      <c r="UW738" s="90"/>
      <c r="UX738" s="90"/>
      <c r="UY738" s="90"/>
      <c r="UZ738" s="90"/>
      <c r="VA738" s="90"/>
      <c r="VB738" s="90"/>
      <c r="VC738" s="90"/>
      <c r="VD738" s="90"/>
      <c r="VE738" s="90"/>
      <c r="VF738" s="90"/>
      <c r="VG738" s="90"/>
      <c r="VH738" s="90"/>
      <c r="VI738" s="90"/>
      <c r="VJ738" s="90"/>
      <c r="VK738" s="90"/>
      <c r="VL738" s="90"/>
      <c r="VM738" s="90"/>
      <c r="VN738" s="90"/>
      <c r="VO738" s="90"/>
      <c r="VP738" s="90"/>
      <c r="VQ738" s="90"/>
      <c r="VR738" s="90"/>
      <c r="VS738" s="90"/>
      <c r="VT738" s="90"/>
      <c r="VU738" s="90"/>
      <c r="VV738" s="90"/>
      <c r="VW738" s="90"/>
      <c r="VX738" s="90"/>
      <c r="VY738" s="90"/>
      <c r="VZ738" s="90"/>
      <c r="WA738" s="90"/>
      <c r="WB738" s="90"/>
      <c r="WC738" s="90"/>
      <c r="WD738" s="90"/>
      <c r="WE738" s="90"/>
      <c r="WF738" s="90"/>
      <c r="WG738" s="90"/>
      <c r="WH738" s="90"/>
      <c r="WI738" s="90"/>
      <c r="WJ738" s="90"/>
      <c r="WK738" s="90"/>
      <c r="WL738" s="90"/>
      <c r="WM738" s="90"/>
      <c r="WN738" s="90"/>
      <c r="WO738" s="90"/>
      <c r="WP738" s="90"/>
      <c r="WQ738" s="90"/>
      <c r="WR738" s="90"/>
      <c r="WS738" s="90"/>
      <c r="WT738" s="90"/>
      <c r="WU738" s="90"/>
      <c r="WV738" s="90"/>
      <c r="WW738" s="90"/>
      <c r="WX738" s="90"/>
      <c r="WY738" s="90"/>
      <c r="WZ738" s="90"/>
      <c r="XA738" s="90"/>
      <c r="XB738" s="90"/>
      <c r="XC738" s="90"/>
      <c r="XD738" s="90"/>
      <c r="XE738" s="90"/>
      <c r="XF738" s="90"/>
      <c r="XG738" s="90"/>
      <c r="XH738" s="90"/>
      <c r="XI738" s="90"/>
      <c r="XJ738" s="90"/>
      <c r="XK738" s="90"/>
      <c r="XL738" s="90"/>
      <c r="XM738" s="90"/>
      <c r="XN738" s="90"/>
      <c r="XO738" s="90"/>
      <c r="XP738" s="90"/>
      <c r="XQ738" s="90"/>
      <c r="XR738" s="90"/>
      <c r="XS738" s="90"/>
      <c r="XT738" s="90"/>
      <c r="XU738" s="90"/>
      <c r="XV738" s="90"/>
      <c r="XW738" s="90"/>
      <c r="XX738" s="90"/>
      <c r="XY738" s="90"/>
      <c r="XZ738" s="90"/>
      <c r="YA738" s="90"/>
      <c r="YB738" s="90"/>
      <c r="YC738" s="90"/>
      <c r="YD738" s="90"/>
      <c r="YE738" s="90"/>
      <c r="YF738" s="90"/>
      <c r="YG738" s="90"/>
      <c r="YH738" s="90"/>
      <c r="YI738" s="90"/>
      <c r="YJ738" s="90"/>
      <c r="YK738" s="90"/>
      <c r="YL738" s="90"/>
      <c r="YM738" s="90"/>
      <c r="YN738" s="90"/>
      <c r="YO738" s="90"/>
      <c r="YP738" s="90"/>
      <c r="YQ738" s="90"/>
      <c r="YR738" s="90"/>
      <c r="YS738" s="90"/>
      <c r="YT738" s="90"/>
      <c r="YU738" s="90"/>
      <c r="YV738" s="90"/>
      <c r="YW738" s="90"/>
      <c r="YX738" s="90"/>
      <c r="YY738" s="90"/>
      <c r="YZ738" s="90"/>
      <c r="ZA738" s="90"/>
      <c r="ZB738" s="90"/>
      <c r="ZC738" s="90"/>
      <c r="ZD738" s="90"/>
      <c r="ZE738" s="90"/>
      <c r="ZF738" s="90"/>
      <c r="ZG738" s="90"/>
      <c r="ZH738" s="90"/>
      <c r="ZI738" s="90"/>
      <c r="ZJ738" s="90"/>
      <c r="ZK738" s="90"/>
      <c r="ZL738" s="90"/>
      <c r="ZM738" s="90"/>
      <c r="ZN738" s="90"/>
      <c r="ZO738" s="90"/>
      <c r="ZP738" s="90"/>
      <c r="ZQ738" s="90"/>
      <c r="ZR738" s="90"/>
      <c r="ZS738" s="90"/>
      <c r="ZT738" s="90"/>
      <c r="ZU738" s="90"/>
      <c r="ZV738" s="90"/>
      <c r="ZW738" s="90"/>
      <c r="ZX738" s="90"/>
      <c r="ZY738" s="90"/>
      <c r="ZZ738" s="90"/>
      <c r="AAA738" s="90"/>
      <c r="AAB738" s="90"/>
      <c r="AAC738" s="90"/>
      <c r="AAD738" s="90"/>
      <c r="AAE738" s="90"/>
      <c r="AAF738" s="90"/>
      <c r="AAG738" s="90"/>
      <c r="AAH738" s="90"/>
      <c r="AAI738" s="90"/>
      <c r="AAJ738" s="90"/>
      <c r="AAK738" s="90"/>
      <c r="AAL738" s="90"/>
      <c r="AAM738" s="90"/>
      <c r="AAN738" s="90"/>
      <c r="AAO738" s="90"/>
      <c r="AAP738" s="90"/>
      <c r="AAQ738" s="90"/>
      <c r="AAR738" s="90"/>
      <c r="AAS738" s="90"/>
      <c r="AAT738" s="90"/>
      <c r="AAU738" s="90"/>
      <c r="AAV738" s="90"/>
      <c r="AAW738" s="90"/>
      <c r="AAX738" s="90"/>
      <c r="AAY738" s="90"/>
      <c r="AAZ738" s="90"/>
      <c r="ABA738" s="90"/>
      <c r="ABB738" s="90"/>
      <c r="ABC738" s="90"/>
      <c r="ABD738" s="90"/>
      <c r="ABE738" s="90"/>
      <c r="ABF738" s="90"/>
      <c r="ABG738" s="90"/>
      <c r="ABH738" s="90"/>
      <c r="ABI738" s="90"/>
      <c r="ABJ738" s="90"/>
      <c r="ABK738" s="90"/>
      <c r="ABL738" s="90"/>
      <c r="ABM738" s="90"/>
      <c r="ABN738" s="90"/>
      <c r="ABO738" s="90"/>
      <c r="ABP738" s="90"/>
      <c r="ABQ738" s="90"/>
      <c r="ABR738" s="90"/>
      <c r="ABS738" s="90"/>
      <c r="ABT738" s="90"/>
      <c r="ABU738" s="90"/>
      <c r="ABV738" s="90"/>
      <c r="ABW738" s="90"/>
      <c r="ABX738" s="90"/>
      <c r="ABY738" s="90"/>
      <c r="ABZ738" s="90"/>
      <c r="ACA738" s="90"/>
      <c r="ACB738" s="90"/>
      <c r="ACC738" s="90"/>
      <c r="ACD738" s="90"/>
      <c r="ACE738" s="90"/>
      <c r="ACF738" s="90"/>
      <c r="ACG738" s="90"/>
      <c r="ACH738" s="90"/>
      <c r="ACI738" s="90"/>
      <c r="ACJ738" s="90"/>
      <c r="ACK738" s="90"/>
      <c r="ACL738" s="90"/>
      <c r="ACM738" s="90"/>
      <c r="ACN738" s="90"/>
      <c r="ACO738" s="90"/>
      <c r="ACP738" s="90"/>
      <c r="ACQ738" s="90"/>
      <c r="ACR738" s="90"/>
      <c r="ACS738" s="90"/>
      <c r="ACT738" s="90"/>
      <c r="ACU738" s="90"/>
      <c r="ACV738" s="90"/>
      <c r="ACW738" s="90"/>
      <c r="ACX738" s="90"/>
      <c r="ACY738" s="90"/>
      <c r="ACZ738" s="90"/>
      <c r="ADA738" s="90"/>
      <c r="ADB738" s="90"/>
      <c r="ADC738" s="90"/>
      <c r="ADD738" s="90"/>
      <c r="ADE738" s="90"/>
      <c r="ADF738" s="90"/>
      <c r="ADG738" s="90"/>
      <c r="ADH738" s="90"/>
      <c r="ADI738" s="90"/>
      <c r="ADJ738" s="90"/>
      <c r="ADK738" s="90"/>
      <c r="ADL738" s="90"/>
      <c r="ADM738" s="90"/>
      <c r="ADN738" s="90"/>
      <c r="ADO738" s="90"/>
      <c r="ADP738" s="90"/>
      <c r="ADQ738" s="90"/>
      <c r="ADR738" s="90"/>
      <c r="ADS738" s="90"/>
      <c r="ADT738" s="90"/>
      <c r="ADU738" s="90"/>
      <c r="ADV738" s="90"/>
      <c r="ADW738" s="90"/>
      <c r="ADX738" s="90"/>
      <c r="ADY738" s="90"/>
      <c r="ADZ738" s="90"/>
      <c r="AEA738" s="90"/>
      <c r="AEB738" s="90"/>
      <c r="AEC738" s="90"/>
      <c r="AED738" s="90"/>
      <c r="AEE738" s="90"/>
      <c r="AEF738" s="90"/>
      <c r="AEG738" s="90"/>
      <c r="AEH738" s="90"/>
      <c r="AEI738" s="90"/>
      <c r="AEJ738" s="90"/>
      <c r="AEK738" s="90"/>
      <c r="AEL738" s="90"/>
      <c r="AEM738" s="90"/>
      <c r="AEN738" s="90"/>
      <c r="AEO738" s="90"/>
      <c r="AEP738" s="90"/>
      <c r="AEQ738" s="90"/>
      <c r="AER738" s="90"/>
      <c r="AES738" s="90"/>
      <c r="AET738" s="90"/>
      <c r="AEU738" s="90"/>
      <c r="AEV738" s="90"/>
      <c r="AEW738" s="90"/>
      <c r="AEX738" s="90"/>
      <c r="AEY738" s="90"/>
      <c r="AEZ738" s="90"/>
      <c r="AFA738" s="90"/>
      <c r="AFB738" s="90"/>
      <c r="AFC738" s="90"/>
      <c r="AFD738" s="90"/>
      <c r="AFE738" s="90"/>
      <c r="AFF738" s="90"/>
      <c r="AFG738" s="90"/>
      <c r="AFH738" s="90"/>
      <c r="AFI738" s="90"/>
      <c r="AFJ738" s="90"/>
      <c r="AFK738" s="90"/>
      <c r="AFL738" s="90"/>
      <c r="AFM738" s="90"/>
      <c r="AFN738" s="90"/>
      <c r="AFO738" s="90"/>
      <c r="AFP738" s="90"/>
      <c r="AFQ738" s="90"/>
      <c r="AFR738" s="90"/>
      <c r="AFS738" s="90"/>
      <c r="AFT738" s="90"/>
      <c r="AFU738" s="90"/>
      <c r="AFV738" s="90"/>
      <c r="AFW738" s="90"/>
      <c r="AFX738" s="90"/>
      <c r="AFY738" s="90"/>
      <c r="AFZ738" s="90"/>
      <c r="AGA738" s="90"/>
      <c r="AGB738" s="90"/>
      <c r="AGC738" s="90"/>
      <c r="AGD738" s="90"/>
      <c r="AGE738" s="90"/>
      <c r="AGF738" s="90"/>
      <c r="AGG738" s="90"/>
      <c r="AGH738" s="90"/>
      <c r="AGI738" s="90"/>
      <c r="AGJ738" s="90"/>
      <c r="AGK738" s="90"/>
      <c r="AGL738" s="90"/>
      <c r="AGM738" s="90"/>
      <c r="AGN738" s="90"/>
      <c r="AGO738" s="90"/>
      <c r="AGP738" s="90"/>
      <c r="AGQ738" s="90"/>
      <c r="AGR738" s="90"/>
      <c r="AGS738" s="90"/>
      <c r="AGT738" s="90"/>
      <c r="AGU738" s="90"/>
      <c r="AGV738" s="90"/>
      <c r="AGW738" s="90"/>
      <c r="AGX738" s="90"/>
      <c r="AGY738" s="90"/>
      <c r="AGZ738" s="90"/>
      <c r="AHA738" s="90"/>
      <c r="AHB738" s="90"/>
      <c r="AHC738" s="90"/>
      <c r="AHD738" s="90"/>
      <c r="AHE738" s="90"/>
      <c r="AHF738" s="90"/>
      <c r="AHG738" s="90"/>
      <c r="AHH738" s="90"/>
      <c r="AHI738" s="90"/>
      <c r="AHJ738" s="90"/>
      <c r="AHK738" s="90"/>
      <c r="AHL738" s="90"/>
      <c r="AHM738" s="90"/>
      <c r="AHN738" s="90"/>
      <c r="AHO738" s="90"/>
      <c r="AHP738" s="90"/>
      <c r="AHQ738" s="90"/>
      <c r="AHR738" s="90"/>
      <c r="AHS738" s="90"/>
      <c r="AHT738" s="90"/>
      <c r="AHU738" s="90"/>
      <c r="AHV738" s="90"/>
      <c r="AHW738" s="90"/>
      <c r="AHX738" s="90"/>
      <c r="AHY738" s="90"/>
      <c r="AHZ738" s="90"/>
      <c r="AIA738" s="90"/>
      <c r="AIB738" s="90"/>
      <c r="AIC738" s="90"/>
      <c r="AID738" s="90"/>
      <c r="AIE738" s="90"/>
      <c r="AIF738" s="90"/>
      <c r="AIG738" s="90"/>
      <c r="AIH738" s="90"/>
      <c r="AII738" s="90"/>
      <c r="AIJ738" s="90"/>
      <c r="AIK738" s="90"/>
      <c r="AIL738" s="90"/>
      <c r="AIM738" s="90"/>
      <c r="AIN738" s="90"/>
      <c r="AIO738" s="90"/>
      <c r="AIP738" s="90"/>
      <c r="AIQ738" s="90"/>
      <c r="AIR738" s="90"/>
      <c r="AIS738" s="90"/>
      <c r="AIT738" s="90"/>
      <c r="AIU738" s="90"/>
      <c r="AIV738" s="90"/>
      <c r="AIW738" s="90"/>
      <c r="AIX738" s="90"/>
      <c r="AIY738" s="90"/>
      <c r="AIZ738" s="90"/>
      <c r="AJA738" s="90"/>
      <c r="AJB738" s="90"/>
      <c r="AJC738" s="90"/>
      <c r="AJD738" s="90"/>
      <c r="AJE738" s="90"/>
      <c r="AJF738" s="90"/>
      <c r="AJG738" s="90"/>
      <c r="AJH738" s="90"/>
      <c r="AJI738" s="90"/>
      <c r="AJJ738" s="90"/>
      <c r="AJK738" s="90"/>
      <c r="AJL738" s="90"/>
      <c r="AJM738" s="90"/>
      <c r="AJN738" s="90"/>
      <c r="AJO738" s="90"/>
      <c r="AJP738" s="90"/>
      <c r="AJQ738" s="90"/>
      <c r="AJR738" s="90"/>
      <c r="AJS738" s="90"/>
      <c r="AJT738" s="90"/>
      <c r="AJU738" s="90"/>
      <c r="AJV738" s="90"/>
      <c r="AJW738" s="90"/>
      <c r="AJX738" s="90"/>
      <c r="AJY738" s="90"/>
      <c r="AJZ738" s="90"/>
      <c r="AKA738" s="90"/>
      <c r="AKB738" s="90"/>
      <c r="AKC738" s="90"/>
      <c r="AKD738" s="90"/>
      <c r="AKE738" s="90"/>
      <c r="AKF738" s="90"/>
      <c r="AKG738" s="90"/>
      <c r="AKH738" s="90"/>
      <c r="AKI738" s="90"/>
      <c r="AKJ738" s="90"/>
      <c r="AKK738" s="90"/>
      <c r="AKL738" s="90"/>
      <c r="AKM738" s="90"/>
      <c r="AKN738" s="90"/>
      <c r="AKO738" s="90"/>
      <c r="AKP738" s="90"/>
      <c r="AKQ738" s="90"/>
      <c r="AKR738" s="90"/>
      <c r="AKS738" s="90"/>
      <c r="AKT738" s="90"/>
      <c r="AKU738" s="90"/>
      <c r="AKV738" s="90"/>
      <c r="AKW738" s="90"/>
      <c r="AKX738" s="90"/>
      <c r="AKY738" s="90"/>
      <c r="AKZ738" s="90"/>
      <c r="ALA738" s="90"/>
      <c r="ALB738" s="90"/>
      <c r="ALC738" s="90"/>
      <c r="ALD738" s="90"/>
      <c r="ALE738" s="90"/>
      <c r="ALF738" s="90"/>
      <c r="ALG738" s="90"/>
      <c r="ALH738" s="90"/>
      <c r="ALI738" s="90"/>
      <c r="ALJ738" s="90"/>
      <c r="ALK738" s="90"/>
      <c r="ALL738" s="90"/>
      <c r="ALM738" s="90"/>
      <c r="ALN738" s="90"/>
      <c r="ALO738" s="90"/>
      <c r="ALP738" s="90"/>
      <c r="ALQ738" s="90"/>
      <c r="ALR738" s="90"/>
      <c r="ALS738" s="90"/>
      <c r="ALT738" s="90"/>
      <c r="ALU738" s="90"/>
      <c r="ALV738" s="90"/>
      <c r="ALW738" s="90"/>
      <c r="ALX738" s="90"/>
      <c r="ALY738" s="90"/>
      <c r="ALZ738" s="90"/>
      <c r="AMA738" s="90"/>
      <c r="AMB738" s="90"/>
      <c r="AMC738" s="90"/>
      <c r="AMD738" s="90"/>
      <c r="AME738" s="90"/>
      <c r="AMF738" s="90"/>
      <c r="AMG738" s="90"/>
      <c r="AMH738" s="90"/>
    </row>
    <row r="739" spans="1:1022" x14ac:dyDescent="0.25">
      <c r="A739" s="103">
        <v>43938</v>
      </c>
      <c r="B739" s="156">
        <v>0.5</v>
      </c>
      <c r="C739" s="226">
        <v>1306</v>
      </c>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90"/>
      <c r="AX739" s="90"/>
      <c r="AY739" s="90"/>
      <c r="AZ739" s="90"/>
      <c r="BA739" s="90"/>
      <c r="BB739" s="90"/>
      <c r="BC739" s="90"/>
      <c r="BD739" s="90"/>
      <c r="BE739" s="90"/>
      <c r="BF739" s="90"/>
      <c r="BG739" s="90"/>
      <c r="BH739" s="90"/>
      <c r="BI739" s="90"/>
      <c r="BJ739" s="90"/>
      <c r="BK739" s="90"/>
      <c r="BL739" s="90"/>
      <c r="BM739" s="90"/>
      <c r="BN739" s="90"/>
      <c r="BO739" s="90"/>
      <c r="BP739" s="90"/>
      <c r="BQ739" s="90"/>
      <c r="BR739" s="90"/>
      <c r="BS739" s="90"/>
      <c r="BT739" s="90"/>
      <c r="BU739" s="90"/>
      <c r="BV739" s="90"/>
      <c r="BW739" s="90"/>
      <c r="BX739" s="90"/>
      <c r="BY739" s="90"/>
      <c r="BZ739" s="90"/>
      <c r="CA739" s="90"/>
      <c r="CB739" s="90"/>
      <c r="CC739" s="90"/>
      <c r="CD739" s="90"/>
      <c r="CE739" s="90"/>
      <c r="CF739" s="90"/>
      <c r="CG739" s="90"/>
      <c r="CH739" s="90"/>
      <c r="CI739" s="90"/>
      <c r="CJ739" s="90"/>
      <c r="CK739" s="90"/>
      <c r="CL739" s="90"/>
      <c r="CM739" s="90"/>
      <c r="CN739" s="90"/>
      <c r="CO739" s="90"/>
      <c r="CP739" s="90"/>
      <c r="CQ739" s="90"/>
      <c r="CR739" s="90"/>
      <c r="CS739" s="90"/>
      <c r="CT739" s="90"/>
      <c r="CU739" s="90"/>
      <c r="CV739" s="90"/>
      <c r="CW739" s="90"/>
      <c r="CX739" s="90"/>
      <c r="CY739" s="90"/>
      <c r="CZ739" s="90"/>
      <c r="DA739" s="90"/>
      <c r="DB739" s="90"/>
      <c r="DC739" s="90"/>
      <c r="DD739" s="90"/>
      <c r="DE739" s="90"/>
      <c r="DF739" s="90"/>
      <c r="DG739" s="90"/>
      <c r="DH739" s="90"/>
      <c r="DI739" s="90"/>
      <c r="DJ739" s="90"/>
      <c r="DK739" s="90"/>
      <c r="DL739" s="90"/>
      <c r="DM739" s="90"/>
      <c r="DN739" s="90"/>
      <c r="DO739" s="90"/>
      <c r="DP739" s="90"/>
      <c r="DQ739" s="90"/>
      <c r="DR739" s="90"/>
      <c r="DS739" s="90"/>
      <c r="DT739" s="90"/>
      <c r="DU739" s="90"/>
      <c r="DV739" s="90"/>
      <c r="DW739" s="90"/>
      <c r="DX739" s="90"/>
      <c r="DY739" s="90"/>
      <c r="DZ739" s="90"/>
      <c r="EA739" s="90"/>
      <c r="EB739" s="90"/>
      <c r="EC739" s="90"/>
      <c r="ED739" s="90"/>
      <c r="EE739" s="90"/>
      <c r="EF739" s="90"/>
      <c r="EG739" s="90"/>
      <c r="EH739" s="90"/>
      <c r="EI739" s="90"/>
      <c r="EJ739" s="90"/>
      <c r="EK739" s="90"/>
      <c r="EL739" s="90"/>
      <c r="EM739" s="90"/>
      <c r="EN739" s="90"/>
      <c r="EO739" s="90"/>
      <c r="EP739" s="90"/>
      <c r="EQ739" s="90"/>
      <c r="ER739" s="90"/>
      <c r="ES739" s="90"/>
      <c r="ET739" s="90"/>
      <c r="EU739" s="90"/>
      <c r="EV739" s="90"/>
      <c r="EW739" s="90"/>
      <c r="EX739" s="90"/>
      <c r="EY739" s="90"/>
      <c r="EZ739" s="90"/>
      <c r="FA739" s="90"/>
      <c r="FB739" s="90"/>
      <c r="FC739" s="90"/>
      <c r="FD739" s="90"/>
      <c r="FE739" s="90"/>
      <c r="FF739" s="90"/>
      <c r="FG739" s="90"/>
      <c r="FH739" s="90"/>
      <c r="FI739" s="90"/>
      <c r="FJ739" s="90"/>
      <c r="FK739" s="90"/>
      <c r="FL739" s="90"/>
      <c r="FM739" s="90"/>
      <c r="FN739" s="90"/>
      <c r="FO739" s="90"/>
      <c r="FP739" s="90"/>
      <c r="FQ739" s="90"/>
      <c r="FR739" s="90"/>
      <c r="FS739" s="90"/>
      <c r="FT739" s="90"/>
      <c r="FU739" s="90"/>
      <c r="FV739" s="90"/>
      <c r="FW739" s="90"/>
      <c r="FX739" s="90"/>
      <c r="FY739" s="90"/>
      <c r="FZ739" s="90"/>
      <c r="GA739" s="90"/>
      <c r="GB739" s="90"/>
      <c r="GC739" s="90"/>
      <c r="GD739" s="90"/>
      <c r="GE739" s="90"/>
      <c r="GF739" s="90"/>
      <c r="GG739" s="90"/>
      <c r="GH739" s="90"/>
      <c r="GI739" s="90"/>
      <c r="GJ739" s="90"/>
      <c r="GK739" s="90"/>
      <c r="GL739" s="90"/>
      <c r="GM739" s="90"/>
      <c r="GN739" s="90"/>
      <c r="GO739" s="90"/>
      <c r="GP739" s="90"/>
      <c r="GQ739" s="90"/>
      <c r="GR739" s="90"/>
      <c r="GS739" s="90"/>
      <c r="GT739" s="90"/>
      <c r="GU739" s="90"/>
      <c r="GV739" s="90"/>
      <c r="GW739" s="90"/>
      <c r="GX739" s="90"/>
      <c r="GY739" s="90"/>
      <c r="GZ739" s="90"/>
      <c r="HA739" s="90"/>
      <c r="HB739" s="90"/>
      <c r="HC739" s="90"/>
      <c r="HD739" s="90"/>
      <c r="HE739" s="90"/>
      <c r="HF739" s="90"/>
      <c r="HG739" s="90"/>
      <c r="HH739" s="90"/>
      <c r="HI739" s="90"/>
      <c r="HJ739" s="90"/>
      <c r="HK739" s="90"/>
      <c r="HL739" s="90"/>
      <c r="HM739" s="90"/>
      <c r="HN739" s="90"/>
      <c r="HO739" s="90"/>
      <c r="HP739" s="90"/>
      <c r="HQ739" s="90"/>
      <c r="HR739" s="90"/>
      <c r="HS739" s="90"/>
      <c r="HT739" s="90"/>
      <c r="HU739" s="90"/>
      <c r="HV739" s="90"/>
      <c r="HW739" s="90"/>
      <c r="HX739" s="90"/>
      <c r="HY739" s="90"/>
      <c r="HZ739" s="90"/>
      <c r="IA739" s="90"/>
      <c r="IB739" s="90"/>
      <c r="IC739" s="90"/>
      <c r="ID739" s="90"/>
      <c r="IE739" s="90"/>
      <c r="IF739" s="90"/>
      <c r="IG739" s="90"/>
      <c r="IH739" s="90"/>
      <c r="II739" s="90"/>
      <c r="IJ739" s="90"/>
      <c r="IK739" s="90"/>
      <c r="IL739" s="90"/>
      <c r="IM739" s="90"/>
      <c r="IN739" s="90"/>
      <c r="IO739" s="90"/>
      <c r="IP739" s="90"/>
      <c r="IQ739" s="90"/>
      <c r="IR739" s="90"/>
      <c r="IS739" s="90"/>
      <c r="IT739" s="90"/>
      <c r="IU739" s="90"/>
      <c r="IV739" s="90"/>
      <c r="IW739" s="90"/>
      <c r="IX739" s="90"/>
      <c r="IY739" s="90"/>
      <c r="IZ739" s="90"/>
      <c r="JA739" s="90"/>
      <c r="JB739" s="90"/>
      <c r="JC739" s="90"/>
      <c r="JD739" s="90"/>
      <c r="JE739" s="90"/>
      <c r="JF739" s="90"/>
      <c r="JG739" s="90"/>
      <c r="JH739" s="90"/>
      <c r="JI739" s="90"/>
      <c r="JJ739" s="90"/>
      <c r="JK739" s="90"/>
      <c r="JL739" s="90"/>
      <c r="JM739" s="90"/>
      <c r="JN739" s="90"/>
      <c r="JO739" s="90"/>
      <c r="JP739" s="90"/>
      <c r="JQ739" s="90"/>
      <c r="JR739" s="90"/>
      <c r="JS739" s="90"/>
      <c r="JT739" s="90"/>
      <c r="JU739" s="90"/>
      <c r="JV739" s="90"/>
      <c r="JW739" s="90"/>
      <c r="JX739" s="90"/>
      <c r="JY739" s="90"/>
      <c r="JZ739" s="90"/>
      <c r="KA739" s="90"/>
      <c r="KB739" s="90"/>
      <c r="KC739" s="90"/>
      <c r="KD739" s="90"/>
      <c r="KE739" s="90"/>
      <c r="KF739" s="90"/>
      <c r="KG739" s="90"/>
      <c r="KH739" s="90"/>
      <c r="KI739" s="90"/>
      <c r="KJ739" s="90"/>
      <c r="KK739" s="90"/>
      <c r="KL739" s="90"/>
      <c r="KM739" s="90"/>
      <c r="KN739" s="90"/>
      <c r="KO739" s="90"/>
      <c r="KP739" s="90"/>
      <c r="KQ739" s="90"/>
      <c r="KR739" s="90"/>
      <c r="KS739" s="90"/>
      <c r="KT739" s="90"/>
      <c r="KU739" s="90"/>
      <c r="KV739" s="90"/>
      <c r="KW739" s="90"/>
      <c r="KX739" s="90"/>
      <c r="KY739" s="90"/>
      <c r="KZ739" s="90"/>
      <c r="LA739" s="90"/>
      <c r="LB739" s="90"/>
      <c r="LC739" s="90"/>
      <c r="LD739" s="90"/>
      <c r="LE739" s="90"/>
      <c r="LF739" s="90"/>
      <c r="LG739" s="90"/>
      <c r="LH739" s="90"/>
      <c r="LI739" s="90"/>
      <c r="LJ739" s="90"/>
      <c r="LK739" s="90"/>
      <c r="LL739" s="90"/>
      <c r="LM739" s="90"/>
      <c r="LN739" s="90"/>
      <c r="LO739" s="90"/>
      <c r="LP739" s="90"/>
      <c r="LQ739" s="90"/>
      <c r="LR739" s="90"/>
      <c r="LS739" s="90"/>
      <c r="LT739" s="90"/>
      <c r="LU739" s="90"/>
      <c r="LV739" s="90"/>
      <c r="LW739" s="90"/>
      <c r="LX739" s="90"/>
      <c r="LY739" s="90"/>
      <c r="LZ739" s="90"/>
      <c r="MA739" s="90"/>
      <c r="MB739" s="90"/>
      <c r="MC739" s="90"/>
      <c r="MD739" s="90"/>
      <c r="ME739" s="90"/>
      <c r="MF739" s="90"/>
      <c r="MG739" s="90"/>
      <c r="MH739" s="90"/>
      <c r="MI739" s="90"/>
      <c r="MJ739" s="90"/>
      <c r="MK739" s="90"/>
      <c r="ML739" s="90"/>
      <c r="MM739" s="90"/>
      <c r="MN739" s="90"/>
      <c r="MO739" s="90"/>
      <c r="MP739" s="90"/>
      <c r="MQ739" s="90"/>
      <c r="MR739" s="90"/>
      <c r="MS739" s="90"/>
      <c r="MT739" s="90"/>
      <c r="MU739" s="90"/>
      <c r="MV739" s="90"/>
      <c r="MW739" s="90"/>
      <c r="MX739" s="90"/>
      <c r="MY739" s="90"/>
      <c r="MZ739" s="90"/>
      <c r="NA739" s="90"/>
      <c r="NB739" s="90"/>
      <c r="NC739" s="90"/>
      <c r="ND739" s="90"/>
      <c r="NE739" s="90"/>
      <c r="NF739" s="90"/>
      <c r="NG739" s="90"/>
      <c r="NH739" s="90"/>
      <c r="NI739" s="90"/>
      <c r="NJ739" s="90"/>
      <c r="NK739" s="90"/>
      <c r="NL739" s="90"/>
      <c r="NM739" s="90"/>
      <c r="NN739" s="90"/>
      <c r="NO739" s="90"/>
      <c r="NP739" s="90"/>
      <c r="NQ739" s="90"/>
      <c r="NR739" s="90"/>
      <c r="NS739" s="90"/>
      <c r="NT739" s="90"/>
      <c r="NU739" s="90"/>
      <c r="NV739" s="90"/>
      <c r="NW739" s="90"/>
      <c r="NX739" s="90"/>
      <c r="NY739" s="90"/>
      <c r="NZ739" s="90"/>
      <c r="OA739" s="90"/>
      <c r="OB739" s="90"/>
      <c r="OC739" s="90"/>
      <c r="OD739" s="90"/>
      <c r="OE739" s="90"/>
      <c r="OF739" s="90"/>
      <c r="OG739" s="90"/>
      <c r="OH739" s="90"/>
      <c r="OI739" s="90"/>
      <c r="OJ739" s="90"/>
      <c r="OK739" s="90"/>
      <c r="OL739" s="90"/>
      <c r="OM739" s="90"/>
      <c r="ON739" s="90"/>
      <c r="OO739" s="90"/>
      <c r="OP739" s="90"/>
      <c r="OQ739" s="90"/>
      <c r="OR739" s="90"/>
      <c r="OS739" s="90"/>
      <c r="OT739" s="90"/>
      <c r="OU739" s="90"/>
      <c r="OV739" s="90"/>
      <c r="OW739" s="90"/>
      <c r="OX739" s="90"/>
      <c r="OY739" s="90"/>
      <c r="OZ739" s="90"/>
      <c r="PA739" s="90"/>
      <c r="PB739" s="90"/>
      <c r="PC739" s="90"/>
      <c r="PD739" s="90"/>
      <c r="PE739" s="90"/>
      <c r="PF739" s="90"/>
      <c r="PG739" s="90"/>
      <c r="PH739" s="90"/>
      <c r="PI739" s="90"/>
      <c r="PJ739" s="90"/>
      <c r="PK739" s="90"/>
      <c r="PL739" s="90"/>
      <c r="PM739" s="90"/>
      <c r="PN739" s="90"/>
      <c r="PO739" s="90"/>
      <c r="PP739" s="90"/>
      <c r="PQ739" s="90"/>
      <c r="PR739" s="90"/>
      <c r="PS739" s="90"/>
      <c r="PT739" s="90"/>
      <c r="PU739" s="90"/>
      <c r="PV739" s="90"/>
      <c r="PW739" s="90"/>
      <c r="PX739" s="90"/>
      <c r="PY739" s="90"/>
      <c r="PZ739" s="90"/>
      <c r="QA739" s="90"/>
      <c r="QB739" s="90"/>
      <c r="QC739" s="90"/>
      <c r="QD739" s="90"/>
      <c r="QE739" s="90"/>
      <c r="QF739" s="90"/>
      <c r="QG739" s="90"/>
      <c r="QH739" s="90"/>
      <c r="QI739" s="90"/>
      <c r="QJ739" s="90"/>
      <c r="QK739" s="90"/>
      <c r="QL739" s="90"/>
      <c r="QM739" s="90"/>
      <c r="QN739" s="90"/>
      <c r="QO739" s="90"/>
      <c r="QP739" s="90"/>
      <c r="QQ739" s="90"/>
      <c r="QR739" s="90"/>
      <c r="QS739" s="90"/>
      <c r="QT739" s="90"/>
      <c r="QU739" s="90"/>
      <c r="QV739" s="90"/>
      <c r="QW739" s="90"/>
      <c r="QX739" s="90"/>
      <c r="QY739" s="90"/>
      <c r="QZ739" s="90"/>
      <c r="RA739" s="90"/>
      <c r="RB739" s="90"/>
      <c r="RC739" s="90"/>
      <c r="RD739" s="90"/>
      <c r="RE739" s="90"/>
      <c r="RF739" s="90"/>
      <c r="RG739" s="90"/>
      <c r="RH739" s="90"/>
      <c r="RI739" s="90"/>
      <c r="RJ739" s="90"/>
      <c r="RK739" s="90"/>
      <c r="RL739" s="90"/>
      <c r="RM739" s="90"/>
      <c r="RN739" s="90"/>
      <c r="RO739" s="90"/>
      <c r="RP739" s="90"/>
      <c r="RQ739" s="90"/>
      <c r="RR739" s="90"/>
      <c r="RS739" s="90"/>
      <c r="RT739" s="90"/>
      <c r="RU739" s="90"/>
      <c r="RV739" s="90"/>
      <c r="RW739" s="90"/>
      <c r="RX739" s="90"/>
      <c r="RY739" s="90"/>
      <c r="RZ739" s="90"/>
      <c r="SA739" s="90"/>
      <c r="SB739" s="90"/>
      <c r="SC739" s="90"/>
      <c r="SD739" s="90"/>
      <c r="SE739" s="90"/>
      <c r="SF739" s="90"/>
      <c r="SG739" s="90"/>
      <c r="SH739" s="90"/>
      <c r="SI739" s="90"/>
      <c r="SJ739" s="90"/>
      <c r="SK739" s="90"/>
      <c r="SL739" s="90"/>
      <c r="SM739" s="90"/>
      <c r="SN739" s="90"/>
      <c r="SO739" s="90"/>
      <c r="SP739" s="90"/>
      <c r="SQ739" s="90"/>
      <c r="SR739" s="90"/>
      <c r="SS739" s="90"/>
      <c r="ST739" s="90"/>
      <c r="SU739" s="90"/>
      <c r="SV739" s="90"/>
      <c r="SW739" s="90"/>
      <c r="SX739" s="90"/>
      <c r="SY739" s="90"/>
      <c r="SZ739" s="90"/>
      <c r="TA739" s="90"/>
      <c r="TB739" s="90"/>
      <c r="TC739" s="90"/>
      <c r="TD739" s="90"/>
      <c r="TE739" s="90"/>
      <c r="TF739" s="90"/>
      <c r="TG739" s="90"/>
      <c r="TH739" s="90"/>
      <c r="TI739" s="90"/>
      <c r="TJ739" s="90"/>
      <c r="TK739" s="90"/>
      <c r="TL739" s="90"/>
      <c r="TM739" s="90"/>
      <c r="TN739" s="90"/>
      <c r="TO739" s="90"/>
      <c r="TP739" s="90"/>
      <c r="TQ739" s="90"/>
      <c r="TR739" s="90"/>
      <c r="TS739" s="90"/>
      <c r="TT739" s="90"/>
      <c r="TU739" s="90"/>
      <c r="TV739" s="90"/>
      <c r="TW739" s="90"/>
      <c r="TX739" s="90"/>
      <c r="TY739" s="90"/>
      <c r="TZ739" s="90"/>
      <c r="UA739" s="90"/>
      <c r="UB739" s="90"/>
      <c r="UC739" s="90"/>
      <c r="UD739" s="90"/>
      <c r="UE739" s="90"/>
      <c r="UF739" s="90"/>
      <c r="UG739" s="90"/>
      <c r="UH739" s="90"/>
      <c r="UI739" s="90"/>
      <c r="UJ739" s="90"/>
      <c r="UK739" s="90"/>
      <c r="UL739" s="90"/>
      <c r="UM739" s="90"/>
      <c r="UN739" s="90"/>
      <c r="UO739" s="90"/>
      <c r="UP739" s="90"/>
      <c r="UQ739" s="90"/>
      <c r="UR739" s="90"/>
      <c r="US739" s="90"/>
      <c r="UT739" s="90"/>
      <c r="UU739" s="90"/>
      <c r="UV739" s="90"/>
      <c r="UW739" s="90"/>
      <c r="UX739" s="90"/>
      <c r="UY739" s="90"/>
      <c r="UZ739" s="90"/>
      <c r="VA739" s="90"/>
      <c r="VB739" s="90"/>
      <c r="VC739" s="90"/>
      <c r="VD739" s="90"/>
      <c r="VE739" s="90"/>
      <c r="VF739" s="90"/>
      <c r="VG739" s="90"/>
      <c r="VH739" s="90"/>
      <c r="VI739" s="90"/>
      <c r="VJ739" s="90"/>
      <c r="VK739" s="90"/>
      <c r="VL739" s="90"/>
      <c r="VM739" s="90"/>
      <c r="VN739" s="90"/>
      <c r="VO739" s="90"/>
      <c r="VP739" s="90"/>
      <c r="VQ739" s="90"/>
      <c r="VR739" s="90"/>
      <c r="VS739" s="90"/>
      <c r="VT739" s="90"/>
      <c r="VU739" s="90"/>
      <c r="VV739" s="90"/>
      <c r="VW739" s="90"/>
      <c r="VX739" s="90"/>
      <c r="VY739" s="90"/>
      <c r="VZ739" s="90"/>
      <c r="WA739" s="90"/>
      <c r="WB739" s="90"/>
      <c r="WC739" s="90"/>
      <c r="WD739" s="90"/>
      <c r="WE739" s="90"/>
      <c r="WF739" s="90"/>
      <c r="WG739" s="90"/>
      <c r="WH739" s="90"/>
      <c r="WI739" s="90"/>
      <c r="WJ739" s="90"/>
      <c r="WK739" s="90"/>
      <c r="WL739" s="90"/>
      <c r="WM739" s="90"/>
      <c r="WN739" s="90"/>
      <c r="WO739" s="90"/>
      <c r="WP739" s="90"/>
      <c r="WQ739" s="90"/>
      <c r="WR739" s="90"/>
      <c r="WS739" s="90"/>
      <c r="WT739" s="90"/>
      <c r="WU739" s="90"/>
      <c r="WV739" s="90"/>
      <c r="WW739" s="90"/>
      <c r="WX739" s="90"/>
      <c r="WY739" s="90"/>
      <c r="WZ739" s="90"/>
      <c r="XA739" s="90"/>
      <c r="XB739" s="90"/>
      <c r="XC739" s="90"/>
      <c r="XD739" s="90"/>
      <c r="XE739" s="90"/>
      <c r="XF739" s="90"/>
      <c r="XG739" s="90"/>
      <c r="XH739" s="90"/>
      <c r="XI739" s="90"/>
      <c r="XJ739" s="90"/>
      <c r="XK739" s="90"/>
      <c r="XL739" s="90"/>
      <c r="XM739" s="90"/>
      <c r="XN739" s="90"/>
      <c r="XO739" s="90"/>
      <c r="XP739" s="90"/>
      <c r="XQ739" s="90"/>
      <c r="XR739" s="90"/>
      <c r="XS739" s="90"/>
      <c r="XT739" s="90"/>
      <c r="XU739" s="90"/>
      <c r="XV739" s="90"/>
      <c r="XW739" s="90"/>
      <c r="XX739" s="90"/>
      <c r="XY739" s="90"/>
      <c r="XZ739" s="90"/>
      <c r="YA739" s="90"/>
      <c r="YB739" s="90"/>
      <c r="YC739" s="90"/>
      <c r="YD739" s="90"/>
      <c r="YE739" s="90"/>
      <c r="YF739" s="90"/>
      <c r="YG739" s="90"/>
      <c r="YH739" s="90"/>
      <c r="YI739" s="90"/>
      <c r="YJ739" s="90"/>
      <c r="YK739" s="90"/>
      <c r="YL739" s="90"/>
      <c r="YM739" s="90"/>
      <c r="YN739" s="90"/>
      <c r="YO739" s="90"/>
      <c r="YP739" s="90"/>
      <c r="YQ739" s="90"/>
      <c r="YR739" s="90"/>
      <c r="YS739" s="90"/>
      <c r="YT739" s="90"/>
      <c r="YU739" s="90"/>
      <c r="YV739" s="90"/>
      <c r="YW739" s="90"/>
      <c r="YX739" s="90"/>
      <c r="YY739" s="90"/>
      <c r="YZ739" s="90"/>
      <c r="ZA739" s="90"/>
      <c r="ZB739" s="90"/>
      <c r="ZC739" s="90"/>
      <c r="ZD739" s="90"/>
      <c r="ZE739" s="90"/>
      <c r="ZF739" s="90"/>
      <c r="ZG739" s="90"/>
      <c r="ZH739" s="90"/>
      <c r="ZI739" s="90"/>
      <c r="ZJ739" s="90"/>
      <c r="ZK739" s="90"/>
      <c r="ZL739" s="90"/>
      <c r="ZM739" s="90"/>
      <c r="ZN739" s="90"/>
      <c r="ZO739" s="90"/>
      <c r="ZP739" s="90"/>
      <c r="ZQ739" s="90"/>
      <c r="ZR739" s="90"/>
      <c r="ZS739" s="90"/>
      <c r="ZT739" s="90"/>
      <c r="ZU739" s="90"/>
      <c r="ZV739" s="90"/>
      <c r="ZW739" s="90"/>
      <c r="ZX739" s="90"/>
      <c r="ZY739" s="90"/>
      <c r="ZZ739" s="90"/>
      <c r="AAA739" s="90"/>
      <c r="AAB739" s="90"/>
      <c r="AAC739" s="90"/>
      <c r="AAD739" s="90"/>
      <c r="AAE739" s="90"/>
      <c r="AAF739" s="90"/>
      <c r="AAG739" s="90"/>
      <c r="AAH739" s="90"/>
      <c r="AAI739" s="90"/>
      <c r="AAJ739" s="90"/>
      <c r="AAK739" s="90"/>
      <c r="AAL739" s="90"/>
      <c r="AAM739" s="90"/>
      <c r="AAN739" s="90"/>
      <c r="AAO739" s="90"/>
      <c r="AAP739" s="90"/>
      <c r="AAQ739" s="90"/>
      <c r="AAR739" s="90"/>
      <c r="AAS739" s="90"/>
      <c r="AAT739" s="90"/>
      <c r="AAU739" s="90"/>
      <c r="AAV739" s="90"/>
      <c r="AAW739" s="90"/>
      <c r="AAX739" s="90"/>
      <c r="AAY739" s="90"/>
      <c r="AAZ739" s="90"/>
      <c r="ABA739" s="90"/>
      <c r="ABB739" s="90"/>
      <c r="ABC739" s="90"/>
      <c r="ABD739" s="90"/>
      <c r="ABE739" s="90"/>
      <c r="ABF739" s="90"/>
      <c r="ABG739" s="90"/>
      <c r="ABH739" s="90"/>
      <c r="ABI739" s="90"/>
      <c r="ABJ739" s="90"/>
      <c r="ABK739" s="90"/>
      <c r="ABL739" s="90"/>
      <c r="ABM739" s="90"/>
      <c r="ABN739" s="90"/>
      <c r="ABO739" s="90"/>
      <c r="ABP739" s="90"/>
      <c r="ABQ739" s="90"/>
      <c r="ABR739" s="90"/>
      <c r="ABS739" s="90"/>
      <c r="ABT739" s="90"/>
      <c r="ABU739" s="90"/>
      <c r="ABV739" s="90"/>
      <c r="ABW739" s="90"/>
      <c r="ABX739" s="90"/>
      <c r="ABY739" s="90"/>
      <c r="ABZ739" s="90"/>
      <c r="ACA739" s="90"/>
      <c r="ACB739" s="90"/>
      <c r="ACC739" s="90"/>
      <c r="ACD739" s="90"/>
      <c r="ACE739" s="90"/>
      <c r="ACF739" s="90"/>
      <c r="ACG739" s="90"/>
      <c r="ACH739" s="90"/>
      <c r="ACI739" s="90"/>
      <c r="ACJ739" s="90"/>
      <c r="ACK739" s="90"/>
      <c r="ACL739" s="90"/>
      <c r="ACM739" s="90"/>
      <c r="ACN739" s="90"/>
      <c r="ACO739" s="90"/>
      <c r="ACP739" s="90"/>
      <c r="ACQ739" s="90"/>
      <c r="ACR739" s="90"/>
      <c r="ACS739" s="90"/>
      <c r="ACT739" s="90"/>
      <c r="ACU739" s="90"/>
      <c r="ACV739" s="90"/>
      <c r="ACW739" s="90"/>
      <c r="ACX739" s="90"/>
      <c r="ACY739" s="90"/>
      <c r="ACZ739" s="90"/>
      <c r="ADA739" s="90"/>
      <c r="ADB739" s="90"/>
      <c r="ADC739" s="90"/>
      <c r="ADD739" s="90"/>
      <c r="ADE739" s="90"/>
      <c r="ADF739" s="90"/>
      <c r="ADG739" s="90"/>
      <c r="ADH739" s="90"/>
      <c r="ADI739" s="90"/>
      <c r="ADJ739" s="90"/>
      <c r="ADK739" s="90"/>
      <c r="ADL739" s="90"/>
      <c r="ADM739" s="90"/>
      <c r="ADN739" s="90"/>
      <c r="ADO739" s="90"/>
      <c r="ADP739" s="90"/>
      <c r="ADQ739" s="90"/>
      <c r="ADR739" s="90"/>
      <c r="ADS739" s="90"/>
      <c r="ADT739" s="90"/>
      <c r="ADU739" s="90"/>
      <c r="ADV739" s="90"/>
      <c r="ADW739" s="90"/>
      <c r="ADX739" s="90"/>
      <c r="ADY739" s="90"/>
      <c r="ADZ739" s="90"/>
      <c r="AEA739" s="90"/>
      <c r="AEB739" s="90"/>
      <c r="AEC739" s="90"/>
      <c r="AED739" s="90"/>
      <c r="AEE739" s="90"/>
      <c r="AEF739" s="90"/>
      <c r="AEG739" s="90"/>
      <c r="AEH739" s="90"/>
      <c r="AEI739" s="90"/>
      <c r="AEJ739" s="90"/>
      <c r="AEK739" s="90"/>
      <c r="AEL739" s="90"/>
      <c r="AEM739" s="90"/>
      <c r="AEN739" s="90"/>
      <c r="AEO739" s="90"/>
      <c r="AEP739" s="90"/>
      <c r="AEQ739" s="90"/>
      <c r="AER739" s="90"/>
      <c r="AES739" s="90"/>
      <c r="AET739" s="90"/>
      <c r="AEU739" s="90"/>
      <c r="AEV739" s="90"/>
      <c r="AEW739" s="90"/>
      <c r="AEX739" s="90"/>
      <c r="AEY739" s="90"/>
      <c r="AEZ739" s="90"/>
      <c r="AFA739" s="90"/>
      <c r="AFB739" s="90"/>
      <c r="AFC739" s="90"/>
      <c r="AFD739" s="90"/>
      <c r="AFE739" s="90"/>
      <c r="AFF739" s="90"/>
      <c r="AFG739" s="90"/>
      <c r="AFH739" s="90"/>
      <c r="AFI739" s="90"/>
      <c r="AFJ739" s="90"/>
      <c r="AFK739" s="90"/>
      <c r="AFL739" s="90"/>
      <c r="AFM739" s="90"/>
      <c r="AFN739" s="90"/>
      <c r="AFO739" s="90"/>
      <c r="AFP739" s="90"/>
      <c r="AFQ739" s="90"/>
      <c r="AFR739" s="90"/>
      <c r="AFS739" s="90"/>
      <c r="AFT739" s="90"/>
      <c r="AFU739" s="90"/>
      <c r="AFV739" s="90"/>
      <c r="AFW739" s="90"/>
      <c r="AFX739" s="90"/>
      <c r="AFY739" s="90"/>
      <c r="AFZ739" s="90"/>
      <c r="AGA739" s="90"/>
      <c r="AGB739" s="90"/>
      <c r="AGC739" s="90"/>
      <c r="AGD739" s="90"/>
      <c r="AGE739" s="90"/>
      <c r="AGF739" s="90"/>
      <c r="AGG739" s="90"/>
      <c r="AGH739" s="90"/>
      <c r="AGI739" s="90"/>
      <c r="AGJ739" s="90"/>
      <c r="AGK739" s="90"/>
      <c r="AGL739" s="90"/>
      <c r="AGM739" s="90"/>
      <c r="AGN739" s="90"/>
      <c r="AGO739" s="90"/>
      <c r="AGP739" s="90"/>
      <c r="AGQ739" s="90"/>
      <c r="AGR739" s="90"/>
      <c r="AGS739" s="90"/>
      <c r="AGT739" s="90"/>
      <c r="AGU739" s="90"/>
      <c r="AGV739" s="90"/>
      <c r="AGW739" s="90"/>
      <c r="AGX739" s="90"/>
      <c r="AGY739" s="90"/>
      <c r="AGZ739" s="90"/>
      <c r="AHA739" s="90"/>
      <c r="AHB739" s="90"/>
      <c r="AHC739" s="90"/>
      <c r="AHD739" s="90"/>
      <c r="AHE739" s="90"/>
      <c r="AHF739" s="90"/>
      <c r="AHG739" s="90"/>
      <c r="AHH739" s="90"/>
      <c r="AHI739" s="90"/>
      <c r="AHJ739" s="90"/>
      <c r="AHK739" s="90"/>
      <c r="AHL739" s="90"/>
      <c r="AHM739" s="90"/>
      <c r="AHN739" s="90"/>
      <c r="AHO739" s="90"/>
      <c r="AHP739" s="90"/>
      <c r="AHQ739" s="90"/>
      <c r="AHR739" s="90"/>
      <c r="AHS739" s="90"/>
      <c r="AHT739" s="90"/>
      <c r="AHU739" s="90"/>
      <c r="AHV739" s="90"/>
      <c r="AHW739" s="90"/>
      <c r="AHX739" s="90"/>
      <c r="AHY739" s="90"/>
      <c r="AHZ739" s="90"/>
      <c r="AIA739" s="90"/>
      <c r="AIB739" s="90"/>
      <c r="AIC739" s="90"/>
      <c r="AID739" s="90"/>
      <c r="AIE739" s="90"/>
      <c r="AIF739" s="90"/>
      <c r="AIG739" s="90"/>
      <c r="AIH739" s="90"/>
      <c r="AII739" s="90"/>
      <c r="AIJ739" s="90"/>
      <c r="AIK739" s="90"/>
      <c r="AIL739" s="90"/>
      <c r="AIM739" s="90"/>
      <c r="AIN739" s="90"/>
      <c r="AIO739" s="90"/>
      <c r="AIP739" s="90"/>
      <c r="AIQ739" s="90"/>
      <c r="AIR739" s="90"/>
      <c r="AIS739" s="90"/>
      <c r="AIT739" s="90"/>
      <c r="AIU739" s="90"/>
      <c r="AIV739" s="90"/>
      <c r="AIW739" s="90"/>
      <c r="AIX739" s="90"/>
      <c r="AIY739" s="90"/>
      <c r="AIZ739" s="90"/>
      <c r="AJA739" s="90"/>
      <c r="AJB739" s="90"/>
      <c r="AJC739" s="90"/>
      <c r="AJD739" s="90"/>
      <c r="AJE739" s="90"/>
      <c r="AJF739" s="90"/>
      <c r="AJG739" s="90"/>
      <c r="AJH739" s="90"/>
      <c r="AJI739" s="90"/>
      <c r="AJJ739" s="90"/>
      <c r="AJK739" s="90"/>
      <c r="AJL739" s="90"/>
      <c r="AJM739" s="90"/>
      <c r="AJN739" s="90"/>
      <c r="AJO739" s="90"/>
      <c r="AJP739" s="90"/>
      <c r="AJQ739" s="90"/>
      <c r="AJR739" s="90"/>
      <c r="AJS739" s="90"/>
      <c r="AJT739" s="90"/>
      <c r="AJU739" s="90"/>
      <c r="AJV739" s="90"/>
      <c r="AJW739" s="90"/>
      <c r="AJX739" s="90"/>
      <c r="AJY739" s="90"/>
      <c r="AJZ739" s="90"/>
      <c r="AKA739" s="90"/>
      <c r="AKB739" s="90"/>
      <c r="AKC739" s="90"/>
      <c r="AKD739" s="90"/>
      <c r="AKE739" s="90"/>
      <c r="AKF739" s="90"/>
      <c r="AKG739" s="90"/>
      <c r="AKH739" s="90"/>
      <c r="AKI739" s="90"/>
      <c r="AKJ739" s="90"/>
      <c r="AKK739" s="90"/>
      <c r="AKL739" s="90"/>
      <c r="AKM739" s="90"/>
      <c r="AKN739" s="90"/>
      <c r="AKO739" s="90"/>
      <c r="AKP739" s="90"/>
      <c r="AKQ739" s="90"/>
      <c r="AKR739" s="90"/>
      <c r="AKS739" s="90"/>
      <c r="AKT739" s="90"/>
      <c r="AKU739" s="90"/>
      <c r="AKV739" s="90"/>
      <c r="AKW739" s="90"/>
      <c r="AKX739" s="90"/>
      <c r="AKY739" s="90"/>
      <c r="AKZ739" s="90"/>
      <c r="ALA739" s="90"/>
      <c r="ALB739" s="90"/>
      <c r="ALC739" s="90"/>
      <c r="ALD739" s="90"/>
      <c r="ALE739" s="90"/>
      <c r="ALF739" s="90"/>
      <c r="ALG739" s="90"/>
      <c r="ALH739" s="90"/>
      <c r="ALI739" s="90"/>
      <c r="ALJ739" s="90"/>
      <c r="ALK739" s="90"/>
      <c r="ALL739" s="90"/>
      <c r="ALM739" s="90"/>
      <c r="ALN739" s="90"/>
      <c r="ALO739" s="90"/>
      <c r="ALP739" s="90"/>
      <c r="ALQ739" s="90"/>
      <c r="ALR739" s="90"/>
      <c r="ALS739" s="90"/>
      <c r="ALT739" s="90"/>
      <c r="ALU739" s="90"/>
      <c r="ALV739" s="90"/>
      <c r="ALW739" s="90"/>
      <c r="ALX739" s="90"/>
      <c r="ALY739" s="90"/>
      <c r="ALZ739" s="90"/>
      <c r="AMA739" s="90"/>
      <c r="AMB739" s="90"/>
      <c r="AMC739" s="90"/>
      <c r="AMD739" s="90"/>
      <c r="AME739" s="90"/>
      <c r="AMF739" s="90"/>
      <c r="AMG739" s="90"/>
      <c r="AMH739" s="90"/>
    </row>
    <row r="740" spans="1:1022" x14ac:dyDescent="0.25">
      <c r="A740" s="103">
        <v>43937</v>
      </c>
      <c r="B740" s="156">
        <v>0.5</v>
      </c>
      <c r="C740" s="226">
        <v>1191</v>
      </c>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90"/>
      <c r="AX740" s="90"/>
      <c r="AY740" s="90"/>
      <c r="AZ740" s="90"/>
      <c r="BA740" s="90"/>
      <c r="BB740" s="90"/>
      <c r="BC740" s="90"/>
      <c r="BD740" s="90"/>
      <c r="BE740" s="90"/>
      <c r="BF740" s="90"/>
      <c r="BG740" s="90"/>
      <c r="BH740" s="90"/>
      <c r="BI740" s="90"/>
      <c r="BJ740" s="90"/>
      <c r="BK740" s="90"/>
      <c r="BL740" s="90"/>
      <c r="BM740" s="90"/>
      <c r="BN740" s="90"/>
      <c r="BO740" s="90"/>
      <c r="BP740" s="90"/>
      <c r="BQ740" s="90"/>
      <c r="BR740" s="90"/>
      <c r="BS740" s="90"/>
      <c r="BT740" s="90"/>
      <c r="BU740" s="90"/>
      <c r="BV740" s="90"/>
      <c r="BW740" s="90"/>
      <c r="BX740" s="90"/>
      <c r="BY740" s="90"/>
      <c r="BZ740" s="90"/>
      <c r="CA740" s="90"/>
      <c r="CB740" s="90"/>
      <c r="CC740" s="90"/>
      <c r="CD740" s="90"/>
      <c r="CE740" s="90"/>
      <c r="CF740" s="90"/>
      <c r="CG740" s="90"/>
      <c r="CH740" s="90"/>
      <c r="CI740" s="90"/>
      <c r="CJ740" s="90"/>
      <c r="CK740" s="90"/>
      <c r="CL740" s="90"/>
      <c r="CM740" s="90"/>
      <c r="CN740" s="90"/>
      <c r="CO740" s="90"/>
      <c r="CP740" s="90"/>
      <c r="CQ740" s="90"/>
      <c r="CR740" s="90"/>
      <c r="CS740" s="90"/>
      <c r="CT740" s="90"/>
      <c r="CU740" s="90"/>
      <c r="CV740" s="90"/>
      <c r="CW740" s="90"/>
      <c r="CX740" s="90"/>
      <c r="CY740" s="90"/>
      <c r="CZ740" s="90"/>
      <c r="DA740" s="90"/>
      <c r="DB740" s="90"/>
      <c r="DC740" s="90"/>
      <c r="DD740" s="90"/>
      <c r="DE740" s="90"/>
      <c r="DF740" s="90"/>
      <c r="DG740" s="90"/>
      <c r="DH740" s="90"/>
      <c r="DI740" s="90"/>
      <c r="DJ740" s="90"/>
      <c r="DK740" s="90"/>
      <c r="DL740" s="90"/>
      <c r="DM740" s="90"/>
      <c r="DN740" s="90"/>
      <c r="DO740" s="90"/>
      <c r="DP740" s="90"/>
      <c r="DQ740" s="90"/>
      <c r="DR740" s="90"/>
      <c r="DS740" s="90"/>
      <c r="DT740" s="90"/>
      <c r="DU740" s="90"/>
      <c r="DV740" s="90"/>
      <c r="DW740" s="90"/>
      <c r="DX740" s="90"/>
      <c r="DY740" s="90"/>
      <c r="DZ740" s="90"/>
      <c r="EA740" s="90"/>
      <c r="EB740" s="90"/>
      <c r="EC740" s="90"/>
      <c r="ED740" s="90"/>
      <c r="EE740" s="90"/>
      <c r="EF740" s="90"/>
      <c r="EG740" s="90"/>
      <c r="EH740" s="90"/>
      <c r="EI740" s="90"/>
      <c r="EJ740" s="90"/>
      <c r="EK740" s="90"/>
      <c r="EL740" s="90"/>
      <c r="EM740" s="90"/>
      <c r="EN740" s="90"/>
      <c r="EO740" s="90"/>
      <c r="EP740" s="90"/>
      <c r="EQ740" s="90"/>
      <c r="ER740" s="90"/>
      <c r="ES740" s="90"/>
      <c r="ET740" s="90"/>
      <c r="EU740" s="90"/>
      <c r="EV740" s="90"/>
      <c r="EW740" s="90"/>
      <c r="EX740" s="90"/>
      <c r="EY740" s="90"/>
      <c r="EZ740" s="90"/>
      <c r="FA740" s="90"/>
      <c r="FB740" s="90"/>
      <c r="FC740" s="90"/>
      <c r="FD740" s="90"/>
      <c r="FE740" s="90"/>
      <c r="FF740" s="90"/>
      <c r="FG740" s="90"/>
      <c r="FH740" s="90"/>
      <c r="FI740" s="90"/>
      <c r="FJ740" s="90"/>
      <c r="FK740" s="90"/>
      <c r="FL740" s="90"/>
      <c r="FM740" s="90"/>
      <c r="FN740" s="90"/>
      <c r="FO740" s="90"/>
      <c r="FP740" s="90"/>
      <c r="FQ740" s="90"/>
      <c r="FR740" s="90"/>
      <c r="FS740" s="90"/>
      <c r="FT740" s="90"/>
      <c r="FU740" s="90"/>
      <c r="FV740" s="90"/>
      <c r="FW740" s="90"/>
      <c r="FX740" s="90"/>
      <c r="FY740" s="90"/>
      <c r="FZ740" s="90"/>
      <c r="GA740" s="90"/>
      <c r="GB740" s="90"/>
      <c r="GC740" s="90"/>
      <c r="GD740" s="90"/>
      <c r="GE740" s="90"/>
      <c r="GF740" s="90"/>
      <c r="GG740" s="90"/>
      <c r="GH740" s="90"/>
      <c r="GI740" s="90"/>
      <c r="GJ740" s="90"/>
      <c r="GK740" s="90"/>
      <c r="GL740" s="90"/>
      <c r="GM740" s="90"/>
      <c r="GN740" s="90"/>
      <c r="GO740" s="90"/>
      <c r="GP740" s="90"/>
      <c r="GQ740" s="90"/>
      <c r="GR740" s="90"/>
      <c r="GS740" s="90"/>
      <c r="GT740" s="90"/>
      <c r="GU740" s="90"/>
      <c r="GV740" s="90"/>
      <c r="GW740" s="90"/>
      <c r="GX740" s="90"/>
      <c r="GY740" s="90"/>
      <c r="GZ740" s="90"/>
      <c r="HA740" s="90"/>
      <c r="HB740" s="90"/>
      <c r="HC740" s="90"/>
      <c r="HD740" s="90"/>
      <c r="HE740" s="90"/>
      <c r="HF740" s="90"/>
      <c r="HG740" s="90"/>
      <c r="HH740" s="90"/>
      <c r="HI740" s="90"/>
      <c r="HJ740" s="90"/>
      <c r="HK740" s="90"/>
      <c r="HL740" s="90"/>
      <c r="HM740" s="90"/>
      <c r="HN740" s="90"/>
      <c r="HO740" s="90"/>
      <c r="HP740" s="90"/>
      <c r="HQ740" s="90"/>
      <c r="HR740" s="90"/>
      <c r="HS740" s="90"/>
      <c r="HT740" s="90"/>
      <c r="HU740" s="90"/>
      <c r="HV740" s="90"/>
      <c r="HW740" s="90"/>
      <c r="HX740" s="90"/>
      <c r="HY740" s="90"/>
      <c r="HZ740" s="90"/>
      <c r="IA740" s="90"/>
      <c r="IB740" s="90"/>
      <c r="IC740" s="90"/>
      <c r="ID740" s="90"/>
      <c r="IE740" s="90"/>
      <c r="IF740" s="90"/>
      <c r="IG740" s="90"/>
      <c r="IH740" s="90"/>
      <c r="II740" s="90"/>
      <c r="IJ740" s="90"/>
      <c r="IK740" s="90"/>
      <c r="IL740" s="90"/>
      <c r="IM740" s="90"/>
      <c r="IN740" s="90"/>
      <c r="IO740" s="90"/>
      <c r="IP740" s="90"/>
      <c r="IQ740" s="90"/>
      <c r="IR740" s="90"/>
      <c r="IS740" s="90"/>
      <c r="IT740" s="90"/>
      <c r="IU740" s="90"/>
      <c r="IV740" s="90"/>
      <c r="IW740" s="90"/>
      <c r="IX740" s="90"/>
      <c r="IY740" s="90"/>
      <c r="IZ740" s="90"/>
      <c r="JA740" s="90"/>
      <c r="JB740" s="90"/>
      <c r="JC740" s="90"/>
      <c r="JD740" s="90"/>
      <c r="JE740" s="90"/>
      <c r="JF740" s="90"/>
      <c r="JG740" s="90"/>
      <c r="JH740" s="90"/>
      <c r="JI740" s="90"/>
      <c r="JJ740" s="90"/>
      <c r="JK740" s="90"/>
      <c r="JL740" s="90"/>
      <c r="JM740" s="90"/>
      <c r="JN740" s="90"/>
      <c r="JO740" s="90"/>
      <c r="JP740" s="90"/>
      <c r="JQ740" s="90"/>
      <c r="JR740" s="90"/>
      <c r="JS740" s="90"/>
      <c r="JT740" s="90"/>
      <c r="JU740" s="90"/>
      <c r="JV740" s="90"/>
      <c r="JW740" s="90"/>
      <c r="JX740" s="90"/>
      <c r="JY740" s="90"/>
      <c r="JZ740" s="90"/>
      <c r="KA740" s="90"/>
      <c r="KB740" s="90"/>
      <c r="KC740" s="90"/>
      <c r="KD740" s="90"/>
      <c r="KE740" s="90"/>
      <c r="KF740" s="90"/>
      <c r="KG740" s="90"/>
      <c r="KH740" s="90"/>
      <c r="KI740" s="90"/>
      <c r="KJ740" s="90"/>
      <c r="KK740" s="90"/>
      <c r="KL740" s="90"/>
      <c r="KM740" s="90"/>
      <c r="KN740" s="90"/>
      <c r="KO740" s="90"/>
      <c r="KP740" s="90"/>
      <c r="KQ740" s="90"/>
      <c r="KR740" s="90"/>
      <c r="KS740" s="90"/>
      <c r="KT740" s="90"/>
      <c r="KU740" s="90"/>
      <c r="KV740" s="90"/>
      <c r="KW740" s="90"/>
      <c r="KX740" s="90"/>
      <c r="KY740" s="90"/>
      <c r="KZ740" s="90"/>
      <c r="LA740" s="90"/>
      <c r="LB740" s="90"/>
      <c r="LC740" s="90"/>
      <c r="LD740" s="90"/>
      <c r="LE740" s="90"/>
      <c r="LF740" s="90"/>
      <c r="LG740" s="90"/>
      <c r="LH740" s="90"/>
      <c r="LI740" s="90"/>
      <c r="LJ740" s="90"/>
      <c r="LK740" s="90"/>
      <c r="LL740" s="90"/>
      <c r="LM740" s="90"/>
      <c r="LN740" s="90"/>
      <c r="LO740" s="90"/>
      <c r="LP740" s="90"/>
      <c r="LQ740" s="90"/>
      <c r="LR740" s="90"/>
      <c r="LS740" s="90"/>
      <c r="LT740" s="90"/>
      <c r="LU740" s="90"/>
      <c r="LV740" s="90"/>
      <c r="LW740" s="90"/>
      <c r="LX740" s="90"/>
      <c r="LY740" s="90"/>
      <c r="LZ740" s="90"/>
      <c r="MA740" s="90"/>
      <c r="MB740" s="90"/>
      <c r="MC740" s="90"/>
      <c r="MD740" s="90"/>
      <c r="ME740" s="90"/>
      <c r="MF740" s="90"/>
      <c r="MG740" s="90"/>
      <c r="MH740" s="90"/>
      <c r="MI740" s="90"/>
      <c r="MJ740" s="90"/>
      <c r="MK740" s="90"/>
      <c r="ML740" s="90"/>
      <c r="MM740" s="90"/>
      <c r="MN740" s="90"/>
      <c r="MO740" s="90"/>
      <c r="MP740" s="90"/>
      <c r="MQ740" s="90"/>
      <c r="MR740" s="90"/>
      <c r="MS740" s="90"/>
      <c r="MT740" s="90"/>
      <c r="MU740" s="90"/>
      <c r="MV740" s="90"/>
      <c r="MW740" s="90"/>
      <c r="MX740" s="90"/>
      <c r="MY740" s="90"/>
      <c r="MZ740" s="90"/>
      <c r="NA740" s="90"/>
      <c r="NB740" s="90"/>
      <c r="NC740" s="90"/>
      <c r="ND740" s="90"/>
      <c r="NE740" s="90"/>
      <c r="NF740" s="90"/>
      <c r="NG740" s="90"/>
      <c r="NH740" s="90"/>
      <c r="NI740" s="90"/>
      <c r="NJ740" s="90"/>
      <c r="NK740" s="90"/>
      <c r="NL740" s="90"/>
      <c r="NM740" s="90"/>
      <c r="NN740" s="90"/>
      <c r="NO740" s="90"/>
      <c r="NP740" s="90"/>
      <c r="NQ740" s="90"/>
      <c r="NR740" s="90"/>
      <c r="NS740" s="90"/>
      <c r="NT740" s="90"/>
      <c r="NU740" s="90"/>
      <c r="NV740" s="90"/>
      <c r="NW740" s="90"/>
      <c r="NX740" s="90"/>
      <c r="NY740" s="90"/>
      <c r="NZ740" s="90"/>
      <c r="OA740" s="90"/>
      <c r="OB740" s="90"/>
      <c r="OC740" s="90"/>
      <c r="OD740" s="90"/>
      <c r="OE740" s="90"/>
      <c r="OF740" s="90"/>
      <c r="OG740" s="90"/>
      <c r="OH740" s="90"/>
      <c r="OI740" s="90"/>
      <c r="OJ740" s="90"/>
      <c r="OK740" s="90"/>
      <c r="OL740" s="90"/>
      <c r="OM740" s="90"/>
      <c r="ON740" s="90"/>
      <c r="OO740" s="90"/>
      <c r="OP740" s="90"/>
      <c r="OQ740" s="90"/>
      <c r="OR740" s="90"/>
      <c r="OS740" s="90"/>
      <c r="OT740" s="90"/>
      <c r="OU740" s="90"/>
      <c r="OV740" s="90"/>
      <c r="OW740" s="90"/>
      <c r="OX740" s="90"/>
      <c r="OY740" s="90"/>
      <c r="OZ740" s="90"/>
      <c r="PA740" s="90"/>
      <c r="PB740" s="90"/>
      <c r="PC740" s="90"/>
      <c r="PD740" s="90"/>
      <c r="PE740" s="90"/>
      <c r="PF740" s="90"/>
      <c r="PG740" s="90"/>
      <c r="PH740" s="90"/>
      <c r="PI740" s="90"/>
      <c r="PJ740" s="90"/>
      <c r="PK740" s="90"/>
      <c r="PL740" s="90"/>
      <c r="PM740" s="90"/>
      <c r="PN740" s="90"/>
      <c r="PO740" s="90"/>
      <c r="PP740" s="90"/>
      <c r="PQ740" s="90"/>
      <c r="PR740" s="90"/>
      <c r="PS740" s="90"/>
      <c r="PT740" s="90"/>
      <c r="PU740" s="90"/>
      <c r="PV740" s="90"/>
      <c r="PW740" s="90"/>
      <c r="PX740" s="90"/>
      <c r="PY740" s="90"/>
      <c r="PZ740" s="90"/>
      <c r="QA740" s="90"/>
      <c r="QB740" s="90"/>
      <c r="QC740" s="90"/>
      <c r="QD740" s="90"/>
      <c r="QE740" s="90"/>
      <c r="QF740" s="90"/>
      <c r="QG740" s="90"/>
      <c r="QH740" s="90"/>
      <c r="QI740" s="90"/>
      <c r="QJ740" s="90"/>
      <c r="QK740" s="90"/>
      <c r="QL740" s="90"/>
      <c r="QM740" s="90"/>
      <c r="QN740" s="90"/>
      <c r="QO740" s="90"/>
      <c r="QP740" s="90"/>
      <c r="QQ740" s="90"/>
      <c r="QR740" s="90"/>
      <c r="QS740" s="90"/>
      <c r="QT740" s="90"/>
      <c r="QU740" s="90"/>
      <c r="QV740" s="90"/>
      <c r="QW740" s="90"/>
      <c r="QX740" s="90"/>
      <c r="QY740" s="90"/>
      <c r="QZ740" s="90"/>
      <c r="RA740" s="90"/>
      <c r="RB740" s="90"/>
      <c r="RC740" s="90"/>
      <c r="RD740" s="90"/>
      <c r="RE740" s="90"/>
      <c r="RF740" s="90"/>
      <c r="RG740" s="90"/>
      <c r="RH740" s="90"/>
      <c r="RI740" s="90"/>
      <c r="RJ740" s="90"/>
      <c r="RK740" s="90"/>
      <c r="RL740" s="90"/>
      <c r="RM740" s="90"/>
      <c r="RN740" s="90"/>
      <c r="RO740" s="90"/>
      <c r="RP740" s="90"/>
      <c r="RQ740" s="90"/>
      <c r="RR740" s="90"/>
      <c r="RS740" s="90"/>
      <c r="RT740" s="90"/>
      <c r="RU740" s="90"/>
      <c r="RV740" s="90"/>
      <c r="RW740" s="90"/>
      <c r="RX740" s="90"/>
      <c r="RY740" s="90"/>
      <c r="RZ740" s="90"/>
      <c r="SA740" s="90"/>
      <c r="SB740" s="90"/>
      <c r="SC740" s="90"/>
      <c r="SD740" s="90"/>
      <c r="SE740" s="90"/>
      <c r="SF740" s="90"/>
      <c r="SG740" s="90"/>
      <c r="SH740" s="90"/>
      <c r="SI740" s="90"/>
      <c r="SJ740" s="90"/>
      <c r="SK740" s="90"/>
      <c r="SL740" s="90"/>
      <c r="SM740" s="90"/>
      <c r="SN740" s="90"/>
      <c r="SO740" s="90"/>
      <c r="SP740" s="90"/>
      <c r="SQ740" s="90"/>
      <c r="SR740" s="90"/>
      <c r="SS740" s="90"/>
      <c r="ST740" s="90"/>
      <c r="SU740" s="90"/>
      <c r="SV740" s="90"/>
      <c r="SW740" s="90"/>
      <c r="SX740" s="90"/>
      <c r="SY740" s="90"/>
      <c r="SZ740" s="90"/>
      <c r="TA740" s="90"/>
      <c r="TB740" s="90"/>
      <c r="TC740" s="90"/>
      <c r="TD740" s="90"/>
      <c r="TE740" s="90"/>
      <c r="TF740" s="90"/>
      <c r="TG740" s="90"/>
      <c r="TH740" s="90"/>
      <c r="TI740" s="90"/>
      <c r="TJ740" s="90"/>
      <c r="TK740" s="90"/>
      <c r="TL740" s="90"/>
      <c r="TM740" s="90"/>
      <c r="TN740" s="90"/>
      <c r="TO740" s="90"/>
      <c r="TP740" s="90"/>
      <c r="TQ740" s="90"/>
      <c r="TR740" s="90"/>
      <c r="TS740" s="90"/>
      <c r="TT740" s="90"/>
      <c r="TU740" s="90"/>
      <c r="TV740" s="90"/>
      <c r="TW740" s="90"/>
      <c r="TX740" s="90"/>
      <c r="TY740" s="90"/>
      <c r="TZ740" s="90"/>
      <c r="UA740" s="90"/>
      <c r="UB740" s="90"/>
      <c r="UC740" s="90"/>
      <c r="UD740" s="90"/>
      <c r="UE740" s="90"/>
      <c r="UF740" s="90"/>
      <c r="UG740" s="90"/>
      <c r="UH740" s="90"/>
      <c r="UI740" s="90"/>
      <c r="UJ740" s="90"/>
      <c r="UK740" s="90"/>
      <c r="UL740" s="90"/>
      <c r="UM740" s="90"/>
      <c r="UN740" s="90"/>
      <c r="UO740" s="90"/>
      <c r="UP740" s="90"/>
      <c r="UQ740" s="90"/>
      <c r="UR740" s="90"/>
      <c r="US740" s="90"/>
      <c r="UT740" s="90"/>
      <c r="UU740" s="90"/>
      <c r="UV740" s="90"/>
      <c r="UW740" s="90"/>
      <c r="UX740" s="90"/>
      <c r="UY740" s="90"/>
      <c r="UZ740" s="90"/>
      <c r="VA740" s="90"/>
      <c r="VB740" s="90"/>
      <c r="VC740" s="90"/>
      <c r="VD740" s="90"/>
      <c r="VE740" s="90"/>
      <c r="VF740" s="90"/>
      <c r="VG740" s="90"/>
      <c r="VH740" s="90"/>
      <c r="VI740" s="90"/>
      <c r="VJ740" s="90"/>
      <c r="VK740" s="90"/>
      <c r="VL740" s="90"/>
      <c r="VM740" s="90"/>
      <c r="VN740" s="90"/>
      <c r="VO740" s="90"/>
      <c r="VP740" s="90"/>
      <c r="VQ740" s="90"/>
      <c r="VR740" s="90"/>
      <c r="VS740" s="90"/>
      <c r="VT740" s="90"/>
      <c r="VU740" s="90"/>
      <c r="VV740" s="90"/>
      <c r="VW740" s="90"/>
      <c r="VX740" s="90"/>
      <c r="VY740" s="90"/>
      <c r="VZ740" s="90"/>
      <c r="WA740" s="90"/>
      <c r="WB740" s="90"/>
      <c r="WC740" s="90"/>
      <c r="WD740" s="90"/>
      <c r="WE740" s="90"/>
      <c r="WF740" s="90"/>
      <c r="WG740" s="90"/>
      <c r="WH740" s="90"/>
      <c r="WI740" s="90"/>
      <c r="WJ740" s="90"/>
      <c r="WK740" s="90"/>
      <c r="WL740" s="90"/>
      <c r="WM740" s="90"/>
      <c r="WN740" s="90"/>
      <c r="WO740" s="90"/>
      <c r="WP740" s="90"/>
      <c r="WQ740" s="90"/>
      <c r="WR740" s="90"/>
      <c r="WS740" s="90"/>
      <c r="WT740" s="90"/>
      <c r="WU740" s="90"/>
      <c r="WV740" s="90"/>
      <c r="WW740" s="90"/>
      <c r="WX740" s="90"/>
      <c r="WY740" s="90"/>
      <c r="WZ740" s="90"/>
      <c r="XA740" s="90"/>
      <c r="XB740" s="90"/>
      <c r="XC740" s="90"/>
      <c r="XD740" s="90"/>
      <c r="XE740" s="90"/>
      <c r="XF740" s="90"/>
      <c r="XG740" s="90"/>
      <c r="XH740" s="90"/>
      <c r="XI740" s="90"/>
      <c r="XJ740" s="90"/>
      <c r="XK740" s="90"/>
      <c r="XL740" s="90"/>
      <c r="XM740" s="90"/>
      <c r="XN740" s="90"/>
      <c r="XO740" s="90"/>
      <c r="XP740" s="90"/>
      <c r="XQ740" s="90"/>
      <c r="XR740" s="90"/>
      <c r="XS740" s="90"/>
      <c r="XT740" s="90"/>
      <c r="XU740" s="90"/>
      <c r="XV740" s="90"/>
      <c r="XW740" s="90"/>
      <c r="XX740" s="90"/>
      <c r="XY740" s="90"/>
      <c r="XZ740" s="90"/>
      <c r="YA740" s="90"/>
      <c r="YB740" s="90"/>
      <c r="YC740" s="90"/>
      <c r="YD740" s="90"/>
      <c r="YE740" s="90"/>
      <c r="YF740" s="90"/>
      <c r="YG740" s="90"/>
      <c r="YH740" s="90"/>
      <c r="YI740" s="90"/>
      <c r="YJ740" s="90"/>
      <c r="YK740" s="90"/>
      <c r="YL740" s="90"/>
      <c r="YM740" s="90"/>
      <c r="YN740" s="90"/>
      <c r="YO740" s="90"/>
      <c r="YP740" s="90"/>
      <c r="YQ740" s="90"/>
      <c r="YR740" s="90"/>
      <c r="YS740" s="90"/>
      <c r="YT740" s="90"/>
      <c r="YU740" s="90"/>
      <c r="YV740" s="90"/>
      <c r="YW740" s="90"/>
      <c r="YX740" s="90"/>
      <c r="YY740" s="90"/>
      <c r="YZ740" s="90"/>
      <c r="ZA740" s="90"/>
      <c r="ZB740" s="90"/>
      <c r="ZC740" s="90"/>
      <c r="ZD740" s="90"/>
      <c r="ZE740" s="90"/>
      <c r="ZF740" s="90"/>
      <c r="ZG740" s="90"/>
      <c r="ZH740" s="90"/>
      <c r="ZI740" s="90"/>
      <c r="ZJ740" s="90"/>
      <c r="ZK740" s="90"/>
      <c r="ZL740" s="90"/>
      <c r="ZM740" s="90"/>
      <c r="ZN740" s="90"/>
      <c r="ZO740" s="90"/>
      <c r="ZP740" s="90"/>
      <c r="ZQ740" s="90"/>
      <c r="ZR740" s="90"/>
      <c r="ZS740" s="90"/>
      <c r="ZT740" s="90"/>
      <c r="ZU740" s="90"/>
      <c r="ZV740" s="90"/>
      <c r="ZW740" s="90"/>
      <c r="ZX740" s="90"/>
      <c r="ZY740" s="90"/>
      <c r="ZZ740" s="90"/>
      <c r="AAA740" s="90"/>
      <c r="AAB740" s="90"/>
      <c r="AAC740" s="90"/>
      <c r="AAD740" s="90"/>
      <c r="AAE740" s="90"/>
      <c r="AAF740" s="90"/>
      <c r="AAG740" s="90"/>
      <c r="AAH740" s="90"/>
      <c r="AAI740" s="90"/>
      <c r="AAJ740" s="90"/>
      <c r="AAK740" s="90"/>
      <c r="AAL740" s="90"/>
      <c r="AAM740" s="90"/>
      <c r="AAN740" s="90"/>
      <c r="AAO740" s="90"/>
      <c r="AAP740" s="90"/>
      <c r="AAQ740" s="90"/>
      <c r="AAR740" s="90"/>
      <c r="AAS740" s="90"/>
      <c r="AAT740" s="90"/>
      <c r="AAU740" s="90"/>
      <c r="AAV740" s="90"/>
      <c r="AAW740" s="90"/>
      <c r="AAX740" s="90"/>
      <c r="AAY740" s="90"/>
      <c r="AAZ740" s="90"/>
      <c r="ABA740" s="90"/>
      <c r="ABB740" s="90"/>
      <c r="ABC740" s="90"/>
      <c r="ABD740" s="90"/>
      <c r="ABE740" s="90"/>
      <c r="ABF740" s="90"/>
      <c r="ABG740" s="90"/>
      <c r="ABH740" s="90"/>
      <c r="ABI740" s="90"/>
      <c r="ABJ740" s="90"/>
      <c r="ABK740" s="90"/>
      <c r="ABL740" s="90"/>
      <c r="ABM740" s="90"/>
      <c r="ABN740" s="90"/>
      <c r="ABO740" s="90"/>
      <c r="ABP740" s="90"/>
      <c r="ABQ740" s="90"/>
      <c r="ABR740" s="90"/>
      <c r="ABS740" s="90"/>
      <c r="ABT740" s="90"/>
      <c r="ABU740" s="90"/>
      <c r="ABV740" s="90"/>
      <c r="ABW740" s="90"/>
      <c r="ABX740" s="90"/>
      <c r="ABY740" s="90"/>
      <c r="ABZ740" s="90"/>
      <c r="ACA740" s="90"/>
      <c r="ACB740" s="90"/>
      <c r="ACC740" s="90"/>
      <c r="ACD740" s="90"/>
      <c r="ACE740" s="90"/>
      <c r="ACF740" s="90"/>
      <c r="ACG740" s="90"/>
      <c r="ACH740" s="90"/>
      <c r="ACI740" s="90"/>
      <c r="ACJ740" s="90"/>
      <c r="ACK740" s="90"/>
      <c r="ACL740" s="90"/>
      <c r="ACM740" s="90"/>
      <c r="ACN740" s="90"/>
      <c r="ACO740" s="90"/>
      <c r="ACP740" s="90"/>
      <c r="ACQ740" s="90"/>
      <c r="ACR740" s="90"/>
      <c r="ACS740" s="90"/>
      <c r="ACT740" s="90"/>
      <c r="ACU740" s="90"/>
      <c r="ACV740" s="90"/>
      <c r="ACW740" s="90"/>
      <c r="ACX740" s="90"/>
      <c r="ACY740" s="90"/>
      <c r="ACZ740" s="90"/>
      <c r="ADA740" s="90"/>
      <c r="ADB740" s="90"/>
      <c r="ADC740" s="90"/>
      <c r="ADD740" s="90"/>
      <c r="ADE740" s="90"/>
      <c r="ADF740" s="90"/>
      <c r="ADG740" s="90"/>
      <c r="ADH740" s="90"/>
      <c r="ADI740" s="90"/>
      <c r="ADJ740" s="90"/>
      <c r="ADK740" s="90"/>
      <c r="ADL740" s="90"/>
      <c r="ADM740" s="90"/>
      <c r="ADN740" s="90"/>
      <c r="ADO740" s="90"/>
      <c r="ADP740" s="90"/>
      <c r="ADQ740" s="90"/>
      <c r="ADR740" s="90"/>
      <c r="ADS740" s="90"/>
      <c r="ADT740" s="90"/>
      <c r="ADU740" s="90"/>
      <c r="ADV740" s="90"/>
      <c r="ADW740" s="90"/>
      <c r="ADX740" s="90"/>
      <c r="ADY740" s="90"/>
      <c r="ADZ740" s="90"/>
      <c r="AEA740" s="90"/>
      <c r="AEB740" s="90"/>
      <c r="AEC740" s="90"/>
      <c r="AED740" s="90"/>
      <c r="AEE740" s="90"/>
      <c r="AEF740" s="90"/>
      <c r="AEG740" s="90"/>
      <c r="AEH740" s="90"/>
      <c r="AEI740" s="90"/>
      <c r="AEJ740" s="90"/>
      <c r="AEK740" s="90"/>
      <c r="AEL740" s="90"/>
      <c r="AEM740" s="90"/>
      <c r="AEN740" s="90"/>
      <c r="AEO740" s="90"/>
      <c r="AEP740" s="90"/>
      <c r="AEQ740" s="90"/>
      <c r="AER740" s="90"/>
      <c r="AES740" s="90"/>
      <c r="AET740" s="90"/>
      <c r="AEU740" s="90"/>
      <c r="AEV740" s="90"/>
      <c r="AEW740" s="90"/>
      <c r="AEX740" s="90"/>
      <c r="AEY740" s="90"/>
      <c r="AEZ740" s="90"/>
      <c r="AFA740" s="90"/>
      <c r="AFB740" s="90"/>
      <c r="AFC740" s="90"/>
      <c r="AFD740" s="90"/>
      <c r="AFE740" s="90"/>
      <c r="AFF740" s="90"/>
      <c r="AFG740" s="90"/>
      <c r="AFH740" s="90"/>
      <c r="AFI740" s="90"/>
      <c r="AFJ740" s="90"/>
      <c r="AFK740" s="90"/>
      <c r="AFL740" s="90"/>
      <c r="AFM740" s="90"/>
      <c r="AFN740" s="90"/>
      <c r="AFO740" s="90"/>
      <c r="AFP740" s="90"/>
      <c r="AFQ740" s="90"/>
      <c r="AFR740" s="90"/>
      <c r="AFS740" s="90"/>
      <c r="AFT740" s="90"/>
      <c r="AFU740" s="90"/>
      <c r="AFV740" s="90"/>
      <c r="AFW740" s="90"/>
      <c r="AFX740" s="90"/>
      <c r="AFY740" s="90"/>
      <c r="AFZ740" s="90"/>
      <c r="AGA740" s="90"/>
      <c r="AGB740" s="90"/>
      <c r="AGC740" s="90"/>
      <c r="AGD740" s="90"/>
      <c r="AGE740" s="90"/>
      <c r="AGF740" s="90"/>
      <c r="AGG740" s="90"/>
      <c r="AGH740" s="90"/>
      <c r="AGI740" s="90"/>
      <c r="AGJ740" s="90"/>
      <c r="AGK740" s="90"/>
      <c r="AGL740" s="90"/>
      <c r="AGM740" s="90"/>
      <c r="AGN740" s="90"/>
      <c r="AGO740" s="90"/>
      <c r="AGP740" s="90"/>
      <c r="AGQ740" s="90"/>
      <c r="AGR740" s="90"/>
      <c r="AGS740" s="90"/>
      <c r="AGT740" s="90"/>
      <c r="AGU740" s="90"/>
      <c r="AGV740" s="90"/>
      <c r="AGW740" s="90"/>
      <c r="AGX740" s="90"/>
      <c r="AGY740" s="90"/>
      <c r="AGZ740" s="90"/>
      <c r="AHA740" s="90"/>
      <c r="AHB740" s="90"/>
      <c r="AHC740" s="90"/>
      <c r="AHD740" s="90"/>
      <c r="AHE740" s="90"/>
      <c r="AHF740" s="90"/>
      <c r="AHG740" s="90"/>
      <c r="AHH740" s="90"/>
      <c r="AHI740" s="90"/>
      <c r="AHJ740" s="90"/>
      <c r="AHK740" s="90"/>
      <c r="AHL740" s="90"/>
      <c r="AHM740" s="90"/>
      <c r="AHN740" s="90"/>
      <c r="AHO740" s="90"/>
      <c r="AHP740" s="90"/>
      <c r="AHQ740" s="90"/>
      <c r="AHR740" s="90"/>
      <c r="AHS740" s="90"/>
      <c r="AHT740" s="90"/>
      <c r="AHU740" s="90"/>
      <c r="AHV740" s="90"/>
      <c r="AHW740" s="90"/>
      <c r="AHX740" s="90"/>
      <c r="AHY740" s="90"/>
      <c r="AHZ740" s="90"/>
      <c r="AIA740" s="90"/>
      <c r="AIB740" s="90"/>
      <c r="AIC740" s="90"/>
      <c r="AID740" s="90"/>
      <c r="AIE740" s="90"/>
      <c r="AIF740" s="90"/>
      <c r="AIG740" s="90"/>
      <c r="AIH740" s="90"/>
      <c r="AII740" s="90"/>
      <c r="AIJ740" s="90"/>
      <c r="AIK740" s="90"/>
      <c r="AIL740" s="90"/>
      <c r="AIM740" s="90"/>
      <c r="AIN740" s="90"/>
      <c r="AIO740" s="90"/>
      <c r="AIP740" s="90"/>
      <c r="AIQ740" s="90"/>
      <c r="AIR740" s="90"/>
      <c r="AIS740" s="90"/>
      <c r="AIT740" s="90"/>
      <c r="AIU740" s="90"/>
      <c r="AIV740" s="90"/>
      <c r="AIW740" s="90"/>
      <c r="AIX740" s="90"/>
      <c r="AIY740" s="90"/>
      <c r="AIZ740" s="90"/>
      <c r="AJA740" s="90"/>
      <c r="AJB740" s="90"/>
      <c r="AJC740" s="90"/>
      <c r="AJD740" s="90"/>
      <c r="AJE740" s="90"/>
      <c r="AJF740" s="90"/>
      <c r="AJG740" s="90"/>
      <c r="AJH740" s="90"/>
      <c r="AJI740" s="90"/>
      <c r="AJJ740" s="90"/>
      <c r="AJK740" s="90"/>
      <c r="AJL740" s="90"/>
      <c r="AJM740" s="90"/>
      <c r="AJN740" s="90"/>
      <c r="AJO740" s="90"/>
      <c r="AJP740" s="90"/>
      <c r="AJQ740" s="90"/>
      <c r="AJR740" s="90"/>
      <c r="AJS740" s="90"/>
      <c r="AJT740" s="90"/>
      <c r="AJU740" s="90"/>
      <c r="AJV740" s="90"/>
      <c r="AJW740" s="90"/>
      <c r="AJX740" s="90"/>
      <c r="AJY740" s="90"/>
      <c r="AJZ740" s="90"/>
      <c r="AKA740" s="90"/>
      <c r="AKB740" s="90"/>
      <c r="AKC740" s="90"/>
      <c r="AKD740" s="90"/>
      <c r="AKE740" s="90"/>
      <c r="AKF740" s="90"/>
      <c r="AKG740" s="90"/>
      <c r="AKH740" s="90"/>
      <c r="AKI740" s="90"/>
      <c r="AKJ740" s="90"/>
      <c r="AKK740" s="90"/>
      <c r="AKL740" s="90"/>
      <c r="AKM740" s="90"/>
      <c r="AKN740" s="90"/>
      <c r="AKO740" s="90"/>
      <c r="AKP740" s="90"/>
      <c r="AKQ740" s="90"/>
      <c r="AKR740" s="90"/>
      <c r="AKS740" s="90"/>
      <c r="AKT740" s="90"/>
      <c r="AKU740" s="90"/>
      <c r="AKV740" s="90"/>
      <c r="AKW740" s="90"/>
      <c r="AKX740" s="90"/>
      <c r="AKY740" s="90"/>
      <c r="AKZ740" s="90"/>
      <c r="ALA740" s="90"/>
      <c r="ALB740" s="90"/>
      <c r="ALC740" s="90"/>
      <c r="ALD740" s="90"/>
      <c r="ALE740" s="90"/>
      <c r="ALF740" s="90"/>
      <c r="ALG740" s="90"/>
      <c r="ALH740" s="90"/>
      <c r="ALI740" s="90"/>
      <c r="ALJ740" s="90"/>
      <c r="ALK740" s="90"/>
      <c r="ALL740" s="90"/>
      <c r="ALM740" s="90"/>
      <c r="ALN740" s="90"/>
      <c r="ALO740" s="90"/>
      <c r="ALP740" s="90"/>
      <c r="ALQ740" s="90"/>
      <c r="ALR740" s="90"/>
      <c r="ALS740" s="90"/>
      <c r="ALT740" s="90"/>
      <c r="ALU740" s="90"/>
      <c r="ALV740" s="90"/>
      <c r="ALW740" s="90"/>
      <c r="ALX740" s="90"/>
      <c r="ALY740" s="90"/>
      <c r="ALZ740" s="90"/>
      <c r="AMA740" s="90"/>
      <c r="AMB740" s="90"/>
      <c r="AMC740" s="90"/>
      <c r="AMD740" s="90"/>
      <c r="AME740" s="90"/>
      <c r="AMF740" s="90"/>
      <c r="AMG740" s="90"/>
      <c r="AMH740" s="90"/>
    </row>
    <row r="741" spans="1:1022" x14ac:dyDescent="0.25">
      <c r="A741" s="103">
        <v>43936</v>
      </c>
      <c r="B741" s="156">
        <v>0.5</v>
      </c>
      <c r="C741" s="226">
        <v>1009</v>
      </c>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90"/>
      <c r="AX741" s="90"/>
      <c r="AY741" s="90"/>
      <c r="AZ741" s="90"/>
      <c r="BA741" s="90"/>
      <c r="BB741" s="90"/>
      <c r="BC741" s="90"/>
      <c r="BD741" s="90"/>
      <c r="BE741" s="90"/>
      <c r="BF741" s="90"/>
      <c r="BG741" s="90"/>
      <c r="BH741" s="90"/>
      <c r="BI741" s="90"/>
      <c r="BJ741" s="90"/>
      <c r="BK741" s="90"/>
      <c r="BL741" s="90"/>
      <c r="BM741" s="90"/>
      <c r="BN741" s="90"/>
      <c r="BO741" s="90"/>
      <c r="BP741" s="90"/>
      <c r="BQ741" s="90"/>
      <c r="BR741" s="90"/>
      <c r="BS741" s="90"/>
      <c r="BT741" s="90"/>
      <c r="BU741" s="90"/>
      <c r="BV741" s="90"/>
      <c r="BW741" s="90"/>
      <c r="BX741" s="90"/>
      <c r="BY741" s="90"/>
      <c r="BZ741" s="90"/>
      <c r="CA741" s="90"/>
      <c r="CB741" s="90"/>
      <c r="CC741" s="90"/>
      <c r="CD741" s="90"/>
      <c r="CE741" s="90"/>
      <c r="CF741" s="90"/>
      <c r="CG741" s="90"/>
      <c r="CH741" s="90"/>
      <c r="CI741" s="90"/>
      <c r="CJ741" s="90"/>
      <c r="CK741" s="90"/>
      <c r="CL741" s="90"/>
      <c r="CM741" s="90"/>
      <c r="CN741" s="90"/>
      <c r="CO741" s="90"/>
      <c r="CP741" s="90"/>
      <c r="CQ741" s="90"/>
      <c r="CR741" s="90"/>
      <c r="CS741" s="90"/>
      <c r="CT741" s="90"/>
      <c r="CU741" s="90"/>
      <c r="CV741" s="90"/>
      <c r="CW741" s="90"/>
      <c r="CX741" s="90"/>
      <c r="CY741" s="90"/>
      <c r="CZ741" s="90"/>
      <c r="DA741" s="90"/>
      <c r="DB741" s="90"/>
      <c r="DC741" s="90"/>
      <c r="DD741" s="90"/>
      <c r="DE741" s="90"/>
      <c r="DF741" s="90"/>
      <c r="DG741" s="90"/>
      <c r="DH741" s="90"/>
      <c r="DI741" s="90"/>
      <c r="DJ741" s="90"/>
      <c r="DK741" s="90"/>
      <c r="DL741" s="90"/>
      <c r="DM741" s="90"/>
      <c r="DN741" s="90"/>
      <c r="DO741" s="90"/>
      <c r="DP741" s="90"/>
      <c r="DQ741" s="90"/>
      <c r="DR741" s="90"/>
      <c r="DS741" s="90"/>
      <c r="DT741" s="90"/>
      <c r="DU741" s="90"/>
      <c r="DV741" s="90"/>
      <c r="DW741" s="90"/>
      <c r="DX741" s="90"/>
      <c r="DY741" s="90"/>
      <c r="DZ741" s="90"/>
      <c r="EA741" s="90"/>
      <c r="EB741" s="90"/>
      <c r="EC741" s="90"/>
      <c r="ED741" s="90"/>
      <c r="EE741" s="90"/>
      <c r="EF741" s="90"/>
      <c r="EG741" s="90"/>
      <c r="EH741" s="90"/>
      <c r="EI741" s="90"/>
      <c r="EJ741" s="90"/>
      <c r="EK741" s="90"/>
      <c r="EL741" s="90"/>
      <c r="EM741" s="90"/>
      <c r="EN741" s="90"/>
      <c r="EO741" s="90"/>
      <c r="EP741" s="90"/>
      <c r="EQ741" s="90"/>
      <c r="ER741" s="90"/>
      <c r="ES741" s="90"/>
      <c r="ET741" s="90"/>
      <c r="EU741" s="90"/>
      <c r="EV741" s="90"/>
      <c r="EW741" s="90"/>
      <c r="EX741" s="90"/>
      <c r="EY741" s="90"/>
      <c r="EZ741" s="90"/>
      <c r="FA741" s="90"/>
      <c r="FB741" s="90"/>
      <c r="FC741" s="90"/>
      <c r="FD741" s="90"/>
      <c r="FE741" s="90"/>
      <c r="FF741" s="90"/>
      <c r="FG741" s="90"/>
      <c r="FH741" s="90"/>
      <c r="FI741" s="90"/>
      <c r="FJ741" s="90"/>
      <c r="FK741" s="90"/>
      <c r="FL741" s="90"/>
      <c r="FM741" s="90"/>
      <c r="FN741" s="90"/>
      <c r="FO741" s="90"/>
      <c r="FP741" s="90"/>
      <c r="FQ741" s="90"/>
      <c r="FR741" s="90"/>
      <c r="FS741" s="90"/>
      <c r="FT741" s="90"/>
      <c r="FU741" s="90"/>
      <c r="FV741" s="90"/>
      <c r="FW741" s="90"/>
      <c r="FX741" s="90"/>
      <c r="FY741" s="90"/>
      <c r="FZ741" s="90"/>
      <c r="GA741" s="90"/>
      <c r="GB741" s="90"/>
      <c r="GC741" s="90"/>
      <c r="GD741" s="90"/>
      <c r="GE741" s="90"/>
      <c r="GF741" s="90"/>
      <c r="GG741" s="90"/>
      <c r="GH741" s="90"/>
      <c r="GI741" s="90"/>
      <c r="GJ741" s="90"/>
      <c r="GK741" s="90"/>
      <c r="GL741" s="90"/>
      <c r="GM741" s="90"/>
      <c r="GN741" s="90"/>
      <c r="GO741" s="90"/>
      <c r="GP741" s="90"/>
      <c r="GQ741" s="90"/>
      <c r="GR741" s="90"/>
      <c r="GS741" s="90"/>
      <c r="GT741" s="90"/>
      <c r="GU741" s="90"/>
      <c r="GV741" s="90"/>
      <c r="GW741" s="90"/>
      <c r="GX741" s="90"/>
      <c r="GY741" s="90"/>
      <c r="GZ741" s="90"/>
      <c r="HA741" s="90"/>
      <c r="HB741" s="90"/>
      <c r="HC741" s="90"/>
      <c r="HD741" s="90"/>
      <c r="HE741" s="90"/>
      <c r="HF741" s="90"/>
      <c r="HG741" s="90"/>
      <c r="HH741" s="90"/>
      <c r="HI741" s="90"/>
      <c r="HJ741" s="90"/>
      <c r="HK741" s="90"/>
      <c r="HL741" s="90"/>
      <c r="HM741" s="90"/>
      <c r="HN741" s="90"/>
      <c r="HO741" s="90"/>
      <c r="HP741" s="90"/>
      <c r="HQ741" s="90"/>
      <c r="HR741" s="90"/>
      <c r="HS741" s="90"/>
      <c r="HT741" s="90"/>
      <c r="HU741" s="90"/>
      <c r="HV741" s="90"/>
      <c r="HW741" s="90"/>
      <c r="HX741" s="90"/>
      <c r="HY741" s="90"/>
      <c r="HZ741" s="90"/>
      <c r="IA741" s="90"/>
      <c r="IB741" s="90"/>
      <c r="IC741" s="90"/>
      <c r="ID741" s="90"/>
      <c r="IE741" s="90"/>
      <c r="IF741" s="90"/>
      <c r="IG741" s="90"/>
      <c r="IH741" s="90"/>
      <c r="II741" s="90"/>
      <c r="IJ741" s="90"/>
      <c r="IK741" s="90"/>
      <c r="IL741" s="90"/>
      <c r="IM741" s="90"/>
      <c r="IN741" s="90"/>
      <c r="IO741" s="90"/>
      <c r="IP741" s="90"/>
      <c r="IQ741" s="90"/>
      <c r="IR741" s="90"/>
      <c r="IS741" s="90"/>
      <c r="IT741" s="90"/>
      <c r="IU741" s="90"/>
      <c r="IV741" s="90"/>
      <c r="IW741" s="90"/>
      <c r="IX741" s="90"/>
      <c r="IY741" s="90"/>
      <c r="IZ741" s="90"/>
      <c r="JA741" s="90"/>
      <c r="JB741" s="90"/>
      <c r="JC741" s="90"/>
      <c r="JD741" s="90"/>
      <c r="JE741" s="90"/>
      <c r="JF741" s="90"/>
      <c r="JG741" s="90"/>
      <c r="JH741" s="90"/>
      <c r="JI741" s="90"/>
      <c r="JJ741" s="90"/>
      <c r="JK741" s="90"/>
      <c r="JL741" s="90"/>
      <c r="JM741" s="90"/>
      <c r="JN741" s="90"/>
      <c r="JO741" s="90"/>
      <c r="JP741" s="90"/>
      <c r="JQ741" s="90"/>
      <c r="JR741" s="90"/>
      <c r="JS741" s="90"/>
      <c r="JT741" s="90"/>
      <c r="JU741" s="90"/>
      <c r="JV741" s="90"/>
      <c r="JW741" s="90"/>
      <c r="JX741" s="90"/>
      <c r="JY741" s="90"/>
      <c r="JZ741" s="90"/>
      <c r="KA741" s="90"/>
      <c r="KB741" s="90"/>
      <c r="KC741" s="90"/>
      <c r="KD741" s="90"/>
      <c r="KE741" s="90"/>
      <c r="KF741" s="90"/>
      <c r="KG741" s="90"/>
      <c r="KH741" s="90"/>
      <c r="KI741" s="90"/>
      <c r="KJ741" s="90"/>
      <c r="KK741" s="90"/>
      <c r="KL741" s="90"/>
      <c r="KM741" s="90"/>
      <c r="KN741" s="90"/>
      <c r="KO741" s="90"/>
      <c r="KP741" s="90"/>
      <c r="KQ741" s="90"/>
      <c r="KR741" s="90"/>
      <c r="KS741" s="90"/>
      <c r="KT741" s="90"/>
      <c r="KU741" s="90"/>
      <c r="KV741" s="90"/>
      <c r="KW741" s="90"/>
      <c r="KX741" s="90"/>
      <c r="KY741" s="90"/>
      <c r="KZ741" s="90"/>
      <c r="LA741" s="90"/>
      <c r="LB741" s="90"/>
      <c r="LC741" s="90"/>
      <c r="LD741" s="90"/>
      <c r="LE741" s="90"/>
      <c r="LF741" s="90"/>
      <c r="LG741" s="90"/>
      <c r="LH741" s="90"/>
      <c r="LI741" s="90"/>
      <c r="LJ741" s="90"/>
      <c r="LK741" s="90"/>
      <c r="LL741" s="90"/>
      <c r="LM741" s="90"/>
      <c r="LN741" s="90"/>
      <c r="LO741" s="90"/>
      <c r="LP741" s="90"/>
      <c r="LQ741" s="90"/>
      <c r="LR741" s="90"/>
      <c r="LS741" s="90"/>
      <c r="LT741" s="90"/>
      <c r="LU741" s="90"/>
      <c r="LV741" s="90"/>
      <c r="LW741" s="90"/>
      <c r="LX741" s="90"/>
      <c r="LY741" s="90"/>
      <c r="LZ741" s="90"/>
      <c r="MA741" s="90"/>
      <c r="MB741" s="90"/>
      <c r="MC741" s="90"/>
      <c r="MD741" s="90"/>
      <c r="ME741" s="90"/>
      <c r="MF741" s="90"/>
      <c r="MG741" s="90"/>
      <c r="MH741" s="90"/>
      <c r="MI741" s="90"/>
      <c r="MJ741" s="90"/>
      <c r="MK741" s="90"/>
      <c r="ML741" s="90"/>
      <c r="MM741" s="90"/>
      <c r="MN741" s="90"/>
      <c r="MO741" s="90"/>
      <c r="MP741" s="90"/>
      <c r="MQ741" s="90"/>
      <c r="MR741" s="90"/>
      <c r="MS741" s="90"/>
      <c r="MT741" s="90"/>
      <c r="MU741" s="90"/>
      <c r="MV741" s="90"/>
      <c r="MW741" s="90"/>
      <c r="MX741" s="90"/>
      <c r="MY741" s="90"/>
      <c r="MZ741" s="90"/>
      <c r="NA741" s="90"/>
      <c r="NB741" s="90"/>
      <c r="NC741" s="90"/>
      <c r="ND741" s="90"/>
      <c r="NE741" s="90"/>
      <c r="NF741" s="90"/>
      <c r="NG741" s="90"/>
      <c r="NH741" s="90"/>
      <c r="NI741" s="90"/>
      <c r="NJ741" s="90"/>
      <c r="NK741" s="90"/>
      <c r="NL741" s="90"/>
      <c r="NM741" s="90"/>
      <c r="NN741" s="90"/>
      <c r="NO741" s="90"/>
      <c r="NP741" s="90"/>
      <c r="NQ741" s="90"/>
      <c r="NR741" s="90"/>
      <c r="NS741" s="90"/>
      <c r="NT741" s="90"/>
      <c r="NU741" s="90"/>
      <c r="NV741" s="90"/>
      <c r="NW741" s="90"/>
      <c r="NX741" s="90"/>
      <c r="NY741" s="90"/>
      <c r="NZ741" s="90"/>
      <c r="OA741" s="90"/>
      <c r="OB741" s="90"/>
      <c r="OC741" s="90"/>
      <c r="OD741" s="90"/>
      <c r="OE741" s="90"/>
      <c r="OF741" s="90"/>
      <c r="OG741" s="90"/>
      <c r="OH741" s="90"/>
      <c r="OI741" s="90"/>
      <c r="OJ741" s="90"/>
      <c r="OK741" s="90"/>
      <c r="OL741" s="90"/>
      <c r="OM741" s="90"/>
      <c r="ON741" s="90"/>
      <c r="OO741" s="90"/>
      <c r="OP741" s="90"/>
      <c r="OQ741" s="90"/>
      <c r="OR741" s="90"/>
      <c r="OS741" s="90"/>
      <c r="OT741" s="90"/>
      <c r="OU741" s="90"/>
      <c r="OV741" s="90"/>
      <c r="OW741" s="90"/>
      <c r="OX741" s="90"/>
      <c r="OY741" s="90"/>
      <c r="OZ741" s="90"/>
      <c r="PA741" s="90"/>
      <c r="PB741" s="90"/>
      <c r="PC741" s="90"/>
      <c r="PD741" s="90"/>
      <c r="PE741" s="90"/>
      <c r="PF741" s="90"/>
      <c r="PG741" s="90"/>
      <c r="PH741" s="90"/>
      <c r="PI741" s="90"/>
      <c r="PJ741" s="90"/>
      <c r="PK741" s="90"/>
      <c r="PL741" s="90"/>
      <c r="PM741" s="90"/>
      <c r="PN741" s="90"/>
      <c r="PO741" s="90"/>
      <c r="PP741" s="90"/>
      <c r="PQ741" s="90"/>
      <c r="PR741" s="90"/>
      <c r="PS741" s="90"/>
      <c r="PT741" s="90"/>
      <c r="PU741" s="90"/>
      <c r="PV741" s="90"/>
      <c r="PW741" s="90"/>
      <c r="PX741" s="90"/>
      <c r="PY741" s="90"/>
      <c r="PZ741" s="90"/>
      <c r="QA741" s="90"/>
      <c r="QB741" s="90"/>
      <c r="QC741" s="90"/>
      <c r="QD741" s="90"/>
      <c r="QE741" s="90"/>
      <c r="QF741" s="90"/>
      <c r="QG741" s="90"/>
      <c r="QH741" s="90"/>
      <c r="QI741" s="90"/>
      <c r="QJ741" s="90"/>
      <c r="QK741" s="90"/>
      <c r="QL741" s="90"/>
      <c r="QM741" s="90"/>
      <c r="QN741" s="90"/>
      <c r="QO741" s="90"/>
      <c r="QP741" s="90"/>
      <c r="QQ741" s="90"/>
      <c r="QR741" s="90"/>
      <c r="QS741" s="90"/>
      <c r="QT741" s="90"/>
      <c r="QU741" s="90"/>
      <c r="QV741" s="90"/>
      <c r="QW741" s="90"/>
      <c r="QX741" s="90"/>
      <c r="QY741" s="90"/>
      <c r="QZ741" s="90"/>
      <c r="RA741" s="90"/>
      <c r="RB741" s="90"/>
      <c r="RC741" s="90"/>
      <c r="RD741" s="90"/>
      <c r="RE741" s="90"/>
      <c r="RF741" s="90"/>
      <c r="RG741" s="90"/>
      <c r="RH741" s="90"/>
      <c r="RI741" s="90"/>
      <c r="RJ741" s="90"/>
      <c r="RK741" s="90"/>
      <c r="RL741" s="90"/>
      <c r="RM741" s="90"/>
      <c r="RN741" s="90"/>
      <c r="RO741" s="90"/>
      <c r="RP741" s="90"/>
      <c r="RQ741" s="90"/>
      <c r="RR741" s="90"/>
      <c r="RS741" s="90"/>
      <c r="RT741" s="90"/>
      <c r="RU741" s="90"/>
      <c r="RV741" s="90"/>
      <c r="RW741" s="90"/>
      <c r="RX741" s="90"/>
      <c r="RY741" s="90"/>
      <c r="RZ741" s="90"/>
      <c r="SA741" s="90"/>
      <c r="SB741" s="90"/>
      <c r="SC741" s="90"/>
      <c r="SD741" s="90"/>
      <c r="SE741" s="90"/>
      <c r="SF741" s="90"/>
      <c r="SG741" s="90"/>
      <c r="SH741" s="90"/>
      <c r="SI741" s="90"/>
      <c r="SJ741" s="90"/>
      <c r="SK741" s="90"/>
      <c r="SL741" s="90"/>
      <c r="SM741" s="90"/>
      <c r="SN741" s="90"/>
      <c r="SO741" s="90"/>
      <c r="SP741" s="90"/>
      <c r="SQ741" s="90"/>
      <c r="SR741" s="90"/>
      <c r="SS741" s="90"/>
      <c r="ST741" s="90"/>
      <c r="SU741" s="90"/>
      <c r="SV741" s="90"/>
      <c r="SW741" s="90"/>
      <c r="SX741" s="90"/>
      <c r="SY741" s="90"/>
      <c r="SZ741" s="90"/>
      <c r="TA741" s="90"/>
      <c r="TB741" s="90"/>
      <c r="TC741" s="90"/>
      <c r="TD741" s="90"/>
      <c r="TE741" s="90"/>
      <c r="TF741" s="90"/>
      <c r="TG741" s="90"/>
      <c r="TH741" s="90"/>
      <c r="TI741" s="90"/>
      <c r="TJ741" s="90"/>
      <c r="TK741" s="90"/>
      <c r="TL741" s="90"/>
      <c r="TM741" s="90"/>
      <c r="TN741" s="90"/>
      <c r="TO741" s="90"/>
      <c r="TP741" s="90"/>
      <c r="TQ741" s="90"/>
      <c r="TR741" s="90"/>
      <c r="TS741" s="90"/>
      <c r="TT741" s="90"/>
      <c r="TU741" s="90"/>
      <c r="TV741" s="90"/>
      <c r="TW741" s="90"/>
      <c r="TX741" s="90"/>
      <c r="TY741" s="90"/>
      <c r="TZ741" s="90"/>
      <c r="UA741" s="90"/>
      <c r="UB741" s="90"/>
      <c r="UC741" s="90"/>
      <c r="UD741" s="90"/>
      <c r="UE741" s="90"/>
      <c r="UF741" s="90"/>
      <c r="UG741" s="90"/>
      <c r="UH741" s="90"/>
      <c r="UI741" s="90"/>
      <c r="UJ741" s="90"/>
      <c r="UK741" s="90"/>
      <c r="UL741" s="90"/>
      <c r="UM741" s="90"/>
      <c r="UN741" s="90"/>
      <c r="UO741" s="90"/>
      <c r="UP741" s="90"/>
      <c r="UQ741" s="90"/>
      <c r="UR741" s="90"/>
      <c r="US741" s="90"/>
      <c r="UT741" s="90"/>
      <c r="UU741" s="90"/>
      <c r="UV741" s="90"/>
      <c r="UW741" s="90"/>
      <c r="UX741" s="90"/>
      <c r="UY741" s="90"/>
      <c r="UZ741" s="90"/>
      <c r="VA741" s="90"/>
      <c r="VB741" s="90"/>
      <c r="VC741" s="90"/>
      <c r="VD741" s="90"/>
      <c r="VE741" s="90"/>
      <c r="VF741" s="90"/>
      <c r="VG741" s="90"/>
      <c r="VH741" s="90"/>
      <c r="VI741" s="90"/>
      <c r="VJ741" s="90"/>
      <c r="VK741" s="90"/>
      <c r="VL741" s="90"/>
      <c r="VM741" s="90"/>
      <c r="VN741" s="90"/>
      <c r="VO741" s="90"/>
      <c r="VP741" s="90"/>
      <c r="VQ741" s="90"/>
      <c r="VR741" s="90"/>
      <c r="VS741" s="90"/>
      <c r="VT741" s="90"/>
      <c r="VU741" s="90"/>
      <c r="VV741" s="90"/>
      <c r="VW741" s="90"/>
      <c r="VX741" s="90"/>
      <c r="VY741" s="90"/>
      <c r="VZ741" s="90"/>
      <c r="WA741" s="90"/>
      <c r="WB741" s="90"/>
      <c r="WC741" s="90"/>
      <c r="WD741" s="90"/>
      <c r="WE741" s="90"/>
      <c r="WF741" s="90"/>
      <c r="WG741" s="90"/>
      <c r="WH741" s="90"/>
      <c r="WI741" s="90"/>
      <c r="WJ741" s="90"/>
      <c r="WK741" s="90"/>
      <c r="WL741" s="90"/>
      <c r="WM741" s="90"/>
      <c r="WN741" s="90"/>
      <c r="WO741" s="90"/>
      <c r="WP741" s="90"/>
      <c r="WQ741" s="90"/>
      <c r="WR741" s="90"/>
      <c r="WS741" s="90"/>
      <c r="WT741" s="90"/>
      <c r="WU741" s="90"/>
      <c r="WV741" s="90"/>
      <c r="WW741" s="90"/>
      <c r="WX741" s="90"/>
      <c r="WY741" s="90"/>
      <c r="WZ741" s="90"/>
      <c r="XA741" s="90"/>
      <c r="XB741" s="90"/>
      <c r="XC741" s="90"/>
      <c r="XD741" s="90"/>
      <c r="XE741" s="90"/>
      <c r="XF741" s="90"/>
      <c r="XG741" s="90"/>
      <c r="XH741" s="90"/>
      <c r="XI741" s="90"/>
      <c r="XJ741" s="90"/>
      <c r="XK741" s="90"/>
      <c r="XL741" s="90"/>
      <c r="XM741" s="90"/>
      <c r="XN741" s="90"/>
      <c r="XO741" s="90"/>
      <c r="XP741" s="90"/>
      <c r="XQ741" s="90"/>
      <c r="XR741" s="90"/>
      <c r="XS741" s="90"/>
      <c r="XT741" s="90"/>
      <c r="XU741" s="90"/>
      <c r="XV741" s="90"/>
      <c r="XW741" s="90"/>
      <c r="XX741" s="90"/>
      <c r="XY741" s="90"/>
      <c r="XZ741" s="90"/>
      <c r="YA741" s="90"/>
      <c r="YB741" s="90"/>
      <c r="YC741" s="90"/>
      <c r="YD741" s="90"/>
      <c r="YE741" s="90"/>
      <c r="YF741" s="90"/>
      <c r="YG741" s="90"/>
      <c r="YH741" s="90"/>
      <c r="YI741" s="90"/>
      <c r="YJ741" s="90"/>
      <c r="YK741" s="90"/>
      <c r="YL741" s="90"/>
      <c r="YM741" s="90"/>
      <c r="YN741" s="90"/>
      <c r="YO741" s="90"/>
      <c r="YP741" s="90"/>
      <c r="YQ741" s="90"/>
      <c r="YR741" s="90"/>
      <c r="YS741" s="90"/>
      <c r="YT741" s="90"/>
      <c r="YU741" s="90"/>
      <c r="YV741" s="90"/>
      <c r="YW741" s="90"/>
      <c r="YX741" s="90"/>
      <c r="YY741" s="90"/>
      <c r="YZ741" s="90"/>
      <c r="ZA741" s="90"/>
      <c r="ZB741" s="90"/>
      <c r="ZC741" s="90"/>
      <c r="ZD741" s="90"/>
      <c r="ZE741" s="90"/>
      <c r="ZF741" s="90"/>
      <c r="ZG741" s="90"/>
      <c r="ZH741" s="90"/>
      <c r="ZI741" s="90"/>
      <c r="ZJ741" s="90"/>
      <c r="ZK741" s="90"/>
      <c r="ZL741" s="90"/>
      <c r="ZM741" s="90"/>
      <c r="ZN741" s="90"/>
      <c r="ZO741" s="90"/>
      <c r="ZP741" s="90"/>
      <c r="ZQ741" s="90"/>
      <c r="ZR741" s="90"/>
      <c r="ZS741" s="90"/>
      <c r="ZT741" s="90"/>
      <c r="ZU741" s="90"/>
      <c r="ZV741" s="90"/>
      <c r="ZW741" s="90"/>
      <c r="ZX741" s="90"/>
      <c r="ZY741" s="90"/>
      <c r="ZZ741" s="90"/>
      <c r="AAA741" s="90"/>
      <c r="AAB741" s="90"/>
      <c r="AAC741" s="90"/>
      <c r="AAD741" s="90"/>
      <c r="AAE741" s="90"/>
      <c r="AAF741" s="90"/>
      <c r="AAG741" s="90"/>
      <c r="AAH741" s="90"/>
      <c r="AAI741" s="90"/>
      <c r="AAJ741" s="90"/>
      <c r="AAK741" s="90"/>
      <c r="AAL741" s="90"/>
      <c r="AAM741" s="90"/>
      <c r="AAN741" s="90"/>
      <c r="AAO741" s="90"/>
      <c r="AAP741" s="90"/>
      <c r="AAQ741" s="90"/>
      <c r="AAR741" s="90"/>
      <c r="AAS741" s="90"/>
      <c r="AAT741" s="90"/>
      <c r="AAU741" s="90"/>
      <c r="AAV741" s="90"/>
      <c r="AAW741" s="90"/>
      <c r="AAX741" s="90"/>
      <c r="AAY741" s="90"/>
      <c r="AAZ741" s="90"/>
      <c r="ABA741" s="90"/>
      <c r="ABB741" s="90"/>
      <c r="ABC741" s="90"/>
      <c r="ABD741" s="90"/>
      <c r="ABE741" s="90"/>
      <c r="ABF741" s="90"/>
      <c r="ABG741" s="90"/>
      <c r="ABH741" s="90"/>
      <c r="ABI741" s="90"/>
      <c r="ABJ741" s="90"/>
      <c r="ABK741" s="90"/>
      <c r="ABL741" s="90"/>
      <c r="ABM741" s="90"/>
      <c r="ABN741" s="90"/>
      <c r="ABO741" s="90"/>
      <c r="ABP741" s="90"/>
      <c r="ABQ741" s="90"/>
      <c r="ABR741" s="90"/>
      <c r="ABS741" s="90"/>
      <c r="ABT741" s="90"/>
      <c r="ABU741" s="90"/>
      <c r="ABV741" s="90"/>
      <c r="ABW741" s="90"/>
      <c r="ABX741" s="90"/>
      <c r="ABY741" s="90"/>
      <c r="ABZ741" s="90"/>
      <c r="ACA741" s="90"/>
      <c r="ACB741" s="90"/>
      <c r="ACC741" s="90"/>
      <c r="ACD741" s="90"/>
      <c r="ACE741" s="90"/>
      <c r="ACF741" s="90"/>
      <c r="ACG741" s="90"/>
      <c r="ACH741" s="90"/>
      <c r="ACI741" s="90"/>
      <c r="ACJ741" s="90"/>
      <c r="ACK741" s="90"/>
      <c r="ACL741" s="90"/>
      <c r="ACM741" s="90"/>
      <c r="ACN741" s="90"/>
      <c r="ACO741" s="90"/>
      <c r="ACP741" s="90"/>
      <c r="ACQ741" s="90"/>
      <c r="ACR741" s="90"/>
      <c r="ACS741" s="90"/>
      <c r="ACT741" s="90"/>
      <c r="ACU741" s="90"/>
      <c r="ACV741" s="90"/>
      <c r="ACW741" s="90"/>
      <c r="ACX741" s="90"/>
      <c r="ACY741" s="90"/>
      <c r="ACZ741" s="90"/>
      <c r="ADA741" s="90"/>
      <c r="ADB741" s="90"/>
      <c r="ADC741" s="90"/>
      <c r="ADD741" s="90"/>
      <c r="ADE741" s="90"/>
      <c r="ADF741" s="90"/>
      <c r="ADG741" s="90"/>
      <c r="ADH741" s="90"/>
      <c r="ADI741" s="90"/>
      <c r="ADJ741" s="90"/>
      <c r="ADK741" s="90"/>
      <c r="ADL741" s="90"/>
      <c r="ADM741" s="90"/>
      <c r="ADN741" s="90"/>
      <c r="ADO741" s="90"/>
      <c r="ADP741" s="90"/>
      <c r="ADQ741" s="90"/>
      <c r="ADR741" s="90"/>
      <c r="ADS741" s="90"/>
      <c r="ADT741" s="90"/>
      <c r="ADU741" s="90"/>
      <c r="ADV741" s="90"/>
      <c r="ADW741" s="90"/>
      <c r="ADX741" s="90"/>
      <c r="ADY741" s="90"/>
      <c r="ADZ741" s="90"/>
      <c r="AEA741" s="90"/>
      <c r="AEB741" s="90"/>
      <c r="AEC741" s="90"/>
      <c r="AED741" s="90"/>
      <c r="AEE741" s="90"/>
      <c r="AEF741" s="90"/>
      <c r="AEG741" s="90"/>
      <c r="AEH741" s="90"/>
      <c r="AEI741" s="90"/>
      <c r="AEJ741" s="90"/>
      <c r="AEK741" s="90"/>
      <c r="AEL741" s="90"/>
      <c r="AEM741" s="90"/>
      <c r="AEN741" s="90"/>
      <c r="AEO741" s="90"/>
      <c r="AEP741" s="90"/>
      <c r="AEQ741" s="90"/>
      <c r="AER741" s="90"/>
      <c r="AES741" s="90"/>
      <c r="AET741" s="90"/>
      <c r="AEU741" s="90"/>
      <c r="AEV741" s="90"/>
      <c r="AEW741" s="90"/>
      <c r="AEX741" s="90"/>
      <c r="AEY741" s="90"/>
      <c r="AEZ741" s="90"/>
      <c r="AFA741" s="90"/>
      <c r="AFB741" s="90"/>
      <c r="AFC741" s="90"/>
      <c r="AFD741" s="90"/>
      <c r="AFE741" s="90"/>
      <c r="AFF741" s="90"/>
      <c r="AFG741" s="90"/>
      <c r="AFH741" s="90"/>
      <c r="AFI741" s="90"/>
      <c r="AFJ741" s="90"/>
      <c r="AFK741" s="90"/>
      <c r="AFL741" s="90"/>
      <c r="AFM741" s="90"/>
      <c r="AFN741" s="90"/>
      <c r="AFO741" s="90"/>
      <c r="AFP741" s="90"/>
      <c r="AFQ741" s="90"/>
      <c r="AFR741" s="90"/>
      <c r="AFS741" s="90"/>
      <c r="AFT741" s="90"/>
      <c r="AFU741" s="90"/>
      <c r="AFV741" s="90"/>
      <c r="AFW741" s="90"/>
      <c r="AFX741" s="90"/>
      <c r="AFY741" s="90"/>
      <c r="AFZ741" s="90"/>
      <c r="AGA741" s="90"/>
      <c r="AGB741" s="90"/>
      <c r="AGC741" s="90"/>
      <c r="AGD741" s="90"/>
      <c r="AGE741" s="90"/>
      <c r="AGF741" s="90"/>
      <c r="AGG741" s="90"/>
      <c r="AGH741" s="90"/>
      <c r="AGI741" s="90"/>
      <c r="AGJ741" s="90"/>
      <c r="AGK741" s="90"/>
      <c r="AGL741" s="90"/>
      <c r="AGM741" s="90"/>
      <c r="AGN741" s="90"/>
      <c r="AGO741" s="90"/>
      <c r="AGP741" s="90"/>
      <c r="AGQ741" s="90"/>
      <c r="AGR741" s="90"/>
      <c r="AGS741" s="90"/>
      <c r="AGT741" s="90"/>
      <c r="AGU741" s="90"/>
      <c r="AGV741" s="90"/>
      <c r="AGW741" s="90"/>
      <c r="AGX741" s="90"/>
      <c r="AGY741" s="90"/>
      <c r="AGZ741" s="90"/>
      <c r="AHA741" s="90"/>
      <c r="AHB741" s="90"/>
      <c r="AHC741" s="90"/>
      <c r="AHD741" s="90"/>
      <c r="AHE741" s="90"/>
      <c r="AHF741" s="90"/>
      <c r="AHG741" s="90"/>
      <c r="AHH741" s="90"/>
      <c r="AHI741" s="90"/>
      <c r="AHJ741" s="90"/>
      <c r="AHK741" s="90"/>
      <c r="AHL741" s="90"/>
      <c r="AHM741" s="90"/>
      <c r="AHN741" s="90"/>
      <c r="AHO741" s="90"/>
      <c r="AHP741" s="90"/>
      <c r="AHQ741" s="90"/>
      <c r="AHR741" s="90"/>
      <c r="AHS741" s="90"/>
      <c r="AHT741" s="90"/>
      <c r="AHU741" s="90"/>
      <c r="AHV741" s="90"/>
      <c r="AHW741" s="90"/>
      <c r="AHX741" s="90"/>
      <c r="AHY741" s="90"/>
      <c r="AHZ741" s="90"/>
      <c r="AIA741" s="90"/>
      <c r="AIB741" s="90"/>
      <c r="AIC741" s="90"/>
      <c r="AID741" s="90"/>
      <c r="AIE741" s="90"/>
      <c r="AIF741" s="90"/>
      <c r="AIG741" s="90"/>
      <c r="AIH741" s="90"/>
      <c r="AII741" s="90"/>
      <c r="AIJ741" s="90"/>
      <c r="AIK741" s="90"/>
      <c r="AIL741" s="90"/>
      <c r="AIM741" s="90"/>
      <c r="AIN741" s="90"/>
      <c r="AIO741" s="90"/>
      <c r="AIP741" s="90"/>
      <c r="AIQ741" s="90"/>
      <c r="AIR741" s="90"/>
      <c r="AIS741" s="90"/>
      <c r="AIT741" s="90"/>
      <c r="AIU741" s="90"/>
      <c r="AIV741" s="90"/>
      <c r="AIW741" s="90"/>
      <c r="AIX741" s="90"/>
      <c r="AIY741" s="90"/>
      <c r="AIZ741" s="90"/>
      <c r="AJA741" s="90"/>
      <c r="AJB741" s="90"/>
      <c r="AJC741" s="90"/>
      <c r="AJD741" s="90"/>
      <c r="AJE741" s="90"/>
      <c r="AJF741" s="90"/>
      <c r="AJG741" s="90"/>
      <c r="AJH741" s="90"/>
      <c r="AJI741" s="90"/>
      <c r="AJJ741" s="90"/>
      <c r="AJK741" s="90"/>
      <c r="AJL741" s="90"/>
      <c r="AJM741" s="90"/>
      <c r="AJN741" s="90"/>
      <c r="AJO741" s="90"/>
      <c r="AJP741" s="90"/>
      <c r="AJQ741" s="90"/>
      <c r="AJR741" s="90"/>
      <c r="AJS741" s="90"/>
      <c r="AJT741" s="90"/>
      <c r="AJU741" s="90"/>
      <c r="AJV741" s="90"/>
      <c r="AJW741" s="90"/>
      <c r="AJX741" s="90"/>
      <c r="AJY741" s="90"/>
      <c r="AJZ741" s="90"/>
      <c r="AKA741" s="90"/>
      <c r="AKB741" s="90"/>
      <c r="AKC741" s="90"/>
      <c r="AKD741" s="90"/>
      <c r="AKE741" s="90"/>
      <c r="AKF741" s="90"/>
      <c r="AKG741" s="90"/>
      <c r="AKH741" s="90"/>
      <c r="AKI741" s="90"/>
      <c r="AKJ741" s="90"/>
      <c r="AKK741" s="90"/>
      <c r="AKL741" s="90"/>
      <c r="AKM741" s="90"/>
      <c r="AKN741" s="90"/>
      <c r="AKO741" s="90"/>
      <c r="AKP741" s="90"/>
      <c r="AKQ741" s="90"/>
      <c r="AKR741" s="90"/>
      <c r="AKS741" s="90"/>
      <c r="AKT741" s="90"/>
      <c r="AKU741" s="90"/>
      <c r="AKV741" s="90"/>
      <c r="AKW741" s="90"/>
      <c r="AKX741" s="90"/>
      <c r="AKY741" s="90"/>
      <c r="AKZ741" s="90"/>
      <c r="ALA741" s="90"/>
      <c r="ALB741" s="90"/>
      <c r="ALC741" s="90"/>
      <c r="ALD741" s="90"/>
      <c r="ALE741" s="90"/>
      <c r="ALF741" s="90"/>
      <c r="ALG741" s="90"/>
      <c r="ALH741" s="90"/>
      <c r="ALI741" s="90"/>
      <c r="ALJ741" s="90"/>
      <c r="ALK741" s="90"/>
      <c r="ALL741" s="90"/>
      <c r="ALM741" s="90"/>
      <c r="ALN741" s="90"/>
      <c r="ALO741" s="90"/>
      <c r="ALP741" s="90"/>
      <c r="ALQ741" s="90"/>
      <c r="ALR741" s="90"/>
      <c r="ALS741" s="90"/>
      <c r="ALT741" s="90"/>
      <c r="ALU741" s="90"/>
      <c r="ALV741" s="90"/>
      <c r="ALW741" s="90"/>
      <c r="ALX741" s="90"/>
      <c r="ALY741" s="90"/>
      <c r="ALZ741" s="90"/>
      <c r="AMA741" s="90"/>
      <c r="AMB741" s="90"/>
      <c r="AMC741" s="90"/>
      <c r="AMD741" s="90"/>
      <c r="AME741" s="90"/>
      <c r="AMF741" s="90"/>
      <c r="AMG741" s="90"/>
      <c r="AMH741" s="90"/>
    </row>
    <row r="742" spans="1:1022" x14ac:dyDescent="0.25">
      <c r="A742" s="103">
        <v>43935</v>
      </c>
      <c r="B742" s="156">
        <v>0.5</v>
      </c>
      <c r="C742" s="226">
        <v>902</v>
      </c>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90"/>
      <c r="AY742" s="90"/>
      <c r="AZ742" s="90"/>
      <c r="BA742" s="90"/>
      <c r="BB742" s="90"/>
      <c r="BC742" s="90"/>
      <c r="BD742" s="90"/>
      <c r="BE742" s="90"/>
      <c r="BF742" s="90"/>
      <c r="BG742" s="90"/>
      <c r="BH742" s="90"/>
      <c r="BI742" s="90"/>
      <c r="BJ742" s="90"/>
      <c r="BK742" s="90"/>
      <c r="BL742" s="90"/>
      <c r="BM742" s="90"/>
      <c r="BN742" s="90"/>
      <c r="BO742" s="90"/>
      <c r="BP742" s="90"/>
      <c r="BQ742" s="90"/>
      <c r="BR742" s="90"/>
      <c r="BS742" s="90"/>
      <c r="BT742" s="90"/>
      <c r="BU742" s="90"/>
      <c r="BV742" s="90"/>
      <c r="BW742" s="90"/>
      <c r="BX742" s="90"/>
      <c r="BY742" s="90"/>
      <c r="BZ742" s="90"/>
      <c r="CA742" s="90"/>
      <c r="CB742" s="90"/>
      <c r="CC742" s="90"/>
      <c r="CD742" s="90"/>
      <c r="CE742" s="90"/>
      <c r="CF742" s="90"/>
      <c r="CG742" s="90"/>
      <c r="CH742" s="90"/>
      <c r="CI742" s="90"/>
      <c r="CJ742" s="90"/>
      <c r="CK742" s="90"/>
      <c r="CL742" s="90"/>
      <c r="CM742" s="90"/>
      <c r="CN742" s="90"/>
      <c r="CO742" s="90"/>
      <c r="CP742" s="90"/>
      <c r="CQ742" s="90"/>
      <c r="CR742" s="90"/>
      <c r="CS742" s="90"/>
      <c r="CT742" s="90"/>
      <c r="CU742" s="90"/>
      <c r="CV742" s="90"/>
      <c r="CW742" s="90"/>
      <c r="CX742" s="90"/>
      <c r="CY742" s="90"/>
      <c r="CZ742" s="90"/>
      <c r="DA742" s="90"/>
      <c r="DB742" s="90"/>
      <c r="DC742" s="90"/>
      <c r="DD742" s="90"/>
      <c r="DE742" s="90"/>
      <c r="DF742" s="90"/>
      <c r="DG742" s="90"/>
      <c r="DH742" s="90"/>
      <c r="DI742" s="90"/>
      <c r="DJ742" s="90"/>
      <c r="DK742" s="90"/>
      <c r="DL742" s="90"/>
      <c r="DM742" s="90"/>
      <c r="DN742" s="90"/>
      <c r="DO742" s="90"/>
      <c r="DP742" s="90"/>
      <c r="DQ742" s="90"/>
      <c r="DR742" s="90"/>
      <c r="DS742" s="90"/>
      <c r="DT742" s="90"/>
      <c r="DU742" s="90"/>
      <c r="DV742" s="90"/>
      <c r="DW742" s="90"/>
      <c r="DX742" s="90"/>
      <c r="DY742" s="90"/>
      <c r="DZ742" s="90"/>
      <c r="EA742" s="90"/>
      <c r="EB742" s="90"/>
      <c r="EC742" s="90"/>
      <c r="ED742" s="90"/>
      <c r="EE742" s="90"/>
      <c r="EF742" s="90"/>
      <c r="EG742" s="90"/>
      <c r="EH742" s="90"/>
      <c r="EI742" s="90"/>
      <c r="EJ742" s="90"/>
      <c r="EK742" s="90"/>
      <c r="EL742" s="90"/>
      <c r="EM742" s="90"/>
      <c r="EN742" s="90"/>
      <c r="EO742" s="90"/>
      <c r="EP742" s="90"/>
      <c r="EQ742" s="90"/>
      <c r="ER742" s="90"/>
      <c r="ES742" s="90"/>
      <c r="ET742" s="90"/>
      <c r="EU742" s="90"/>
      <c r="EV742" s="90"/>
      <c r="EW742" s="90"/>
      <c r="EX742" s="90"/>
      <c r="EY742" s="90"/>
      <c r="EZ742" s="90"/>
      <c r="FA742" s="90"/>
      <c r="FB742" s="90"/>
      <c r="FC742" s="90"/>
      <c r="FD742" s="90"/>
      <c r="FE742" s="90"/>
      <c r="FF742" s="90"/>
      <c r="FG742" s="90"/>
      <c r="FH742" s="90"/>
      <c r="FI742" s="90"/>
      <c r="FJ742" s="90"/>
      <c r="FK742" s="90"/>
      <c r="FL742" s="90"/>
      <c r="FM742" s="90"/>
      <c r="FN742" s="90"/>
      <c r="FO742" s="90"/>
      <c r="FP742" s="90"/>
      <c r="FQ742" s="90"/>
      <c r="FR742" s="90"/>
      <c r="FS742" s="90"/>
      <c r="FT742" s="90"/>
      <c r="FU742" s="90"/>
      <c r="FV742" s="90"/>
      <c r="FW742" s="90"/>
      <c r="FX742" s="90"/>
      <c r="FY742" s="90"/>
      <c r="FZ742" s="90"/>
      <c r="GA742" s="90"/>
      <c r="GB742" s="90"/>
      <c r="GC742" s="90"/>
      <c r="GD742" s="90"/>
      <c r="GE742" s="90"/>
      <c r="GF742" s="90"/>
      <c r="GG742" s="90"/>
      <c r="GH742" s="90"/>
      <c r="GI742" s="90"/>
      <c r="GJ742" s="90"/>
      <c r="GK742" s="90"/>
      <c r="GL742" s="90"/>
      <c r="GM742" s="90"/>
      <c r="GN742" s="90"/>
      <c r="GO742" s="90"/>
      <c r="GP742" s="90"/>
      <c r="GQ742" s="90"/>
      <c r="GR742" s="90"/>
      <c r="GS742" s="90"/>
      <c r="GT742" s="90"/>
      <c r="GU742" s="90"/>
      <c r="GV742" s="90"/>
      <c r="GW742" s="90"/>
      <c r="GX742" s="90"/>
      <c r="GY742" s="90"/>
      <c r="GZ742" s="90"/>
      <c r="HA742" s="90"/>
      <c r="HB742" s="90"/>
      <c r="HC742" s="90"/>
      <c r="HD742" s="90"/>
      <c r="HE742" s="90"/>
      <c r="HF742" s="90"/>
      <c r="HG742" s="90"/>
      <c r="HH742" s="90"/>
      <c r="HI742" s="90"/>
      <c r="HJ742" s="90"/>
      <c r="HK742" s="90"/>
      <c r="HL742" s="90"/>
      <c r="HM742" s="90"/>
      <c r="HN742" s="90"/>
      <c r="HO742" s="90"/>
      <c r="HP742" s="90"/>
      <c r="HQ742" s="90"/>
      <c r="HR742" s="90"/>
      <c r="HS742" s="90"/>
      <c r="HT742" s="90"/>
      <c r="HU742" s="90"/>
      <c r="HV742" s="90"/>
      <c r="HW742" s="90"/>
      <c r="HX742" s="90"/>
      <c r="HY742" s="90"/>
      <c r="HZ742" s="90"/>
      <c r="IA742" s="90"/>
      <c r="IB742" s="90"/>
      <c r="IC742" s="90"/>
      <c r="ID742" s="90"/>
      <c r="IE742" s="90"/>
      <c r="IF742" s="90"/>
      <c r="IG742" s="90"/>
      <c r="IH742" s="90"/>
      <c r="II742" s="90"/>
      <c r="IJ742" s="90"/>
      <c r="IK742" s="90"/>
      <c r="IL742" s="90"/>
      <c r="IM742" s="90"/>
      <c r="IN742" s="90"/>
      <c r="IO742" s="90"/>
      <c r="IP742" s="90"/>
      <c r="IQ742" s="90"/>
      <c r="IR742" s="90"/>
      <c r="IS742" s="90"/>
      <c r="IT742" s="90"/>
      <c r="IU742" s="90"/>
      <c r="IV742" s="90"/>
      <c r="IW742" s="90"/>
      <c r="IX742" s="90"/>
      <c r="IY742" s="90"/>
      <c r="IZ742" s="90"/>
      <c r="JA742" s="90"/>
      <c r="JB742" s="90"/>
      <c r="JC742" s="90"/>
      <c r="JD742" s="90"/>
      <c r="JE742" s="90"/>
      <c r="JF742" s="90"/>
      <c r="JG742" s="90"/>
      <c r="JH742" s="90"/>
      <c r="JI742" s="90"/>
      <c r="JJ742" s="90"/>
      <c r="JK742" s="90"/>
      <c r="JL742" s="90"/>
      <c r="JM742" s="90"/>
      <c r="JN742" s="90"/>
      <c r="JO742" s="90"/>
      <c r="JP742" s="90"/>
      <c r="JQ742" s="90"/>
      <c r="JR742" s="90"/>
      <c r="JS742" s="90"/>
      <c r="JT742" s="90"/>
      <c r="JU742" s="90"/>
      <c r="JV742" s="90"/>
      <c r="JW742" s="90"/>
      <c r="JX742" s="90"/>
      <c r="JY742" s="90"/>
      <c r="JZ742" s="90"/>
      <c r="KA742" s="90"/>
      <c r="KB742" s="90"/>
      <c r="KC742" s="90"/>
      <c r="KD742" s="90"/>
      <c r="KE742" s="90"/>
      <c r="KF742" s="90"/>
      <c r="KG742" s="90"/>
      <c r="KH742" s="90"/>
      <c r="KI742" s="90"/>
      <c r="KJ742" s="90"/>
      <c r="KK742" s="90"/>
      <c r="KL742" s="90"/>
      <c r="KM742" s="90"/>
      <c r="KN742" s="90"/>
      <c r="KO742" s="90"/>
      <c r="KP742" s="90"/>
      <c r="KQ742" s="90"/>
      <c r="KR742" s="90"/>
      <c r="KS742" s="90"/>
      <c r="KT742" s="90"/>
      <c r="KU742" s="90"/>
      <c r="KV742" s="90"/>
      <c r="KW742" s="90"/>
      <c r="KX742" s="90"/>
      <c r="KY742" s="90"/>
      <c r="KZ742" s="90"/>
      <c r="LA742" s="90"/>
      <c r="LB742" s="90"/>
      <c r="LC742" s="90"/>
      <c r="LD742" s="90"/>
      <c r="LE742" s="90"/>
      <c r="LF742" s="90"/>
      <c r="LG742" s="90"/>
      <c r="LH742" s="90"/>
      <c r="LI742" s="90"/>
      <c r="LJ742" s="90"/>
      <c r="LK742" s="90"/>
      <c r="LL742" s="90"/>
      <c r="LM742" s="90"/>
      <c r="LN742" s="90"/>
      <c r="LO742" s="90"/>
      <c r="LP742" s="90"/>
      <c r="LQ742" s="90"/>
      <c r="LR742" s="90"/>
      <c r="LS742" s="90"/>
      <c r="LT742" s="90"/>
      <c r="LU742" s="90"/>
      <c r="LV742" s="90"/>
      <c r="LW742" s="90"/>
      <c r="LX742" s="90"/>
      <c r="LY742" s="90"/>
      <c r="LZ742" s="90"/>
      <c r="MA742" s="90"/>
      <c r="MB742" s="90"/>
      <c r="MC742" s="90"/>
      <c r="MD742" s="90"/>
      <c r="ME742" s="90"/>
      <c r="MF742" s="90"/>
      <c r="MG742" s="90"/>
      <c r="MH742" s="90"/>
      <c r="MI742" s="90"/>
      <c r="MJ742" s="90"/>
      <c r="MK742" s="90"/>
      <c r="ML742" s="90"/>
      <c r="MM742" s="90"/>
      <c r="MN742" s="90"/>
      <c r="MO742" s="90"/>
      <c r="MP742" s="90"/>
      <c r="MQ742" s="90"/>
      <c r="MR742" s="90"/>
      <c r="MS742" s="90"/>
      <c r="MT742" s="90"/>
      <c r="MU742" s="90"/>
      <c r="MV742" s="90"/>
      <c r="MW742" s="90"/>
      <c r="MX742" s="90"/>
      <c r="MY742" s="90"/>
      <c r="MZ742" s="90"/>
      <c r="NA742" s="90"/>
      <c r="NB742" s="90"/>
      <c r="NC742" s="90"/>
      <c r="ND742" s="90"/>
      <c r="NE742" s="90"/>
      <c r="NF742" s="90"/>
      <c r="NG742" s="90"/>
      <c r="NH742" s="90"/>
      <c r="NI742" s="90"/>
      <c r="NJ742" s="90"/>
      <c r="NK742" s="90"/>
      <c r="NL742" s="90"/>
      <c r="NM742" s="90"/>
      <c r="NN742" s="90"/>
      <c r="NO742" s="90"/>
      <c r="NP742" s="90"/>
      <c r="NQ742" s="90"/>
      <c r="NR742" s="90"/>
      <c r="NS742" s="90"/>
      <c r="NT742" s="90"/>
      <c r="NU742" s="90"/>
      <c r="NV742" s="90"/>
      <c r="NW742" s="90"/>
      <c r="NX742" s="90"/>
      <c r="NY742" s="90"/>
      <c r="NZ742" s="90"/>
      <c r="OA742" s="90"/>
      <c r="OB742" s="90"/>
      <c r="OC742" s="90"/>
      <c r="OD742" s="90"/>
      <c r="OE742" s="90"/>
      <c r="OF742" s="90"/>
      <c r="OG742" s="90"/>
      <c r="OH742" s="90"/>
      <c r="OI742" s="90"/>
      <c r="OJ742" s="90"/>
      <c r="OK742" s="90"/>
      <c r="OL742" s="90"/>
      <c r="OM742" s="90"/>
      <c r="ON742" s="90"/>
      <c r="OO742" s="90"/>
      <c r="OP742" s="90"/>
      <c r="OQ742" s="90"/>
      <c r="OR742" s="90"/>
      <c r="OS742" s="90"/>
      <c r="OT742" s="90"/>
      <c r="OU742" s="90"/>
      <c r="OV742" s="90"/>
      <c r="OW742" s="90"/>
      <c r="OX742" s="90"/>
      <c r="OY742" s="90"/>
      <c r="OZ742" s="90"/>
      <c r="PA742" s="90"/>
      <c r="PB742" s="90"/>
      <c r="PC742" s="90"/>
      <c r="PD742" s="90"/>
      <c r="PE742" s="90"/>
      <c r="PF742" s="90"/>
      <c r="PG742" s="90"/>
      <c r="PH742" s="90"/>
      <c r="PI742" s="90"/>
      <c r="PJ742" s="90"/>
      <c r="PK742" s="90"/>
      <c r="PL742" s="90"/>
      <c r="PM742" s="90"/>
      <c r="PN742" s="90"/>
      <c r="PO742" s="90"/>
      <c r="PP742" s="90"/>
      <c r="PQ742" s="90"/>
      <c r="PR742" s="90"/>
      <c r="PS742" s="90"/>
      <c r="PT742" s="90"/>
      <c r="PU742" s="90"/>
      <c r="PV742" s="90"/>
      <c r="PW742" s="90"/>
      <c r="PX742" s="90"/>
      <c r="PY742" s="90"/>
      <c r="PZ742" s="90"/>
      <c r="QA742" s="90"/>
      <c r="QB742" s="90"/>
      <c r="QC742" s="90"/>
      <c r="QD742" s="90"/>
      <c r="QE742" s="90"/>
      <c r="QF742" s="90"/>
      <c r="QG742" s="90"/>
      <c r="QH742" s="90"/>
      <c r="QI742" s="90"/>
      <c r="QJ742" s="90"/>
      <c r="QK742" s="90"/>
      <c r="QL742" s="90"/>
      <c r="QM742" s="90"/>
      <c r="QN742" s="90"/>
      <c r="QO742" s="90"/>
      <c r="QP742" s="90"/>
      <c r="QQ742" s="90"/>
      <c r="QR742" s="90"/>
      <c r="QS742" s="90"/>
      <c r="QT742" s="90"/>
      <c r="QU742" s="90"/>
      <c r="QV742" s="90"/>
      <c r="QW742" s="90"/>
      <c r="QX742" s="90"/>
      <c r="QY742" s="90"/>
      <c r="QZ742" s="90"/>
      <c r="RA742" s="90"/>
      <c r="RB742" s="90"/>
      <c r="RC742" s="90"/>
      <c r="RD742" s="90"/>
      <c r="RE742" s="90"/>
      <c r="RF742" s="90"/>
      <c r="RG742" s="90"/>
      <c r="RH742" s="90"/>
      <c r="RI742" s="90"/>
      <c r="RJ742" s="90"/>
      <c r="RK742" s="90"/>
      <c r="RL742" s="90"/>
      <c r="RM742" s="90"/>
      <c r="RN742" s="90"/>
      <c r="RO742" s="90"/>
      <c r="RP742" s="90"/>
      <c r="RQ742" s="90"/>
      <c r="RR742" s="90"/>
      <c r="RS742" s="90"/>
      <c r="RT742" s="90"/>
      <c r="RU742" s="90"/>
      <c r="RV742" s="90"/>
      <c r="RW742" s="90"/>
      <c r="RX742" s="90"/>
      <c r="RY742" s="90"/>
      <c r="RZ742" s="90"/>
      <c r="SA742" s="90"/>
      <c r="SB742" s="90"/>
      <c r="SC742" s="90"/>
      <c r="SD742" s="90"/>
      <c r="SE742" s="90"/>
      <c r="SF742" s="90"/>
      <c r="SG742" s="90"/>
      <c r="SH742" s="90"/>
      <c r="SI742" s="90"/>
      <c r="SJ742" s="90"/>
      <c r="SK742" s="90"/>
      <c r="SL742" s="90"/>
      <c r="SM742" s="90"/>
      <c r="SN742" s="90"/>
      <c r="SO742" s="90"/>
      <c r="SP742" s="90"/>
      <c r="SQ742" s="90"/>
      <c r="SR742" s="90"/>
      <c r="SS742" s="90"/>
      <c r="ST742" s="90"/>
      <c r="SU742" s="90"/>
      <c r="SV742" s="90"/>
      <c r="SW742" s="90"/>
      <c r="SX742" s="90"/>
      <c r="SY742" s="90"/>
      <c r="SZ742" s="90"/>
      <c r="TA742" s="90"/>
      <c r="TB742" s="90"/>
      <c r="TC742" s="90"/>
      <c r="TD742" s="90"/>
      <c r="TE742" s="90"/>
      <c r="TF742" s="90"/>
      <c r="TG742" s="90"/>
      <c r="TH742" s="90"/>
      <c r="TI742" s="90"/>
      <c r="TJ742" s="90"/>
      <c r="TK742" s="90"/>
      <c r="TL742" s="90"/>
      <c r="TM742" s="90"/>
      <c r="TN742" s="90"/>
      <c r="TO742" s="90"/>
      <c r="TP742" s="90"/>
      <c r="TQ742" s="90"/>
      <c r="TR742" s="90"/>
      <c r="TS742" s="90"/>
      <c r="TT742" s="90"/>
      <c r="TU742" s="90"/>
      <c r="TV742" s="90"/>
      <c r="TW742" s="90"/>
      <c r="TX742" s="90"/>
      <c r="TY742" s="90"/>
      <c r="TZ742" s="90"/>
      <c r="UA742" s="90"/>
      <c r="UB742" s="90"/>
      <c r="UC742" s="90"/>
      <c r="UD742" s="90"/>
      <c r="UE742" s="90"/>
      <c r="UF742" s="90"/>
      <c r="UG742" s="90"/>
      <c r="UH742" s="90"/>
      <c r="UI742" s="90"/>
      <c r="UJ742" s="90"/>
      <c r="UK742" s="90"/>
      <c r="UL742" s="90"/>
      <c r="UM742" s="90"/>
      <c r="UN742" s="90"/>
      <c r="UO742" s="90"/>
      <c r="UP742" s="90"/>
      <c r="UQ742" s="90"/>
      <c r="UR742" s="90"/>
      <c r="US742" s="90"/>
      <c r="UT742" s="90"/>
      <c r="UU742" s="90"/>
      <c r="UV742" s="90"/>
      <c r="UW742" s="90"/>
      <c r="UX742" s="90"/>
      <c r="UY742" s="90"/>
      <c r="UZ742" s="90"/>
      <c r="VA742" s="90"/>
      <c r="VB742" s="90"/>
      <c r="VC742" s="90"/>
      <c r="VD742" s="90"/>
      <c r="VE742" s="90"/>
      <c r="VF742" s="90"/>
      <c r="VG742" s="90"/>
      <c r="VH742" s="90"/>
      <c r="VI742" s="90"/>
      <c r="VJ742" s="90"/>
      <c r="VK742" s="90"/>
      <c r="VL742" s="90"/>
      <c r="VM742" s="90"/>
      <c r="VN742" s="90"/>
      <c r="VO742" s="90"/>
      <c r="VP742" s="90"/>
      <c r="VQ742" s="90"/>
      <c r="VR742" s="90"/>
      <c r="VS742" s="90"/>
      <c r="VT742" s="90"/>
      <c r="VU742" s="90"/>
      <c r="VV742" s="90"/>
      <c r="VW742" s="90"/>
      <c r="VX742" s="90"/>
      <c r="VY742" s="90"/>
      <c r="VZ742" s="90"/>
      <c r="WA742" s="90"/>
      <c r="WB742" s="90"/>
      <c r="WC742" s="90"/>
      <c r="WD742" s="90"/>
      <c r="WE742" s="90"/>
      <c r="WF742" s="90"/>
      <c r="WG742" s="90"/>
      <c r="WH742" s="90"/>
      <c r="WI742" s="90"/>
      <c r="WJ742" s="90"/>
      <c r="WK742" s="90"/>
      <c r="WL742" s="90"/>
      <c r="WM742" s="90"/>
      <c r="WN742" s="90"/>
      <c r="WO742" s="90"/>
      <c r="WP742" s="90"/>
      <c r="WQ742" s="90"/>
      <c r="WR742" s="90"/>
      <c r="WS742" s="90"/>
      <c r="WT742" s="90"/>
      <c r="WU742" s="90"/>
      <c r="WV742" s="90"/>
      <c r="WW742" s="90"/>
      <c r="WX742" s="90"/>
      <c r="WY742" s="90"/>
      <c r="WZ742" s="90"/>
      <c r="XA742" s="90"/>
      <c r="XB742" s="90"/>
      <c r="XC742" s="90"/>
      <c r="XD742" s="90"/>
      <c r="XE742" s="90"/>
      <c r="XF742" s="90"/>
      <c r="XG742" s="90"/>
      <c r="XH742" s="90"/>
      <c r="XI742" s="90"/>
      <c r="XJ742" s="90"/>
      <c r="XK742" s="90"/>
      <c r="XL742" s="90"/>
      <c r="XM742" s="90"/>
      <c r="XN742" s="90"/>
      <c r="XO742" s="90"/>
      <c r="XP742" s="90"/>
      <c r="XQ742" s="90"/>
      <c r="XR742" s="90"/>
      <c r="XS742" s="90"/>
      <c r="XT742" s="90"/>
      <c r="XU742" s="90"/>
      <c r="XV742" s="90"/>
      <c r="XW742" s="90"/>
      <c r="XX742" s="90"/>
      <c r="XY742" s="90"/>
      <c r="XZ742" s="90"/>
      <c r="YA742" s="90"/>
      <c r="YB742" s="90"/>
      <c r="YC742" s="90"/>
      <c r="YD742" s="90"/>
      <c r="YE742" s="90"/>
      <c r="YF742" s="90"/>
      <c r="YG742" s="90"/>
      <c r="YH742" s="90"/>
      <c r="YI742" s="90"/>
      <c r="YJ742" s="90"/>
      <c r="YK742" s="90"/>
      <c r="YL742" s="90"/>
      <c r="YM742" s="90"/>
      <c r="YN742" s="90"/>
      <c r="YO742" s="90"/>
      <c r="YP742" s="90"/>
      <c r="YQ742" s="90"/>
      <c r="YR742" s="90"/>
      <c r="YS742" s="90"/>
      <c r="YT742" s="90"/>
      <c r="YU742" s="90"/>
      <c r="YV742" s="90"/>
      <c r="YW742" s="90"/>
      <c r="YX742" s="90"/>
      <c r="YY742" s="90"/>
      <c r="YZ742" s="90"/>
      <c r="ZA742" s="90"/>
      <c r="ZB742" s="90"/>
      <c r="ZC742" s="90"/>
      <c r="ZD742" s="90"/>
      <c r="ZE742" s="90"/>
      <c r="ZF742" s="90"/>
      <c r="ZG742" s="90"/>
      <c r="ZH742" s="90"/>
      <c r="ZI742" s="90"/>
      <c r="ZJ742" s="90"/>
      <c r="ZK742" s="90"/>
      <c r="ZL742" s="90"/>
      <c r="ZM742" s="90"/>
      <c r="ZN742" s="90"/>
      <c r="ZO742" s="90"/>
      <c r="ZP742" s="90"/>
      <c r="ZQ742" s="90"/>
      <c r="ZR742" s="90"/>
      <c r="ZS742" s="90"/>
      <c r="ZT742" s="90"/>
      <c r="ZU742" s="90"/>
      <c r="ZV742" s="90"/>
      <c r="ZW742" s="90"/>
      <c r="ZX742" s="90"/>
      <c r="ZY742" s="90"/>
      <c r="ZZ742" s="90"/>
      <c r="AAA742" s="90"/>
      <c r="AAB742" s="90"/>
      <c r="AAC742" s="90"/>
      <c r="AAD742" s="90"/>
      <c r="AAE742" s="90"/>
      <c r="AAF742" s="90"/>
      <c r="AAG742" s="90"/>
      <c r="AAH742" s="90"/>
      <c r="AAI742" s="90"/>
      <c r="AAJ742" s="90"/>
      <c r="AAK742" s="90"/>
      <c r="AAL742" s="90"/>
      <c r="AAM742" s="90"/>
      <c r="AAN742" s="90"/>
      <c r="AAO742" s="90"/>
      <c r="AAP742" s="90"/>
      <c r="AAQ742" s="90"/>
      <c r="AAR742" s="90"/>
      <c r="AAS742" s="90"/>
      <c r="AAT742" s="90"/>
      <c r="AAU742" s="90"/>
      <c r="AAV742" s="90"/>
      <c r="AAW742" s="90"/>
      <c r="AAX742" s="90"/>
      <c r="AAY742" s="90"/>
      <c r="AAZ742" s="90"/>
      <c r="ABA742" s="90"/>
      <c r="ABB742" s="90"/>
      <c r="ABC742" s="90"/>
      <c r="ABD742" s="90"/>
      <c r="ABE742" s="90"/>
      <c r="ABF742" s="90"/>
      <c r="ABG742" s="90"/>
      <c r="ABH742" s="90"/>
      <c r="ABI742" s="90"/>
      <c r="ABJ742" s="90"/>
      <c r="ABK742" s="90"/>
      <c r="ABL742" s="90"/>
      <c r="ABM742" s="90"/>
      <c r="ABN742" s="90"/>
      <c r="ABO742" s="90"/>
      <c r="ABP742" s="90"/>
      <c r="ABQ742" s="90"/>
      <c r="ABR742" s="90"/>
      <c r="ABS742" s="90"/>
      <c r="ABT742" s="90"/>
      <c r="ABU742" s="90"/>
      <c r="ABV742" s="90"/>
      <c r="ABW742" s="90"/>
      <c r="ABX742" s="90"/>
      <c r="ABY742" s="90"/>
      <c r="ABZ742" s="90"/>
      <c r="ACA742" s="90"/>
      <c r="ACB742" s="90"/>
      <c r="ACC742" s="90"/>
      <c r="ACD742" s="90"/>
      <c r="ACE742" s="90"/>
      <c r="ACF742" s="90"/>
      <c r="ACG742" s="90"/>
      <c r="ACH742" s="90"/>
      <c r="ACI742" s="90"/>
      <c r="ACJ742" s="90"/>
      <c r="ACK742" s="90"/>
      <c r="ACL742" s="90"/>
      <c r="ACM742" s="90"/>
      <c r="ACN742" s="90"/>
      <c r="ACO742" s="90"/>
      <c r="ACP742" s="90"/>
      <c r="ACQ742" s="90"/>
      <c r="ACR742" s="90"/>
      <c r="ACS742" s="90"/>
      <c r="ACT742" s="90"/>
      <c r="ACU742" s="90"/>
      <c r="ACV742" s="90"/>
      <c r="ACW742" s="90"/>
      <c r="ACX742" s="90"/>
      <c r="ACY742" s="90"/>
      <c r="ACZ742" s="90"/>
      <c r="ADA742" s="90"/>
      <c r="ADB742" s="90"/>
      <c r="ADC742" s="90"/>
      <c r="ADD742" s="90"/>
      <c r="ADE742" s="90"/>
      <c r="ADF742" s="90"/>
      <c r="ADG742" s="90"/>
      <c r="ADH742" s="90"/>
      <c r="ADI742" s="90"/>
      <c r="ADJ742" s="90"/>
      <c r="ADK742" s="90"/>
      <c r="ADL742" s="90"/>
      <c r="ADM742" s="90"/>
      <c r="ADN742" s="90"/>
      <c r="ADO742" s="90"/>
      <c r="ADP742" s="90"/>
      <c r="ADQ742" s="90"/>
      <c r="ADR742" s="90"/>
      <c r="ADS742" s="90"/>
      <c r="ADT742" s="90"/>
      <c r="ADU742" s="90"/>
      <c r="ADV742" s="90"/>
      <c r="ADW742" s="90"/>
      <c r="ADX742" s="90"/>
      <c r="ADY742" s="90"/>
      <c r="ADZ742" s="90"/>
      <c r="AEA742" s="90"/>
      <c r="AEB742" s="90"/>
      <c r="AEC742" s="90"/>
      <c r="AED742" s="90"/>
      <c r="AEE742" s="90"/>
      <c r="AEF742" s="90"/>
      <c r="AEG742" s="90"/>
      <c r="AEH742" s="90"/>
      <c r="AEI742" s="90"/>
      <c r="AEJ742" s="90"/>
      <c r="AEK742" s="90"/>
      <c r="AEL742" s="90"/>
      <c r="AEM742" s="90"/>
      <c r="AEN742" s="90"/>
      <c r="AEO742" s="90"/>
      <c r="AEP742" s="90"/>
      <c r="AEQ742" s="90"/>
      <c r="AER742" s="90"/>
      <c r="AES742" s="90"/>
      <c r="AET742" s="90"/>
      <c r="AEU742" s="90"/>
      <c r="AEV742" s="90"/>
      <c r="AEW742" s="90"/>
      <c r="AEX742" s="90"/>
      <c r="AEY742" s="90"/>
      <c r="AEZ742" s="90"/>
      <c r="AFA742" s="90"/>
      <c r="AFB742" s="90"/>
      <c r="AFC742" s="90"/>
      <c r="AFD742" s="90"/>
      <c r="AFE742" s="90"/>
      <c r="AFF742" s="90"/>
      <c r="AFG742" s="90"/>
      <c r="AFH742" s="90"/>
      <c r="AFI742" s="90"/>
      <c r="AFJ742" s="90"/>
      <c r="AFK742" s="90"/>
      <c r="AFL742" s="90"/>
      <c r="AFM742" s="90"/>
      <c r="AFN742" s="90"/>
      <c r="AFO742" s="90"/>
      <c r="AFP742" s="90"/>
      <c r="AFQ742" s="90"/>
      <c r="AFR742" s="90"/>
      <c r="AFS742" s="90"/>
      <c r="AFT742" s="90"/>
      <c r="AFU742" s="90"/>
      <c r="AFV742" s="90"/>
      <c r="AFW742" s="90"/>
      <c r="AFX742" s="90"/>
      <c r="AFY742" s="90"/>
      <c r="AFZ742" s="90"/>
      <c r="AGA742" s="90"/>
      <c r="AGB742" s="90"/>
      <c r="AGC742" s="90"/>
      <c r="AGD742" s="90"/>
      <c r="AGE742" s="90"/>
      <c r="AGF742" s="90"/>
      <c r="AGG742" s="90"/>
      <c r="AGH742" s="90"/>
      <c r="AGI742" s="90"/>
      <c r="AGJ742" s="90"/>
      <c r="AGK742" s="90"/>
      <c r="AGL742" s="90"/>
      <c r="AGM742" s="90"/>
      <c r="AGN742" s="90"/>
      <c r="AGO742" s="90"/>
      <c r="AGP742" s="90"/>
      <c r="AGQ742" s="90"/>
      <c r="AGR742" s="90"/>
      <c r="AGS742" s="90"/>
      <c r="AGT742" s="90"/>
      <c r="AGU742" s="90"/>
      <c r="AGV742" s="90"/>
      <c r="AGW742" s="90"/>
      <c r="AGX742" s="90"/>
      <c r="AGY742" s="90"/>
      <c r="AGZ742" s="90"/>
      <c r="AHA742" s="90"/>
      <c r="AHB742" s="90"/>
      <c r="AHC742" s="90"/>
      <c r="AHD742" s="90"/>
      <c r="AHE742" s="90"/>
      <c r="AHF742" s="90"/>
      <c r="AHG742" s="90"/>
      <c r="AHH742" s="90"/>
      <c r="AHI742" s="90"/>
      <c r="AHJ742" s="90"/>
      <c r="AHK742" s="90"/>
      <c r="AHL742" s="90"/>
      <c r="AHM742" s="90"/>
      <c r="AHN742" s="90"/>
      <c r="AHO742" s="90"/>
      <c r="AHP742" s="90"/>
      <c r="AHQ742" s="90"/>
      <c r="AHR742" s="90"/>
      <c r="AHS742" s="90"/>
      <c r="AHT742" s="90"/>
      <c r="AHU742" s="90"/>
      <c r="AHV742" s="90"/>
      <c r="AHW742" s="90"/>
      <c r="AHX742" s="90"/>
      <c r="AHY742" s="90"/>
      <c r="AHZ742" s="90"/>
      <c r="AIA742" s="90"/>
      <c r="AIB742" s="90"/>
      <c r="AIC742" s="90"/>
      <c r="AID742" s="90"/>
      <c r="AIE742" s="90"/>
      <c r="AIF742" s="90"/>
      <c r="AIG742" s="90"/>
      <c r="AIH742" s="90"/>
      <c r="AII742" s="90"/>
      <c r="AIJ742" s="90"/>
      <c r="AIK742" s="90"/>
      <c r="AIL742" s="90"/>
      <c r="AIM742" s="90"/>
      <c r="AIN742" s="90"/>
      <c r="AIO742" s="90"/>
      <c r="AIP742" s="90"/>
      <c r="AIQ742" s="90"/>
      <c r="AIR742" s="90"/>
      <c r="AIS742" s="90"/>
      <c r="AIT742" s="90"/>
      <c r="AIU742" s="90"/>
      <c r="AIV742" s="90"/>
      <c r="AIW742" s="90"/>
      <c r="AIX742" s="90"/>
      <c r="AIY742" s="90"/>
      <c r="AIZ742" s="90"/>
      <c r="AJA742" s="90"/>
      <c r="AJB742" s="90"/>
      <c r="AJC742" s="90"/>
      <c r="AJD742" s="90"/>
      <c r="AJE742" s="90"/>
      <c r="AJF742" s="90"/>
      <c r="AJG742" s="90"/>
      <c r="AJH742" s="90"/>
      <c r="AJI742" s="90"/>
      <c r="AJJ742" s="90"/>
      <c r="AJK742" s="90"/>
      <c r="AJL742" s="90"/>
      <c r="AJM742" s="90"/>
      <c r="AJN742" s="90"/>
      <c r="AJO742" s="90"/>
      <c r="AJP742" s="90"/>
      <c r="AJQ742" s="90"/>
      <c r="AJR742" s="90"/>
      <c r="AJS742" s="90"/>
      <c r="AJT742" s="90"/>
      <c r="AJU742" s="90"/>
      <c r="AJV742" s="90"/>
      <c r="AJW742" s="90"/>
      <c r="AJX742" s="90"/>
      <c r="AJY742" s="90"/>
      <c r="AJZ742" s="90"/>
      <c r="AKA742" s="90"/>
      <c r="AKB742" s="90"/>
      <c r="AKC742" s="90"/>
      <c r="AKD742" s="90"/>
      <c r="AKE742" s="90"/>
      <c r="AKF742" s="90"/>
      <c r="AKG742" s="90"/>
      <c r="AKH742" s="90"/>
      <c r="AKI742" s="90"/>
      <c r="AKJ742" s="90"/>
      <c r="AKK742" s="90"/>
      <c r="AKL742" s="90"/>
      <c r="AKM742" s="90"/>
      <c r="AKN742" s="90"/>
      <c r="AKO742" s="90"/>
      <c r="AKP742" s="90"/>
      <c r="AKQ742" s="90"/>
      <c r="AKR742" s="90"/>
      <c r="AKS742" s="90"/>
      <c r="AKT742" s="90"/>
      <c r="AKU742" s="90"/>
      <c r="AKV742" s="90"/>
      <c r="AKW742" s="90"/>
      <c r="AKX742" s="90"/>
      <c r="AKY742" s="90"/>
      <c r="AKZ742" s="90"/>
      <c r="ALA742" s="90"/>
      <c r="ALB742" s="90"/>
      <c r="ALC742" s="90"/>
      <c r="ALD742" s="90"/>
      <c r="ALE742" s="90"/>
      <c r="ALF742" s="90"/>
      <c r="ALG742" s="90"/>
      <c r="ALH742" s="90"/>
      <c r="ALI742" s="90"/>
      <c r="ALJ742" s="90"/>
      <c r="ALK742" s="90"/>
      <c r="ALL742" s="90"/>
      <c r="ALM742" s="90"/>
      <c r="ALN742" s="90"/>
      <c r="ALO742" s="90"/>
      <c r="ALP742" s="90"/>
      <c r="ALQ742" s="90"/>
      <c r="ALR742" s="90"/>
      <c r="ALS742" s="90"/>
      <c r="ALT742" s="90"/>
      <c r="ALU742" s="90"/>
      <c r="ALV742" s="90"/>
      <c r="ALW742" s="90"/>
      <c r="ALX742" s="90"/>
      <c r="ALY742" s="90"/>
      <c r="ALZ742" s="90"/>
      <c r="AMA742" s="90"/>
      <c r="AMB742" s="90"/>
      <c r="AMC742" s="90"/>
      <c r="AMD742" s="90"/>
      <c r="AME742" s="90"/>
      <c r="AMF742" s="90"/>
      <c r="AMG742" s="90"/>
      <c r="AMH742" s="90"/>
    </row>
    <row r="743" spans="1:1022" x14ac:dyDescent="0.25">
      <c r="A743" s="103">
        <v>43934</v>
      </c>
      <c r="B743" s="156">
        <v>0.5</v>
      </c>
      <c r="C743" s="226">
        <v>779</v>
      </c>
    </row>
    <row r="744" spans="1:1022" x14ac:dyDescent="0.25">
      <c r="A744" s="103">
        <v>43933</v>
      </c>
      <c r="B744" s="156">
        <v>0.5</v>
      </c>
      <c r="C744" s="226">
        <v>716</v>
      </c>
    </row>
    <row r="745" spans="1:1022" x14ac:dyDescent="0.25">
      <c r="A745" s="103">
        <v>43932</v>
      </c>
      <c r="B745" s="156">
        <v>0.5</v>
      </c>
      <c r="C745" s="226">
        <v>652</v>
      </c>
    </row>
    <row r="746" spans="1:1022" x14ac:dyDescent="0.25">
      <c r="A746" s="103">
        <v>43931</v>
      </c>
      <c r="B746" s="156">
        <v>0.5</v>
      </c>
      <c r="C746" s="226">
        <v>568</v>
      </c>
    </row>
    <row r="747" spans="1:1022" x14ac:dyDescent="0.25">
      <c r="A747" s="103">
        <v>43930</v>
      </c>
      <c r="B747" s="156">
        <v>0.5</v>
      </c>
      <c r="C747" s="226">
        <v>508</v>
      </c>
    </row>
    <row r="748" spans="1:1022" x14ac:dyDescent="0.25">
      <c r="A748" s="103">
        <v>43929</v>
      </c>
      <c r="B748" s="156">
        <v>0.5</v>
      </c>
      <c r="C748" s="226">
        <v>434</v>
      </c>
    </row>
    <row r="749" spans="1:1022" x14ac:dyDescent="0.25">
      <c r="A749" s="103">
        <v>43928</v>
      </c>
      <c r="B749" s="156">
        <v>0.5</v>
      </c>
      <c r="C749" s="226">
        <v>379</v>
      </c>
    </row>
    <row r="750" spans="1:1022" x14ac:dyDescent="0.25">
      <c r="A750" s="103">
        <v>43927</v>
      </c>
      <c r="B750" s="156">
        <v>0.5</v>
      </c>
      <c r="C750" s="226">
        <v>323</v>
      </c>
    </row>
    <row r="751" spans="1:1022" x14ac:dyDescent="0.25">
      <c r="A751" s="103">
        <v>43926</v>
      </c>
      <c r="B751" s="156">
        <v>0.5</v>
      </c>
      <c r="C751" s="226">
        <v>280</v>
      </c>
    </row>
    <row r="752" spans="1:1022" x14ac:dyDescent="0.25">
      <c r="A752" s="103">
        <v>43925</v>
      </c>
      <c r="B752" s="156">
        <v>0.5</v>
      </c>
      <c r="C752" s="226">
        <v>231</v>
      </c>
    </row>
    <row r="753" spans="1:1022" x14ac:dyDescent="0.25">
      <c r="A753" s="103">
        <v>43924</v>
      </c>
      <c r="B753" s="156">
        <v>0.5</v>
      </c>
      <c r="C753" s="226">
        <v>187</v>
      </c>
    </row>
    <row r="754" spans="1:1022" x14ac:dyDescent="0.25">
      <c r="A754" s="103">
        <v>43923</v>
      </c>
      <c r="B754" s="156">
        <v>0.5</v>
      </c>
      <c r="C754" s="226">
        <v>138</v>
      </c>
    </row>
    <row r="755" spans="1:1022" x14ac:dyDescent="0.25">
      <c r="A755" s="103">
        <v>43922</v>
      </c>
      <c r="B755" s="156">
        <v>0.5</v>
      </c>
      <c r="C755" s="226">
        <v>72</v>
      </c>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0"/>
      <c r="AY755" s="90"/>
      <c r="AZ755" s="90"/>
      <c r="BA755" s="90"/>
      <c r="BB755" s="90"/>
      <c r="BC755" s="90"/>
      <c r="BD755" s="90"/>
      <c r="BE755" s="90"/>
      <c r="BF755" s="90"/>
      <c r="BG755" s="90"/>
      <c r="BH755" s="90"/>
      <c r="BI755" s="90"/>
      <c r="BJ755" s="90"/>
      <c r="BK755" s="90"/>
      <c r="BL755" s="90"/>
      <c r="BM755" s="90"/>
      <c r="BN755" s="90"/>
      <c r="BO755" s="90"/>
      <c r="BP755" s="90"/>
      <c r="BQ755" s="90"/>
      <c r="BR755" s="90"/>
      <c r="BS755" s="90"/>
      <c r="BT755" s="90"/>
      <c r="BU755" s="90"/>
      <c r="BV755" s="90"/>
      <c r="BW755" s="90"/>
      <c r="BX755" s="90"/>
      <c r="BY755" s="90"/>
      <c r="BZ755" s="90"/>
      <c r="CA755" s="90"/>
      <c r="CB755" s="90"/>
      <c r="CC755" s="90"/>
      <c r="CD755" s="90"/>
      <c r="CE755" s="90"/>
      <c r="CF755" s="90"/>
      <c r="CG755" s="90"/>
      <c r="CH755" s="90"/>
      <c r="CI755" s="90"/>
      <c r="CJ755" s="90"/>
      <c r="CK755" s="90"/>
      <c r="CL755" s="90"/>
      <c r="CM755" s="90"/>
      <c r="CN755" s="90"/>
      <c r="CO755" s="90"/>
      <c r="CP755" s="90"/>
      <c r="CQ755" s="90"/>
      <c r="CR755" s="90"/>
      <c r="CS755" s="90"/>
      <c r="CT755" s="90"/>
      <c r="CU755" s="90"/>
      <c r="CV755" s="90"/>
      <c r="CW755" s="90"/>
      <c r="CX755" s="90"/>
      <c r="CY755" s="90"/>
      <c r="CZ755" s="90"/>
      <c r="DA755" s="90"/>
      <c r="DB755" s="90"/>
      <c r="DC755" s="90"/>
      <c r="DD755" s="90"/>
      <c r="DE755" s="90"/>
      <c r="DF755" s="90"/>
      <c r="DG755" s="90"/>
      <c r="DH755" s="90"/>
      <c r="DI755" s="90"/>
      <c r="DJ755" s="90"/>
      <c r="DK755" s="90"/>
      <c r="DL755" s="90"/>
      <c r="DM755" s="90"/>
      <c r="DN755" s="90"/>
      <c r="DO755" s="90"/>
      <c r="DP755" s="90"/>
      <c r="DQ755" s="90"/>
      <c r="DR755" s="90"/>
      <c r="DS755" s="90"/>
      <c r="DT755" s="90"/>
      <c r="DU755" s="90"/>
      <c r="DV755" s="90"/>
      <c r="DW755" s="90"/>
      <c r="DX755" s="90"/>
      <c r="DY755" s="90"/>
      <c r="DZ755" s="90"/>
      <c r="EA755" s="90"/>
      <c r="EB755" s="90"/>
      <c r="EC755" s="90"/>
      <c r="ED755" s="90"/>
      <c r="EE755" s="90"/>
      <c r="EF755" s="90"/>
      <c r="EG755" s="90"/>
      <c r="EH755" s="90"/>
      <c r="EI755" s="90"/>
      <c r="EJ755" s="90"/>
      <c r="EK755" s="90"/>
      <c r="EL755" s="90"/>
      <c r="EM755" s="90"/>
      <c r="EN755" s="90"/>
      <c r="EO755" s="90"/>
      <c r="EP755" s="90"/>
      <c r="EQ755" s="90"/>
      <c r="ER755" s="90"/>
      <c r="ES755" s="90"/>
      <c r="ET755" s="90"/>
      <c r="EU755" s="90"/>
      <c r="EV755" s="90"/>
      <c r="EW755" s="90"/>
      <c r="EX755" s="90"/>
      <c r="EY755" s="90"/>
      <c r="EZ755" s="90"/>
      <c r="FA755" s="90"/>
      <c r="FB755" s="90"/>
      <c r="FC755" s="90"/>
      <c r="FD755" s="90"/>
      <c r="FE755" s="90"/>
      <c r="FF755" s="90"/>
      <c r="FG755" s="90"/>
      <c r="FH755" s="90"/>
      <c r="FI755" s="90"/>
      <c r="FJ755" s="90"/>
      <c r="FK755" s="90"/>
      <c r="FL755" s="90"/>
      <c r="FM755" s="90"/>
      <c r="FN755" s="90"/>
      <c r="FO755" s="90"/>
      <c r="FP755" s="90"/>
      <c r="FQ755" s="90"/>
      <c r="FR755" s="90"/>
      <c r="FS755" s="90"/>
      <c r="FT755" s="90"/>
      <c r="FU755" s="90"/>
      <c r="FV755" s="90"/>
      <c r="FW755" s="90"/>
      <c r="FX755" s="90"/>
      <c r="FY755" s="90"/>
      <c r="FZ755" s="90"/>
      <c r="GA755" s="90"/>
      <c r="GB755" s="90"/>
      <c r="GC755" s="90"/>
      <c r="GD755" s="90"/>
      <c r="GE755" s="90"/>
      <c r="GF755" s="90"/>
      <c r="GG755" s="90"/>
      <c r="GH755" s="90"/>
      <c r="GI755" s="90"/>
      <c r="GJ755" s="90"/>
      <c r="GK755" s="90"/>
      <c r="GL755" s="90"/>
      <c r="GM755" s="90"/>
      <c r="GN755" s="90"/>
      <c r="GO755" s="90"/>
      <c r="GP755" s="90"/>
      <c r="GQ755" s="90"/>
      <c r="GR755" s="90"/>
      <c r="GS755" s="90"/>
      <c r="GT755" s="90"/>
      <c r="GU755" s="90"/>
      <c r="GV755" s="90"/>
      <c r="GW755" s="90"/>
      <c r="GX755" s="90"/>
      <c r="GY755" s="90"/>
      <c r="GZ755" s="90"/>
      <c r="HA755" s="90"/>
      <c r="HB755" s="90"/>
      <c r="HC755" s="90"/>
      <c r="HD755" s="90"/>
      <c r="HE755" s="90"/>
      <c r="HF755" s="90"/>
      <c r="HG755" s="90"/>
      <c r="HH755" s="90"/>
      <c r="HI755" s="90"/>
      <c r="HJ755" s="90"/>
      <c r="HK755" s="90"/>
      <c r="HL755" s="90"/>
      <c r="HM755" s="90"/>
      <c r="HN755" s="90"/>
      <c r="HO755" s="90"/>
      <c r="HP755" s="90"/>
      <c r="HQ755" s="90"/>
      <c r="HR755" s="90"/>
      <c r="HS755" s="90"/>
      <c r="HT755" s="90"/>
      <c r="HU755" s="90"/>
      <c r="HV755" s="90"/>
      <c r="HW755" s="90"/>
      <c r="HX755" s="90"/>
      <c r="HY755" s="90"/>
      <c r="HZ755" s="90"/>
      <c r="IA755" s="90"/>
      <c r="IB755" s="90"/>
      <c r="IC755" s="90"/>
      <c r="ID755" s="90"/>
      <c r="IE755" s="90"/>
      <c r="IF755" s="90"/>
      <c r="IG755" s="90"/>
      <c r="IH755" s="90"/>
      <c r="II755" s="90"/>
      <c r="IJ755" s="90"/>
      <c r="IK755" s="90"/>
      <c r="IL755" s="90"/>
      <c r="IM755" s="90"/>
      <c r="IN755" s="90"/>
      <c r="IO755" s="90"/>
      <c r="IP755" s="90"/>
      <c r="IQ755" s="90"/>
      <c r="IR755" s="90"/>
      <c r="IS755" s="90"/>
      <c r="IT755" s="90"/>
      <c r="IU755" s="90"/>
      <c r="IV755" s="90"/>
      <c r="IW755" s="90"/>
      <c r="IX755" s="90"/>
      <c r="IY755" s="90"/>
      <c r="IZ755" s="90"/>
      <c r="JA755" s="90"/>
      <c r="JB755" s="90"/>
      <c r="JC755" s="90"/>
      <c r="JD755" s="90"/>
      <c r="JE755" s="90"/>
      <c r="JF755" s="90"/>
      <c r="JG755" s="90"/>
      <c r="JH755" s="90"/>
      <c r="JI755" s="90"/>
      <c r="JJ755" s="90"/>
      <c r="JK755" s="90"/>
      <c r="JL755" s="90"/>
      <c r="JM755" s="90"/>
      <c r="JN755" s="90"/>
      <c r="JO755" s="90"/>
      <c r="JP755" s="90"/>
      <c r="JQ755" s="90"/>
      <c r="JR755" s="90"/>
      <c r="JS755" s="90"/>
      <c r="JT755" s="90"/>
      <c r="JU755" s="90"/>
      <c r="JV755" s="90"/>
      <c r="JW755" s="90"/>
      <c r="JX755" s="90"/>
      <c r="JY755" s="90"/>
      <c r="JZ755" s="90"/>
      <c r="KA755" s="90"/>
      <c r="KB755" s="90"/>
      <c r="KC755" s="90"/>
      <c r="KD755" s="90"/>
      <c r="KE755" s="90"/>
      <c r="KF755" s="90"/>
      <c r="KG755" s="90"/>
      <c r="KH755" s="90"/>
      <c r="KI755" s="90"/>
      <c r="KJ755" s="90"/>
      <c r="KK755" s="90"/>
      <c r="KL755" s="90"/>
      <c r="KM755" s="90"/>
      <c r="KN755" s="90"/>
      <c r="KO755" s="90"/>
      <c r="KP755" s="90"/>
      <c r="KQ755" s="90"/>
      <c r="KR755" s="90"/>
      <c r="KS755" s="90"/>
      <c r="KT755" s="90"/>
      <c r="KU755" s="90"/>
      <c r="KV755" s="90"/>
      <c r="KW755" s="90"/>
      <c r="KX755" s="90"/>
      <c r="KY755" s="90"/>
      <c r="KZ755" s="90"/>
      <c r="LA755" s="90"/>
      <c r="LB755" s="90"/>
      <c r="LC755" s="90"/>
      <c r="LD755" s="90"/>
      <c r="LE755" s="90"/>
      <c r="LF755" s="90"/>
      <c r="LG755" s="90"/>
      <c r="LH755" s="90"/>
      <c r="LI755" s="90"/>
      <c r="LJ755" s="90"/>
      <c r="LK755" s="90"/>
      <c r="LL755" s="90"/>
      <c r="LM755" s="90"/>
      <c r="LN755" s="90"/>
      <c r="LO755" s="90"/>
      <c r="LP755" s="90"/>
      <c r="LQ755" s="90"/>
      <c r="LR755" s="90"/>
      <c r="LS755" s="90"/>
      <c r="LT755" s="90"/>
      <c r="LU755" s="90"/>
      <c r="LV755" s="90"/>
      <c r="LW755" s="90"/>
      <c r="LX755" s="90"/>
      <c r="LY755" s="90"/>
      <c r="LZ755" s="90"/>
      <c r="MA755" s="90"/>
      <c r="MB755" s="90"/>
      <c r="MC755" s="90"/>
      <c r="MD755" s="90"/>
      <c r="ME755" s="90"/>
      <c r="MF755" s="90"/>
      <c r="MG755" s="90"/>
      <c r="MH755" s="90"/>
      <c r="MI755" s="90"/>
      <c r="MJ755" s="90"/>
      <c r="MK755" s="90"/>
      <c r="ML755" s="90"/>
      <c r="MM755" s="90"/>
      <c r="MN755" s="90"/>
      <c r="MO755" s="90"/>
      <c r="MP755" s="90"/>
      <c r="MQ755" s="90"/>
      <c r="MR755" s="90"/>
      <c r="MS755" s="90"/>
      <c r="MT755" s="90"/>
      <c r="MU755" s="90"/>
      <c r="MV755" s="90"/>
      <c r="MW755" s="90"/>
      <c r="MX755" s="90"/>
      <c r="MY755" s="90"/>
      <c r="MZ755" s="90"/>
      <c r="NA755" s="90"/>
      <c r="NB755" s="90"/>
      <c r="NC755" s="90"/>
      <c r="ND755" s="90"/>
      <c r="NE755" s="90"/>
      <c r="NF755" s="90"/>
      <c r="NG755" s="90"/>
      <c r="NH755" s="90"/>
      <c r="NI755" s="90"/>
      <c r="NJ755" s="90"/>
      <c r="NK755" s="90"/>
      <c r="NL755" s="90"/>
      <c r="NM755" s="90"/>
      <c r="NN755" s="90"/>
      <c r="NO755" s="90"/>
      <c r="NP755" s="90"/>
      <c r="NQ755" s="90"/>
      <c r="NR755" s="90"/>
      <c r="NS755" s="90"/>
      <c r="NT755" s="90"/>
      <c r="NU755" s="90"/>
      <c r="NV755" s="90"/>
      <c r="NW755" s="90"/>
      <c r="NX755" s="90"/>
      <c r="NY755" s="90"/>
      <c r="NZ755" s="90"/>
      <c r="OA755" s="90"/>
      <c r="OB755" s="90"/>
      <c r="OC755" s="90"/>
      <c r="OD755" s="90"/>
      <c r="OE755" s="90"/>
      <c r="OF755" s="90"/>
      <c r="OG755" s="90"/>
      <c r="OH755" s="90"/>
      <c r="OI755" s="90"/>
      <c r="OJ755" s="90"/>
      <c r="OK755" s="90"/>
      <c r="OL755" s="90"/>
      <c r="OM755" s="90"/>
      <c r="ON755" s="90"/>
      <c r="OO755" s="90"/>
      <c r="OP755" s="90"/>
      <c r="OQ755" s="90"/>
      <c r="OR755" s="90"/>
      <c r="OS755" s="90"/>
      <c r="OT755" s="90"/>
      <c r="OU755" s="90"/>
      <c r="OV755" s="90"/>
      <c r="OW755" s="90"/>
      <c r="OX755" s="90"/>
      <c r="OY755" s="90"/>
      <c r="OZ755" s="90"/>
      <c r="PA755" s="90"/>
      <c r="PB755" s="90"/>
      <c r="PC755" s="90"/>
      <c r="PD755" s="90"/>
      <c r="PE755" s="90"/>
      <c r="PF755" s="90"/>
      <c r="PG755" s="90"/>
      <c r="PH755" s="90"/>
      <c r="PI755" s="90"/>
      <c r="PJ755" s="90"/>
      <c r="PK755" s="90"/>
      <c r="PL755" s="90"/>
      <c r="PM755" s="90"/>
      <c r="PN755" s="90"/>
      <c r="PO755" s="90"/>
      <c r="PP755" s="90"/>
      <c r="PQ755" s="90"/>
      <c r="PR755" s="90"/>
      <c r="PS755" s="90"/>
      <c r="PT755" s="90"/>
      <c r="PU755" s="90"/>
      <c r="PV755" s="90"/>
      <c r="PW755" s="90"/>
      <c r="PX755" s="90"/>
      <c r="PY755" s="90"/>
      <c r="PZ755" s="90"/>
      <c r="QA755" s="90"/>
      <c r="QB755" s="90"/>
      <c r="QC755" s="90"/>
      <c r="QD755" s="90"/>
      <c r="QE755" s="90"/>
      <c r="QF755" s="90"/>
      <c r="QG755" s="90"/>
      <c r="QH755" s="90"/>
      <c r="QI755" s="90"/>
      <c r="QJ755" s="90"/>
      <c r="QK755" s="90"/>
      <c r="QL755" s="90"/>
      <c r="QM755" s="90"/>
      <c r="QN755" s="90"/>
      <c r="QO755" s="90"/>
      <c r="QP755" s="90"/>
      <c r="QQ755" s="90"/>
      <c r="QR755" s="90"/>
      <c r="QS755" s="90"/>
      <c r="QT755" s="90"/>
      <c r="QU755" s="90"/>
      <c r="QV755" s="90"/>
      <c r="QW755" s="90"/>
      <c r="QX755" s="90"/>
      <c r="QY755" s="90"/>
      <c r="QZ755" s="90"/>
      <c r="RA755" s="90"/>
      <c r="RB755" s="90"/>
      <c r="RC755" s="90"/>
      <c r="RD755" s="90"/>
      <c r="RE755" s="90"/>
      <c r="RF755" s="90"/>
      <c r="RG755" s="90"/>
      <c r="RH755" s="90"/>
      <c r="RI755" s="90"/>
      <c r="RJ755" s="90"/>
      <c r="RK755" s="90"/>
      <c r="RL755" s="90"/>
      <c r="RM755" s="90"/>
      <c r="RN755" s="90"/>
      <c r="RO755" s="90"/>
      <c r="RP755" s="90"/>
      <c r="RQ755" s="90"/>
      <c r="RR755" s="90"/>
      <c r="RS755" s="90"/>
      <c r="RT755" s="90"/>
      <c r="RU755" s="90"/>
      <c r="RV755" s="90"/>
      <c r="RW755" s="90"/>
      <c r="RX755" s="90"/>
      <c r="RY755" s="90"/>
      <c r="RZ755" s="90"/>
      <c r="SA755" s="90"/>
      <c r="SB755" s="90"/>
      <c r="SC755" s="90"/>
      <c r="SD755" s="90"/>
      <c r="SE755" s="90"/>
      <c r="SF755" s="90"/>
      <c r="SG755" s="90"/>
      <c r="SH755" s="90"/>
      <c r="SI755" s="90"/>
      <c r="SJ755" s="90"/>
      <c r="SK755" s="90"/>
      <c r="SL755" s="90"/>
      <c r="SM755" s="90"/>
      <c r="SN755" s="90"/>
      <c r="SO755" s="90"/>
      <c r="SP755" s="90"/>
      <c r="SQ755" s="90"/>
      <c r="SR755" s="90"/>
      <c r="SS755" s="90"/>
      <c r="ST755" s="90"/>
      <c r="SU755" s="90"/>
      <c r="SV755" s="90"/>
      <c r="SW755" s="90"/>
      <c r="SX755" s="90"/>
      <c r="SY755" s="90"/>
      <c r="SZ755" s="90"/>
      <c r="TA755" s="90"/>
      <c r="TB755" s="90"/>
      <c r="TC755" s="90"/>
      <c r="TD755" s="90"/>
      <c r="TE755" s="90"/>
      <c r="TF755" s="90"/>
      <c r="TG755" s="90"/>
      <c r="TH755" s="90"/>
      <c r="TI755" s="90"/>
      <c r="TJ755" s="90"/>
      <c r="TK755" s="90"/>
      <c r="TL755" s="90"/>
      <c r="TM755" s="90"/>
      <c r="TN755" s="90"/>
      <c r="TO755" s="90"/>
      <c r="TP755" s="90"/>
      <c r="TQ755" s="90"/>
      <c r="TR755" s="90"/>
      <c r="TS755" s="90"/>
      <c r="TT755" s="90"/>
      <c r="TU755" s="90"/>
      <c r="TV755" s="90"/>
      <c r="TW755" s="90"/>
      <c r="TX755" s="90"/>
      <c r="TY755" s="90"/>
      <c r="TZ755" s="90"/>
      <c r="UA755" s="90"/>
      <c r="UB755" s="90"/>
      <c r="UC755" s="90"/>
      <c r="UD755" s="90"/>
      <c r="UE755" s="90"/>
      <c r="UF755" s="90"/>
      <c r="UG755" s="90"/>
      <c r="UH755" s="90"/>
      <c r="UI755" s="90"/>
      <c r="UJ755" s="90"/>
      <c r="UK755" s="90"/>
      <c r="UL755" s="90"/>
      <c r="UM755" s="90"/>
      <c r="UN755" s="90"/>
      <c r="UO755" s="90"/>
      <c r="UP755" s="90"/>
      <c r="UQ755" s="90"/>
      <c r="UR755" s="90"/>
      <c r="US755" s="90"/>
      <c r="UT755" s="90"/>
      <c r="UU755" s="90"/>
      <c r="UV755" s="90"/>
      <c r="UW755" s="90"/>
      <c r="UX755" s="90"/>
      <c r="UY755" s="90"/>
      <c r="UZ755" s="90"/>
      <c r="VA755" s="90"/>
      <c r="VB755" s="90"/>
      <c r="VC755" s="90"/>
      <c r="VD755" s="90"/>
      <c r="VE755" s="90"/>
      <c r="VF755" s="90"/>
      <c r="VG755" s="90"/>
      <c r="VH755" s="90"/>
      <c r="VI755" s="90"/>
      <c r="VJ755" s="90"/>
      <c r="VK755" s="90"/>
      <c r="VL755" s="90"/>
      <c r="VM755" s="90"/>
      <c r="VN755" s="90"/>
      <c r="VO755" s="90"/>
      <c r="VP755" s="90"/>
      <c r="VQ755" s="90"/>
      <c r="VR755" s="90"/>
      <c r="VS755" s="90"/>
      <c r="VT755" s="90"/>
      <c r="VU755" s="90"/>
      <c r="VV755" s="90"/>
      <c r="VW755" s="90"/>
      <c r="VX755" s="90"/>
      <c r="VY755" s="90"/>
      <c r="VZ755" s="90"/>
      <c r="WA755" s="90"/>
      <c r="WB755" s="90"/>
      <c r="WC755" s="90"/>
      <c r="WD755" s="90"/>
      <c r="WE755" s="90"/>
      <c r="WF755" s="90"/>
      <c r="WG755" s="90"/>
      <c r="WH755" s="90"/>
      <c r="WI755" s="90"/>
      <c r="WJ755" s="90"/>
      <c r="WK755" s="90"/>
      <c r="WL755" s="90"/>
      <c r="WM755" s="90"/>
      <c r="WN755" s="90"/>
      <c r="WO755" s="90"/>
      <c r="WP755" s="90"/>
      <c r="WQ755" s="90"/>
      <c r="WR755" s="90"/>
      <c r="WS755" s="90"/>
      <c r="WT755" s="90"/>
      <c r="WU755" s="90"/>
      <c r="WV755" s="90"/>
      <c r="WW755" s="90"/>
      <c r="WX755" s="90"/>
      <c r="WY755" s="90"/>
      <c r="WZ755" s="90"/>
      <c r="XA755" s="90"/>
      <c r="XB755" s="90"/>
      <c r="XC755" s="90"/>
      <c r="XD755" s="90"/>
      <c r="XE755" s="90"/>
      <c r="XF755" s="90"/>
      <c r="XG755" s="90"/>
      <c r="XH755" s="90"/>
      <c r="XI755" s="90"/>
      <c r="XJ755" s="90"/>
      <c r="XK755" s="90"/>
      <c r="XL755" s="90"/>
      <c r="XM755" s="90"/>
      <c r="XN755" s="90"/>
      <c r="XO755" s="90"/>
      <c r="XP755" s="90"/>
      <c r="XQ755" s="90"/>
      <c r="XR755" s="90"/>
      <c r="XS755" s="90"/>
      <c r="XT755" s="90"/>
      <c r="XU755" s="90"/>
      <c r="XV755" s="90"/>
      <c r="XW755" s="90"/>
      <c r="XX755" s="90"/>
      <c r="XY755" s="90"/>
      <c r="XZ755" s="90"/>
      <c r="YA755" s="90"/>
      <c r="YB755" s="90"/>
      <c r="YC755" s="90"/>
      <c r="YD755" s="90"/>
      <c r="YE755" s="90"/>
      <c r="YF755" s="90"/>
      <c r="YG755" s="90"/>
      <c r="YH755" s="90"/>
      <c r="YI755" s="90"/>
      <c r="YJ755" s="90"/>
      <c r="YK755" s="90"/>
      <c r="YL755" s="90"/>
      <c r="YM755" s="90"/>
      <c r="YN755" s="90"/>
      <c r="YO755" s="90"/>
      <c r="YP755" s="90"/>
      <c r="YQ755" s="90"/>
      <c r="YR755" s="90"/>
      <c r="YS755" s="90"/>
      <c r="YT755" s="90"/>
      <c r="YU755" s="90"/>
      <c r="YV755" s="90"/>
      <c r="YW755" s="90"/>
      <c r="YX755" s="90"/>
      <c r="YY755" s="90"/>
      <c r="YZ755" s="90"/>
      <c r="ZA755" s="90"/>
      <c r="ZB755" s="90"/>
      <c r="ZC755" s="90"/>
      <c r="ZD755" s="90"/>
      <c r="ZE755" s="90"/>
      <c r="ZF755" s="90"/>
      <c r="ZG755" s="90"/>
      <c r="ZH755" s="90"/>
      <c r="ZI755" s="90"/>
      <c r="ZJ755" s="90"/>
      <c r="ZK755" s="90"/>
      <c r="ZL755" s="90"/>
      <c r="ZM755" s="90"/>
      <c r="ZN755" s="90"/>
      <c r="ZO755" s="90"/>
      <c r="ZP755" s="90"/>
      <c r="ZQ755" s="90"/>
      <c r="ZR755" s="90"/>
      <c r="ZS755" s="90"/>
      <c r="ZT755" s="90"/>
      <c r="ZU755" s="90"/>
      <c r="ZV755" s="90"/>
      <c r="ZW755" s="90"/>
      <c r="ZX755" s="90"/>
      <c r="ZY755" s="90"/>
      <c r="ZZ755" s="90"/>
      <c r="AAA755" s="90"/>
      <c r="AAB755" s="90"/>
      <c r="AAC755" s="90"/>
      <c r="AAD755" s="90"/>
      <c r="AAE755" s="90"/>
      <c r="AAF755" s="90"/>
      <c r="AAG755" s="90"/>
      <c r="AAH755" s="90"/>
      <c r="AAI755" s="90"/>
      <c r="AAJ755" s="90"/>
      <c r="AAK755" s="90"/>
      <c r="AAL755" s="90"/>
      <c r="AAM755" s="90"/>
      <c r="AAN755" s="90"/>
      <c r="AAO755" s="90"/>
      <c r="AAP755" s="90"/>
      <c r="AAQ755" s="90"/>
      <c r="AAR755" s="90"/>
      <c r="AAS755" s="90"/>
      <c r="AAT755" s="90"/>
      <c r="AAU755" s="90"/>
      <c r="AAV755" s="90"/>
      <c r="AAW755" s="90"/>
      <c r="AAX755" s="90"/>
      <c r="AAY755" s="90"/>
      <c r="AAZ755" s="90"/>
      <c r="ABA755" s="90"/>
      <c r="ABB755" s="90"/>
      <c r="ABC755" s="90"/>
      <c r="ABD755" s="90"/>
      <c r="ABE755" s="90"/>
      <c r="ABF755" s="90"/>
      <c r="ABG755" s="90"/>
      <c r="ABH755" s="90"/>
      <c r="ABI755" s="90"/>
      <c r="ABJ755" s="90"/>
      <c r="ABK755" s="90"/>
      <c r="ABL755" s="90"/>
      <c r="ABM755" s="90"/>
      <c r="ABN755" s="90"/>
      <c r="ABO755" s="90"/>
      <c r="ABP755" s="90"/>
      <c r="ABQ755" s="90"/>
      <c r="ABR755" s="90"/>
      <c r="ABS755" s="90"/>
      <c r="ABT755" s="90"/>
      <c r="ABU755" s="90"/>
      <c r="ABV755" s="90"/>
      <c r="ABW755" s="90"/>
      <c r="ABX755" s="90"/>
      <c r="ABY755" s="90"/>
      <c r="ABZ755" s="90"/>
      <c r="ACA755" s="90"/>
      <c r="ACB755" s="90"/>
      <c r="ACC755" s="90"/>
      <c r="ACD755" s="90"/>
      <c r="ACE755" s="90"/>
      <c r="ACF755" s="90"/>
      <c r="ACG755" s="90"/>
      <c r="ACH755" s="90"/>
      <c r="ACI755" s="90"/>
      <c r="ACJ755" s="90"/>
      <c r="ACK755" s="90"/>
      <c r="ACL755" s="90"/>
      <c r="ACM755" s="90"/>
      <c r="ACN755" s="90"/>
      <c r="ACO755" s="90"/>
      <c r="ACP755" s="90"/>
      <c r="ACQ755" s="90"/>
      <c r="ACR755" s="90"/>
      <c r="ACS755" s="90"/>
      <c r="ACT755" s="90"/>
      <c r="ACU755" s="90"/>
      <c r="ACV755" s="90"/>
      <c r="ACW755" s="90"/>
      <c r="ACX755" s="90"/>
      <c r="ACY755" s="90"/>
      <c r="ACZ755" s="90"/>
      <c r="ADA755" s="90"/>
      <c r="ADB755" s="90"/>
      <c r="ADC755" s="90"/>
      <c r="ADD755" s="90"/>
      <c r="ADE755" s="90"/>
      <c r="ADF755" s="90"/>
      <c r="ADG755" s="90"/>
      <c r="ADH755" s="90"/>
      <c r="ADI755" s="90"/>
      <c r="ADJ755" s="90"/>
      <c r="ADK755" s="90"/>
      <c r="ADL755" s="90"/>
      <c r="ADM755" s="90"/>
      <c r="ADN755" s="90"/>
      <c r="ADO755" s="90"/>
      <c r="ADP755" s="90"/>
      <c r="ADQ755" s="90"/>
      <c r="ADR755" s="90"/>
      <c r="ADS755" s="90"/>
      <c r="ADT755" s="90"/>
      <c r="ADU755" s="90"/>
      <c r="ADV755" s="90"/>
      <c r="ADW755" s="90"/>
      <c r="ADX755" s="90"/>
      <c r="ADY755" s="90"/>
      <c r="ADZ755" s="90"/>
      <c r="AEA755" s="90"/>
      <c r="AEB755" s="90"/>
      <c r="AEC755" s="90"/>
      <c r="AED755" s="90"/>
      <c r="AEE755" s="90"/>
      <c r="AEF755" s="90"/>
      <c r="AEG755" s="90"/>
      <c r="AEH755" s="90"/>
      <c r="AEI755" s="90"/>
      <c r="AEJ755" s="90"/>
      <c r="AEK755" s="90"/>
      <c r="AEL755" s="90"/>
      <c r="AEM755" s="90"/>
      <c r="AEN755" s="90"/>
      <c r="AEO755" s="90"/>
      <c r="AEP755" s="90"/>
      <c r="AEQ755" s="90"/>
      <c r="AER755" s="90"/>
      <c r="AES755" s="90"/>
      <c r="AET755" s="90"/>
      <c r="AEU755" s="90"/>
      <c r="AEV755" s="90"/>
      <c r="AEW755" s="90"/>
      <c r="AEX755" s="90"/>
      <c r="AEY755" s="90"/>
      <c r="AEZ755" s="90"/>
      <c r="AFA755" s="90"/>
      <c r="AFB755" s="90"/>
      <c r="AFC755" s="90"/>
      <c r="AFD755" s="90"/>
      <c r="AFE755" s="90"/>
      <c r="AFF755" s="90"/>
      <c r="AFG755" s="90"/>
      <c r="AFH755" s="90"/>
      <c r="AFI755" s="90"/>
      <c r="AFJ755" s="90"/>
      <c r="AFK755" s="90"/>
      <c r="AFL755" s="90"/>
      <c r="AFM755" s="90"/>
      <c r="AFN755" s="90"/>
      <c r="AFO755" s="90"/>
      <c r="AFP755" s="90"/>
      <c r="AFQ755" s="90"/>
      <c r="AFR755" s="90"/>
      <c r="AFS755" s="90"/>
      <c r="AFT755" s="90"/>
      <c r="AFU755" s="90"/>
      <c r="AFV755" s="90"/>
      <c r="AFW755" s="90"/>
      <c r="AFX755" s="90"/>
      <c r="AFY755" s="90"/>
      <c r="AFZ755" s="90"/>
      <c r="AGA755" s="90"/>
      <c r="AGB755" s="90"/>
      <c r="AGC755" s="90"/>
      <c r="AGD755" s="90"/>
      <c r="AGE755" s="90"/>
      <c r="AGF755" s="90"/>
      <c r="AGG755" s="90"/>
      <c r="AGH755" s="90"/>
      <c r="AGI755" s="90"/>
      <c r="AGJ755" s="90"/>
      <c r="AGK755" s="90"/>
      <c r="AGL755" s="90"/>
      <c r="AGM755" s="90"/>
      <c r="AGN755" s="90"/>
      <c r="AGO755" s="90"/>
      <c r="AGP755" s="90"/>
      <c r="AGQ755" s="90"/>
      <c r="AGR755" s="90"/>
      <c r="AGS755" s="90"/>
      <c r="AGT755" s="90"/>
      <c r="AGU755" s="90"/>
      <c r="AGV755" s="90"/>
      <c r="AGW755" s="90"/>
      <c r="AGX755" s="90"/>
      <c r="AGY755" s="90"/>
      <c r="AGZ755" s="90"/>
      <c r="AHA755" s="90"/>
      <c r="AHB755" s="90"/>
      <c r="AHC755" s="90"/>
      <c r="AHD755" s="90"/>
      <c r="AHE755" s="90"/>
      <c r="AHF755" s="90"/>
      <c r="AHG755" s="90"/>
      <c r="AHH755" s="90"/>
      <c r="AHI755" s="90"/>
      <c r="AHJ755" s="90"/>
      <c r="AHK755" s="90"/>
      <c r="AHL755" s="90"/>
      <c r="AHM755" s="90"/>
      <c r="AHN755" s="90"/>
      <c r="AHO755" s="90"/>
      <c r="AHP755" s="90"/>
      <c r="AHQ755" s="90"/>
      <c r="AHR755" s="90"/>
      <c r="AHS755" s="90"/>
      <c r="AHT755" s="90"/>
      <c r="AHU755" s="90"/>
      <c r="AHV755" s="90"/>
      <c r="AHW755" s="90"/>
      <c r="AHX755" s="90"/>
      <c r="AHY755" s="90"/>
      <c r="AHZ755" s="90"/>
      <c r="AIA755" s="90"/>
      <c r="AIB755" s="90"/>
      <c r="AIC755" s="90"/>
      <c r="AID755" s="90"/>
      <c r="AIE755" s="90"/>
      <c r="AIF755" s="90"/>
      <c r="AIG755" s="90"/>
      <c r="AIH755" s="90"/>
      <c r="AII755" s="90"/>
      <c r="AIJ755" s="90"/>
      <c r="AIK755" s="90"/>
      <c r="AIL755" s="90"/>
      <c r="AIM755" s="90"/>
      <c r="AIN755" s="90"/>
      <c r="AIO755" s="90"/>
      <c r="AIP755" s="90"/>
      <c r="AIQ755" s="90"/>
      <c r="AIR755" s="90"/>
      <c r="AIS755" s="90"/>
      <c r="AIT755" s="90"/>
      <c r="AIU755" s="90"/>
      <c r="AIV755" s="90"/>
      <c r="AIW755" s="90"/>
      <c r="AIX755" s="90"/>
      <c r="AIY755" s="90"/>
      <c r="AIZ755" s="90"/>
      <c r="AJA755" s="90"/>
      <c r="AJB755" s="90"/>
      <c r="AJC755" s="90"/>
      <c r="AJD755" s="90"/>
      <c r="AJE755" s="90"/>
      <c r="AJF755" s="90"/>
      <c r="AJG755" s="90"/>
      <c r="AJH755" s="90"/>
      <c r="AJI755" s="90"/>
      <c r="AJJ755" s="90"/>
      <c r="AJK755" s="90"/>
      <c r="AJL755" s="90"/>
      <c r="AJM755" s="90"/>
      <c r="AJN755" s="90"/>
      <c r="AJO755" s="90"/>
      <c r="AJP755" s="90"/>
      <c r="AJQ755" s="90"/>
      <c r="AJR755" s="90"/>
      <c r="AJS755" s="90"/>
      <c r="AJT755" s="90"/>
      <c r="AJU755" s="90"/>
      <c r="AJV755" s="90"/>
      <c r="AJW755" s="90"/>
      <c r="AJX755" s="90"/>
      <c r="AJY755" s="90"/>
      <c r="AJZ755" s="90"/>
      <c r="AKA755" s="90"/>
      <c r="AKB755" s="90"/>
      <c r="AKC755" s="90"/>
      <c r="AKD755" s="90"/>
      <c r="AKE755" s="90"/>
      <c r="AKF755" s="90"/>
      <c r="AKG755" s="90"/>
      <c r="AKH755" s="90"/>
      <c r="AKI755" s="90"/>
      <c r="AKJ755" s="90"/>
      <c r="AKK755" s="90"/>
      <c r="AKL755" s="90"/>
      <c r="AKM755" s="90"/>
      <c r="AKN755" s="90"/>
      <c r="AKO755" s="90"/>
      <c r="AKP755" s="90"/>
      <c r="AKQ755" s="90"/>
      <c r="AKR755" s="90"/>
      <c r="AKS755" s="90"/>
      <c r="AKT755" s="90"/>
      <c r="AKU755" s="90"/>
      <c r="AKV755" s="90"/>
      <c r="AKW755" s="90"/>
      <c r="AKX755" s="90"/>
      <c r="AKY755" s="90"/>
      <c r="AKZ755" s="90"/>
      <c r="ALA755" s="90"/>
      <c r="ALB755" s="90"/>
      <c r="ALC755" s="90"/>
      <c r="ALD755" s="90"/>
      <c r="ALE755" s="90"/>
      <c r="ALF755" s="90"/>
      <c r="ALG755" s="90"/>
      <c r="ALH755" s="90"/>
      <c r="ALI755" s="90"/>
      <c r="ALJ755" s="90"/>
      <c r="ALK755" s="90"/>
      <c r="ALL755" s="90"/>
      <c r="ALM755" s="90"/>
      <c r="ALN755" s="90"/>
      <c r="ALO755" s="90"/>
      <c r="ALP755" s="90"/>
      <c r="ALQ755" s="90"/>
      <c r="ALR755" s="90"/>
      <c r="ALS755" s="90"/>
      <c r="ALT755" s="90"/>
      <c r="ALU755" s="90"/>
      <c r="ALV755" s="90"/>
      <c r="ALW755" s="90"/>
      <c r="ALX755" s="90"/>
      <c r="ALY755" s="90"/>
      <c r="ALZ755" s="90"/>
      <c r="AMA755" s="90"/>
      <c r="AMB755" s="90"/>
      <c r="AMC755" s="90"/>
      <c r="AMD755" s="90"/>
      <c r="AME755" s="90"/>
      <c r="AMF755" s="90"/>
      <c r="AMG755" s="90"/>
      <c r="AMH755" s="90"/>
    </row>
    <row r="756" spans="1:1022" x14ac:dyDescent="0.25">
      <c r="A756" s="103">
        <v>43921</v>
      </c>
      <c r="B756" s="156">
        <v>0.5</v>
      </c>
      <c r="C756" s="226">
        <v>63</v>
      </c>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0"/>
      <c r="AY756" s="90"/>
      <c r="AZ756" s="90"/>
      <c r="BA756" s="90"/>
      <c r="BB756" s="90"/>
      <c r="BC756" s="90"/>
      <c r="BD756" s="90"/>
      <c r="BE756" s="90"/>
      <c r="BF756" s="90"/>
      <c r="BG756" s="90"/>
      <c r="BH756" s="90"/>
      <c r="BI756" s="90"/>
      <c r="BJ756" s="90"/>
      <c r="BK756" s="90"/>
      <c r="BL756" s="90"/>
      <c r="BM756" s="90"/>
      <c r="BN756" s="90"/>
      <c r="BO756" s="90"/>
      <c r="BP756" s="90"/>
      <c r="BQ756" s="90"/>
      <c r="BR756" s="90"/>
      <c r="BS756" s="90"/>
      <c r="BT756" s="90"/>
      <c r="BU756" s="90"/>
      <c r="BV756" s="90"/>
      <c r="BW756" s="90"/>
      <c r="BX756" s="90"/>
      <c r="BY756" s="90"/>
      <c r="BZ756" s="90"/>
      <c r="CA756" s="90"/>
      <c r="CB756" s="90"/>
      <c r="CC756" s="90"/>
      <c r="CD756" s="90"/>
      <c r="CE756" s="90"/>
      <c r="CF756" s="90"/>
      <c r="CG756" s="90"/>
      <c r="CH756" s="90"/>
      <c r="CI756" s="90"/>
      <c r="CJ756" s="90"/>
      <c r="CK756" s="90"/>
      <c r="CL756" s="90"/>
      <c r="CM756" s="90"/>
      <c r="CN756" s="90"/>
      <c r="CO756" s="90"/>
      <c r="CP756" s="90"/>
      <c r="CQ756" s="90"/>
      <c r="CR756" s="90"/>
      <c r="CS756" s="90"/>
      <c r="CT756" s="90"/>
      <c r="CU756" s="90"/>
      <c r="CV756" s="90"/>
      <c r="CW756" s="90"/>
      <c r="CX756" s="90"/>
      <c r="CY756" s="90"/>
      <c r="CZ756" s="90"/>
      <c r="DA756" s="90"/>
      <c r="DB756" s="90"/>
      <c r="DC756" s="90"/>
      <c r="DD756" s="90"/>
      <c r="DE756" s="90"/>
      <c r="DF756" s="90"/>
      <c r="DG756" s="90"/>
      <c r="DH756" s="90"/>
      <c r="DI756" s="90"/>
      <c r="DJ756" s="90"/>
      <c r="DK756" s="90"/>
      <c r="DL756" s="90"/>
      <c r="DM756" s="90"/>
      <c r="DN756" s="90"/>
      <c r="DO756" s="90"/>
      <c r="DP756" s="90"/>
      <c r="DQ756" s="90"/>
      <c r="DR756" s="90"/>
      <c r="DS756" s="90"/>
      <c r="DT756" s="90"/>
      <c r="DU756" s="90"/>
      <c r="DV756" s="90"/>
      <c r="DW756" s="90"/>
      <c r="DX756" s="90"/>
      <c r="DY756" s="90"/>
      <c r="DZ756" s="90"/>
      <c r="EA756" s="90"/>
      <c r="EB756" s="90"/>
      <c r="EC756" s="90"/>
      <c r="ED756" s="90"/>
      <c r="EE756" s="90"/>
      <c r="EF756" s="90"/>
      <c r="EG756" s="90"/>
      <c r="EH756" s="90"/>
      <c r="EI756" s="90"/>
      <c r="EJ756" s="90"/>
      <c r="EK756" s="90"/>
      <c r="EL756" s="90"/>
      <c r="EM756" s="90"/>
      <c r="EN756" s="90"/>
      <c r="EO756" s="90"/>
      <c r="EP756" s="90"/>
      <c r="EQ756" s="90"/>
      <c r="ER756" s="90"/>
      <c r="ES756" s="90"/>
      <c r="ET756" s="90"/>
      <c r="EU756" s="90"/>
      <c r="EV756" s="90"/>
      <c r="EW756" s="90"/>
      <c r="EX756" s="90"/>
      <c r="EY756" s="90"/>
      <c r="EZ756" s="90"/>
      <c r="FA756" s="90"/>
      <c r="FB756" s="90"/>
      <c r="FC756" s="90"/>
      <c r="FD756" s="90"/>
      <c r="FE756" s="90"/>
      <c r="FF756" s="90"/>
      <c r="FG756" s="90"/>
      <c r="FH756" s="90"/>
      <c r="FI756" s="90"/>
      <c r="FJ756" s="90"/>
      <c r="FK756" s="90"/>
      <c r="FL756" s="90"/>
      <c r="FM756" s="90"/>
      <c r="FN756" s="90"/>
      <c r="FO756" s="90"/>
      <c r="FP756" s="90"/>
      <c r="FQ756" s="90"/>
      <c r="FR756" s="90"/>
      <c r="FS756" s="90"/>
      <c r="FT756" s="90"/>
      <c r="FU756" s="90"/>
      <c r="FV756" s="90"/>
      <c r="FW756" s="90"/>
      <c r="FX756" s="90"/>
      <c r="FY756" s="90"/>
      <c r="FZ756" s="90"/>
      <c r="GA756" s="90"/>
      <c r="GB756" s="90"/>
      <c r="GC756" s="90"/>
      <c r="GD756" s="90"/>
      <c r="GE756" s="90"/>
      <c r="GF756" s="90"/>
      <c r="GG756" s="90"/>
      <c r="GH756" s="90"/>
      <c r="GI756" s="90"/>
      <c r="GJ756" s="90"/>
      <c r="GK756" s="90"/>
      <c r="GL756" s="90"/>
      <c r="GM756" s="90"/>
      <c r="GN756" s="90"/>
      <c r="GO756" s="90"/>
      <c r="GP756" s="90"/>
      <c r="GQ756" s="90"/>
      <c r="GR756" s="90"/>
      <c r="GS756" s="90"/>
      <c r="GT756" s="90"/>
      <c r="GU756" s="90"/>
      <c r="GV756" s="90"/>
      <c r="GW756" s="90"/>
      <c r="GX756" s="90"/>
      <c r="GY756" s="90"/>
      <c r="GZ756" s="90"/>
      <c r="HA756" s="90"/>
      <c r="HB756" s="90"/>
      <c r="HC756" s="90"/>
      <c r="HD756" s="90"/>
      <c r="HE756" s="90"/>
      <c r="HF756" s="90"/>
      <c r="HG756" s="90"/>
      <c r="HH756" s="90"/>
      <c r="HI756" s="90"/>
      <c r="HJ756" s="90"/>
      <c r="HK756" s="90"/>
      <c r="HL756" s="90"/>
      <c r="HM756" s="90"/>
      <c r="HN756" s="90"/>
      <c r="HO756" s="90"/>
      <c r="HP756" s="90"/>
      <c r="HQ756" s="90"/>
      <c r="HR756" s="90"/>
      <c r="HS756" s="90"/>
      <c r="HT756" s="90"/>
      <c r="HU756" s="90"/>
      <c r="HV756" s="90"/>
      <c r="HW756" s="90"/>
      <c r="HX756" s="90"/>
      <c r="HY756" s="90"/>
      <c r="HZ756" s="90"/>
      <c r="IA756" s="90"/>
      <c r="IB756" s="90"/>
      <c r="IC756" s="90"/>
      <c r="ID756" s="90"/>
      <c r="IE756" s="90"/>
      <c r="IF756" s="90"/>
      <c r="IG756" s="90"/>
      <c r="IH756" s="90"/>
      <c r="II756" s="90"/>
      <c r="IJ756" s="90"/>
      <c r="IK756" s="90"/>
      <c r="IL756" s="90"/>
      <c r="IM756" s="90"/>
      <c r="IN756" s="90"/>
      <c r="IO756" s="90"/>
      <c r="IP756" s="90"/>
      <c r="IQ756" s="90"/>
      <c r="IR756" s="90"/>
      <c r="IS756" s="90"/>
      <c r="IT756" s="90"/>
      <c r="IU756" s="90"/>
      <c r="IV756" s="90"/>
      <c r="IW756" s="90"/>
      <c r="IX756" s="90"/>
      <c r="IY756" s="90"/>
      <c r="IZ756" s="90"/>
      <c r="JA756" s="90"/>
      <c r="JB756" s="90"/>
      <c r="JC756" s="90"/>
      <c r="JD756" s="90"/>
      <c r="JE756" s="90"/>
      <c r="JF756" s="90"/>
      <c r="JG756" s="90"/>
      <c r="JH756" s="90"/>
      <c r="JI756" s="90"/>
      <c r="JJ756" s="90"/>
      <c r="JK756" s="90"/>
      <c r="JL756" s="90"/>
      <c r="JM756" s="90"/>
      <c r="JN756" s="90"/>
      <c r="JO756" s="90"/>
      <c r="JP756" s="90"/>
      <c r="JQ756" s="90"/>
      <c r="JR756" s="90"/>
      <c r="JS756" s="90"/>
      <c r="JT756" s="90"/>
      <c r="JU756" s="90"/>
      <c r="JV756" s="90"/>
      <c r="JW756" s="90"/>
      <c r="JX756" s="90"/>
      <c r="JY756" s="90"/>
      <c r="JZ756" s="90"/>
      <c r="KA756" s="90"/>
      <c r="KB756" s="90"/>
      <c r="KC756" s="90"/>
      <c r="KD756" s="90"/>
      <c r="KE756" s="90"/>
      <c r="KF756" s="90"/>
      <c r="KG756" s="90"/>
      <c r="KH756" s="90"/>
      <c r="KI756" s="90"/>
      <c r="KJ756" s="90"/>
      <c r="KK756" s="90"/>
      <c r="KL756" s="90"/>
      <c r="KM756" s="90"/>
      <c r="KN756" s="90"/>
      <c r="KO756" s="90"/>
      <c r="KP756" s="90"/>
      <c r="KQ756" s="90"/>
      <c r="KR756" s="90"/>
      <c r="KS756" s="90"/>
      <c r="KT756" s="90"/>
      <c r="KU756" s="90"/>
      <c r="KV756" s="90"/>
      <c r="KW756" s="90"/>
      <c r="KX756" s="90"/>
      <c r="KY756" s="90"/>
      <c r="KZ756" s="90"/>
      <c r="LA756" s="90"/>
      <c r="LB756" s="90"/>
      <c r="LC756" s="90"/>
      <c r="LD756" s="90"/>
      <c r="LE756" s="90"/>
      <c r="LF756" s="90"/>
      <c r="LG756" s="90"/>
      <c r="LH756" s="90"/>
      <c r="LI756" s="90"/>
      <c r="LJ756" s="90"/>
      <c r="LK756" s="90"/>
      <c r="LL756" s="90"/>
      <c r="LM756" s="90"/>
      <c r="LN756" s="90"/>
      <c r="LO756" s="90"/>
      <c r="LP756" s="90"/>
      <c r="LQ756" s="90"/>
      <c r="LR756" s="90"/>
      <c r="LS756" s="90"/>
      <c r="LT756" s="90"/>
      <c r="LU756" s="90"/>
      <c r="LV756" s="90"/>
      <c r="LW756" s="90"/>
      <c r="LX756" s="90"/>
      <c r="LY756" s="90"/>
      <c r="LZ756" s="90"/>
      <c r="MA756" s="90"/>
      <c r="MB756" s="90"/>
      <c r="MC756" s="90"/>
      <c r="MD756" s="90"/>
      <c r="ME756" s="90"/>
      <c r="MF756" s="90"/>
      <c r="MG756" s="90"/>
      <c r="MH756" s="90"/>
      <c r="MI756" s="90"/>
      <c r="MJ756" s="90"/>
      <c r="MK756" s="90"/>
      <c r="ML756" s="90"/>
      <c r="MM756" s="90"/>
      <c r="MN756" s="90"/>
      <c r="MO756" s="90"/>
      <c r="MP756" s="90"/>
      <c r="MQ756" s="90"/>
      <c r="MR756" s="90"/>
      <c r="MS756" s="90"/>
      <c r="MT756" s="90"/>
      <c r="MU756" s="90"/>
      <c r="MV756" s="90"/>
      <c r="MW756" s="90"/>
      <c r="MX756" s="90"/>
      <c r="MY756" s="90"/>
      <c r="MZ756" s="90"/>
      <c r="NA756" s="90"/>
      <c r="NB756" s="90"/>
      <c r="NC756" s="90"/>
      <c r="ND756" s="90"/>
      <c r="NE756" s="90"/>
      <c r="NF756" s="90"/>
      <c r="NG756" s="90"/>
      <c r="NH756" s="90"/>
      <c r="NI756" s="90"/>
      <c r="NJ756" s="90"/>
      <c r="NK756" s="90"/>
      <c r="NL756" s="90"/>
      <c r="NM756" s="90"/>
      <c r="NN756" s="90"/>
      <c r="NO756" s="90"/>
      <c r="NP756" s="90"/>
      <c r="NQ756" s="90"/>
      <c r="NR756" s="90"/>
      <c r="NS756" s="90"/>
      <c r="NT756" s="90"/>
      <c r="NU756" s="90"/>
      <c r="NV756" s="90"/>
      <c r="NW756" s="90"/>
      <c r="NX756" s="90"/>
      <c r="NY756" s="90"/>
      <c r="NZ756" s="90"/>
      <c r="OA756" s="90"/>
      <c r="OB756" s="90"/>
      <c r="OC756" s="90"/>
      <c r="OD756" s="90"/>
      <c r="OE756" s="90"/>
      <c r="OF756" s="90"/>
      <c r="OG756" s="90"/>
      <c r="OH756" s="90"/>
      <c r="OI756" s="90"/>
      <c r="OJ756" s="90"/>
      <c r="OK756" s="90"/>
      <c r="OL756" s="90"/>
      <c r="OM756" s="90"/>
      <c r="ON756" s="90"/>
      <c r="OO756" s="90"/>
      <c r="OP756" s="90"/>
      <c r="OQ756" s="90"/>
      <c r="OR756" s="90"/>
      <c r="OS756" s="90"/>
      <c r="OT756" s="90"/>
      <c r="OU756" s="90"/>
      <c r="OV756" s="90"/>
      <c r="OW756" s="90"/>
      <c r="OX756" s="90"/>
      <c r="OY756" s="90"/>
      <c r="OZ756" s="90"/>
      <c r="PA756" s="90"/>
      <c r="PB756" s="90"/>
      <c r="PC756" s="90"/>
      <c r="PD756" s="90"/>
      <c r="PE756" s="90"/>
      <c r="PF756" s="90"/>
      <c r="PG756" s="90"/>
      <c r="PH756" s="90"/>
      <c r="PI756" s="90"/>
      <c r="PJ756" s="90"/>
      <c r="PK756" s="90"/>
      <c r="PL756" s="90"/>
      <c r="PM756" s="90"/>
      <c r="PN756" s="90"/>
      <c r="PO756" s="90"/>
      <c r="PP756" s="90"/>
      <c r="PQ756" s="90"/>
      <c r="PR756" s="90"/>
      <c r="PS756" s="90"/>
      <c r="PT756" s="90"/>
      <c r="PU756" s="90"/>
      <c r="PV756" s="90"/>
      <c r="PW756" s="90"/>
      <c r="PX756" s="90"/>
      <c r="PY756" s="90"/>
      <c r="PZ756" s="90"/>
      <c r="QA756" s="90"/>
      <c r="QB756" s="90"/>
      <c r="QC756" s="90"/>
      <c r="QD756" s="90"/>
      <c r="QE756" s="90"/>
      <c r="QF756" s="90"/>
      <c r="QG756" s="90"/>
      <c r="QH756" s="90"/>
      <c r="QI756" s="90"/>
      <c r="QJ756" s="90"/>
      <c r="QK756" s="90"/>
      <c r="QL756" s="90"/>
      <c r="QM756" s="90"/>
      <c r="QN756" s="90"/>
      <c r="QO756" s="90"/>
      <c r="QP756" s="90"/>
      <c r="QQ756" s="90"/>
      <c r="QR756" s="90"/>
      <c r="QS756" s="90"/>
      <c r="QT756" s="90"/>
      <c r="QU756" s="90"/>
      <c r="QV756" s="90"/>
      <c r="QW756" s="90"/>
      <c r="QX756" s="90"/>
      <c r="QY756" s="90"/>
      <c r="QZ756" s="90"/>
      <c r="RA756" s="90"/>
      <c r="RB756" s="90"/>
      <c r="RC756" s="90"/>
      <c r="RD756" s="90"/>
      <c r="RE756" s="90"/>
      <c r="RF756" s="90"/>
      <c r="RG756" s="90"/>
      <c r="RH756" s="90"/>
      <c r="RI756" s="90"/>
      <c r="RJ756" s="90"/>
      <c r="RK756" s="90"/>
      <c r="RL756" s="90"/>
      <c r="RM756" s="90"/>
      <c r="RN756" s="90"/>
      <c r="RO756" s="90"/>
      <c r="RP756" s="90"/>
      <c r="RQ756" s="90"/>
      <c r="RR756" s="90"/>
      <c r="RS756" s="90"/>
      <c r="RT756" s="90"/>
      <c r="RU756" s="90"/>
      <c r="RV756" s="90"/>
      <c r="RW756" s="90"/>
      <c r="RX756" s="90"/>
      <c r="RY756" s="90"/>
      <c r="RZ756" s="90"/>
      <c r="SA756" s="90"/>
      <c r="SB756" s="90"/>
      <c r="SC756" s="90"/>
      <c r="SD756" s="90"/>
      <c r="SE756" s="90"/>
      <c r="SF756" s="90"/>
      <c r="SG756" s="90"/>
      <c r="SH756" s="90"/>
      <c r="SI756" s="90"/>
      <c r="SJ756" s="90"/>
      <c r="SK756" s="90"/>
      <c r="SL756" s="90"/>
      <c r="SM756" s="90"/>
      <c r="SN756" s="90"/>
      <c r="SO756" s="90"/>
      <c r="SP756" s="90"/>
      <c r="SQ756" s="90"/>
      <c r="SR756" s="90"/>
      <c r="SS756" s="90"/>
      <c r="ST756" s="90"/>
      <c r="SU756" s="90"/>
      <c r="SV756" s="90"/>
      <c r="SW756" s="90"/>
      <c r="SX756" s="90"/>
      <c r="SY756" s="90"/>
      <c r="SZ756" s="90"/>
      <c r="TA756" s="90"/>
      <c r="TB756" s="90"/>
      <c r="TC756" s="90"/>
      <c r="TD756" s="90"/>
      <c r="TE756" s="90"/>
      <c r="TF756" s="90"/>
      <c r="TG756" s="90"/>
      <c r="TH756" s="90"/>
      <c r="TI756" s="90"/>
      <c r="TJ756" s="90"/>
      <c r="TK756" s="90"/>
      <c r="TL756" s="90"/>
      <c r="TM756" s="90"/>
      <c r="TN756" s="90"/>
      <c r="TO756" s="90"/>
      <c r="TP756" s="90"/>
      <c r="TQ756" s="90"/>
      <c r="TR756" s="90"/>
      <c r="TS756" s="90"/>
      <c r="TT756" s="90"/>
      <c r="TU756" s="90"/>
      <c r="TV756" s="90"/>
      <c r="TW756" s="90"/>
      <c r="TX756" s="90"/>
      <c r="TY756" s="90"/>
      <c r="TZ756" s="90"/>
      <c r="UA756" s="90"/>
      <c r="UB756" s="90"/>
      <c r="UC756" s="90"/>
      <c r="UD756" s="90"/>
      <c r="UE756" s="90"/>
      <c r="UF756" s="90"/>
      <c r="UG756" s="90"/>
      <c r="UH756" s="90"/>
      <c r="UI756" s="90"/>
      <c r="UJ756" s="90"/>
      <c r="UK756" s="90"/>
      <c r="UL756" s="90"/>
      <c r="UM756" s="90"/>
      <c r="UN756" s="90"/>
      <c r="UO756" s="90"/>
      <c r="UP756" s="90"/>
      <c r="UQ756" s="90"/>
      <c r="UR756" s="90"/>
      <c r="US756" s="90"/>
      <c r="UT756" s="90"/>
      <c r="UU756" s="90"/>
      <c r="UV756" s="90"/>
      <c r="UW756" s="90"/>
      <c r="UX756" s="90"/>
      <c r="UY756" s="90"/>
      <c r="UZ756" s="90"/>
      <c r="VA756" s="90"/>
      <c r="VB756" s="90"/>
      <c r="VC756" s="90"/>
      <c r="VD756" s="90"/>
      <c r="VE756" s="90"/>
      <c r="VF756" s="90"/>
      <c r="VG756" s="90"/>
      <c r="VH756" s="90"/>
      <c r="VI756" s="90"/>
      <c r="VJ756" s="90"/>
      <c r="VK756" s="90"/>
      <c r="VL756" s="90"/>
      <c r="VM756" s="90"/>
      <c r="VN756" s="90"/>
      <c r="VO756" s="90"/>
      <c r="VP756" s="90"/>
      <c r="VQ756" s="90"/>
      <c r="VR756" s="90"/>
      <c r="VS756" s="90"/>
      <c r="VT756" s="90"/>
      <c r="VU756" s="90"/>
      <c r="VV756" s="90"/>
      <c r="VW756" s="90"/>
      <c r="VX756" s="90"/>
      <c r="VY756" s="90"/>
      <c r="VZ756" s="90"/>
      <c r="WA756" s="90"/>
      <c r="WB756" s="90"/>
      <c r="WC756" s="90"/>
      <c r="WD756" s="90"/>
      <c r="WE756" s="90"/>
      <c r="WF756" s="90"/>
      <c r="WG756" s="90"/>
      <c r="WH756" s="90"/>
      <c r="WI756" s="90"/>
      <c r="WJ756" s="90"/>
      <c r="WK756" s="90"/>
      <c r="WL756" s="90"/>
      <c r="WM756" s="90"/>
      <c r="WN756" s="90"/>
      <c r="WO756" s="90"/>
      <c r="WP756" s="90"/>
      <c r="WQ756" s="90"/>
      <c r="WR756" s="90"/>
      <c r="WS756" s="90"/>
      <c r="WT756" s="90"/>
      <c r="WU756" s="90"/>
      <c r="WV756" s="90"/>
      <c r="WW756" s="90"/>
      <c r="WX756" s="90"/>
      <c r="WY756" s="90"/>
      <c r="WZ756" s="90"/>
      <c r="XA756" s="90"/>
      <c r="XB756" s="90"/>
      <c r="XC756" s="90"/>
      <c r="XD756" s="90"/>
      <c r="XE756" s="90"/>
      <c r="XF756" s="90"/>
      <c r="XG756" s="90"/>
      <c r="XH756" s="90"/>
      <c r="XI756" s="90"/>
      <c r="XJ756" s="90"/>
      <c r="XK756" s="90"/>
      <c r="XL756" s="90"/>
      <c r="XM756" s="90"/>
      <c r="XN756" s="90"/>
      <c r="XO756" s="90"/>
      <c r="XP756" s="90"/>
      <c r="XQ756" s="90"/>
      <c r="XR756" s="90"/>
      <c r="XS756" s="90"/>
      <c r="XT756" s="90"/>
      <c r="XU756" s="90"/>
      <c r="XV756" s="90"/>
      <c r="XW756" s="90"/>
      <c r="XX756" s="90"/>
      <c r="XY756" s="90"/>
      <c r="XZ756" s="90"/>
      <c r="YA756" s="90"/>
      <c r="YB756" s="90"/>
      <c r="YC756" s="90"/>
      <c r="YD756" s="90"/>
      <c r="YE756" s="90"/>
      <c r="YF756" s="90"/>
      <c r="YG756" s="90"/>
      <c r="YH756" s="90"/>
      <c r="YI756" s="90"/>
      <c r="YJ756" s="90"/>
      <c r="YK756" s="90"/>
      <c r="YL756" s="90"/>
      <c r="YM756" s="90"/>
      <c r="YN756" s="90"/>
      <c r="YO756" s="90"/>
      <c r="YP756" s="90"/>
      <c r="YQ756" s="90"/>
      <c r="YR756" s="90"/>
      <c r="YS756" s="90"/>
      <c r="YT756" s="90"/>
      <c r="YU756" s="90"/>
      <c r="YV756" s="90"/>
      <c r="YW756" s="90"/>
      <c r="YX756" s="90"/>
      <c r="YY756" s="90"/>
      <c r="YZ756" s="90"/>
      <c r="ZA756" s="90"/>
      <c r="ZB756" s="90"/>
      <c r="ZC756" s="90"/>
      <c r="ZD756" s="90"/>
      <c r="ZE756" s="90"/>
      <c r="ZF756" s="90"/>
      <c r="ZG756" s="90"/>
      <c r="ZH756" s="90"/>
      <c r="ZI756" s="90"/>
      <c r="ZJ756" s="90"/>
      <c r="ZK756" s="90"/>
      <c r="ZL756" s="90"/>
      <c r="ZM756" s="90"/>
      <c r="ZN756" s="90"/>
      <c r="ZO756" s="90"/>
      <c r="ZP756" s="90"/>
      <c r="ZQ756" s="90"/>
      <c r="ZR756" s="90"/>
      <c r="ZS756" s="90"/>
      <c r="ZT756" s="90"/>
      <c r="ZU756" s="90"/>
      <c r="ZV756" s="90"/>
      <c r="ZW756" s="90"/>
      <c r="ZX756" s="90"/>
      <c r="ZY756" s="90"/>
      <c r="ZZ756" s="90"/>
      <c r="AAA756" s="90"/>
      <c r="AAB756" s="90"/>
      <c r="AAC756" s="90"/>
      <c r="AAD756" s="90"/>
      <c r="AAE756" s="90"/>
      <c r="AAF756" s="90"/>
      <c r="AAG756" s="90"/>
      <c r="AAH756" s="90"/>
      <c r="AAI756" s="90"/>
      <c r="AAJ756" s="90"/>
      <c r="AAK756" s="90"/>
      <c r="AAL756" s="90"/>
      <c r="AAM756" s="90"/>
      <c r="AAN756" s="90"/>
      <c r="AAO756" s="90"/>
      <c r="AAP756" s="90"/>
      <c r="AAQ756" s="90"/>
      <c r="AAR756" s="90"/>
      <c r="AAS756" s="90"/>
      <c r="AAT756" s="90"/>
      <c r="AAU756" s="90"/>
      <c r="AAV756" s="90"/>
      <c r="AAW756" s="90"/>
      <c r="AAX756" s="90"/>
      <c r="AAY756" s="90"/>
      <c r="AAZ756" s="90"/>
      <c r="ABA756" s="90"/>
      <c r="ABB756" s="90"/>
      <c r="ABC756" s="90"/>
      <c r="ABD756" s="90"/>
      <c r="ABE756" s="90"/>
      <c r="ABF756" s="90"/>
      <c r="ABG756" s="90"/>
      <c r="ABH756" s="90"/>
      <c r="ABI756" s="90"/>
      <c r="ABJ756" s="90"/>
      <c r="ABK756" s="90"/>
      <c r="ABL756" s="90"/>
      <c r="ABM756" s="90"/>
      <c r="ABN756" s="90"/>
      <c r="ABO756" s="90"/>
      <c r="ABP756" s="90"/>
      <c r="ABQ756" s="90"/>
      <c r="ABR756" s="90"/>
      <c r="ABS756" s="90"/>
      <c r="ABT756" s="90"/>
      <c r="ABU756" s="90"/>
      <c r="ABV756" s="90"/>
      <c r="ABW756" s="90"/>
      <c r="ABX756" s="90"/>
      <c r="ABY756" s="90"/>
      <c r="ABZ756" s="90"/>
      <c r="ACA756" s="90"/>
      <c r="ACB756" s="90"/>
      <c r="ACC756" s="90"/>
      <c r="ACD756" s="90"/>
      <c r="ACE756" s="90"/>
      <c r="ACF756" s="90"/>
      <c r="ACG756" s="90"/>
      <c r="ACH756" s="90"/>
      <c r="ACI756" s="90"/>
      <c r="ACJ756" s="90"/>
      <c r="ACK756" s="90"/>
      <c r="ACL756" s="90"/>
      <c r="ACM756" s="90"/>
      <c r="ACN756" s="90"/>
      <c r="ACO756" s="90"/>
      <c r="ACP756" s="90"/>
      <c r="ACQ756" s="90"/>
      <c r="ACR756" s="90"/>
      <c r="ACS756" s="90"/>
      <c r="ACT756" s="90"/>
      <c r="ACU756" s="90"/>
      <c r="ACV756" s="90"/>
      <c r="ACW756" s="90"/>
      <c r="ACX756" s="90"/>
      <c r="ACY756" s="90"/>
      <c r="ACZ756" s="90"/>
      <c r="ADA756" s="90"/>
      <c r="ADB756" s="90"/>
      <c r="ADC756" s="90"/>
      <c r="ADD756" s="90"/>
      <c r="ADE756" s="90"/>
      <c r="ADF756" s="90"/>
      <c r="ADG756" s="90"/>
      <c r="ADH756" s="90"/>
      <c r="ADI756" s="90"/>
      <c r="ADJ756" s="90"/>
      <c r="ADK756" s="90"/>
      <c r="ADL756" s="90"/>
      <c r="ADM756" s="90"/>
      <c r="ADN756" s="90"/>
      <c r="ADO756" s="90"/>
      <c r="ADP756" s="90"/>
      <c r="ADQ756" s="90"/>
      <c r="ADR756" s="90"/>
      <c r="ADS756" s="90"/>
      <c r="ADT756" s="90"/>
      <c r="ADU756" s="90"/>
      <c r="ADV756" s="90"/>
      <c r="ADW756" s="90"/>
      <c r="ADX756" s="90"/>
      <c r="ADY756" s="90"/>
      <c r="ADZ756" s="90"/>
      <c r="AEA756" s="90"/>
      <c r="AEB756" s="90"/>
      <c r="AEC756" s="90"/>
      <c r="AED756" s="90"/>
      <c r="AEE756" s="90"/>
      <c r="AEF756" s="90"/>
      <c r="AEG756" s="90"/>
      <c r="AEH756" s="90"/>
      <c r="AEI756" s="90"/>
      <c r="AEJ756" s="90"/>
      <c r="AEK756" s="90"/>
      <c r="AEL756" s="90"/>
      <c r="AEM756" s="90"/>
      <c r="AEN756" s="90"/>
      <c r="AEO756" s="90"/>
      <c r="AEP756" s="90"/>
      <c r="AEQ756" s="90"/>
      <c r="AER756" s="90"/>
      <c r="AES756" s="90"/>
      <c r="AET756" s="90"/>
      <c r="AEU756" s="90"/>
      <c r="AEV756" s="90"/>
      <c r="AEW756" s="90"/>
      <c r="AEX756" s="90"/>
      <c r="AEY756" s="90"/>
      <c r="AEZ756" s="90"/>
      <c r="AFA756" s="90"/>
      <c r="AFB756" s="90"/>
      <c r="AFC756" s="90"/>
      <c r="AFD756" s="90"/>
      <c r="AFE756" s="90"/>
      <c r="AFF756" s="90"/>
      <c r="AFG756" s="90"/>
      <c r="AFH756" s="90"/>
      <c r="AFI756" s="90"/>
      <c r="AFJ756" s="90"/>
      <c r="AFK756" s="90"/>
      <c r="AFL756" s="90"/>
      <c r="AFM756" s="90"/>
      <c r="AFN756" s="90"/>
      <c r="AFO756" s="90"/>
      <c r="AFP756" s="90"/>
      <c r="AFQ756" s="90"/>
      <c r="AFR756" s="90"/>
      <c r="AFS756" s="90"/>
      <c r="AFT756" s="90"/>
      <c r="AFU756" s="90"/>
      <c r="AFV756" s="90"/>
      <c r="AFW756" s="90"/>
      <c r="AFX756" s="90"/>
      <c r="AFY756" s="90"/>
      <c r="AFZ756" s="90"/>
      <c r="AGA756" s="90"/>
      <c r="AGB756" s="90"/>
      <c r="AGC756" s="90"/>
      <c r="AGD756" s="90"/>
      <c r="AGE756" s="90"/>
      <c r="AGF756" s="90"/>
      <c r="AGG756" s="90"/>
      <c r="AGH756" s="90"/>
      <c r="AGI756" s="90"/>
      <c r="AGJ756" s="90"/>
      <c r="AGK756" s="90"/>
      <c r="AGL756" s="90"/>
      <c r="AGM756" s="90"/>
      <c r="AGN756" s="90"/>
      <c r="AGO756" s="90"/>
      <c r="AGP756" s="90"/>
      <c r="AGQ756" s="90"/>
      <c r="AGR756" s="90"/>
      <c r="AGS756" s="90"/>
      <c r="AGT756" s="90"/>
      <c r="AGU756" s="90"/>
      <c r="AGV756" s="90"/>
      <c r="AGW756" s="90"/>
      <c r="AGX756" s="90"/>
      <c r="AGY756" s="90"/>
      <c r="AGZ756" s="90"/>
      <c r="AHA756" s="90"/>
      <c r="AHB756" s="90"/>
      <c r="AHC756" s="90"/>
      <c r="AHD756" s="90"/>
      <c r="AHE756" s="90"/>
      <c r="AHF756" s="90"/>
      <c r="AHG756" s="90"/>
      <c r="AHH756" s="90"/>
      <c r="AHI756" s="90"/>
      <c r="AHJ756" s="90"/>
      <c r="AHK756" s="90"/>
      <c r="AHL756" s="90"/>
      <c r="AHM756" s="90"/>
      <c r="AHN756" s="90"/>
      <c r="AHO756" s="90"/>
      <c r="AHP756" s="90"/>
      <c r="AHQ756" s="90"/>
      <c r="AHR756" s="90"/>
      <c r="AHS756" s="90"/>
      <c r="AHT756" s="90"/>
      <c r="AHU756" s="90"/>
      <c r="AHV756" s="90"/>
      <c r="AHW756" s="90"/>
      <c r="AHX756" s="90"/>
      <c r="AHY756" s="90"/>
      <c r="AHZ756" s="90"/>
      <c r="AIA756" s="90"/>
      <c r="AIB756" s="90"/>
      <c r="AIC756" s="90"/>
      <c r="AID756" s="90"/>
      <c r="AIE756" s="90"/>
      <c r="AIF756" s="90"/>
      <c r="AIG756" s="90"/>
      <c r="AIH756" s="90"/>
      <c r="AII756" s="90"/>
      <c r="AIJ756" s="90"/>
      <c r="AIK756" s="90"/>
      <c r="AIL756" s="90"/>
      <c r="AIM756" s="90"/>
      <c r="AIN756" s="90"/>
      <c r="AIO756" s="90"/>
      <c r="AIP756" s="90"/>
      <c r="AIQ756" s="90"/>
      <c r="AIR756" s="90"/>
      <c r="AIS756" s="90"/>
      <c r="AIT756" s="90"/>
      <c r="AIU756" s="90"/>
      <c r="AIV756" s="90"/>
      <c r="AIW756" s="90"/>
      <c r="AIX756" s="90"/>
      <c r="AIY756" s="90"/>
      <c r="AIZ756" s="90"/>
      <c r="AJA756" s="90"/>
      <c r="AJB756" s="90"/>
      <c r="AJC756" s="90"/>
      <c r="AJD756" s="90"/>
      <c r="AJE756" s="90"/>
      <c r="AJF756" s="90"/>
      <c r="AJG756" s="90"/>
      <c r="AJH756" s="90"/>
      <c r="AJI756" s="90"/>
      <c r="AJJ756" s="90"/>
      <c r="AJK756" s="90"/>
      <c r="AJL756" s="90"/>
      <c r="AJM756" s="90"/>
      <c r="AJN756" s="90"/>
      <c r="AJO756" s="90"/>
      <c r="AJP756" s="90"/>
      <c r="AJQ756" s="90"/>
      <c r="AJR756" s="90"/>
      <c r="AJS756" s="90"/>
      <c r="AJT756" s="90"/>
      <c r="AJU756" s="90"/>
      <c r="AJV756" s="90"/>
      <c r="AJW756" s="90"/>
      <c r="AJX756" s="90"/>
      <c r="AJY756" s="90"/>
      <c r="AJZ756" s="90"/>
      <c r="AKA756" s="90"/>
      <c r="AKB756" s="90"/>
      <c r="AKC756" s="90"/>
      <c r="AKD756" s="90"/>
      <c r="AKE756" s="90"/>
      <c r="AKF756" s="90"/>
      <c r="AKG756" s="90"/>
      <c r="AKH756" s="90"/>
      <c r="AKI756" s="90"/>
      <c r="AKJ756" s="90"/>
      <c r="AKK756" s="90"/>
      <c r="AKL756" s="90"/>
      <c r="AKM756" s="90"/>
      <c r="AKN756" s="90"/>
      <c r="AKO756" s="90"/>
      <c r="AKP756" s="90"/>
      <c r="AKQ756" s="90"/>
      <c r="AKR756" s="90"/>
      <c r="AKS756" s="90"/>
      <c r="AKT756" s="90"/>
      <c r="AKU756" s="90"/>
      <c r="AKV756" s="90"/>
      <c r="AKW756" s="90"/>
      <c r="AKX756" s="90"/>
      <c r="AKY756" s="90"/>
      <c r="AKZ756" s="90"/>
      <c r="ALA756" s="90"/>
      <c r="ALB756" s="90"/>
      <c r="ALC756" s="90"/>
      <c r="ALD756" s="90"/>
      <c r="ALE756" s="90"/>
      <c r="ALF756" s="90"/>
      <c r="ALG756" s="90"/>
      <c r="ALH756" s="90"/>
      <c r="ALI756" s="90"/>
      <c r="ALJ756" s="90"/>
      <c r="ALK756" s="90"/>
      <c r="ALL756" s="90"/>
      <c r="ALM756" s="90"/>
      <c r="ALN756" s="90"/>
      <c r="ALO756" s="90"/>
      <c r="ALP756" s="90"/>
      <c r="ALQ756" s="90"/>
      <c r="ALR756" s="90"/>
      <c r="ALS756" s="90"/>
      <c r="ALT756" s="90"/>
      <c r="ALU756" s="90"/>
      <c r="ALV756" s="90"/>
      <c r="ALW756" s="90"/>
      <c r="ALX756" s="90"/>
      <c r="ALY756" s="90"/>
      <c r="ALZ756" s="90"/>
      <c r="AMA756" s="90"/>
      <c r="AMB756" s="90"/>
      <c r="AMC756" s="90"/>
      <c r="AMD756" s="90"/>
      <c r="AME756" s="90"/>
      <c r="AMF756" s="90"/>
      <c r="AMG756" s="90"/>
      <c r="AMH756" s="90"/>
    </row>
    <row r="757" spans="1:1022" x14ac:dyDescent="0.25">
      <c r="A757" s="103">
        <v>43920</v>
      </c>
      <c r="B757" s="156">
        <v>0.5</v>
      </c>
      <c r="C757" s="226">
        <v>56</v>
      </c>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0"/>
      <c r="AY757" s="90"/>
      <c r="AZ757" s="90"/>
      <c r="BA757" s="90"/>
      <c r="BB757" s="90"/>
      <c r="BC757" s="90"/>
      <c r="BD757" s="90"/>
      <c r="BE757" s="90"/>
      <c r="BF757" s="90"/>
      <c r="BG757" s="90"/>
      <c r="BH757" s="90"/>
      <c r="BI757" s="90"/>
      <c r="BJ757" s="90"/>
      <c r="BK757" s="90"/>
      <c r="BL757" s="90"/>
      <c r="BM757" s="90"/>
      <c r="BN757" s="90"/>
      <c r="BO757" s="90"/>
      <c r="BP757" s="90"/>
      <c r="BQ757" s="90"/>
      <c r="BR757" s="90"/>
      <c r="BS757" s="90"/>
      <c r="BT757" s="90"/>
      <c r="BU757" s="90"/>
      <c r="BV757" s="90"/>
      <c r="BW757" s="90"/>
      <c r="BX757" s="90"/>
      <c r="BY757" s="90"/>
      <c r="BZ757" s="90"/>
      <c r="CA757" s="90"/>
      <c r="CB757" s="90"/>
      <c r="CC757" s="90"/>
      <c r="CD757" s="90"/>
      <c r="CE757" s="90"/>
      <c r="CF757" s="90"/>
      <c r="CG757" s="90"/>
      <c r="CH757" s="90"/>
      <c r="CI757" s="90"/>
      <c r="CJ757" s="90"/>
      <c r="CK757" s="90"/>
      <c r="CL757" s="90"/>
      <c r="CM757" s="90"/>
      <c r="CN757" s="90"/>
      <c r="CO757" s="90"/>
      <c r="CP757" s="90"/>
      <c r="CQ757" s="90"/>
      <c r="CR757" s="90"/>
      <c r="CS757" s="90"/>
      <c r="CT757" s="90"/>
      <c r="CU757" s="90"/>
      <c r="CV757" s="90"/>
      <c r="CW757" s="90"/>
      <c r="CX757" s="90"/>
      <c r="CY757" s="90"/>
      <c r="CZ757" s="90"/>
      <c r="DA757" s="90"/>
      <c r="DB757" s="90"/>
      <c r="DC757" s="90"/>
      <c r="DD757" s="90"/>
      <c r="DE757" s="90"/>
      <c r="DF757" s="90"/>
      <c r="DG757" s="90"/>
      <c r="DH757" s="90"/>
      <c r="DI757" s="90"/>
      <c r="DJ757" s="90"/>
      <c r="DK757" s="90"/>
      <c r="DL757" s="90"/>
      <c r="DM757" s="90"/>
      <c r="DN757" s="90"/>
      <c r="DO757" s="90"/>
      <c r="DP757" s="90"/>
      <c r="DQ757" s="90"/>
      <c r="DR757" s="90"/>
      <c r="DS757" s="90"/>
      <c r="DT757" s="90"/>
      <c r="DU757" s="90"/>
      <c r="DV757" s="90"/>
      <c r="DW757" s="90"/>
      <c r="DX757" s="90"/>
      <c r="DY757" s="90"/>
      <c r="DZ757" s="90"/>
      <c r="EA757" s="90"/>
      <c r="EB757" s="90"/>
      <c r="EC757" s="90"/>
      <c r="ED757" s="90"/>
      <c r="EE757" s="90"/>
      <c r="EF757" s="90"/>
      <c r="EG757" s="90"/>
      <c r="EH757" s="90"/>
      <c r="EI757" s="90"/>
      <c r="EJ757" s="90"/>
      <c r="EK757" s="90"/>
      <c r="EL757" s="90"/>
      <c r="EM757" s="90"/>
      <c r="EN757" s="90"/>
      <c r="EO757" s="90"/>
      <c r="EP757" s="90"/>
      <c r="EQ757" s="90"/>
      <c r="ER757" s="90"/>
      <c r="ES757" s="90"/>
      <c r="ET757" s="90"/>
      <c r="EU757" s="90"/>
      <c r="EV757" s="90"/>
      <c r="EW757" s="90"/>
      <c r="EX757" s="90"/>
      <c r="EY757" s="90"/>
      <c r="EZ757" s="90"/>
      <c r="FA757" s="90"/>
      <c r="FB757" s="90"/>
      <c r="FC757" s="90"/>
      <c r="FD757" s="90"/>
      <c r="FE757" s="90"/>
      <c r="FF757" s="90"/>
      <c r="FG757" s="90"/>
      <c r="FH757" s="90"/>
      <c r="FI757" s="90"/>
      <c r="FJ757" s="90"/>
      <c r="FK757" s="90"/>
      <c r="FL757" s="90"/>
      <c r="FM757" s="90"/>
      <c r="FN757" s="90"/>
      <c r="FO757" s="90"/>
      <c r="FP757" s="90"/>
      <c r="FQ757" s="90"/>
      <c r="FR757" s="90"/>
      <c r="FS757" s="90"/>
      <c r="FT757" s="90"/>
      <c r="FU757" s="90"/>
      <c r="FV757" s="90"/>
      <c r="FW757" s="90"/>
      <c r="FX757" s="90"/>
      <c r="FY757" s="90"/>
      <c r="FZ757" s="90"/>
      <c r="GA757" s="90"/>
      <c r="GB757" s="90"/>
      <c r="GC757" s="90"/>
      <c r="GD757" s="90"/>
      <c r="GE757" s="90"/>
      <c r="GF757" s="90"/>
      <c r="GG757" s="90"/>
      <c r="GH757" s="90"/>
      <c r="GI757" s="90"/>
      <c r="GJ757" s="90"/>
      <c r="GK757" s="90"/>
      <c r="GL757" s="90"/>
      <c r="GM757" s="90"/>
      <c r="GN757" s="90"/>
      <c r="GO757" s="90"/>
      <c r="GP757" s="90"/>
      <c r="GQ757" s="90"/>
      <c r="GR757" s="90"/>
      <c r="GS757" s="90"/>
      <c r="GT757" s="90"/>
      <c r="GU757" s="90"/>
      <c r="GV757" s="90"/>
      <c r="GW757" s="90"/>
      <c r="GX757" s="90"/>
      <c r="GY757" s="90"/>
      <c r="GZ757" s="90"/>
      <c r="HA757" s="90"/>
      <c r="HB757" s="90"/>
      <c r="HC757" s="90"/>
      <c r="HD757" s="90"/>
      <c r="HE757" s="90"/>
      <c r="HF757" s="90"/>
      <c r="HG757" s="90"/>
      <c r="HH757" s="90"/>
      <c r="HI757" s="90"/>
      <c r="HJ757" s="90"/>
      <c r="HK757" s="90"/>
      <c r="HL757" s="90"/>
      <c r="HM757" s="90"/>
      <c r="HN757" s="90"/>
      <c r="HO757" s="90"/>
      <c r="HP757" s="90"/>
      <c r="HQ757" s="90"/>
      <c r="HR757" s="90"/>
      <c r="HS757" s="90"/>
      <c r="HT757" s="90"/>
      <c r="HU757" s="90"/>
      <c r="HV757" s="90"/>
      <c r="HW757" s="90"/>
      <c r="HX757" s="90"/>
      <c r="HY757" s="90"/>
      <c r="HZ757" s="90"/>
      <c r="IA757" s="90"/>
      <c r="IB757" s="90"/>
      <c r="IC757" s="90"/>
      <c r="ID757" s="90"/>
      <c r="IE757" s="90"/>
      <c r="IF757" s="90"/>
      <c r="IG757" s="90"/>
      <c r="IH757" s="90"/>
      <c r="II757" s="90"/>
      <c r="IJ757" s="90"/>
      <c r="IK757" s="90"/>
      <c r="IL757" s="90"/>
      <c r="IM757" s="90"/>
      <c r="IN757" s="90"/>
      <c r="IO757" s="90"/>
      <c r="IP757" s="90"/>
      <c r="IQ757" s="90"/>
      <c r="IR757" s="90"/>
      <c r="IS757" s="90"/>
      <c r="IT757" s="90"/>
      <c r="IU757" s="90"/>
      <c r="IV757" s="90"/>
      <c r="IW757" s="90"/>
      <c r="IX757" s="90"/>
      <c r="IY757" s="90"/>
      <c r="IZ757" s="90"/>
      <c r="JA757" s="90"/>
      <c r="JB757" s="90"/>
      <c r="JC757" s="90"/>
      <c r="JD757" s="90"/>
      <c r="JE757" s="90"/>
      <c r="JF757" s="90"/>
      <c r="JG757" s="90"/>
      <c r="JH757" s="90"/>
      <c r="JI757" s="90"/>
      <c r="JJ757" s="90"/>
      <c r="JK757" s="90"/>
      <c r="JL757" s="90"/>
      <c r="JM757" s="90"/>
      <c r="JN757" s="90"/>
      <c r="JO757" s="90"/>
      <c r="JP757" s="90"/>
      <c r="JQ757" s="90"/>
      <c r="JR757" s="90"/>
      <c r="JS757" s="90"/>
      <c r="JT757" s="90"/>
      <c r="JU757" s="90"/>
      <c r="JV757" s="90"/>
      <c r="JW757" s="90"/>
      <c r="JX757" s="90"/>
      <c r="JY757" s="90"/>
      <c r="JZ757" s="90"/>
      <c r="KA757" s="90"/>
      <c r="KB757" s="90"/>
      <c r="KC757" s="90"/>
      <c r="KD757" s="90"/>
      <c r="KE757" s="90"/>
      <c r="KF757" s="90"/>
      <c r="KG757" s="90"/>
      <c r="KH757" s="90"/>
      <c r="KI757" s="90"/>
      <c r="KJ757" s="90"/>
      <c r="KK757" s="90"/>
      <c r="KL757" s="90"/>
      <c r="KM757" s="90"/>
      <c r="KN757" s="90"/>
      <c r="KO757" s="90"/>
      <c r="KP757" s="90"/>
      <c r="KQ757" s="90"/>
      <c r="KR757" s="90"/>
      <c r="KS757" s="90"/>
      <c r="KT757" s="90"/>
      <c r="KU757" s="90"/>
      <c r="KV757" s="90"/>
      <c r="KW757" s="90"/>
      <c r="KX757" s="90"/>
      <c r="KY757" s="90"/>
      <c r="KZ757" s="90"/>
      <c r="LA757" s="90"/>
      <c r="LB757" s="90"/>
      <c r="LC757" s="90"/>
      <c r="LD757" s="90"/>
      <c r="LE757" s="90"/>
      <c r="LF757" s="90"/>
      <c r="LG757" s="90"/>
      <c r="LH757" s="90"/>
      <c r="LI757" s="90"/>
      <c r="LJ757" s="90"/>
      <c r="LK757" s="90"/>
      <c r="LL757" s="90"/>
      <c r="LM757" s="90"/>
      <c r="LN757" s="90"/>
      <c r="LO757" s="90"/>
      <c r="LP757" s="90"/>
      <c r="LQ757" s="90"/>
      <c r="LR757" s="90"/>
      <c r="LS757" s="90"/>
      <c r="LT757" s="90"/>
      <c r="LU757" s="90"/>
      <c r="LV757" s="90"/>
      <c r="LW757" s="90"/>
      <c r="LX757" s="90"/>
      <c r="LY757" s="90"/>
      <c r="LZ757" s="90"/>
      <c r="MA757" s="90"/>
      <c r="MB757" s="90"/>
      <c r="MC757" s="90"/>
      <c r="MD757" s="90"/>
      <c r="ME757" s="90"/>
      <c r="MF757" s="90"/>
      <c r="MG757" s="90"/>
      <c r="MH757" s="90"/>
      <c r="MI757" s="90"/>
      <c r="MJ757" s="90"/>
      <c r="MK757" s="90"/>
      <c r="ML757" s="90"/>
      <c r="MM757" s="90"/>
      <c r="MN757" s="90"/>
      <c r="MO757" s="90"/>
      <c r="MP757" s="90"/>
      <c r="MQ757" s="90"/>
      <c r="MR757" s="90"/>
      <c r="MS757" s="90"/>
      <c r="MT757" s="90"/>
      <c r="MU757" s="90"/>
      <c r="MV757" s="90"/>
      <c r="MW757" s="90"/>
      <c r="MX757" s="90"/>
      <c r="MY757" s="90"/>
      <c r="MZ757" s="90"/>
      <c r="NA757" s="90"/>
      <c r="NB757" s="90"/>
      <c r="NC757" s="90"/>
      <c r="ND757" s="90"/>
      <c r="NE757" s="90"/>
      <c r="NF757" s="90"/>
      <c r="NG757" s="90"/>
      <c r="NH757" s="90"/>
      <c r="NI757" s="90"/>
      <c r="NJ757" s="90"/>
      <c r="NK757" s="90"/>
      <c r="NL757" s="90"/>
      <c r="NM757" s="90"/>
      <c r="NN757" s="90"/>
      <c r="NO757" s="90"/>
      <c r="NP757" s="90"/>
      <c r="NQ757" s="90"/>
      <c r="NR757" s="90"/>
      <c r="NS757" s="90"/>
      <c r="NT757" s="90"/>
      <c r="NU757" s="90"/>
      <c r="NV757" s="90"/>
      <c r="NW757" s="90"/>
      <c r="NX757" s="90"/>
      <c r="NY757" s="90"/>
      <c r="NZ757" s="90"/>
      <c r="OA757" s="90"/>
      <c r="OB757" s="90"/>
      <c r="OC757" s="90"/>
      <c r="OD757" s="90"/>
      <c r="OE757" s="90"/>
      <c r="OF757" s="90"/>
      <c r="OG757" s="90"/>
      <c r="OH757" s="90"/>
      <c r="OI757" s="90"/>
      <c r="OJ757" s="90"/>
      <c r="OK757" s="90"/>
      <c r="OL757" s="90"/>
      <c r="OM757" s="90"/>
      <c r="ON757" s="90"/>
      <c r="OO757" s="90"/>
      <c r="OP757" s="90"/>
      <c r="OQ757" s="90"/>
      <c r="OR757" s="90"/>
      <c r="OS757" s="90"/>
      <c r="OT757" s="90"/>
      <c r="OU757" s="90"/>
      <c r="OV757" s="90"/>
      <c r="OW757" s="90"/>
      <c r="OX757" s="90"/>
      <c r="OY757" s="90"/>
      <c r="OZ757" s="90"/>
      <c r="PA757" s="90"/>
      <c r="PB757" s="90"/>
      <c r="PC757" s="90"/>
      <c r="PD757" s="90"/>
      <c r="PE757" s="90"/>
      <c r="PF757" s="90"/>
      <c r="PG757" s="90"/>
      <c r="PH757" s="90"/>
      <c r="PI757" s="90"/>
      <c r="PJ757" s="90"/>
      <c r="PK757" s="90"/>
      <c r="PL757" s="90"/>
      <c r="PM757" s="90"/>
      <c r="PN757" s="90"/>
      <c r="PO757" s="90"/>
      <c r="PP757" s="90"/>
      <c r="PQ757" s="90"/>
      <c r="PR757" s="90"/>
      <c r="PS757" s="90"/>
      <c r="PT757" s="90"/>
      <c r="PU757" s="90"/>
      <c r="PV757" s="90"/>
      <c r="PW757" s="90"/>
      <c r="PX757" s="90"/>
      <c r="PY757" s="90"/>
      <c r="PZ757" s="90"/>
      <c r="QA757" s="90"/>
      <c r="QB757" s="90"/>
      <c r="QC757" s="90"/>
      <c r="QD757" s="90"/>
      <c r="QE757" s="90"/>
      <c r="QF757" s="90"/>
      <c r="QG757" s="90"/>
      <c r="QH757" s="90"/>
      <c r="QI757" s="90"/>
      <c r="QJ757" s="90"/>
      <c r="QK757" s="90"/>
      <c r="QL757" s="90"/>
      <c r="QM757" s="90"/>
      <c r="QN757" s="90"/>
      <c r="QO757" s="90"/>
      <c r="QP757" s="90"/>
      <c r="QQ757" s="90"/>
      <c r="QR757" s="90"/>
      <c r="QS757" s="90"/>
      <c r="QT757" s="90"/>
      <c r="QU757" s="90"/>
      <c r="QV757" s="90"/>
      <c r="QW757" s="90"/>
      <c r="QX757" s="90"/>
      <c r="QY757" s="90"/>
      <c r="QZ757" s="90"/>
      <c r="RA757" s="90"/>
      <c r="RB757" s="90"/>
      <c r="RC757" s="90"/>
      <c r="RD757" s="90"/>
      <c r="RE757" s="90"/>
      <c r="RF757" s="90"/>
      <c r="RG757" s="90"/>
      <c r="RH757" s="90"/>
      <c r="RI757" s="90"/>
      <c r="RJ757" s="90"/>
      <c r="RK757" s="90"/>
      <c r="RL757" s="90"/>
      <c r="RM757" s="90"/>
      <c r="RN757" s="90"/>
      <c r="RO757" s="90"/>
      <c r="RP757" s="90"/>
      <c r="RQ757" s="90"/>
      <c r="RR757" s="90"/>
      <c r="RS757" s="90"/>
      <c r="RT757" s="90"/>
      <c r="RU757" s="90"/>
      <c r="RV757" s="90"/>
      <c r="RW757" s="90"/>
      <c r="RX757" s="90"/>
      <c r="RY757" s="90"/>
      <c r="RZ757" s="90"/>
      <c r="SA757" s="90"/>
      <c r="SB757" s="90"/>
      <c r="SC757" s="90"/>
      <c r="SD757" s="90"/>
      <c r="SE757" s="90"/>
      <c r="SF757" s="90"/>
      <c r="SG757" s="90"/>
      <c r="SH757" s="90"/>
      <c r="SI757" s="90"/>
      <c r="SJ757" s="90"/>
      <c r="SK757" s="90"/>
      <c r="SL757" s="90"/>
      <c r="SM757" s="90"/>
      <c r="SN757" s="90"/>
      <c r="SO757" s="90"/>
      <c r="SP757" s="90"/>
      <c r="SQ757" s="90"/>
      <c r="SR757" s="90"/>
      <c r="SS757" s="90"/>
      <c r="ST757" s="90"/>
      <c r="SU757" s="90"/>
      <c r="SV757" s="90"/>
      <c r="SW757" s="90"/>
      <c r="SX757" s="90"/>
      <c r="SY757" s="90"/>
      <c r="SZ757" s="90"/>
      <c r="TA757" s="90"/>
      <c r="TB757" s="90"/>
      <c r="TC757" s="90"/>
      <c r="TD757" s="90"/>
      <c r="TE757" s="90"/>
      <c r="TF757" s="90"/>
      <c r="TG757" s="90"/>
      <c r="TH757" s="90"/>
      <c r="TI757" s="90"/>
      <c r="TJ757" s="90"/>
      <c r="TK757" s="90"/>
      <c r="TL757" s="90"/>
      <c r="TM757" s="90"/>
      <c r="TN757" s="90"/>
      <c r="TO757" s="90"/>
      <c r="TP757" s="90"/>
      <c r="TQ757" s="90"/>
      <c r="TR757" s="90"/>
      <c r="TS757" s="90"/>
      <c r="TT757" s="90"/>
      <c r="TU757" s="90"/>
      <c r="TV757" s="90"/>
      <c r="TW757" s="90"/>
      <c r="TX757" s="90"/>
      <c r="TY757" s="90"/>
      <c r="TZ757" s="90"/>
      <c r="UA757" s="90"/>
      <c r="UB757" s="90"/>
      <c r="UC757" s="90"/>
      <c r="UD757" s="90"/>
      <c r="UE757" s="90"/>
      <c r="UF757" s="90"/>
      <c r="UG757" s="90"/>
      <c r="UH757" s="90"/>
      <c r="UI757" s="90"/>
      <c r="UJ757" s="90"/>
      <c r="UK757" s="90"/>
      <c r="UL757" s="90"/>
      <c r="UM757" s="90"/>
      <c r="UN757" s="90"/>
      <c r="UO757" s="90"/>
      <c r="UP757" s="90"/>
      <c r="UQ757" s="90"/>
      <c r="UR757" s="90"/>
      <c r="US757" s="90"/>
      <c r="UT757" s="90"/>
      <c r="UU757" s="90"/>
      <c r="UV757" s="90"/>
      <c r="UW757" s="90"/>
      <c r="UX757" s="90"/>
      <c r="UY757" s="90"/>
      <c r="UZ757" s="90"/>
      <c r="VA757" s="90"/>
      <c r="VB757" s="90"/>
      <c r="VC757" s="90"/>
      <c r="VD757" s="90"/>
      <c r="VE757" s="90"/>
      <c r="VF757" s="90"/>
      <c r="VG757" s="90"/>
      <c r="VH757" s="90"/>
      <c r="VI757" s="90"/>
      <c r="VJ757" s="90"/>
      <c r="VK757" s="90"/>
      <c r="VL757" s="90"/>
      <c r="VM757" s="90"/>
      <c r="VN757" s="90"/>
      <c r="VO757" s="90"/>
      <c r="VP757" s="90"/>
      <c r="VQ757" s="90"/>
      <c r="VR757" s="90"/>
      <c r="VS757" s="90"/>
      <c r="VT757" s="90"/>
      <c r="VU757" s="90"/>
      <c r="VV757" s="90"/>
      <c r="VW757" s="90"/>
      <c r="VX757" s="90"/>
      <c r="VY757" s="90"/>
      <c r="VZ757" s="90"/>
      <c r="WA757" s="90"/>
      <c r="WB757" s="90"/>
      <c r="WC757" s="90"/>
      <c r="WD757" s="90"/>
      <c r="WE757" s="90"/>
      <c r="WF757" s="90"/>
      <c r="WG757" s="90"/>
      <c r="WH757" s="90"/>
      <c r="WI757" s="90"/>
      <c r="WJ757" s="90"/>
      <c r="WK757" s="90"/>
      <c r="WL757" s="90"/>
      <c r="WM757" s="90"/>
      <c r="WN757" s="90"/>
      <c r="WO757" s="90"/>
      <c r="WP757" s="90"/>
      <c r="WQ757" s="90"/>
      <c r="WR757" s="90"/>
      <c r="WS757" s="90"/>
      <c r="WT757" s="90"/>
      <c r="WU757" s="90"/>
      <c r="WV757" s="90"/>
      <c r="WW757" s="90"/>
      <c r="WX757" s="90"/>
      <c r="WY757" s="90"/>
      <c r="WZ757" s="90"/>
      <c r="XA757" s="90"/>
      <c r="XB757" s="90"/>
      <c r="XC757" s="90"/>
      <c r="XD757" s="90"/>
      <c r="XE757" s="90"/>
      <c r="XF757" s="90"/>
      <c r="XG757" s="90"/>
      <c r="XH757" s="90"/>
      <c r="XI757" s="90"/>
      <c r="XJ757" s="90"/>
      <c r="XK757" s="90"/>
      <c r="XL757" s="90"/>
      <c r="XM757" s="90"/>
      <c r="XN757" s="90"/>
      <c r="XO757" s="90"/>
      <c r="XP757" s="90"/>
      <c r="XQ757" s="90"/>
      <c r="XR757" s="90"/>
      <c r="XS757" s="90"/>
      <c r="XT757" s="90"/>
      <c r="XU757" s="90"/>
      <c r="XV757" s="90"/>
      <c r="XW757" s="90"/>
      <c r="XX757" s="90"/>
      <c r="XY757" s="90"/>
      <c r="XZ757" s="90"/>
      <c r="YA757" s="90"/>
      <c r="YB757" s="90"/>
      <c r="YC757" s="90"/>
      <c r="YD757" s="90"/>
      <c r="YE757" s="90"/>
      <c r="YF757" s="90"/>
      <c r="YG757" s="90"/>
      <c r="YH757" s="90"/>
      <c r="YI757" s="90"/>
      <c r="YJ757" s="90"/>
      <c r="YK757" s="90"/>
      <c r="YL757" s="90"/>
      <c r="YM757" s="90"/>
      <c r="YN757" s="90"/>
      <c r="YO757" s="90"/>
      <c r="YP757" s="90"/>
      <c r="YQ757" s="90"/>
      <c r="YR757" s="90"/>
      <c r="YS757" s="90"/>
      <c r="YT757" s="90"/>
      <c r="YU757" s="90"/>
      <c r="YV757" s="90"/>
      <c r="YW757" s="90"/>
      <c r="YX757" s="90"/>
      <c r="YY757" s="90"/>
      <c r="YZ757" s="90"/>
      <c r="ZA757" s="90"/>
      <c r="ZB757" s="90"/>
      <c r="ZC757" s="90"/>
      <c r="ZD757" s="90"/>
      <c r="ZE757" s="90"/>
      <c r="ZF757" s="90"/>
      <c r="ZG757" s="90"/>
      <c r="ZH757" s="90"/>
      <c r="ZI757" s="90"/>
      <c r="ZJ757" s="90"/>
      <c r="ZK757" s="90"/>
      <c r="ZL757" s="90"/>
      <c r="ZM757" s="90"/>
      <c r="ZN757" s="90"/>
      <c r="ZO757" s="90"/>
      <c r="ZP757" s="90"/>
      <c r="ZQ757" s="90"/>
      <c r="ZR757" s="90"/>
      <c r="ZS757" s="90"/>
      <c r="ZT757" s="90"/>
      <c r="ZU757" s="90"/>
      <c r="ZV757" s="90"/>
      <c r="ZW757" s="90"/>
      <c r="ZX757" s="90"/>
      <c r="ZY757" s="90"/>
      <c r="ZZ757" s="90"/>
      <c r="AAA757" s="90"/>
      <c r="AAB757" s="90"/>
      <c r="AAC757" s="90"/>
      <c r="AAD757" s="90"/>
      <c r="AAE757" s="90"/>
      <c r="AAF757" s="90"/>
      <c r="AAG757" s="90"/>
      <c r="AAH757" s="90"/>
      <c r="AAI757" s="90"/>
      <c r="AAJ757" s="90"/>
      <c r="AAK757" s="90"/>
      <c r="AAL757" s="90"/>
      <c r="AAM757" s="90"/>
      <c r="AAN757" s="90"/>
      <c r="AAO757" s="90"/>
      <c r="AAP757" s="90"/>
      <c r="AAQ757" s="90"/>
      <c r="AAR757" s="90"/>
      <c r="AAS757" s="90"/>
      <c r="AAT757" s="90"/>
      <c r="AAU757" s="90"/>
      <c r="AAV757" s="90"/>
      <c r="AAW757" s="90"/>
      <c r="AAX757" s="90"/>
      <c r="AAY757" s="90"/>
      <c r="AAZ757" s="90"/>
      <c r="ABA757" s="90"/>
      <c r="ABB757" s="90"/>
      <c r="ABC757" s="90"/>
      <c r="ABD757" s="90"/>
      <c r="ABE757" s="90"/>
      <c r="ABF757" s="90"/>
      <c r="ABG757" s="90"/>
      <c r="ABH757" s="90"/>
      <c r="ABI757" s="90"/>
      <c r="ABJ757" s="90"/>
      <c r="ABK757" s="90"/>
      <c r="ABL757" s="90"/>
      <c r="ABM757" s="90"/>
      <c r="ABN757" s="90"/>
      <c r="ABO757" s="90"/>
      <c r="ABP757" s="90"/>
      <c r="ABQ757" s="90"/>
      <c r="ABR757" s="90"/>
      <c r="ABS757" s="90"/>
      <c r="ABT757" s="90"/>
      <c r="ABU757" s="90"/>
      <c r="ABV757" s="90"/>
      <c r="ABW757" s="90"/>
      <c r="ABX757" s="90"/>
      <c r="ABY757" s="90"/>
      <c r="ABZ757" s="90"/>
      <c r="ACA757" s="90"/>
      <c r="ACB757" s="90"/>
      <c r="ACC757" s="90"/>
      <c r="ACD757" s="90"/>
      <c r="ACE757" s="90"/>
      <c r="ACF757" s="90"/>
      <c r="ACG757" s="90"/>
      <c r="ACH757" s="90"/>
      <c r="ACI757" s="90"/>
      <c r="ACJ757" s="90"/>
      <c r="ACK757" s="90"/>
      <c r="ACL757" s="90"/>
      <c r="ACM757" s="90"/>
      <c r="ACN757" s="90"/>
      <c r="ACO757" s="90"/>
      <c r="ACP757" s="90"/>
      <c r="ACQ757" s="90"/>
      <c r="ACR757" s="90"/>
      <c r="ACS757" s="90"/>
      <c r="ACT757" s="90"/>
      <c r="ACU757" s="90"/>
      <c r="ACV757" s="90"/>
      <c r="ACW757" s="90"/>
      <c r="ACX757" s="90"/>
      <c r="ACY757" s="90"/>
      <c r="ACZ757" s="90"/>
      <c r="ADA757" s="90"/>
      <c r="ADB757" s="90"/>
      <c r="ADC757" s="90"/>
      <c r="ADD757" s="90"/>
      <c r="ADE757" s="90"/>
      <c r="ADF757" s="90"/>
      <c r="ADG757" s="90"/>
      <c r="ADH757" s="90"/>
      <c r="ADI757" s="90"/>
      <c r="ADJ757" s="90"/>
      <c r="ADK757" s="90"/>
      <c r="ADL757" s="90"/>
      <c r="ADM757" s="90"/>
      <c r="ADN757" s="90"/>
      <c r="ADO757" s="90"/>
      <c r="ADP757" s="90"/>
      <c r="ADQ757" s="90"/>
      <c r="ADR757" s="90"/>
      <c r="ADS757" s="90"/>
      <c r="ADT757" s="90"/>
      <c r="ADU757" s="90"/>
      <c r="ADV757" s="90"/>
      <c r="ADW757" s="90"/>
      <c r="ADX757" s="90"/>
      <c r="ADY757" s="90"/>
      <c r="ADZ757" s="90"/>
      <c r="AEA757" s="90"/>
      <c r="AEB757" s="90"/>
      <c r="AEC757" s="90"/>
      <c r="AED757" s="90"/>
      <c r="AEE757" s="90"/>
      <c r="AEF757" s="90"/>
      <c r="AEG757" s="90"/>
      <c r="AEH757" s="90"/>
      <c r="AEI757" s="90"/>
      <c r="AEJ757" s="90"/>
      <c r="AEK757" s="90"/>
      <c r="AEL757" s="90"/>
      <c r="AEM757" s="90"/>
      <c r="AEN757" s="90"/>
      <c r="AEO757" s="90"/>
      <c r="AEP757" s="90"/>
      <c r="AEQ757" s="90"/>
      <c r="AER757" s="90"/>
      <c r="AES757" s="90"/>
      <c r="AET757" s="90"/>
      <c r="AEU757" s="90"/>
      <c r="AEV757" s="90"/>
      <c r="AEW757" s="90"/>
      <c r="AEX757" s="90"/>
      <c r="AEY757" s="90"/>
      <c r="AEZ757" s="90"/>
      <c r="AFA757" s="90"/>
      <c r="AFB757" s="90"/>
      <c r="AFC757" s="90"/>
      <c r="AFD757" s="90"/>
      <c r="AFE757" s="90"/>
      <c r="AFF757" s="90"/>
      <c r="AFG757" s="90"/>
      <c r="AFH757" s="90"/>
      <c r="AFI757" s="90"/>
      <c r="AFJ757" s="90"/>
      <c r="AFK757" s="90"/>
      <c r="AFL757" s="90"/>
      <c r="AFM757" s="90"/>
      <c r="AFN757" s="90"/>
      <c r="AFO757" s="90"/>
      <c r="AFP757" s="90"/>
      <c r="AFQ757" s="90"/>
      <c r="AFR757" s="90"/>
      <c r="AFS757" s="90"/>
      <c r="AFT757" s="90"/>
      <c r="AFU757" s="90"/>
      <c r="AFV757" s="90"/>
      <c r="AFW757" s="90"/>
      <c r="AFX757" s="90"/>
      <c r="AFY757" s="90"/>
      <c r="AFZ757" s="90"/>
      <c r="AGA757" s="90"/>
      <c r="AGB757" s="90"/>
      <c r="AGC757" s="90"/>
      <c r="AGD757" s="90"/>
      <c r="AGE757" s="90"/>
      <c r="AGF757" s="90"/>
      <c r="AGG757" s="90"/>
      <c r="AGH757" s="90"/>
      <c r="AGI757" s="90"/>
      <c r="AGJ757" s="90"/>
      <c r="AGK757" s="90"/>
      <c r="AGL757" s="90"/>
      <c r="AGM757" s="90"/>
      <c r="AGN757" s="90"/>
      <c r="AGO757" s="90"/>
      <c r="AGP757" s="90"/>
      <c r="AGQ757" s="90"/>
      <c r="AGR757" s="90"/>
      <c r="AGS757" s="90"/>
      <c r="AGT757" s="90"/>
      <c r="AGU757" s="90"/>
      <c r="AGV757" s="90"/>
      <c r="AGW757" s="90"/>
      <c r="AGX757" s="90"/>
      <c r="AGY757" s="90"/>
      <c r="AGZ757" s="90"/>
      <c r="AHA757" s="90"/>
      <c r="AHB757" s="90"/>
      <c r="AHC757" s="90"/>
      <c r="AHD757" s="90"/>
      <c r="AHE757" s="90"/>
      <c r="AHF757" s="90"/>
      <c r="AHG757" s="90"/>
      <c r="AHH757" s="90"/>
      <c r="AHI757" s="90"/>
      <c r="AHJ757" s="90"/>
      <c r="AHK757" s="90"/>
      <c r="AHL757" s="90"/>
      <c r="AHM757" s="90"/>
      <c r="AHN757" s="90"/>
      <c r="AHO757" s="90"/>
      <c r="AHP757" s="90"/>
      <c r="AHQ757" s="90"/>
      <c r="AHR757" s="90"/>
      <c r="AHS757" s="90"/>
      <c r="AHT757" s="90"/>
      <c r="AHU757" s="90"/>
      <c r="AHV757" s="90"/>
      <c r="AHW757" s="90"/>
      <c r="AHX757" s="90"/>
      <c r="AHY757" s="90"/>
      <c r="AHZ757" s="90"/>
      <c r="AIA757" s="90"/>
      <c r="AIB757" s="90"/>
      <c r="AIC757" s="90"/>
      <c r="AID757" s="90"/>
      <c r="AIE757" s="90"/>
      <c r="AIF757" s="90"/>
      <c r="AIG757" s="90"/>
      <c r="AIH757" s="90"/>
      <c r="AII757" s="90"/>
      <c r="AIJ757" s="90"/>
      <c r="AIK757" s="90"/>
      <c r="AIL757" s="90"/>
      <c r="AIM757" s="90"/>
      <c r="AIN757" s="90"/>
      <c r="AIO757" s="90"/>
      <c r="AIP757" s="90"/>
      <c r="AIQ757" s="90"/>
      <c r="AIR757" s="90"/>
      <c r="AIS757" s="90"/>
      <c r="AIT757" s="90"/>
      <c r="AIU757" s="90"/>
      <c r="AIV757" s="90"/>
      <c r="AIW757" s="90"/>
      <c r="AIX757" s="90"/>
      <c r="AIY757" s="90"/>
      <c r="AIZ757" s="90"/>
      <c r="AJA757" s="90"/>
      <c r="AJB757" s="90"/>
      <c r="AJC757" s="90"/>
      <c r="AJD757" s="90"/>
      <c r="AJE757" s="90"/>
      <c r="AJF757" s="90"/>
      <c r="AJG757" s="90"/>
      <c r="AJH757" s="90"/>
      <c r="AJI757" s="90"/>
      <c r="AJJ757" s="90"/>
      <c r="AJK757" s="90"/>
      <c r="AJL757" s="90"/>
      <c r="AJM757" s="90"/>
      <c r="AJN757" s="90"/>
      <c r="AJO757" s="90"/>
      <c r="AJP757" s="90"/>
      <c r="AJQ757" s="90"/>
      <c r="AJR757" s="90"/>
      <c r="AJS757" s="90"/>
      <c r="AJT757" s="90"/>
      <c r="AJU757" s="90"/>
      <c r="AJV757" s="90"/>
      <c r="AJW757" s="90"/>
      <c r="AJX757" s="90"/>
      <c r="AJY757" s="90"/>
      <c r="AJZ757" s="90"/>
      <c r="AKA757" s="90"/>
      <c r="AKB757" s="90"/>
      <c r="AKC757" s="90"/>
      <c r="AKD757" s="90"/>
      <c r="AKE757" s="90"/>
      <c r="AKF757" s="90"/>
      <c r="AKG757" s="90"/>
      <c r="AKH757" s="90"/>
      <c r="AKI757" s="90"/>
      <c r="AKJ757" s="90"/>
      <c r="AKK757" s="90"/>
      <c r="AKL757" s="90"/>
      <c r="AKM757" s="90"/>
      <c r="AKN757" s="90"/>
      <c r="AKO757" s="90"/>
      <c r="AKP757" s="90"/>
      <c r="AKQ757" s="90"/>
      <c r="AKR757" s="90"/>
      <c r="AKS757" s="90"/>
      <c r="AKT757" s="90"/>
      <c r="AKU757" s="90"/>
      <c r="AKV757" s="90"/>
      <c r="AKW757" s="90"/>
      <c r="AKX757" s="90"/>
      <c r="AKY757" s="90"/>
      <c r="AKZ757" s="90"/>
      <c r="ALA757" s="90"/>
      <c r="ALB757" s="90"/>
      <c r="ALC757" s="90"/>
      <c r="ALD757" s="90"/>
      <c r="ALE757" s="90"/>
      <c r="ALF757" s="90"/>
      <c r="ALG757" s="90"/>
      <c r="ALH757" s="90"/>
      <c r="ALI757" s="90"/>
      <c r="ALJ757" s="90"/>
      <c r="ALK757" s="90"/>
      <c r="ALL757" s="90"/>
      <c r="ALM757" s="90"/>
      <c r="ALN757" s="90"/>
      <c r="ALO757" s="90"/>
      <c r="ALP757" s="90"/>
      <c r="ALQ757" s="90"/>
      <c r="ALR757" s="90"/>
      <c r="ALS757" s="90"/>
      <c r="ALT757" s="90"/>
      <c r="ALU757" s="90"/>
      <c r="ALV757" s="90"/>
      <c r="ALW757" s="90"/>
      <c r="ALX757" s="90"/>
      <c r="ALY757" s="90"/>
      <c r="ALZ757" s="90"/>
      <c r="AMA757" s="90"/>
      <c r="AMB757" s="90"/>
      <c r="AMC757" s="90"/>
      <c r="AMD757" s="90"/>
      <c r="AME757" s="90"/>
      <c r="AMF757" s="90"/>
      <c r="AMG757" s="90"/>
      <c r="AMH757" s="90"/>
    </row>
    <row r="758" spans="1:1022" x14ac:dyDescent="0.25">
      <c r="A758" s="103">
        <v>43919</v>
      </c>
      <c r="B758" s="156">
        <v>0.5</v>
      </c>
      <c r="C758" s="226">
        <v>42</v>
      </c>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0"/>
      <c r="AY758" s="90"/>
      <c r="AZ758" s="90"/>
      <c r="BA758" s="90"/>
      <c r="BB758" s="90"/>
      <c r="BC758" s="90"/>
      <c r="BD758" s="90"/>
      <c r="BE758" s="90"/>
      <c r="BF758" s="90"/>
      <c r="BG758" s="90"/>
      <c r="BH758" s="90"/>
      <c r="BI758" s="90"/>
      <c r="BJ758" s="90"/>
      <c r="BK758" s="90"/>
      <c r="BL758" s="90"/>
      <c r="BM758" s="90"/>
      <c r="BN758" s="90"/>
      <c r="BO758" s="90"/>
      <c r="BP758" s="90"/>
      <c r="BQ758" s="90"/>
      <c r="BR758" s="90"/>
      <c r="BS758" s="90"/>
      <c r="BT758" s="90"/>
      <c r="BU758" s="90"/>
      <c r="BV758" s="90"/>
      <c r="BW758" s="90"/>
      <c r="BX758" s="90"/>
      <c r="BY758" s="90"/>
      <c r="BZ758" s="90"/>
      <c r="CA758" s="90"/>
      <c r="CB758" s="90"/>
      <c r="CC758" s="90"/>
      <c r="CD758" s="90"/>
      <c r="CE758" s="90"/>
      <c r="CF758" s="90"/>
      <c r="CG758" s="90"/>
      <c r="CH758" s="90"/>
      <c r="CI758" s="90"/>
      <c r="CJ758" s="90"/>
      <c r="CK758" s="90"/>
      <c r="CL758" s="90"/>
      <c r="CM758" s="90"/>
      <c r="CN758" s="90"/>
      <c r="CO758" s="90"/>
      <c r="CP758" s="90"/>
      <c r="CQ758" s="90"/>
      <c r="CR758" s="90"/>
      <c r="CS758" s="90"/>
      <c r="CT758" s="90"/>
      <c r="CU758" s="90"/>
      <c r="CV758" s="90"/>
      <c r="CW758" s="90"/>
      <c r="CX758" s="90"/>
      <c r="CY758" s="90"/>
      <c r="CZ758" s="90"/>
      <c r="DA758" s="90"/>
      <c r="DB758" s="90"/>
      <c r="DC758" s="90"/>
      <c r="DD758" s="90"/>
      <c r="DE758" s="90"/>
      <c r="DF758" s="90"/>
      <c r="DG758" s="90"/>
      <c r="DH758" s="90"/>
      <c r="DI758" s="90"/>
      <c r="DJ758" s="90"/>
      <c r="DK758" s="90"/>
      <c r="DL758" s="90"/>
      <c r="DM758" s="90"/>
      <c r="DN758" s="90"/>
      <c r="DO758" s="90"/>
      <c r="DP758" s="90"/>
      <c r="DQ758" s="90"/>
      <c r="DR758" s="90"/>
      <c r="DS758" s="90"/>
      <c r="DT758" s="90"/>
      <c r="DU758" s="90"/>
      <c r="DV758" s="90"/>
      <c r="DW758" s="90"/>
      <c r="DX758" s="90"/>
      <c r="DY758" s="90"/>
      <c r="DZ758" s="90"/>
      <c r="EA758" s="90"/>
      <c r="EB758" s="90"/>
      <c r="EC758" s="90"/>
      <c r="ED758" s="90"/>
      <c r="EE758" s="90"/>
      <c r="EF758" s="90"/>
      <c r="EG758" s="90"/>
      <c r="EH758" s="90"/>
      <c r="EI758" s="90"/>
      <c r="EJ758" s="90"/>
      <c r="EK758" s="90"/>
      <c r="EL758" s="90"/>
      <c r="EM758" s="90"/>
      <c r="EN758" s="90"/>
      <c r="EO758" s="90"/>
      <c r="EP758" s="90"/>
      <c r="EQ758" s="90"/>
      <c r="ER758" s="90"/>
      <c r="ES758" s="90"/>
      <c r="ET758" s="90"/>
      <c r="EU758" s="90"/>
      <c r="EV758" s="90"/>
      <c r="EW758" s="90"/>
      <c r="EX758" s="90"/>
      <c r="EY758" s="90"/>
      <c r="EZ758" s="90"/>
      <c r="FA758" s="90"/>
      <c r="FB758" s="90"/>
      <c r="FC758" s="90"/>
      <c r="FD758" s="90"/>
      <c r="FE758" s="90"/>
      <c r="FF758" s="90"/>
      <c r="FG758" s="90"/>
      <c r="FH758" s="90"/>
      <c r="FI758" s="90"/>
      <c r="FJ758" s="90"/>
      <c r="FK758" s="90"/>
      <c r="FL758" s="90"/>
      <c r="FM758" s="90"/>
      <c r="FN758" s="90"/>
      <c r="FO758" s="90"/>
      <c r="FP758" s="90"/>
      <c r="FQ758" s="90"/>
      <c r="FR758" s="90"/>
      <c r="FS758" s="90"/>
      <c r="FT758" s="90"/>
      <c r="FU758" s="90"/>
      <c r="FV758" s="90"/>
      <c r="FW758" s="90"/>
      <c r="FX758" s="90"/>
      <c r="FY758" s="90"/>
      <c r="FZ758" s="90"/>
      <c r="GA758" s="90"/>
      <c r="GB758" s="90"/>
      <c r="GC758" s="90"/>
      <c r="GD758" s="90"/>
      <c r="GE758" s="90"/>
      <c r="GF758" s="90"/>
      <c r="GG758" s="90"/>
      <c r="GH758" s="90"/>
      <c r="GI758" s="90"/>
      <c r="GJ758" s="90"/>
      <c r="GK758" s="90"/>
      <c r="GL758" s="90"/>
      <c r="GM758" s="90"/>
      <c r="GN758" s="90"/>
      <c r="GO758" s="90"/>
      <c r="GP758" s="90"/>
      <c r="GQ758" s="90"/>
      <c r="GR758" s="90"/>
      <c r="GS758" s="90"/>
      <c r="GT758" s="90"/>
      <c r="GU758" s="90"/>
      <c r="GV758" s="90"/>
      <c r="GW758" s="90"/>
      <c r="GX758" s="90"/>
      <c r="GY758" s="90"/>
      <c r="GZ758" s="90"/>
      <c r="HA758" s="90"/>
      <c r="HB758" s="90"/>
      <c r="HC758" s="90"/>
      <c r="HD758" s="90"/>
      <c r="HE758" s="90"/>
      <c r="HF758" s="90"/>
      <c r="HG758" s="90"/>
      <c r="HH758" s="90"/>
      <c r="HI758" s="90"/>
      <c r="HJ758" s="90"/>
      <c r="HK758" s="90"/>
      <c r="HL758" s="90"/>
      <c r="HM758" s="90"/>
      <c r="HN758" s="90"/>
      <c r="HO758" s="90"/>
      <c r="HP758" s="90"/>
      <c r="HQ758" s="90"/>
      <c r="HR758" s="90"/>
      <c r="HS758" s="90"/>
      <c r="HT758" s="90"/>
      <c r="HU758" s="90"/>
      <c r="HV758" s="90"/>
      <c r="HW758" s="90"/>
      <c r="HX758" s="90"/>
      <c r="HY758" s="90"/>
      <c r="HZ758" s="90"/>
      <c r="IA758" s="90"/>
      <c r="IB758" s="90"/>
      <c r="IC758" s="90"/>
      <c r="ID758" s="90"/>
      <c r="IE758" s="90"/>
      <c r="IF758" s="90"/>
      <c r="IG758" s="90"/>
      <c r="IH758" s="90"/>
      <c r="II758" s="90"/>
      <c r="IJ758" s="90"/>
      <c r="IK758" s="90"/>
      <c r="IL758" s="90"/>
      <c r="IM758" s="90"/>
      <c r="IN758" s="90"/>
      <c r="IO758" s="90"/>
      <c r="IP758" s="90"/>
      <c r="IQ758" s="90"/>
      <c r="IR758" s="90"/>
      <c r="IS758" s="90"/>
      <c r="IT758" s="90"/>
      <c r="IU758" s="90"/>
      <c r="IV758" s="90"/>
      <c r="IW758" s="90"/>
      <c r="IX758" s="90"/>
      <c r="IY758" s="90"/>
      <c r="IZ758" s="90"/>
      <c r="JA758" s="90"/>
      <c r="JB758" s="90"/>
      <c r="JC758" s="90"/>
      <c r="JD758" s="90"/>
      <c r="JE758" s="90"/>
      <c r="JF758" s="90"/>
      <c r="JG758" s="90"/>
      <c r="JH758" s="90"/>
      <c r="JI758" s="90"/>
      <c r="JJ758" s="90"/>
      <c r="JK758" s="90"/>
      <c r="JL758" s="90"/>
      <c r="JM758" s="90"/>
      <c r="JN758" s="90"/>
      <c r="JO758" s="90"/>
      <c r="JP758" s="90"/>
      <c r="JQ758" s="90"/>
      <c r="JR758" s="90"/>
      <c r="JS758" s="90"/>
      <c r="JT758" s="90"/>
      <c r="JU758" s="90"/>
      <c r="JV758" s="90"/>
      <c r="JW758" s="90"/>
      <c r="JX758" s="90"/>
      <c r="JY758" s="90"/>
      <c r="JZ758" s="90"/>
      <c r="KA758" s="90"/>
      <c r="KB758" s="90"/>
      <c r="KC758" s="90"/>
      <c r="KD758" s="90"/>
      <c r="KE758" s="90"/>
      <c r="KF758" s="90"/>
      <c r="KG758" s="90"/>
      <c r="KH758" s="90"/>
      <c r="KI758" s="90"/>
      <c r="KJ758" s="90"/>
      <c r="KK758" s="90"/>
      <c r="KL758" s="90"/>
      <c r="KM758" s="90"/>
      <c r="KN758" s="90"/>
      <c r="KO758" s="90"/>
      <c r="KP758" s="90"/>
      <c r="KQ758" s="90"/>
      <c r="KR758" s="90"/>
      <c r="KS758" s="90"/>
      <c r="KT758" s="90"/>
      <c r="KU758" s="90"/>
      <c r="KV758" s="90"/>
      <c r="KW758" s="90"/>
      <c r="KX758" s="90"/>
      <c r="KY758" s="90"/>
      <c r="KZ758" s="90"/>
      <c r="LA758" s="90"/>
      <c r="LB758" s="90"/>
      <c r="LC758" s="90"/>
      <c r="LD758" s="90"/>
      <c r="LE758" s="90"/>
      <c r="LF758" s="90"/>
      <c r="LG758" s="90"/>
      <c r="LH758" s="90"/>
      <c r="LI758" s="90"/>
      <c r="LJ758" s="90"/>
      <c r="LK758" s="90"/>
      <c r="LL758" s="90"/>
      <c r="LM758" s="90"/>
      <c r="LN758" s="90"/>
      <c r="LO758" s="90"/>
      <c r="LP758" s="90"/>
      <c r="LQ758" s="90"/>
      <c r="LR758" s="90"/>
      <c r="LS758" s="90"/>
      <c r="LT758" s="90"/>
      <c r="LU758" s="90"/>
      <c r="LV758" s="90"/>
      <c r="LW758" s="90"/>
      <c r="LX758" s="90"/>
      <c r="LY758" s="90"/>
      <c r="LZ758" s="90"/>
      <c r="MA758" s="90"/>
      <c r="MB758" s="90"/>
      <c r="MC758" s="90"/>
      <c r="MD758" s="90"/>
      <c r="ME758" s="90"/>
      <c r="MF758" s="90"/>
      <c r="MG758" s="90"/>
      <c r="MH758" s="90"/>
      <c r="MI758" s="90"/>
      <c r="MJ758" s="90"/>
      <c r="MK758" s="90"/>
      <c r="ML758" s="90"/>
      <c r="MM758" s="90"/>
      <c r="MN758" s="90"/>
      <c r="MO758" s="90"/>
      <c r="MP758" s="90"/>
      <c r="MQ758" s="90"/>
      <c r="MR758" s="90"/>
      <c r="MS758" s="90"/>
      <c r="MT758" s="90"/>
      <c r="MU758" s="90"/>
      <c r="MV758" s="90"/>
      <c r="MW758" s="90"/>
      <c r="MX758" s="90"/>
      <c r="MY758" s="90"/>
      <c r="MZ758" s="90"/>
      <c r="NA758" s="90"/>
      <c r="NB758" s="90"/>
      <c r="NC758" s="90"/>
      <c r="ND758" s="90"/>
      <c r="NE758" s="90"/>
      <c r="NF758" s="90"/>
      <c r="NG758" s="90"/>
      <c r="NH758" s="90"/>
      <c r="NI758" s="90"/>
      <c r="NJ758" s="90"/>
      <c r="NK758" s="90"/>
      <c r="NL758" s="90"/>
      <c r="NM758" s="90"/>
      <c r="NN758" s="90"/>
      <c r="NO758" s="90"/>
      <c r="NP758" s="90"/>
      <c r="NQ758" s="90"/>
      <c r="NR758" s="90"/>
      <c r="NS758" s="90"/>
      <c r="NT758" s="90"/>
      <c r="NU758" s="90"/>
      <c r="NV758" s="90"/>
      <c r="NW758" s="90"/>
      <c r="NX758" s="90"/>
      <c r="NY758" s="90"/>
      <c r="NZ758" s="90"/>
      <c r="OA758" s="90"/>
      <c r="OB758" s="90"/>
      <c r="OC758" s="90"/>
      <c r="OD758" s="90"/>
      <c r="OE758" s="90"/>
      <c r="OF758" s="90"/>
      <c r="OG758" s="90"/>
      <c r="OH758" s="90"/>
      <c r="OI758" s="90"/>
      <c r="OJ758" s="90"/>
      <c r="OK758" s="90"/>
      <c r="OL758" s="90"/>
      <c r="OM758" s="90"/>
      <c r="ON758" s="90"/>
      <c r="OO758" s="90"/>
      <c r="OP758" s="90"/>
      <c r="OQ758" s="90"/>
      <c r="OR758" s="90"/>
      <c r="OS758" s="90"/>
      <c r="OT758" s="90"/>
      <c r="OU758" s="90"/>
      <c r="OV758" s="90"/>
      <c r="OW758" s="90"/>
      <c r="OX758" s="90"/>
      <c r="OY758" s="90"/>
      <c r="OZ758" s="90"/>
      <c r="PA758" s="90"/>
      <c r="PB758" s="90"/>
      <c r="PC758" s="90"/>
      <c r="PD758" s="90"/>
      <c r="PE758" s="90"/>
      <c r="PF758" s="90"/>
      <c r="PG758" s="90"/>
      <c r="PH758" s="90"/>
      <c r="PI758" s="90"/>
      <c r="PJ758" s="90"/>
      <c r="PK758" s="90"/>
      <c r="PL758" s="90"/>
      <c r="PM758" s="90"/>
      <c r="PN758" s="90"/>
      <c r="PO758" s="90"/>
      <c r="PP758" s="90"/>
      <c r="PQ758" s="90"/>
      <c r="PR758" s="90"/>
      <c r="PS758" s="90"/>
      <c r="PT758" s="90"/>
      <c r="PU758" s="90"/>
      <c r="PV758" s="90"/>
      <c r="PW758" s="90"/>
      <c r="PX758" s="90"/>
      <c r="PY758" s="90"/>
      <c r="PZ758" s="90"/>
      <c r="QA758" s="90"/>
      <c r="QB758" s="90"/>
      <c r="QC758" s="90"/>
      <c r="QD758" s="90"/>
      <c r="QE758" s="90"/>
      <c r="QF758" s="90"/>
      <c r="QG758" s="90"/>
      <c r="QH758" s="90"/>
      <c r="QI758" s="90"/>
      <c r="QJ758" s="90"/>
      <c r="QK758" s="90"/>
      <c r="QL758" s="90"/>
      <c r="QM758" s="90"/>
      <c r="QN758" s="90"/>
      <c r="QO758" s="90"/>
      <c r="QP758" s="90"/>
      <c r="QQ758" s="90"/>
      <c r="QR758" s="90"/>
      <c r="QS758" s="90"/>
      <c r="QT758" s="90"/>
      <c r="QU758" s="90"/>
      <c r="QV758" s="90"/>
      <c r="QW758" s="90"/>
      <c r="QX758" s="90"/>
      <c r="QY758" s="90"/>
      <c r="QZ758" s="90"/>
      <c r="RA758" s="90"/>
      <c r="RB758" s="90"/>
      <c r="RC758" s="90"/>
      <c r="RD758" s="90"/>
      <c r="RE758" s="90"/>
      <c r="RF758" s="90"/>
      <c r="RG758" s="90"/>
      <c r="RH758" s="90"/>
      <c r="RI758" s="90"/>
      <c r="RJ758" s="90"/>
      <c r="RK758" s="90"/>
      <c r="RL758" s="90"/>
      <c r="RM758" s="90"/>
      <c r="RN758" s="90"/>
      <c r="RO758" s="90"/>
      <c r="RP758" s="90"/>
      <c r="RQ758" s="90"/>
      <c r="RR758" s="90"/>
      <c r="RS758" s="90"/>
      <c r="RT758" s="90"/>
      <c r="RU758" s="90"/>
      <c r="RV758" s="90"/>
      <c r="RW758" s="90"/>
      <c r="RX758" s="90"/>
      <c r="RY758" s="90"/>
      <c r="RZ758" s="90"/>
      <c r="SA758" s="90"/>
      <c r="SB758" s="90"/>
      <c r="SC758" s="90"/>
      <c r="SD758" s="90"/>
      <c r="SE758" s="90"/>
      <c r="SF758" s="90"/>
      <c r="SG758" s="90"/>
      <c r="SH758" s="90"/>
      <c r="SI758" s="90"/>
      <c r="SJ758" s="90"/>
      <c r="SK758" s="90"/>
      <c r="SL758" s="90"/>
      <c r="SM758" s="90"/>
      <c r="SN758" s="90"/>
      <c r="SO758" s="90"/>
      <c r="SP758" s="90"/>
      <c r="SQ758" s="90"/>
      <c r="SR758" s="90"/>
      <c r="SS758" s="90"/>
      <c r="ST758" s="90"/>
      <c r="SU758" s="90"/>
      <c r="SV758" s="90"/>
      <c r="SW758" s="90"/>
      <c r="SX758" s="90"/>
      <c r="SY758" s="90"/>
      <c r="SZ758" s="90"/>
      <c r="TA758" s="90"/>
      <c r="TB758" s="90"/>
      <c r="TC758" s="90"/>
      <c r="TD758" s="90"/>
      <c r="TE758" s="90"/>
      <c r="TF758" s="90"/>
      <c r="TG758" s="90"/>
      <c r="TH758" s="90"/>
      <c r="TI758" s="90"/>
      <c r="TJ758" s="90"/>
      <c r="TK758" s="90"/>
      <c r="TL758" s="90"/>
      <c r="TM758" s="90"/>
      <c r="TN758" s="90"/>
      <c r="TO758" s="90"/>
      <c r="TP758" s="90"/>
      <c r="TQ758" s="90"/>
      <c r="TR758" s="90"/>
      <c r="TS758" s="90"/>
      <c r="TT758" s="90"/>
      <c r="TU758" s="90"/>
      <c r="TV758" s="90"/>
      <c r="TW758" s="90"/>
      <c r="TX758" s="90"/>
      <c r="TY758" s="90"/>
      <c r="TZ758" s="90"/>
      <c r="UA758" s="90"/>
      <c r="UB758" s="90"/>
      <c r="UC758" s="90"/>
      <c r="UD758" s="90"/>
      <c r="UE758" s="90"/>
      <c r="UF758" s="90"/>
      <c r="UG758" s="90"/>
      <c r="UH758" s="90"/>
      <c r="UI758" s="90"/>
      <c r="UJ758" s="90"/>
      <c r="UK758" s="90"/>
      <c r="UL758" s="90"/>
      <c r="UM758" s="90"/>
      <c r="UN758" s="90"/>
      <c r="UO758" s="90"/>
      <c r="UP758" s="90"/>
      <c r="UQ758" s="90"/>
      <c r="UR758" s="90"/>
      <c r="US758" s="90"/>
      <c r="UT758" s="90"/>
      <c r="UU758" s="90"/>
      <c r="UV758" s="90"/>
      <c r="UW758" s="90"/>
      <c r="UX758" s="90"/>
      <c r="UY758" s="90"/>
      <c r="UZ758" s="90"/>
      <c r="VA758" s="90"/>
      <c r="VB758" s="90"/>
      <c r="VC758" s="90"/>
      <c r="VD758" s="90"/>
      <c r="VE758" s="90"/>
      <c r="VF758" s="90"/>
      <c r="VG758" s="90"/>
      <c r="VH758" s="90"/>
      <c r="VI758" s="90"/>
      <c r="VJ758" s="90"/>
      <c r="VK758" s="90"/>
      <c r="VL758" s="90"/>
      <c r="VM758" s="90"/>
      <c r="VN758" s="90"/>
      <c r="VO758" s="90"/>
      <c r="VP758" s="90"/>
      <c r="VQ758" s="90"/>
      <c r="VR758" s="90"/>
      <c r="VS758" s="90"/>
      <c r="VT758" s="90"/>
      <c r="VU758" s="90"/>
      <c r="VV758" s="90"/>
      <c r="VW758" s="90"/>
      <c r="VX758" s="90"/>
      <c r="VY758" s="90"/>
      <c r="VZ758" s="90"/>
      <c r="WA758" s="90"/>
      <c r="WB758" s="90"/>
      <c r="WC758" s="90"/>
      <c r="WD758" s="90"/>
      <c r="WE758" s="90"/>
      <c r="WF758" s="90"/>
      <c r="WG758" s="90"/>
      <c r="WH758" s="90"/>
      <c r="WI758" s="90"/>
      <c r="WJ758" s="90"/>
      <c r="WK758" s="90"/>
      <c r="WL758" s="90"/>
      <c r="WM758" s="90"/>
      <c r="WN758" s="90"/>
      <c r="WO758" s="90"/>
      <c r="WP758" s="90"/>
      <c r="WQ758" s="90"/>
      <c r="WR758" s="90"/>
      <c r="WS758" s="90"/>
      <c r="WT758" s="90"/>
      <c r="WU758" s="90"/>
      <c r="WV758" s="90"/>
      <c r="WW758" s="90"/>
      <c r="WX758" s="90"/>
      <c r="WY758" s="90"/>
      <c r="WZ758" s="90"/>
      <c r="XA758" s="90"/>
      <c r="XB758" s="90"/>
      <c r="XC758" s="90"/>
      <c r="XD758" s="90"/>
      <c r="XE758" s="90"/>
      <c r="XF758" s="90"/>
      <c r="XG758" s="90"/>
      <c r="XH758" s="90"/>
      <c r="XI758" s="90"/>
      <c r="XJ758" s="90"/>
      <c r="XK758" s="90"/>
      <c r="XL758" s="90"/>
      <c r="XM758" s="90"/>
      <c r="XN758" s="90"/>
      <c r="XO758" s="90"/>
      <c r="XP758" s="90"/>
      <c r="XQ758" s="90"/>
      <c r="XR758" s="90"/>
      <c r="XS758" s="90"/>
      <c r="XT758" s="90"/>
      <c r="XU758" s="90"/>
      <c r="XV758" s="90"/>
      <c r="XW758" s="90"/>
      <c r="XX758" s="90"/>
      <c r="XY758" s="90"/>
      <c r="XZ758" s="90"/>
      <c r="YA758" s="90"/>
      <c r="YB758" s="90"/>
      <c r="YC758" s="90"/>
      <c r="YD758" s="90"/>
      <c r="YE758" s="90"/>
      <c r="YF758" s="90"/>
      <c r="YG758" s="90"/>
      <c r="YH758" s="90"/>
      <c r="YI758" s="90"/>
      <c r="YJ758" s="90"/>
      <c r="YK758" s="90"/>
      <c r="YL758" s="90"/>
      <c r="YM758" s="90"/>
      <c r="YN758" s="90"/>
      <c r="YO758" s="90"/>
      <c r="YP758" s="90"/>
      <c r="YQ758" s="90"/>
      <c r="YR758" s="90"/>
      <c r="YS758" s="90"/>
      <c r="YT758" s="90"/>
      <c r="YU758" s="90"/>
      <c r="YV758" s="90"/>
      <c r="YW758" s="90"/>
      <c r="YX758" s="90"/>
      <c r="YY758" s="90"/>
      <c r="YZ758" s="90"/>
      <c r="ZA758" s="90"/>
      <c r="ZB758" s="90"/>
      <c r="ZC758" s="90"/>
      <c r="ZD758" s="90"/>
      <c r="ZE758" s="90"/>
      <c r="ZF758" s="90"/>
      <c r="ZG758" s="90"/>
      <c r="ZH758" s="90"/>
      <c r="ZI758" s="90"/>
      <c r="ZJ758" s="90"/>
      <c r="ZK758" s="90"/>
      <c r="ZL758" s="90"/>
      <c r="ZM758" s="90"/>
      <c r="ZN758" s="90"/>
      <c r="ZO758" s="90"/>
      <c r="ZP758" s="90"/>
      <c r="ZQ758" s="90"/>
      <c r="ZR758" s="90"/>
      <c r="ZS758" s="90"/>
      <c r="ZT758" s="90"/>
      <c r="ZU758" s="90"/>
      <c r="ZV758" s="90"/>
      <c r="ZW758" s="90"/>
      <c r="ZX758" s="90"/>
      <c r="ZY758" s="90"/>
      <c r="ZZ758" s="90"/>
      <c r="AAA758" s="90"/>
      <c r="AAB758" s="90"/>
      <c r="AAC758" s="90"/>
      <c r="AAD758" s="90"/>
      <c r="AAE758" s="90"/>
      <c r="AAF758" s="90"/>
      <c r="AAG758" s="90"/>
      <c r="AAH758" s="90"/>
      <c r="AAI758" s="90"/>
      <c r="AAJ758" s="90"/>
      <c r="AAK758" s="90"/>
      <c r="AAL758" s="90"/>
      <c r="AAM758" s="90"/>
      <c r="AAN758" s="90"/>
      <c r="AAO758" s="90"/>
      <c r="AAP758" s="90"/>
      <c r="AAQ758" s="90"/>
      <c r="AAR758" s="90"/>
      <c r="AAS758" s="90"/>
      <c r="AAT758" s="90"/>
      <c r="AAU758" s="90"/>
      <c r="AAV758" s="90"/>
      <c r="AAW758" s="90"/>
      <c r="AAX758" s="90"/>
      <c r="AAY758" s="90"/>
      <c r="AAZ758" s="90"/>
      <c r="ABA758" s="90"/>
      <c r="ABB758" s="90"/>
      <c r="ABC758" s="90"/>
      <c r="ABD758" s="90"/>
      <c r="ABE758" s="90"/>
      <c r="ABF758" s="90"/>
      <c r="ABG758" s="90"/>
      <c r="ABH758" s="90"/>
      <c r="ABI758" s="90"/>
      <c r="ABJ758" s="90"/>
      <c r="ABK758" s="90"/>
      <c r="ABL758" s="90"/>
      <c r="ABM758" s="90"/>
      <c r="ABN758" s="90"/>
      <c r="ABO758" s="90"/>
      <c r="ABP758" s="90"/>
      <c r="ABQ758" s="90"/>
      <c r="ABR758" s="90"/>
      <c r="ABS758" s="90"/>
      <c r="ABT758" s="90"/>
      <c r="ABU758" s="90"/>
      <c r="ABV758" s="90"/>
      <c r="ABW758" s="90"/>
      <c r="ABX758" s="90"/>
      <c r="ABY758" s="90"/>
      <c r="ABZ758" s="90"/>
      <c r="ACA758" s="90"/>
      <c r="ACB758" s="90"/>
      <c r="ACC758" s="90"/>
      <c r="ACD758" s="90"/>
      <c r="ACE758" s="90"/>
      <c r="ACF758" s="90"/>
      <c r="ACG758" s="90"/>
      <c r="ACH758" s="90"/>
      <c r="ACI758" s="90"/>
      <c r="ACJ758" s="90"/>
      <c r="ACK758" s="90"/>
      <c r="ACL758" s="90"/>
      <c r="ACM758" s="90"/>
      <c r="ACN758" s="90"/>
      <c r="ACO758" s="90"/>
      <c r="ACP758" s="90"/>
      <c r="ACQ758" s="90"/>
      <c r="ACR758" s="90"/>
      <c r="ACS758" s="90"/>
      <c r="ACT758" s="90"/>
      <c r="ACU758" s="90"/>
      <c r="ACV758" s="90"/>
      <c r="ACW758" s="90"/>
      <c r="ACX758" s="90"/>
      <c r="ACY758" s="90"/>
      <c r="ACZ758" s="90"/>
      <c r="ADA758" s="90"/>
      <c r="ADB758" s="90"/>
      <c r="ADC758" s="90"/>
      <c r="ADD758" s="90"/>
      <c r="ADE758" s="90"/>
      <c r="ADF758" s="90"/>
      <c r="ADG758" s="90"/>
      <c r="ADH758" s="90"/>
      <c r="ADI758" s="90"/>
      <c r="ADJ758" s="90"/>
      <c r="ADK758" s="90"/>
      <c r="ADL758" s="90"/>
      <c r="ADM758" s="90"/>
      <c r="ADN758" s="90"/>
      <c r="ADO758" s="90"/>
      <c r="ADP758" s="90"/>
      <c r="ADQ758" s="90"/>
      <c r="ADR758" s="90"/>
      <c r="ADS758" s="90"/>
      <c r="ADT758" s="90"/>
      <c r="ADU758" s="90"/>
      <c r="ADV758" s="90"/>
      <c r="ADW758" s="90"/>
      <c r="ADX758" s="90"/>
      <c r="ADY758" s="90"/>
      <c r="ADZ758" s="90"/>
      <c r="AEA758" s="90"/>
      <c r="AEB758" s="90"/>
      <c r="AEC758" s="90"/>
      <c r="AED758" s="90"/>
      <c r="AEE758" s="90"/>
      <c r="AEF758" s="90"/>
      <c r="AEG758" s="90"/>
      <c r="AEH758" s="90"/>
      <c r="AEI758" s="90"/>
      <c r="AEJ758" s="90"/>
      <c r="AEK758" s="90"/>
      <c r="AEL758" s="90"/>
      <c r="AEM758" s="90"/>
      <c r="AEN758" s="90"/>
      <c r="AEO758" s="90"/>
      <c r="AEP758" s="90"/>
      <c r="AEQ758" s="90"/>
      <c r="AER758" s="90"/>
      <c r="AES758" s="90"/>
      <c r="AET758" s="90"/>
      <c r="AEU758" s="90"/>
      <c r="AEV758" s="90"/>
      <c r="AEW758" s="90"/>
      <c r="AEX758" s="90"/>
      <c r="AEY758" s="90"/>
      <c r="AEZ758" s="90"/>
      <c r="AFA758" s="90"/>
      <c r="AFB758" s="90"/>
      <c r="AFC758" s="90"/>
      <c r="AFD758" s="90"/>
      <c r="AFE758" s="90"/>
      <c r="AFF758" s="90"/>
      <c r="AFG758" s="90"/>
      <c r="AFH758" s="90"/>
      <c r="AFI758" s="90"/>
      <c r="AFJ758" s="90"/>
      <c r="AFK758" s="90"/>
      <c r="AFL758" s="90"/>
      <c r="AFM758" s="90"/>
      <c r="AFN758" s="90"/>
      <c r="AFO758" s="90"/>
      <c r="AFP758" s="90"/>
      <c r="AFQ758" s="90"/>
      <c r="AFR758" s="90"/>
      <c r="AFS758" s="90"/>
      <c r="AFT758" s="90"/>
      <c r="AFU758" s="90"/>
      <c r="AFV758" s="90"/>
      <c r="AFW758" s="90"/>
      <c r="AFX758" s="90"/>
      <c r="AFY758" s="90"/>
      <c r="AFZ758" s="90"/>
      <c r="AGA758" s="90"/>
      <c r="AGB758" s="90"/>
      <c r="AGC758" s="90"/>
      <c r="AGD758" s="90"/>
      <c r="AGE758" s="90"/>
      <c r="AGF758" s="90"/>
      <c r="AGG758" s="90"/>
      <c r="AGH758" s="90"/>
      <c r="AGI758" s="90"/>
      <c r="AGJ758" s="90"/>
      <c r="AGK758" s="90"/>
      <c r="AGL758" s="90"/>
      <c r="AGM758" s="90"/>
      <c r="AGN758" s="90"/>
      <c r="AGO758" s="90"/>
      <c r="AGP758" s="90"/>
      <c r="AGQ758" s="90"/>
      <c r="AGR758" s="90"/>
      <c r="AGS758" s="90"/>
      <c r="AGT758" s="90"/>
      <c r="AGU758" s="90"/>
      <c r="AGV758" s="90"/>
      <c r="AGW758" s="90"/>
      <c r="AGX758" s="90"/>
      <c r="AGY758" s="90"/>
      <c r="AGZ758" s="90"/>
      <c r="AHA758" s="90"/>
      <c r="AHB758" s="90"/>
      <c r="AHC758" s="90"/>
      <c r="AHD758" s="90"/>
      <c r="AHE758" s="90"/>
      <c r="AHF758" s="90"/>
      <c r="AHG758" s="90"/>
      <c r="AHH758" s="90"/>
      <c r="AHI758" s="90"/>
      <c r="AHJ758" s="90"/>
      <c r="AHK758" s="90"/>
      <c r="AHL758" s="90"/>
      <c r="AHM758" s="90"/>
      <c r="AHN758" s="90"/>
      <c r="AHO758" s="90"/>
      <c r="AHP758" s="90"/>
      <c r="AHQ758" s="90"/>
      <c r="AHR758" s="90"/>
      <c r="AHS758" s="90"/>
      <c r="AHT758" s="90"/>
      <c r="AHU758" s="90"/>
      <c r="AHV758" s="90"/>
      <c r="AHW758" s="90"/>
      <c r="AHX758" s="90"/>
      <c r="AHY758" s="90"/>
      <c r="AHZ758" s="90"/>
      <c r="AIA758" s="90"/>
      <c r="AIB758" s="90"/>
      <c r="AIC758" s="90"/>
      <c r="AID758" s="90"/>
      <c r="AIE758" s="90"/>
      <c r="AIF758" s="90"/>
      <c r="AIG758" s="90"/>
      <c r="AIH758" s="90"/>
      <c r="AII758" s="90"/>
      <c r="AIJ758" s="90"/>
      <c r="AIK758" s="90"/>
      <c r="AIL758" s="90"/>
      <c r="AIM758" s="90"/>
      <c r="AIN758" s="90"/>
      <c r="AIO758" s="90"/>
      <c r="AIP758" s="90"/>
      <c r="AIQ758" s="90"/>
      <c r="AIR758" s="90"/>
      <c r="AIS758" s="90"/>
      <c r="AIT758" s="90"/>
      <c r="AIU758" s="90"/>
      <c r="AIV758" s="90"/>
      <c r="AIW758" s="90"/>
      <c r="AIX758" s="90"/>
      <c r="AIY758" s="90"/>
      <c r="AIZ758" s="90"/>
      <c r="AJA758" s="90"/>
      <c r="AJB758" s="90"/>
      <c r="AJC758" s="90"/>
      <c r="AJD758" s="90"/>
      <c r="AJE758" s="90"/>
      <c r="AJF758" s="90"/>
      <c r="AJG758" s="90"/>
      <c r="AJH758" s="90"/>
      <c r="AJI758" s="90"/>
      <c r="AJJ758" s="90"/>
      <c r="AJK758" s="90"/>
      <c r="AJL758" s="90"/>
      <c r="AJM758" s="90"/>
      <c r="AJN758" s="90"/>
      <c r="AJO758" s="90"/>
      <c r="AJP758" s="90"/>
      <c r="AJQ758" s="90"/>
      <c r="AJR758" s="90"/>
      <c r="AJS758" s="90"/>
      <c r="AJT758" s="90"/>
      <c r="AJU758" s="90"/>
      <c r="AJV758" s="90"/>
      <c r="AJW758" s="90"/>
      <c r="AJX758" s="90"/>
      <c r="AJY758" s="90"/>
      <c r="AJZ758" s="90"/>
      <c r="AKA758" s="90"/>
      <c r="AKB758" s="90"/>
      <c r="AKC758" s="90"/>
      <c r="AKD758" s="90"/>
      <c r="AKE758" s="90"/>
      <c r="AKF758" s="90"/>
      <c r="AKG758" s="90"/>
      <c r="AKH758" s="90"/>
      <c r="AKI758" s="90"/>
      <c r="AKJ758" s="90"/>
      <c r="AKK758" s="90"/>
      <c r="AKL758" s="90"/>
      <c r="AKM758" s="90"/>
      <c r="AKN758" s="90"/>
      <c r="AKO758" s="90"/>
      <c r="AKP758" s="90"/>
      <c r="AKQ758" s="90"/>
      <c r="AKR758" s="90"/>
      <c r="AKS758" s="90"/>
      <c r="AKT758" s="90"/>
      <c r="AKU758" s="90"/>
      <c r="AKV758" s="90"/>
      <c r="AKW758" s="90"/>
      <c r="AKX758" s="90"/>
      <c r="AKY758" s="90"/>
      <c r="AKZ758" s="90"/>
      <c r="ALA758" s="90"/>
      <c r="ALB758" s="90"/>
      <c r="ALC758" s="90"/>
      <c r="ALD758" s="90"/>
      <c r="ALE758" s="90"/>
      <c r="ALF758" s="90"/>
      <c r="ALG758" s="90"/>
      <c r="ALH758" s="90"/>
      <c r="ALI758" s="90"/>
      <c r="ALJ758" s="90"/>
      <c r="ALK758" s="90"/>
      <c r="ALL758" s="90"/>
      <c r="ALM758" s="90"/>
      <c r="ALN758" s="90"/>
      <c r="ALO758" s="90"/>
      <c r="ALP758" s="90"/>
      <c r="ALQ758" s="90"/>
      <c r="ALR758" s="90"/>
      <c r="ALS758" s="90"/>
      <c r="ALT758" s="90"/>
      <c r="ALU758" s="90"/>
      <c r="ALV758" s="90"/>
      <c r="ALW758" s="90"/>
      <c r="ALX758" s="90"/>
      <c r="ALY758" s="90"/>
      <c r="ALZ758" s="90"/>
      <c r="AMA758" s="90"/>
      <c r="AMB758" s="90"/>
      <c r="AMC758" s="90"/>
      <c r="AMD758" s="90"/>
      <c r="AME758" s="90"/>
      <c r="AMF758" s="90"/>
      <c r="AMG758" s="90"/>
      <c r="AMH758" s="90"/>
    </row>
    <row r="759" spans="1:1022" x14ac:dyDescent="0.25">
      <c r="A759" s="103">
        <v>43918</v>
      </c>
      <c r="B759" s="156">
        <v>0.5</v>
      </c>
      <c r="C759" s="226">
        <v>41</v>
      </c>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0"/>
      <c r="AY759" s="90"/>
      <c r="AZ759" s="90"/>
      <c r="BA759" s="90"/>
      <c r="BB759" s="90"/>
      <c r="BC759" s="90"/>
      <c r="BD759" s="90"/>
      <c r="BE759" s="90"/>
      <c r="BF759" s="90"/>
      <c r="BG759" s="90"/>
      <c r="BH759" s="90"/>
      <c r="BI759" s="90"/>
      <c r="BJ759" s="90"/>
      <c r="BK759" s="90"/>
      <c r="BL759" s="90"/>
      <c r="BM759" s="90"/>
      <c r="BN759" s="90"/>
      <c r="BO759" s="90"/>
      <c r="BP759" s="90"/>
      <c r="BQ759" s="90"/>
      <c r="BR759" s="90"/>
      <c r="BS759" s="90"/>
      <c r="BT759" s="90"/>
      <c r="BU759" s="90"/>
      <c r="BV759" s="90"/>
      <c r="BW759" s="90"/>
      <c r="BX759" s="90"/>
      <c r="BY759" s="90"/>
      <c r="BZ759" s="90"/>
      <c r="CA759" s="90"/>
      <c r="CB759" s="90"/>
      <c r="CC759" s="90"/>
      <c r="CD759" s="90"/>
      <c r="CE759" s="90"/>
      <c r="CF759" s="90"/>
      <c r="CG759" s="90"/>
      <c r="CH759" s="90"/>
      <c r="CI759" s="90"/>
      <c r="CJ759" s="90"/>
      <c r="CK759" s="90"/>
      <c r="CL759" s="90"/>
      <c r="CM759" s="90"/>
      <c r="CN759" s="90"/>
      <c r="CO759" s="90"/>
      <c r="CP759" s="90"/>
      <c r="CQ759" s="90"/>
      <c r="CR759" s="90"/>
      <c r="CS759" s="90"/>
      <c r="CT759" s="90"/>
      <c r="CU759" s="90"/>
      <c r="CV759" s="90"/>
      <c r="CW759" s="90"/>
      <c r="CX759" s="90"/>
      <c r="CY759" s="90"/>
      <c r="CZ759" s="90"/>
      <c r="DA759" s="90"/>
      <c r="DB759" s="90"/>
      <c r="DC759" s="90"/>
      <c r="DD759" s="90"/>
      <c r="DE759" s="90"/>
      <c r="DF759" s="90"/>
      <c r="DG759" s="90"/>
      <c r="DH759" s="90"/>
      <c r="DI759" s="90"/>
      <c r="DJ759" s="90"/>
      <c r="DK759" s="90"/>
      <c r="DL759" s="90"/>
      <c r="DM759" s="90"/>
      <c r="DN759" s="90"/>
      <c r="DO759" s="90"/>
      <c r="DP759" s="90"/>
      <c r="DQ759" s="90"/>
      <c r="DR759" s="90"/>
      <c r="DS759" s="90"/>
      <c r="DT759" s="90"/>
      <c r="DU759" s="90"/>
      <c r="DV759" s="90"/>
      <c r="DW759" s="90"/>
      <c r="DX759" s="90"/>
      <c r="DY759" s="90"/>
      <c r="DZ759" s="90"/>
      <c r="EA759" s="90"/>
      <c r="EB759" s="90"/>
      <c r="EC759" s="90"/>
      <c r="ED759" s="90"/>
      <c r="EE759" s="90"/>
      <c r="EF759" s="90"/>
      <c r="EG759" s="90"/>
      <c r="EH759" s="90"/>
      <c r="EI759" s="90"/>
      <c r="EJ759" s="90"/>
      <c r="EK759" s="90"/>
      <c r="EL759" s="90"/>
      <c r="EM759" s="90"/>
      <c r="EN759" s="90"/>
      <c r="EO759" s="90"/>
      <c r="EP759" s="90"/>
      <c r="EQ759" s="90"/>
      <c r="ER759" s="90"/>
      <c r="ES759" s="90"/>
      <c r="ET759" s="90"/>
      <c r="EU759" s="90"/>
      <c r="EV759" s="90"/>
      <c r="EW759" s="90"/>
      <c r="EX759" s="90"/>
      <c r="EY759" s="90"/>
      <c r="EZ759" s="90"/>
      <c r="FA759" s="90"/>
      <c r="FB759" s="90"/>
      <c r="FC759" s="90"/>
      <c r="FD759" s="90"/>
      <c r="FE759" s="90"/>
      <c r="FF759" s="90"/>
      <c r="FG759" s="90"/>
      <c r="FH759" s="90"/>
      <c r="FI759" s="90"/>
      <c r="FJ759" s="90"/>
      <c r="FK759" s="90"/>
      <c r="FL759" s="90"/>
      <c r="FM759" s="90"/>
      <c r="FN759" s="90"/>
      <c r="FO759" s="90"/>
      <c r="FP759" s="90"/>
      <c r="FQ759" s="90"/>
      <c r="FR759" s="90"/>
      <c r="FS759" s="90"/>
      <c r="FT759" s="90"/>
      <c r="FU759" s="90"/>
      <c r="FV759" s="90"/>
      <c r="FW759" s="90"/>
      <c r="FX759" s="90"/>
      <c r="FY759" s="90"/>
      <c r="FZ759" s="90"/>
      <c r="GA759" s="90"/>
      <c r="GB759" s="90"/>
      <c r="GC759" s="90"/>
      <c r="GD759" s="90"/>
      <c r="GE759" s="90"/>
      <c r="GF759" s="90"/>
      <c r="GG759" s="90"/>
      <c r="GH759" s="90"/>
      <c r="GI759" s="90"/>
      <c r="GJ759" s="90"/>
      <c r="GK759" s="90"/>
      <c r="GL759" s="90"/>
      <c r="GM759" s="90"/>
      <c r="GN759" s="90"/>
      <c r="GO759" s="90"/>
      <c r="GP759" s="90"/>
      <c r="GQ759" s="90"/>
      <c r="GR759" s="90"/>
      <c r="GS759" s="90"/>
      <c r="GT759" s="90"/>
      <c r="GU759" s="90"/>
      <c r="GV759" s="90"/>
      <c r="GW759" s="90"/>
      <c r="GX759" s="90"/>
      <c r="GY759" s="90"/>
      <c r="GZ759" s="90"/>
      <c r="HA759" s="90"/>
      <c r="HB759" s="90"/>
      <c r="HC759" s="90"/>
      <c r="HD759" s="90"/>
      <c r="HE759" s="90"/>
      <c r="HF759" s="90"/>
      <c r="HG759" s="90"/>
      <c r="HH759" s="90"/>
      <c r="HI759" s="90"/>
      <c r="HJ759" s="90"/>
      <c r="HK759" s="90"/>
      <c r="HL759" s="90"/>
      <c r="HM759" s="90"/>
      <c r="HN759" s="90"/>
      <c r="HO759" s="90"/>
      <c r="HP759" s="90"/>
      <c r="HQ759" s="90"/>
      <c r="HR759" s="90"/>
      <c r="HS759" s="90"/>
      <c r="HT759" s="90"/>
      <c r="HU759" s="90"/>
      <c r="HV759" s="90"/>
      <c r="HW759" s="90"/>
      <c r="HX759" s="90"/>
      <c r="HY759" s="90"/>
      <c r="HZ759" s="90"/>
      <c r="IA759" s="90"/>
      <c r="IB759" s="90"/>
      <c r="IC759" s="90"/>
      <c r="ID759" s="90"/>
      <c r="IE759" s="90"/>
      <c r="IF759" s="90"/>
      <c r="IG759" s="90"/>
      <c r="IH759" s="90"/>
      <c r="II759" s="90"/>
      <c r="IJ759" s="90"/>
      <c r="IK759" s="90"/>
      <c r="IL759" s="90"/>
      <c r="IM759" s="90"/>
      <c r="IN759" s="90"/>
      <c r="IO759" s="90"/>
      <c r="IP759" s="90"/>
      <c r="IQ759" s="90"/>
      <c r="IR759" s="90"/>
      <c r="IS759" s="90"/>
      <c r="IT759" s="90"/>
      <c r="IU759" s="90"/>
      <c r="IV759" s="90"/>
      <c r="IW759" s="90"/>
      <c r="IX759" s="90"/>
      <c r="IY759" s="90"/>
      <c r="IZ759" s="90"/>
      <c r="JA759" s="90"/>
      <c r="JB759" s="90"/>
      <c r="JC759" s="90"/>
      <c r="JD759" s="90"/>
      <c r="JE759" s="90"/>
      <c r="JF759" s="90"/>
      <c r="JG759" s="90"/>
      <c r="JH759" s="90"/>
      <c r="JI759" s="90"/>
      <c r="JJ759" s="90"/>
      <c r="JK759" s="90"/>
      <c r="JL759" s="90"/>
      <c r="JM759" s="90"/>
      <c r="JN759" s="90"/>
      <c r="JO759" s="90"/>
      <c r="JP759" s="90"/>
      <c r="JQ759" s="90"/>
      <c r="JR759" s="90"/>
      <c r="JS759" s="90"/>
      <c r="JT759" s="90"/>
      <c r="JU759" s="90"/>
      <c r="JV759" s="90"/>
      <c r="JW759" s="90"/>
      <c r="JX759" s="90"/>
      <c r="JY759" s="90"/>
      <c r="JZ759" s="90"/>
      <c r="KA759" s="90"/>
      <c r="KB759" s="90"/>
      <c r="KC759" s="90"/>
      <c r="KD759" s="90"/>
      <c r="KE759" s="90"/>
      <c r="KF759" s="90"/>
      <c r="KG759" s="90"/>
      <c r="KH759" s="90"/>
      <c r="KI759" s="90"/>
      <c r="KJ759" s="90"/>
      <c r="KK759" s="90"/>
      <c r="KL759" s="90"/>
      <c r="KM759" s="90"/>
      <c r="KN759" s="90"/>
      <c r="KO759" s="90"/>
      <c r="KP759" s="90"/>
      <c r="KQ759" s="90"/>
      <c r="KR759" s="90"/>
      <c r="KS759" s="90"/>
      <c r="KT759" s="90"/>
      <c r="KU759" s="90"/>
      <c r="KV759" s="90"/>
      <c r="KW759" s="90"/>
      <c r="KX759" s="90"/>
      <c r="KY759" s="90"/>
      <c r="KZ759" s="90"/>
      <c r="LA759" s="90"/>
      <c r="LB759" s="90"/>
      <c r="LC759" s="90"/>
      <c r="LD759" s="90"/>
      <c r="LE759" s="90"/>
      <c r="LF759" s="90"/>
      <c r="LG759" s="90"/>
      <c r="LH759" s="90"/>
      <c r="LI759" s="90"/>
      <c r="LJ759" s="90"/>
      <c r="LK759" s="90"/>
      <c r="LL759" s="90"/>
      <c r="LM759" s="90"/>
      <c r="LN759" s="90"/>
      <c r="LO759" s="90"/>
      <c r="LP759" s="90"/>
      <c r="LQ759" s="90"/>
      <c r="LR759" s="90"/>
      <c r="LS759" s="90"/>
      <c r="LT759" s="90"/>
      <c r="LU759" s="90"/>
      <c r="LV759" s="90"/>
      <c r="LW759" s="90"/>
      <c r="LX759" s="90"/>
      <c r="LY759" s="90"/>
      <c r="LZ759" s="90"/>
      <c r="MA759" s="90"/>
      <c r="MB759" s="90"/>
      <c r="MC759" s="90"/>
      <c r="MD759" s="90"/>
      <c r="ME759" s="90"/>
      <c r="MF759" s="90"/>
      <c r="MG759" s="90"/>
      <c r="MH759" s="90"/>
      <c r="MI759" s="90"/>
      <c r="MJ759" s="90"/>
      <c r="MK759" s="90"/>
      <c r="ML759" s="90"/>
      <c r="MM759" s="90"/>
      <c r="MN759" s="90"/>
      <c r="MO759" s="90"/>
      <c r="MP759" s="90"/>
      <c r="MQ759" s="90"/>
      <c r="MR759" s="90"/>
      <c r="MS759" s="90"/>
      <c r="MT759" s="90"/>
      <c r="MU759" s="90"/>
      <c r="MV759" s="90"/>
      <c r="MW759" s="90"/>
      <c r="MX759" s="90"/>
      <c r="MY759" s="90"/>
      <c r="MZ759" s="90"/>
      <c r="NA759" s="90"/>
      <c r="NB759" s="90"/>
      <c r="NC759" s="90"/>
      <c r="ND759" s="90"/>
      <c r="NE759" s="90"/>
      <c r="NF759" s="90"/>
      <c r="NG759" s="90"/>
      <c r="NH759" s="90"/>
      <c r="NI759" s="90"/>
      <c r="NJ759" s="90"/>
      <c r="NK759" s="90"/>
      <c r="NL759" s="90"/>
      <c r="NM759" s="90"/>
      <c r="NN759" s="90"/>
      <c r="NO759" s="90"/>
      <c r="NP759" s="90"/>
      <c r="NQ759" s="90"/>
      <c r="NR759" s="90"/>
      <c r="NS759" s="90"/>
      <c r="NT759" s="90"/>
      <c r="NU759" s="90"/>
      <c r="NV759" s="90"/>
      <c r="NW759" s="90"/>
      <c r="NX759" s="90"/>
      <c r="NY759" s="90"/>
      <c r="NZ759" s="90"/>
      <c r="OA759" s="90"/>
      <c r="OB759" s="90"/>
      <c r="OC759" s="90"/>
      <c r="OD759" s="90"/>
      <c r="OE759" s="90"/>
      <c r="OF759" s="90"/>
      <c r="OG759" s="90"/>
      <c r="OH759" s="90"/>
      <c r="OI759" s="90"/>
      <c r="OJ759" s="90"/>
      <c r="OK759" s="90"/>
      <c r="OL759" s="90"/>
      <c r="OM759" s="90"/>
      <c r="ON759" s="90"/>
      <c r="OO759" s="90"/>
      <c r="OP759" s="90"/>
      <c r="OQ759" s="90"/>
      <c r="OR759" s="90"/>
      <c r="OS759" s="90"/>
      <c r="OT759" s="90"/>
      <c r="OU759" s="90"/>
      <c r="OV759" s="90"/>
      <c r="OW759" s="90"/>
      <c r="OX759" s="90"/>
      <c r="OY759" s="90"/>
      <c r="OZ759" s="90"/>
      <c r="PA759" s="90"/>
      <c r="PB759" s="90"/>
      <c r="PC759" s="90"/>
      <c r="PD759" s="90"/>
      <c r="PE759" s="90"/>
      <c r="PF759" s="90"/>
      <c r="PG759" s="90"/>
      <c r="PH759" s="90"/>
      <c r="PI759" s="90"/>
      <c r="PJ759" s="90"/>
      <c r="PK759" s="90"/>
      <c r="PL759" s="90"/>
      <c r="PM759" s="90"/>
      <c r="PN759" s="90"/>
      <c r="PO759" s="90"/>
      <c r="PP759" s="90"/>
      <c r="PQ759" s="90"/>
      <c r="PR759" s="90"/>
      <c r="PS759" s="90"/>
      <c r="PT759" s="90"/>
      <c r="PU759" s="90"/>
      <c r="PV759" s="90"/>
      <c r="PW759" s="90"/>
      <c r="PX759" s="90"/>
      <c r="PY759" s="90"/>
      <c r="PZ759" s="90"/>
      <c r="QA759" s="90"/>
      <c r="QB759" s="90"/>
      <c r="QC759" s="90"/>
      <c r="QD759" s="90"/>
      <c r="QE759" s="90"/>
      <c r="QF759" s="90"/>
      <c r="QG759" s="90"/>
      <c r="QH759" s="90"/>
      <c r="QI759" s="90"/>
      <c r="QJ759" s="90"/>
      <c r="QK759" s="90"/>
      <c r="QL759" s="90"/>
      <c r="QM759" s="90"/>
      <c r="QN759" s="90"/>
      <c r="QO759" s="90"/>
      <c r="QP759" s="90"/>
      <c r="QQ759" s="90"/>
      <c r="QR759" s="90"/>
      <c r="QS759" s="90"/>
      <c r="QT759" s="90"/>
      <c r="QU759" s="90"/>
      <c r="QV759" s="90"/>
      <c r="QW759" s="90"/>
      <c r="QX759" s="90"/>
      <c r="QY759" s="90"/>
      <c r="QZ759" s="90"/>
      <c r="RA759" s="90"/>
      <c r="RB759" s="90"/>
      <c r="RC759" s="90"/>
      <c r="RD759" s="90"/>
      <c r="RE759" s="90"/>
      <c r="RF759" s="90"/>
      <c r="RG759" s="90"/>
      <c r="RH759" s="90"/>
      <c r="RI759" s="90"/>
      <c r="RJ759" s="90"/>
      <c r="RK759" s="90"/>
      <c r="RL759" s="90"/>
      <c r="RM759" s="90"/>
      <c r="RN759" s="90"/>
      <c r="RO759" s="90"/>
      <c r="RP759" s="90"/>
      <c r="RQ759" s="90"/>
      <c r="RR759" s="90"/>
      <c r="RS759" s="90"/>
      <c r="RT759" s="90"/>
      <c r="RU759" s="90"/>
      <c r="RV759" s="90"/>
      <c r="RW759" s="90"/>
      <c r="RX759" s="90"/>
      <c r="RY759" s="90"/>
      <c r="RZ759" s="90"/>
      <c r="SA759" s="90"/>
      <c r="SB759" s="90"/>
      <c r="SC759" s="90"/>
      <c r="SD759" s="90"/>
      <c r="SE759" s="90"/>
      <c r="SF759" s="90"/>
      <c r="SG759" s="90"/>
      <c r="SH759" s="90"/>
      <c r="SI759" s="90"/>
      <c r="SJ759" s="90"/>
      <c r="SK759" s="90"/>
      <c r="SL759" s="90"/>
      <c r="SM759" s="90"/>
      <c r="SN759" s="90"/>
      <c r="SO759" s="90"/>
      <c r="SP759" s="90"/>
      <c r="SQ759" s="90"/>
      <c r="SR759" s="90"/>
      <c r="SS759" s="90"/>
      <c r="ST759" s="90"/>
      <c r="SU759" s="90"/>
      <c r="SV759" s="90"/>
      <c r="SW759" s="90"/>
      <c r="SX759" s="90"/>
      <c r="SY759" s="90"/>
      <c r="SZ759" s="90"/>
      <c r="TA759" s="90"/>
      <c r="TB759" s="90"/>
      <c r="TC759" s="90"/>
      <c r="TD759" s="90"/>
      <c r="TE759" s="90"/>
      <c r="TF759" s="90"/>
      <c r="TG759" s="90"/>
      <c r="TH759" s="90"/>
      <c r="TI759" s="90"/>
      <c r="TJ759" s="90"/>
      <c r="TK759" s="90"/>
      <c r="TL759" s="90"/>
      <c r="TM759" s="90"/>
      <c r="TN759" s="90"/>
      <c r="TO759" s="90"/>
      <c r="TP759" s="90"/>
      <c r="TQ759" s="90"/>
      <c r="TR759" s="90"/>
      <c r="TS759" s="90"/>
      <c r="TT759" s="90"/>
      <c r="TU759" s="90"/>
      <c r="TV759" s="90"/>
      <c r="TW759" s="90"/>
      <c r="TX759" s="90"/>
      <c r="TY759" s="90"/>
      <c r="TZ759" s="90"/>
      <c r="UA759" s="90"/>
      <c r="UB759" s="90"/>
      <c r="UC759" s="90"/>
      <c r="UD759" s="90"/>
      <c r="UE759" s="90"/>
      <c r="UF759" s="90"/>
      <c r="UG759" s="90"/>
      <c r="UH759" s="90"/>
      <c r="UI759" s="90"/>
      <c r="UJ759" s="90"/>
      <c r="UK759" s="90"/>
      <c r="UL759" s="90"/>
      <c r="UM759" s="90"/>
      <c r="UN759" s="90"/>
      <c r="UO759" s="90"/>
      <c r="UP759" s="90"/>
      <c r="UQ759" s="90"/>
      <c r="UR759" s="90"/>
      <c r="US759" s="90"/>
      <c r="UT759" s="90"/>
      <c r="UU759" s="90"/>
      <c r="UV759" s="90"/>
      <c r="UW759" s="90"/>
      <c r="UX759" s="90"/>
      <c r="UY759" s="90"/>
      <c r="UZ759" s="90"/>
      <c r="VA759" s="90"/>
      <c r="VB759" s="90"/>
      <c r="VC759" s="90"/>
      <c r="VD759" s="90"/>
      <c r="VE759" s="90"/>
      <c r="VF759" s="90"/>
      <c r="VG759" s="90"/>
      <c r="VH759" s="90"/>
      <c r="VI759" s="90"/>
      <c r="VJ759" s="90"/>
      <c r="VK759" s="90"/>
      <c r="VL759" s="90"/>
      <c r="VM759" s="90"/>
      <c r="VN759" s="90"/>
      <c r="VO759" s="90"/>
      <c r="VP759" s="90"/>
      <c r="VQ759" s="90"/>
      <c r="VR759" s="90"/>
      <c r="VS759" s="90"/>
      <c r="VT759" s="90"/>
      <c r="VU759" s="90"/>
      <c r="VV759" s="90"/>
      <c r="VW759" s="90"/>
      <c r="VX759" s="90"/>
      <c r="VY759" s="90"/>
      <c r="VZ759" s="90"/>
      <c r="WA759" s="90"/>
      <c r="WB759" s="90"/>
      <c r="WC759" s="90"/>
      <c r="WD759" s="90"/>
      <c r="WE759" s="90"/>
      <c r="WF759" s="90"/>
      <c r="WG759" s="90"/>
      <c r="WH759" s="90"/>
      <c r="WI759" s="90"/>
      <c r="WJ759" s="90"/>
      <c r="WK759" s="90"/>
      <c r="WL759" s="90"/>
      <c r="WM759" s="90"/>
      <c r="WN759" s="90"/>
      <c r="WO759" s="90"/>
      <c r="WP759" s="90"/>
      <c r="WQ759" s="90"/>
      <c r="WR759" s="90"/>
      <c r="WS759" s="90"/>
      <c r="WT759" s="90"/>
      <c r="WU759" s="90"/>
      <c r="WV759" s="90"/>
      <c r="WW759" s="90"/>
      <c r="WX759" s="90"/>
      <c r="WY759" s="90"/>
      <c r="WZ759" s="90"/>
      <c r="XA759" s="90"/>
      <c r="XB759" s="90"/>
      <c r="XC759" s="90"/>
      <c r="XD759" s="90"/>
      <c r="XE759" s="90"/>
      <c r="XF759" s="90"/>
      <c r="XG759" s="90"/>
      <c r="XH759" s="90"/>
      <c r="XI759" s="90"/>
      <c r="XJ759" s="90"/>
      <c r="XK759" s="90"/>
      <c r="XL759" s="90"/>
      <c r="XM759" s="90"/>
      <c r="XN759" s="90"/>
      <c r="XO759" s="90"/>
      <c r="XP759" s="90"/>
      <c r="XQ759" s="90"/>
      <c r="XR759" s="90"/>
      <c r="XS759" s="90"/>
      <c r="XT759" s="90"/>
      <c r="XU759" s="90"/>
      <c r="XV759" s="90"/>
      <c r="XW759" s="90"/>
      <c r="XX759" s="90"/>
      <c r="XY759" s="90"/>
      <c r="XZ759" s="90"/>
      <c r="YA759" s="90"/>
      <c r="YB759" s="90"/>
      <c r="YC759" s="90"/>
      <c r="YD759" s="90"/>
      <c r="YE759" s="90"/>
      <c r="YF759" s="90"/>
      <c r="YG759" s="90"/>
      <c r="YH759" s="90"/>
      <c r="YI759" s="90"/>
      <c r="YJ759" s="90"/>
      <c r="YK759" s="90"/>
      <c r="YL759" s="90"/>
      <c r="YM759" s="90"/>
      <c r="YN759" s="90"/>
      <c r="YO759" s="90"/>
      <c r="YP759" s="90"/>
      <c r="YQ759" s="90"/>
      <c r="YR759" s="90"/>
      <c r="YS759" s="90"/>
      <c r="YT759" s="90"/>
      <c r="YU759" s="90"/>
      <c r="YV759" s="90"/>
      <c r="YW759" s="90"/>
      <c r="YX759" s="90"/>
      <c r="YY759" s="90"/>
      <c r="YZ759" s="90"/>
      <c r="ZA759" s="90"/>
      <c r="ZB759" s="90"/>
      <c r="ZC759" s="90"/>
      <c r="ZD759" s="90"/>
      <c r="ZE759" s="90"/>
      <c r="ZF759" s="90"/>
      <c r="ZG759" s="90"/>
      <c r="ZH759" s="90"/>
      <c r="ZI759" s="90"/>
      <c r="ZJ759" s="90"/>
      <c r="ZK759" s="90"/>
      <c r="ZL759" s="90"/>
      <c r="ZM759" s="90"/>
      <c r="ZN759" s="90"/>
      <c r="ZO759" s="90"/>
      <c r="ZP759" s="90"/>
      <c r="ZQ759" s="90"/>
      <c r="ZR759" s="90"/>
      <c r="ZS759" s="90"/>
      <c r="ZT759" s="90"/>
      <c r="ZU759" s="90"/>
      <c r="ZV759" s="90"/>
      <c r="ZW759" s="90"/>
      <c r="ZX759" s="90"/>
      <c r="ZY759" s="90"/>
      <c r="ZZ759" s="90"/>
      <c r="AAA759" s="90"/>
      <c r="AAB759" s="90"/>
      <c r="AAC759" s="90"/>
      <c r="AAD759" s="90"/>
      <c r="AAE759" s="90"/>
      <c r="AAF759" s="90"/>
      <c r="AAG759" s="90"/>
      <c r="AAH759" s="90"/>
      <c r="AAI759" s="90"/>
      <c r="AAJ759" s="90"/>
      <c r="AAK759" s="90"/>
      <c r="AAL759" s="90"/>
      <c r="AAM759" s="90"/>
      <c r="AAN759" s="90"/>
      <c r="AAO759" s="90"/>
      <c r="AAP759" s="90"/>
      <c r="AAQ759" s="90"/>
      <c r="AAR759" s="90"/>
      <c r="AAS759" s="90"/>
      <c r="AAT759" s="90"/>
      <c r="AAU759" s="90"/>
      <c r="AAV759" s="90"/>
      <c r="AAW759" s="90"/>
      <c r="AAX759" s="90"/>
      <c r="AAY759" s="90"/>
      <c r="AAZ759" s="90"/>
      <c r="ABA759" s="90"/>
      <c r="ABB759" s="90"/>
      <c r="ABC759" s="90"/>
      <c r="ABD759" s="90"/>
      <c r="ABE759" s="90"/>
      <c r="ABF759" s="90"/>
      <c r="ABG759" s="90"/>
      <c r="ABH759" s="90"/>
      <c r="ABI759" s="90"/>
      <c r="ABJ759" s="90"/>
      <c r="ABK759" s="90"/>
      <c r="ABL759" s="90"/>
      <c r="ABM759" s="90"/>
      <c r="ABN759" s="90"/>
      <c r="ABO759" s="90"/>
      <c r="ABP759" s="90"/>
      <c r="ABQ759" s="90"/>
      <c r="ABR759" s="90"/>
      <c r="ABS759" s="90"/>
      <c r="ABT759" s="90"/>
      <c r="ABU759" s="90"/>
      <c r="ABV759" s="90"/>
      <c r="ABW759" s="90"/>
      <c r="ABX759" s="90"/>
      <c r="ABY759" s="90"/>
      <c r="ABZ759" s="90"/>
      <c r="ACA759" s="90"/>
      <c r="ACB759" s="90"/>
      <c r="ACC759" s="90"/>
      <c r="ACD759" s="90"/>
      <c r="ACE759" s="90"/>
      <c r="ACF759" s="90"/>
      <c r="ACG759" s="90"/>
      <c r="ACH759" s="90"/>
      <c r="ACI759" s="90"/>
      <c r="ACJ759" s="90"/>
      <c r="ACK759" s="90"/>
      <c r="ACL759" s="90"/>
      <c r="ACM759" s="90"/>
      <c r="ACN759" s="90"/>
      <c r="ACO759" s="90"/>
      <c r="ACP759" s="90"/>
      <c r="ACQ759" s="90"/>
      <c r="ACR759" s="90"/>
      <c r="ACS759" s="90"/>
      <c r="ACT759" s="90"/>
      <c r="ACU759" s="90"/>
      <c r="ACV759" s="90"/>
      <c r="ACW759" s="90"/>
      <c r="ACX759" s="90"/>
      <c r="ACY759" s="90"/>
      <c r="ACZ759" s="90"/>
      <c r="ADA759" s="90"/>
      <c r="ADB759" s="90"/>
      <c r="ADC759" s="90"/>
      <c r="ADD759" s="90"/>
      <c r="ADE759" s="90"/>
      <c r="ADF759" s="90"/>
      <c r="ADG759" s="90"/>
      <c r="ADH759" s="90"/>
      <c r="ADI759" s="90"/>
      <c r="ADJ759" s="90"/>
      <c r="ADK759" s="90"/>
      <c r="ADL759" s="90"/>
      <c r="ADM759" s="90"/>
      <c r="ADN759" s="90"/>
      <c r="ADO759" s="90"/>
      <c r="ADP759" s="90"/>
      <c r="ADQ759" s="90"/>
      <c r="ADR759" s="90"/>
      <c r="ADS759" s="90"/>
      <c r="ADT759" s="90"/>
      <c r="ADU759" s="90"/>
      <c r="ADV759" s="90"/>
      <c r="ADW759" s="90"/>
      <c r="ADX759" s="90"/>
      <c r="ADY759" s="90"/>
      <c r="ADZ759" s="90"/>
      <c r="AEA759" s="90"/>
      <c r="AEB759" s="90"/>
      <c r="AEC759" s="90"/>
      <c r="AED759" s="90"/>
      <c r="AEE759" s="90"/>
      <c r="AEF759" s="90"/>
      <c r="AEG759" s="90"/>
      <c r="AEH759" s="90"/>
      <c r="AEI759" s="90"/>
      <c r="AEJ759" s="90"/>
      <c r="AEK759" s="90"/>
      <c r="AEL759" s="90"/>
      <c r="AEM759" s="90"/>
      <c r="AEN759" s="90"/>
      <c r="AEO759" s="90"/>
      <c r="AEP759" s="90"/>
      <c r="AEQ759" s="90"/>
      <c r="AER759" s="90"/>
      <c r="AES759" s="90"/>
      <c r="AET759" s="90"/>
      <c r="AEU759" s="90"/>
      <c r="AEV759" s="90"/>
      <c r="AEW759" s="90"/>
      <c r="AEX759" s="90"/>
      <c r="AEY759" s="90"/>
      <c r="AEZ759" s="90"/>
      <c r="AFA759" s="90"/>
      <c r="AFB759" s="90"/>
      <c r="AFC759" s="90"/>
      <c r="AFD759" s="90"/>
      <c r="AFE759" s="90"/>
      <c r="AFF759" s="90"/>
      <c r="AFG759" s="90"/>
      <c r="AFH759" s="90"/>
      <c r="AFI759" s="90"/>
      <c r="AFJ759" s="90"/>
      <c r="AFK759" s="90"/>
      <c r="AFL759" s="90"/>
      <c r="AFM759" s="90"/>
      <c r="AFN759" s="90"/>
      <c r="AFO759" s="90"/>
      <c r="AFP759" s="90"/>
      <c r="AFQ759" s="90"/>
      <c r="AFR759" s="90"/>
      <c r="AFS759" s="90"/>
      <c r="AFT759" s="90"/>
      <c r="AFU759" s="90"/>
      <c r="AFV759" s="90"/>
      <c r="AFW759" s="90"/>
      <c r="AFX759" s="90"/>
      <c r="AFY759" s="90"/>
      <c r="AFZ759" s="90"/>
      <c r="AGA759" s="90"/>
      <c r="AGB759" s="90"/>
      <c r="AGC759" s="90"/>
      <c r="AGD759" s="90"/>
      <c r="AGE759" s="90"/>
      <c r="AGF759" s="90"/>
      <c r="AGG759" s="90"/>
      <c r="AGH759" s="90"/>
      <c r="AGI759" s="90"/>
      <c r="AGJ759" s="90"/>
      <c r="AGK759" s="90"/>
      <c r="AGL759" s="90"/>
      <c r="AGM759" s="90"/>
      <c r="AGN759" s="90"/>
      <c r="AGO759" s="90"/>
      <c r="AGP759" s="90"/>
      <c r="AGQ759" s="90"/>
      <c r="AGR759" s="90"/>
      <c r="AGS759" s="90"/>
      <c r="AGT759" s="90"/>
      <c r="AGU759" s="90"/>
      <c r="AGV759" s="90"/>
      <c r="AGW759" s="90"/>
      <c r="AGX759" s="90"/>
      <c r="AGY759" s="90"/>
      <c r="AGZ759" s="90"/>
      <c r="AHA759" s="90"/>
      <c r="AHB759" s="90"/>
      <c r="AHC759" s="90"/>
      <c r="AHD759" s="90"/>
      <c r="AHE759" s="90"/>
      <c r="AHF759" s="90"/>
      <c r="AHG759" s="90"/>
      <c r="AHH759" s="90"/>
      <c r="AHI759" s="90"/>
      <c r="AHJ759" s="90"/>
      <c r="AHK759" s="90"/>
      <c r="AHL759" s="90"/>
      <c r="AHM759" s="90"/>
      <c r="AHN759" s="90"/>
      <c r="AHO759" s="90"/>
      <c r="AHP759" s="90"/>
      <c r="AHQ759" s="90"/>
      <c r="AHR759" s="90"/>
      <c r="AHS759" s="90"/>
      <c r="AHT759" s="90"/>
      <c r="AHU759" s="90"/>
      <c r="AHV759" s="90"/>
      <c r="AHW759" s="90"/>
      <c r="AHX759" s="90"/>
      <c r="AHY759" s="90"/>
      <c r="AHZ759" s="90"/>
      <c r="AIA759" s="90"/>
      <c r="AIB759" s="90"/>
      <c r="AIC759" s="90"/>
      <c r="AID759" s="90"/>
      <c r="AIE759" s="90"/>
      <c r="AIF759" s="90"/>
      <c r="AIG759" s="90"/>
      <c r="AIH759" s="90"/>
      <c r="AII759" s="90"/>
      <c r="AIJ759" s="90"/>
      <c r="AIK759" s="90"/>
      <c r="AIL759" s="90"/>
      <c r="AIM759" s="90"/>
      <c r="AIN759" s="90"/>
      <c r="AIO759" s="90"/>
      <c r="AIP759" s="90"/>
      <c r="AIQ759" s="90"/>
      <c r="AIR759" s="90"/>
      <c r="AIS759" s="90"/>
      <c r="AIT759" s="90"/>
      <c r="AIU759" s="90"/>
      <c r="AIV759" s="90"/>
      <c r="AIW759" s="90"/>
      <c r="AIX759" s="90"/>
      <c r="AIY759" s="90"/>
      <c r="AIZ759" s="90"/>
      <c r="AJA759" s="90"/>
      <c r="AJB759" s="90"/>
      <c r="AJC759" s="90"/>
      <c r="AJD759" s="90"/>
      <c r="AJE759" s="90"/>
      <c r="AJF759" s="90"/>
      <c r="AJG759" s="90"/>
      <c r="AJH759" s="90"/>
      <c r="AJI759" s="90"/>
      <c r="AJJ759" s="90"/>
      <c r="AJK759" s="90"/>
      <c r="AJL759" s="90"/>
      <c r="AJM759" s="90"/>
      <c r="AJN759" s="90"/>
      <c r="AJO759" s="90"/>
      <c r="AJP759" s="90"/>
      <c r="AJQ759" s="90"/>
      <c r="AJR759" s="90"/>
      <c r="AJS759" s="90"/>
      <c r="AJT759" s="90"/>
      <c r="AJU759" s="90"/>
      <c r="AJV759" s="90"/>
      <c r="AJW759" s="90"/>
      <c r="AJX759" s="90"/>
      <c r="AJY759" s="90"/>
      <c r="AJZ759" s="90"/>
      <c r="AKA759" s="90"/>
      <c r="AKB759" s="90"/>
      <c r="AKC759" s="90"/>
      <c r="AKD759" s="90"/>
      <c r="AKE759" s="90"/>
      <c r="AKF759" s="90"/>
      <c r="AKG759" s="90"/>
      <c r="AKH759" s="90"/>
      <c r="AKI759" s="90"/>
      <c r="AKJ759" s="90"/>
      <c r="AKK759" s="90"/>
      <c r="AKL759" s="90"/>
      <c r="AKM759" s="90"/>
      <c r="AKN759" s="90"/>
      <c r="AKO759" s="90"/>
      <c r="AKP759" s="90"/>
      <c r="AKQ759" s="90"/>
      <c r="AKR759" s="90"/>
      <c r="AKS759" s="90"/>
      <c r="AKT759" s="90"/>
      <c r="AKU759" s="90"/>
      <c r="AKV759" s="90"/>
      <c r="AKW759" s="90"/>
      <c r="AKX759" s="90"/>
      <c r="AKY759" s="90"/>
      <c r="AKZ759" s="90"/>
      <c r="ALA759" s="90"/>
      <c r="ALB759" s="90"/>
      <c r="ALC759" s="90"/>
      <c r="ALD759" s="90"/>
      <c r="ALE759" s="90"/>
      <c r="ALF759" s="90"/>
      <c r="ALG759" s="90"/>
      <c r="ALH759" s="90"/>
      <c r="ALI759" s="90"/>
      <c r="ALJ759" s="90"/>
      <c r="ALK759" s="90"/>
      <c r="ALL759" s="90"/>
      <c r="ALM759" s="90"/>
      <c r="ALN759" s="90"/>
      <c r="ALO759" s="90"/>
      <c r="ALP759" s="90"/>
      <c r="ALQ759" s="90"/>
      <c r="ALR759" s="90"/>
      <c r="ALS759" s="90"/>
      <c r="ALT759" s="90"/>
      <c r="ALU759" s="90"/>
      <c r="ALV759" s="90"/>
      <c r="ALW759" s="90"/>
      <c r="ALX759" s="90"/>
      <c r="ALY759" s="90"/>
      <c r="ALZ759" s="90"/>
      <c r="AMA759" s="90"/>
      <c r="AMB759" s="90"/>
      <c r="AMC759" s="90"/>
      <c r="AMD759" s="90"/>
      <c r="AME759" s="90"/>
      <c r="AMF759" s="90"/>
      <c r="AMG759" s="90"/>
      <c r="AMH759" s="90"/>
    </row>
    <row r="760" spans="1:1022" x14ac:dyDescent="0.25">
      <c r="A760" s="103">
        <v>43917</v>
      </c>
      <c r="B760" s="156">
        <v>0.5</v>
      </c>
      <c r="C760" s="226">
        <v>35</v>
      </c>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0"/>
      <c r="AY760" s="90"/>
      <c r="AZ760" s="90"/>
      <c r="BA760" s="90"/>
      <c r="BB760" s="90"/>
      <c r="BC760" s="90"/>
      <c r="BD760" s="90"/>
      <c r="BE760" s="90"/>
      <c r="BF760" s="90"/>
      <c r="BG760" s="90"/>
      <c r="BH760" s="90"/>
      <c r="BI760" s="90"/>
      <c r="BJ760" s="90"/>
      <c r="BK760" s="90"/>
      <c r="BL760" s="90"/>
      <c r="BM760" s="90"/>
      <c r="BN760" s="90"/>
      <c r="BO760" s="90"/>
      <c r="BP760" s="90"/>
      <c r="BQ760" s="90"/>
      <c r="BR760" s="90"/>
      <c r="BS760" s="90"/>
      <c r="BT760" s="90"/>
      <c r="BU760" s="90"/>
      <c r="BV760" s="90"/>
      <c r="BW760" s="90"/>
      <c r="BX760" s="90"/>
      <c r="BY760" s="90"/>
      <c r="BZ760" s="90"/>
      <c r="CA760" s="90"/>
      <c r="CB760" s="90"/>
      <c r="CC760" s="90"/>
      <c r="CD760" s="90"/>
      <c r="CE760" s="90"/>
      <c r="CF760" s="90"/>
      <c r="CG760" s="90"/>
      <c r="CH760" s="90"/>
      <c r="CI760" s="90"/>
      <c r="CJ760" s="90"/>
      <c r="CK760" s="90"/>
      <c r="CL760" s="90"/>
      <c r="CM760" s="90"/>
      <c r="CN760" s="90"/>
      <c r="CO760" s="90"/>
      <c r="CP760" s="90"/>
      <c r="CQ760" s="90"/>
      <c r="CR760" s="90"/>
      <c r="CS760" s="90"/>
      <c r="CT760" s="90"/>
      <c r="CU760" s="90"/>
      <c r="CV760" s="90"/>
      <c r="CW760" s="90"/>
      <c r="CX760" s="90"/>
      <c r="CY760" s="90"/>
      <c r="CZ760" s="90"/>
      <c r="DA760" s="90"/>
      <c r="DB760" s="90"/>
      <c r="DC760" s="90"/>
      <c r="DD760" s="90"/>
      <c r="DE760" s="90"/>
      <c r="DF760" s="90"/>
      <c r="DG760" s="90"/>
      <c r="DH760" s="90"/>
      <c r="DI760" s="90"/>
      <c r="DJ760" s="90"/>
      <c r="DK760" s="90"/>
      <c r="DL760" s="90"/>
      <c r="DM760" s="90"/>
      <c r="DN760" s="90"/>
      <c r="DO760" s="90"/>
      <c r="DP760" s="90"/>
      <c r="DQ760" s="90"/>
      <c r="DR760" s="90"/>
      <c r="DS760" s="90"/>
      <c r="DT760" s="90"/>
      <c r="DU760" s="90"/>
      <c r="DV760" s="90"/>
      <c r="DW760" s="90"/>
      <c r="DX760" s="90"/>
      <c r="DY760" s="90"/>
      <c r="DZ760" s="90"/>
      <c r="EA760" s="90"/>
      <c r="EB760" s="90"/>
      <c r="EC760" s="90"/>
      <c r="ED760" s="90"/>
      <c r="EE760" s="90"/>
      <c r="EF760" s="90"/>
      <c r="EG760" s="90"/>
      <c r="EH760" s="90"/>
      <c r="EI760" s="90"/>
      <c r="EJ760" s="90"/>
      <c r="EK760" s="90"/>
      <c r="EL760" s="90"/>
      <c r="EM760" s="90"/>
      <c r="EN760" s="90"/>
      <c r="EO760" s="90"/>
      <c r="EP760" s="90"/>
      <c r="EQ760" s="90"/>
      <c r="ER760" s="90"/>
      <c r="ES760" s="90"/>
      <c r="ET760" s="90"/>
      <c r="EU760" s="90"/>
      <c r="EV760" s="90"/>
      <c r="EW760" s="90"/>
      <c r="EX760" s="90"/>
      <c r="EY760" s="90"/>
      <c r="EZ760" s="90"/>
      <c r="FA760" s="90"/>
      <c r="FB760" s="90"/>
      <c r="FC760" s="90"/>
      <c r="FD760" s="90"/>
      <c r="FE760" s="90"/>
      <c r="FF760" s="90"/>
      <c r="FG760" s="90"/>
      <c r="FH760" s="90"/>
      <c r="FI760" s="90"/>
      <c r="FJ760" s="90"/>
      <c r="FK760" s="90"/>
      <c r="FL760" s="90"/>
      <c r="FM760" s="90"/>
      <c r="FN760" s="90"/>
      <c r="FO760" s="90"/>
      <c r="FP760" s="90"/>
      <c r="FQ760" s="90"/>
      <c r="FR760" s="90"/>
      <c r="FS760" s="90"/>
      <c r="FT760" s="90"/>
      <c r="FU760" s="90"/>
      <c r="FV760" s="90"/>
      <c r="FW760" s="90"/>
      <c r="FX760" s="90"/>
      <c r="FY760" s="90"/>
      <c r="FZ760" s="90"/>
      <c r="GA760" s="90"/>
      <c r="GB760" s="90"/>
      <c r="GC760" s="90"/>
      <c r="GD760" s="90"/>
      <c r="GE760" s="90"/>
      <c r="GF760" s="90"/>
      <c r="GG760" s="90"/>
      <c r="GH760" s="90"/>
      <c r="GI760" s="90"/>
      <c r="GJ760" s="90"/>
      <c r="GK760" s="90"/>
      <c r="GL760" s="90"/>
      <c r="GM760" s="90"/>
      <c r="GN760" s="90"/>
      <c r="GO760" s="90"/>
      <c r="GP760" s="90"/>
      <c r="GQ760" s="90"/>
      <c r="GR760" s="90"/>
      <c r="GS760" s="90"/>
      <c r="GT760" s="90"/>
      <c r="GU760" s="90"/>
      <c r="GV760" s="90"/>
      <c r="GW760" s="90"/>
      <c r="GX760" s="90"/>
      <c r="GY760" s="90"/>
      <c r="GZ760" s="90"/>
      <c r="HA760" s="90"/>
      <c r="HB760" s="90"/>
      <c r="HC760" s="90"/>
      <c r="HD760" s="90"/>
      <c r="HE760" s="90"/>
      <c r="HF760" s="90"/>
      <c r="HG760" s="90"/>
      <c r="HH760" s="90"/>
      <c r="HI760" s="90"/>
      <c r="HJ760" s="90"/>
      <c r="HK760" s="90"/>
      <c r="HL760" s="90"/>
      <c r="HM760" s="90"/>
      <c r="HN760" s="90"/>
      <c r="HO760" s="90"/>
      <c r="HP760" s="90"/>
      <c r="HQ760" s="90"/>
      <c r="HR760" s="90"/>
      <c r="HS760" s="90"/>
      <c r="HT760" s="90"/>
      <c r="HU760" s="90"/>
      <c r="HV760" s="90"/>
      <c r="HW760" s="90"/>
      <c r="HX760" s="90"/>
      <c r="HY760" s="90"/>
      <c r="HZ760" s="90"/>
      <c r="IA760" s="90"/>
      <c r="IB760" s="90"/>
      <c r="IC760" s="90"/>
      <c r="ID760" s="90"/>
      <c r="IE760" s="90"/>
      <c r="IF760" s="90"/>
      <c r="IG760" s="90"/>
      <c r="IH760" s="90"/>
      <c r="II760" s="90"/>
      <c r="IJ760" s="90"/>
      <c r="IK760" s="90"/>
      <c r="IL760" s="90"/>
      <c r="IM760" s="90"/>
      <c r="IN760" s="90"/>
      <c r="IO760" s="90"/>
      <c r="IP760" s="90"/>
      <c r="IQ760" s="90"/>
      <c r="IR760" s="90"/>
      <c r="IS760" s="90"/>
      <c r="IT760" s="90"/>
      <c r="IU760" s="90"/>
      <c r="IV760" s="90"/>
      <c r="IW760" s="90"/>
      <c r="IX760" s="90"/>
      <c r="IY760" s="90"/>
      <c r="IZ760" s="90"/>
      <c r="JA760" s="90"/>
      <c r="JB760" s="90"/>
      <c r="JC760" s="90"/>
      <c r="JD760" s="90"/>
      <c r="JE760" s="90"/>
      <c r="JF760" s="90"/>
      <c r="JG760" s="90"/>
      <c r="JH760" s="90"/>
      <c r="JI760" s="90"/>
      <c r="JJ760" s="90"/>
      <c r="JK760" s="90"/>
      <c r="JL760" s="90"/>
      <c r="JM760" s="90"/>
      <c r="JN760" s="90"/>
      <c r="JO760" s="90"/>
      <c r="JP760" s="90"/>
      <c r="JQ760" s="90"/>
      <c r="JR760" s="90"/>
      <c r="JS760" s="90"/>
      <c r="JT760" s="90"/>
      <c r="JU760" s="90"/>
      <c r="JV760" s="90"/>
      <c r="JW760" s="90"/>
      <c r="JX760" s="90"/>
      <c r="JY760" s="90"/>
      <c r="JZ760" s="90"/>
      <c r="KA760" s="90"/>
      <c r="KB760" s="90"/>
      <c r="KC760" s="90"/>
      <c r="KD760" s="90"/>
      <c r="KE760" s="90"/>
      <c r="KF760" s="90"/>
      <c r="KG760" s="90"/>
      <c r="KH760" s="90"/>
      <c r="KI760" s="90"/>
      <c r="KJ760" s="90"/>
      <c r="KK760" s="90"/>
      <c r="KL760" s="90"/>
      <c r="KM760" s="90"/>
      <c r="KN760" s="90"/>
      <c r="KO760" s="90"/>
      <c r="KP760" s="90"/>
      <c r="KQ760" s="90"/>
      <c r="KR760" s="90"/>
      <c r="KS760" s="90"/>
      <c r="KT760" s="90"/>
      <c r="KU760" s="90"/>
      <c r="KV760" s="90"/>
      <c r="KW760" s="90"/>
      <c r="KX760" s="90"/>
      <c r="KY760" s="90"/>
      <c r="KZ760" s="90"/>
      <c r="LA760" s="90"/>
      <c r="LB760" s="90"/>
      <c r="LC760" s="90"/>
      <c r="LD760" s="90"/>
      <c r="LE760" s="90"/>
      <c r="LF760" s="90"/>
      <c r="LG760" s="90"/>
      <c r="LH760" s="90"/>
      <c r="LI760" s="90"/>
      <c r="LJ760" s="90"/>
      <c r="LK760" s="90"/>
      <c r="LL760" s="90"/>
      <c r="LM760" s="90"/>
      <c r="LN760" s="90"/>
      <c r="LO760" s="90"/>
      <c r="LP760" s="90"/>
      <c r="LQ760" s="90"/>
      <c r="LR760" s="90"/>
      <c r="LS760" s="90"/>
      <c r="LT760" s="90"/>
      <c r="LU760" s="90"/>
      <c r="LV760" s="90"/>
      <c r="LW760" s="90"/>
      <c r="LX760" s="90"/>
      <c r="LY760" s="90"/>
      <c r="LZ760" s="90"/>
      <c r="MA760" s="90"/>
      <c r="MB760" s="90"/>
      <c r="MC760" s="90"/>
      <c r="MD760" s="90"/>
      <c r="ME760" s="90"/>
      <c r="MF760" s="90"/>
      <c r="MG760" s="90"/>
      <c r="MH760" s="90"/>
      <c r="MI760" s="90"/>
      <c r="MJ760" s="90"/>
      <c r="MK760" s="90"/>
      <c r="ML760" s="90"/>
      <c r="MM760" s="90"/>
      <c r="MN760" s="90"/>
      <c r="MO760" s="90"/>
      <c r="MP760" s="90"/>
      <c r="MQ760" s="90"/>
      <c r="MR760" s="90"/>
      <c r="MS760" s="90"/>
      <c r="MT760" s="90"/>
      <c r="MU760" s="90"/>
      <c r="MV760" s="90"/>
      <c r="MW760" s="90"/>
      <c r="MX760" s="90"/>
      <c r="MY760" s="90"/>
      <c r="MZ760" s="90"/>
      <c r="NA760" s="90"/>
      <c r="NB760" s="90"/>
      <c r="NC760" s="90"/>
      <c r="ND760" s="90"/>
      <c r="NE760" s="90"/>
      <c r="NF760" s="90"/>
      <c r="NG760" s="90"/>
      <c r="NH760" s="90"/>
      <c r="NI760" s="90"/>
      <c r="NJ760" s="90"/>
      <c r="NK760" s="90"/>
      <c r="NL760" s="90"/>
      <c r="NM760" s="90"/>
      <c r="NN760" s="90"/>
      <c r="NO760" s="90"/>
      <c r="NP760" s="90"/>
      <c r="NQ760" s="90"/>
      <c r="NR760" s="90"/>
      <c r="NS760" s="90"/>
      <c r="NT760" s="90"/>
      <c r="NU760" s="90"/>
      <c r="NV760" s="90"/>
      <c r="NW760" s="90"/>
      <c r="NX760" s="90"/>
      <c r="NY760" s="90"/>
      <c r="NZ760" s="90"/>
      <c r="OA760" s="90"/>
      <c r="OB760" s="90"/>
      <c r="OC760" s="90"/>
      <c r="OD760" s="90"/>
      <c r="OE760" s="90"/>
      <c r="OF760" s="90"/>
      <c r="OG760" s="90"/>
      <c r="OH760" s="90"/>
      <c r="OI760" s="90"/>
      <c r="OJ760" s="90"/>
      <c r="OK760" s="90"/>
      <c r="OL760" s="90"/>
      <c r="OM760" s="90"/>
      <c r="ON760" s="90"/>
      <c r="OO760" s="90"/>
      <c r="OP760" s="90"/>
      <c r="OQ760" s="90"/>
      <c r="OR760" s="90"/>
      <c r="OS760" s="90"/>
      <c r="OT760" s="90"/>
      <c r="OU760" s="90"/>
      <c r="OV760" s="90"/>
      <c r="OW760" s="90"/>
      <c r="OX760" s="90"/>
      <c r="OY760" s="90"/>
      <c r="OZ760" s="90"/>
      <c r="PA760" s="90"/>
      <c r="PB760" s="90"/>
      <c r="PC760" s="90"/>
      <c r="PD760" s="90"/>
      <c r="PE760" s="90"/>
      <c r="PF760" s="90"/>
      <c r="PG760" s="90"/>
      <c r="PH760" s="90"/>
      <c r="PI760" s="90"/>
      <c r="PJ760" s="90"/>
      <c r="PK760" s="90"/>
      <c r="PL760" s="90"/>
      <c r="PM760" s="90"/>
      <c r="PN760" s="90"/>
      <c r="PO760" s="90"/>
      <c r="PP760" s="90"/>
      <c r="PQ760" s="90"/>
      <c r="PR760" s="90"/>
      <c r="PS760" s="90"/>
      <c r="PT760" s="90"/>
      <c r="PU760" s="90"/>
      <c r="PV760" s="90"/>
      <c r="PW760" s="90"/>
      <c r="PX760" s="90"/>
      <c r="PY760" s="90"/>
      <c r="PZ760" s="90"/>
      <c r="QA760" s="90"/>
      <c r="QB760" s="90"/>
      <c r="QC760" s="90"/>
      <c r="QD760" s="90"/>
      <c r="QE760" s="90"/>
      <c r="QF760" s="90"/>
      <c r="QG760" s="90"/>
      <c r="QH760" s="90"/>
      <c r="QI760" s="90"/>
      <c r="QJ760" s="90"/>
      <c r="QK760" s="90"/>
      <c r="QL760" s="90"/>
      <c r="QM760" s="90"/>
      <c r="QN760" s="90"/>
      <c r="QO760" s="90"/>
      <c r="QP760" s="90"/>
      <c r="QQ760" s="90"/>
      <c r="QR760" s="90"/>
      <c r="QS760" s="90"/>
      <c r="QT760" s="90"/>
      <c r="QU760" s="90"/>
      <c r="QV760" s="90"/>
      <c r="QW760" s="90"/>
      <c r="QX760" s="90"/>
      <c r="QY760" s="90"/>
      <c r="QZ760" s="90"/>
      <c r="RA760" s="90"/>
      <c r="RB760" s="90"/>
      <c r="RC760" s="90"/>
      <c r="RD760" s="90"/>
      <c r="RE760" s="90"/>
      <c r="RF760" s="90"/>
      <c r="RG760" s="90"/>
      <c r="RH760" s="90"/>
      <c r="RI760" s="90"/>
      <c r="RJ760" s="90"/>
      <c r="RK760" s="90"/>
      <c r="RL760" s="90"/>
      <c r="RM760" s="90"/>
      <c r="RN760" s="90"/>
      <c r="RO760" s="90"/>
      <c r="RP760" s="90"/>
      <c r="RQ760" s="90"/>
      <c r="RR760" s="90"/>
      <c r="RS760" s="90"/>
      <c r="RT760" s="90"/>
      <c r="RU760" s="90"/>
      <c r="RV760" s="90"/>
      <c r="RW760" s="90"/>
      <c r="RX760" s="90"/>
      <c r="RY760" s="90"/>
      <c r="RZ760" s="90"/>
      <c r="SA760" s="90"/>
      <c r="SB760" s="90"/>
      <c r="SC760" s="90"/>
      <c r="SD760" s="90"/>
      <c r="SE760" s="90"/>
      <c r="SF760" s="90"/>
      <c r="SG760" s="90"/>
      <c r="SH760" s="90"/>
      <c r="SI760" s="90"/>
      <c r="SJ760" s="90"/>
      <c r="SK760" s="90"/>
      <c r="SL760" s="90"/>
      <c r="SM760" s="90"/>
      <c r="SN760" s="90"/>
      <c r="SO760" s="90"/>
      <c r="SP760" s="90"/>
      <c r="SQ760" s="90"/>
      <c r="SR760" s="90"/>
      <c r="SS760" s="90"/>
      <c r="ST760" s="90"/>
      <c r="SU760" s="90"/>
      <c r="SV760" s="90"/>
      <c r="SW760" s="90"/>
      <c r="SX760" s="90"/>
      <c r="SY760" s="90"/>
      <c r="SZ760" s="90"/>
      <c r="TA760" s="90"/>
      <c r="TB760" s="90"/>
      <c r="TC760" s="90"/>
      <c r="TD760" s="90"/>
      <c r="TE760" s="90"/>
      <c r="TF760" s="90"/>
      <c r="TG760" s="90"/>
      <c r="TH760" s="90"/>
      <c r="TI760" s="90"/>
      <c r="TJ760" s="90"/>
      <c r="TK760" s="90"/>
      <c r="TL760" s="90"/>
      <c r="TM760" s="90"/>
      <c r="TN760" s="90"/>
      <c r="TO760" s="90"/>
      <c r="TP760" s="90"/>
      <c r="TQ760" s="90"/>
      <c r="TR760" s="90"/>
      <c r="TS760" s="90"/>
      <c r="TT760" s="90"/>
      <c r="TU760" s="90"/>
      <c r="TV760" s="90"/>
      <c r="TW760" s="90"/>
      <c r="TX760" s="90"/>
      <c r="TY760" s="90"/>
      <c r="TZ760" s="90"/>
      <c r="UA760" s="90"/>
      <c r="UB760" s="90"/>
      <c r="UC760" s="90"/>
      <c r="UD760" s="90"/>
      <c r="UE760" s="90"/>
      <c r="UF760" s="90"/>
      <c r="UG760" s="90"/>
      <c r="UH760" s="90"/>
      <c r="UI760" s="90"/>
      <c r="UJ760" s="90"/>
      <c r="UK760" s="90"/>
      <c r="UL760" s="90"/>
      <c r="UM760" s="90"/>
      <c r="UN760" s="90"/>
      <c r="UO760" s="90"/>
      <c r="UP760" s="90"/>
      <c r="UQ760" s="90"/>
      <c r="UR760" s="90"/>
      <c r="US760" s="90"/>
      <c r="UT760" s="90"/>
      <c r="UU760" s="90"/>
      <c r="UV760" s="90"/>
      <c r="UW760" s="90"/>
      <c r="UX760" s="90"/>
      <c r="UY760" s="90"/>
      <c r="UZ760" s="90"/>
      <c r="VA760" s="90"/>
      <c r="VB760" s="90"/>
      <c r="VC760" s="90"/>
      <c r="VD760" s="90"/>
      <c r="VE760" s="90"/>
      <c r="VF760" s="90"/>
      <c r="VG760" s="90"/>
      <c r="VH760" s="90"/>
      <c r="VI760" s="90"/>
      <c r="VJ760" s="90"/>
      <c r="VK760" s="90"/>
      <c r="VL760" s="90"/>
      <c r="VM760" s="90"/>
      <c r="VN760" s="90"/>
      <c r="VO760" s="90"/>
      <c r="VP760" s="90"/>
      <c r="VQ760" s="90"/>
      <c r="VR760" s="90"/>
      <c r="VS760" s="90"/>
      <c r="VT760" s="90"/>
      <c r="VU760" s="90"/>
      <c r="VV760" s="90"/>
      <c r="VW760" s="90"/>
      <c r="VX760" s="90"/>
      <c r="VY760" s="90"/>
      <c r="VZ760" s="90"/>
      <c r="WA760" s="90"/>
      <c r="WB760" s="90"/>
      <c r="WC760" s="90"/>
      <c r="WD760" s="90"/>
      <c r="WE760" s="90"/>
      <c r="WF760" s="90"/>
      <c r="WG760" s="90"/>
      <c r="WH760" s="90"/>
      <c r="WI760" s="90"/>
      <c r="WJ760" s="90"/>
      <c r="WK760" s="90"/>
      <c r="WL760" s="90"/>
      <c r="WM760" s="90"/>
      <c r="WN760" s="90"/>
      <c r="WO760" s="90"/>
      <c r="WP760" s="90"/>
      <c r="WQ760" s="90"/>
      <c r="WR760" s="90"/>
      <c r="WS760" s="90"/>
      <c r="WT760" s="90"/>
      <c r="WU760" s="90"/>
      <c r="WV760" s="90"/>
      <c r="WW760" s="90"/>
      <c r="WX760" s="90"/>
      <c r="WY760" s="90"/>
      <c r="WZ760" s="90"/>
      <c r="XA760" s="90"/>
      <c r="XB760" s="90"/>
      <c r="XC760" s="90"/>
      <c r="XD760" s="90"/>
      <c r="XE760" s="90"/>
      <c r="XF760" s="90"/>
      <c r="XG760" s="90"/>
      <c r="XH760" s="90"/>
      <c r="XI760" s="90"/>
      <c r="XJ760" s="90"/>
      <c r="XK760" s="90"/>
      <c r="XL760" s="90"/>
      <c r="XM760" s="90"/>
      <c r="XN760" s="90"/>
      <c r="XO760" s="90"/>
      <c r="XP760" s="90"/>
      <c r="XQ760" s="90"/>
      <c r="XR760" s="90"/>
      <c r="XS760" s="90"/>
      <c r="XT760" s="90"/>
      <c r="XU760" s="90"/>
      <c r="XV760" s="90"/>
      <c r="XW760" s="90"/>
      <c r="XX760" s="90"/>
      <c r="XY760" s="90"/>
      <c r="XZ760" s="90"/>
      <c r="YA760" s="90"/>
      <c r="YB760" s="90"/>
      <c r="YC760" s="90"/>
      <c r="YD760" s="90"/>
      <c r="YE760" s="90"/>
      <c r="YF760" s="90"/>
      <c r="YG760" s="90"/>
      <c r="YH760" s="90"/>
      <c r="YI760" s="90"/>
      <c r="YJ760" s="90"/>
      <c r="YK760" s="90"/>
      <c r="YL760" s="90"/>
      <c r="YM760" s="90"/>
      <c r="YN760" s="90"/>
      <c r="YO760" s="90"/>
      <c r="YP760" s="90"/>
      <c r="YQ760" s="90"/>
      <c r="YR760" s="90"/>
      <c r="YS760" s="90"/>
      <c r="YT760" s="90"/>
      <c r="YU760" s="90"/>
      <c r="YV760" s="90"/>
      <c r="YW760" s="90"/>
      <c r="YX760" s="90"/>
      <c r="YY760" s="90"/>
      <c r="YZ760" s="90"/>
      <c r="ZA760" s="90"/>
      <c r="ZB760" s="90"/>
      <c r="ZC760" s="90"/>
      <c r="ZD760" s="90"/>
      <c r="ZE760" s="90"/>
      <c r="ZF760" s="90"/>
      <c r="ZG760" s="90"/>
      <c r="ZH760" s="90"/>
      <c r="ZI760" s="90"/>
      <c r="ZJ760" s="90"/>
      <c r="ZK760" s="90"/>
      <c r="ZL760" s="90"/>
      <c r="ZM760" s="90"/>
      <c r="ZN760" s="90"/>
      <c r="ZO760" s="90"/>
      <c r="ZP760" s="90"/>
      <c r="ZQ760" s="90"/>
      <c r="ZR760" s="90"/>
      <c r="ZS760" s="90"/>
      <c r="ZT760" s="90"/>
      <c r="ZU760" s="90"/>
      <c r="ZV760" s="90"/>
      <c r="ZW760" s="90"/>
      <c r="ZX760" s="90"/>
      <c r="ZY760" s="90"/>
      <c r="ZZ760" s="90"/>
      <c r="AAA760" s="90"/>
      <c r="AAB760" s="90"/>
      <c r="AAC760" s="90"/>
      <c r="AAD760" s="90"/>
      <c r="AAE760" s="90"/>
      <c r="AAF760" s="90"/>
      <c r="AAG760" s="90"/>
      <c r="AAH760" s="90"/>
      <c r="AAI760" s="90"/>
      <c r="AAJ760" s="90"/>
      <c r="AAK760" s="90"/>
      <c r="AAL760" s="90"/>
      <c r="AAM760" s="90"/>
      <c r="AAN760" s="90"/>
      <c r="AAO760" s="90"/>
      <c r="AAP760" s="90"/>
      <c r="AAQ760" s="90"/>
      <c r="AAR760" s="90"/>
      <c r="AAS760" s="90"/>
      <c r="AAT760" s="90"/>
      <c r="AAU760" s="90"/>
      <c r="AAV760" s="90"/>
      <c r="AAW760" s="90"/>
      <c r="AAX760" s="90"/>
      <c r="AAY760" s="90"/>
      <c r="AAZ760" s="90"/>
      <c r="ABA760" s="90"/>
      <c r="ABB760" s="90"/>
      <c r="ABC760" s="90"/>
      <c r="ABD760" s="90"/>
      <c r="ABE760" s="90"/>
      <c r="ABF760" s="90"/>
      <c r="ABG760" s="90"/>
      <c r="ABH760" s="90"/>
      <c r="ABI760" s="90"/>
      <c r="ABJ760" s="90"/>
      <c r="ABK760" s="90"/>
      <c r="ABL760" s="90"/>
      <c r="ABM760" s="90"/>
      <c r="ABN760" s="90"/>
      <c r="ABO760" s="90"/>
      <c r="ABP760" s="90"/>
      <c r="ABQ760" s="90"/>
      <c r="ABR760" s="90"/>
      <c r="ABS760" s="90"/>
      <c r="ABT760" s="90"/>
      <c r="ABU760" s="90"/>
      <c r="ABV760" s="90"/>
      <c r="ABW760" s="90"/>
      <c r="ABX760" s="90"/>
      <c r="ABY760" s="90"/>
      <c r="ABZ760" s="90"/>
      <c r="ACA760" s="90"/>
      <c r="ACB760" s="90"/>
      <c r="ACC760" s="90"/>
      <c r="ACD760" s="90"/>
      <c r="ACE760" s="90"/>
      <c r="ACF760" s="90"/>
      <c r="ACG760" s="90"/>
      <c r="ACH760" s="90"/>
      <c r="ACI760" s="90"/>
      <c r="ACJ760" s="90"/>
      <c r="ACK760" s="90"/>
      <c r="ACL760" s="90"/>
      <c r="ACM760" s="90"/>
      <c r="ACN760" s="90"/>
      <c r="ACO760" s="90"/>
      <c r="ACP760" s="90"/>
      <c r="ACQ760" s="90"/>
      <c r="ACR760" s="90"/>
      <c r="ACS760" s="90"/>
      <c r="ACT760" s="90"/>
      <c r="ACU760" s="90"/>
      <c r="ACV760" s="90"/>
      <c r="ACW760" s="90"/>
      <c r="ACX760" s="90"/>
      <c r="ACY760" s="90"/>
      <c r="ACZ760" s="90"/>
      <c r="ADA760" s="90"/>
      <c r="ADB760" s="90"/>
      <c r="ADC760" s="90"/>
      <c r="ADD760" s="90"/>
      <c r="ADE760" s="90"/>
      <c r="ADF760" s="90"/>
      <c r="ADG760" s="90"/>
      <c r="ADH760" s="90"/>
      <c r="ADI760" s="90"/>
      <c r="ADJ760" s="90"/>
      <c r="ADK760" s="90"/>
      <c r="ADL760" s="90"/>
      <c r="ADM760" s="90"/>
      <c r="ADN760" s="90"/>
      <c r="ADO760" s="90"/>
      <c r="ADP760" s="90"/>
      <c r="ADQ760" s="90"/>
      <c r="ADR760" s="90"/>
      <c r="ADS760" s="90"/>
      <c r="ADT760" s="90"/>
      <c r="ADU760" s="90"/>
      <c r="ADV760" s="90"/>
      <c r="ADW760" s="90"/>
      <c r="ADX760" s="90"/>
      <c r="ADY760" s="90"/>
      <c r="ADZ760" s="90"/>
      <c r="AEA760" s="90"/>
      <c r="AEB760" s="90"/>
      <c r="AEC760" s="90"/>
      <c r="AED760" s="90"/>
      <c r="AEE760" s="90"/>
      <c r="AEF760" s="90"/>
      <c r="AEG760" s="90"/>
      <c r="AEH760" s="90"/>
      <c r="AEI760" s="90"/>
      <c r="AEJ760" s="90"/>
      <c r="AEK760" s="90"/>
      <c r="AEL760" s="90"/>
      <c r="AEM760" s="90"/>
      <c r="AEN760" s="90"/>
      <c r="AEO760" s="90"/>
      <c r="AEP760" s="90"/>
      <c r="AEQ760" s="90"/>
      <c r="AER760" s="90"/>
      <c r="AES760" s="90"/>
      <c r="AET760" s="90"/>
      <c r="AEU760" s="90"/>
      <c r="AEV760" s="90"/>
      <c r="AEW760" s="90"/>
      <c r="AEX760" s="90"/>
      <c r="AEY760" s="90"/>
      <c r="AEZ760" s="90"/>
      <c r="AFA760" s="90"/>
      <c r="AFB760" s="90"/>
      <c r="AFC760" s="90"/>
      <c r="AFD760" s="90"/>
      <c r="AFE760" s="90"/>
      <c r="AFF760" s="90"/>
      <c r="AFG760" s="90"/>
      <c r="AFH760" s="90"/>
      <c r="AFI760" s="90"/>
      <c r="AFJ760" s="90"/>
      <c r="AFK760" s="90"/>
      <c r="AFL760" s="90"/>
      <c r="AFM760" s="90"/>
      <c r="AFN760" s="90"/>
      <c r="AFO760" s="90"/>
      <c r="AFP760" s="90"/>
      <c r="AFQ760" s="90"/>
      <c r="AFR760" s="90"/>
      <c r="AFS760" s="90"/>
      <c r="AFT760" s="90"/>
      <c r="AFU760" s="90"/>
      <c r="AFV760" s="90"/>
      <c r="AFW760" s="90"/>
      <c r="AFX760" s="90"/>
      <c r="AFY760" s="90"/>
      <c r="AFZ760" s="90"/>
      <c r="AGA760" s="90"/>
      <c r="AGB760" s="90"/>
      <c r="AGC760" s="90"/>
      <c r="AGD760" s="90"/>
      <c r="AGE760" s="90"/>
      <c r="AGF760" s="90"/>
      <c r="AGG760" s="90"/>
      <c r="AGH760" s="90"/>
      <c r="AGI760" s="90"/>
      <c r="AGJ760" s="90"/>
      <c r="AGK760" s="90"/>
      <c r="AGL760" s="90"/>
      <c r="AGM760" s="90"/>
      <c r="AGN760" s="90"/>
      <c r="AGO760" s="90"/>
      <c r="AGP760" s="90"/>
      <c r="AGQ760" s="90"/>
      <c r="AGR760" s="90"/>
      <c r="AGS760" s="90"/>
      <c r="AGT760" s="90"/>
      <c r="AGU760" s="90"/>
      <c r="AGV760" s="90"/>
      <c r="AGW760" s="90"/>
      <c r="AGX760" s="90"/>
      <c r="AGY760" s="90"/>
      <c r="AGZ760" s="90"/>
      <c r="AHA760" s="90"/>
      <c r="AHB760" s="90"/>
      <c r="AHC760" s="90"/>
      <c r="AHD760" s="90"/>
      <c r="AHE760" s="90"/>
      <c r="AHF760" s="90"/>
      <c r="AHG760" s="90"/>
      <c r="AHH760" s="90"/>
      <c r="AHI760" s="90"/>
      <c r="AHJ760" s="90"/>
      <c r="AHK760" s="90"/>
      <c r="AHL760" s="90"/>
      <c r="AHM760" s="90"/>
      <c r="AHN760" s="90"/>
      <c r="AHO760" s="90"/>
      <c r="AHP760" s="90"/>
      <c r="AHQ760" s="90"/>
      <c r="AHR760" s="90"/>
      <c r="AHS760" s="90"/>
      <c r="AHT760" s="90"/>
      <c r="AHU760" s="90"/>
      <c r="AHV760" s="90"/>
      <c r="AHW760" s="90"/>
      <c r="AHX760" s="90"/>
      <c r="AHY760" s="90"/>
      <c r="AHZ760" s="90"/>
      <c r="AIA760" s="90"/>
      <c r="AIB760" s="90"/>
      <c r="AIC760" s="90"/>
      <c r="AID760" s="90"/>
      <c r="AIE760" s="90"/>
      <c r="AIF760" s="90"/>
      <c r="AIG760" s="90"/>
      <c r="AIH760" s="90"/>
      <c r="AII760" s="90"/>
      <c r="AIJ760" s="90"/>
      <c r="AIK760" s="90"/>
      <c r="AIL760" s="90"/>
      <c r="AIM760" s="90"/>
      <c r="AIN760" s="90"/>
      <c r="AIO760" s="90"/>
      <c r="AIP760" s="90"/>
      <c r="AIQ760" s="90"/>
      <c r="AIR760" s="90"/>
      <c r="AIS760" s="90"/>
      <c r="AIT760" s="90"/>
      <c r="AIU760" s="90"/>
      <c r="AIV760" s="90"/>
      <c r="AIW760" s="90"/>
      <c r="AIX760" s="90"/>
      <c r="AIY760" s="90"/>
      <c r="AIZ760" s="90"/>
      <c r="AJA760" s="90"/>
      <c r="AJB760" s="90"/>
      <c r="AJC760" s="90"/>
      <c r="AJD760" s="90"/>
      <c r="AJE760" s="90"/>
      <c r="AJF760" s="90"/>
      <c r="AJG760" s="90"/>
      <c r="AJH760" s="90"/>
      <c r="AJI760" s="90"/>
      <c r="AJJ760" s="90"/>
      <c r="AJK760" s="90"/>
      <c r="AJL760" s="90"/>
      <c r="AJM760" s="90"/>
      <c r="AJN760" s="90"/>
      <c r="AJO760" s="90"/>
      <c r="AJP760" s="90"/>
      <c r="AJQ760" s="90"/>
      <c r="AJR760" s="90"/>
      <c r="AJS760" s="90"/>
      <c r="AJT760" s="90"/>
      <c r="AJU760" s="90"/>
      <c r="AJV760" s="90"/>
      <c r="AJW760" s="90"/>
      <c r="AJX760" s="90"/>
      <c r="AJY760" s="90"/>
      <c r="AJZ760" s="90"/>
      <c r="AKA760" s="90"/>
      <c r="AKB760" s="90"/>
      <c r="AKC760" s="90"/>
      <c r="AKD760" s="90"/>
      <c r="AKE760" s="90"/>
      <c r="AKF760" s="90"/>
      <c r="AKG760" s="90"/>
      <c r="AKH760" s="90"/>
      <c r="AKI760" s="90"/>
      <c r="AKJ760" s="90"/>
      <c r="AKK760" s="90"/>
      <c r="AKL760" s="90"/>
      <c r="AKM760" s="90"/>
      <c r="AKN760" s="90"/>
      <c r="AKO760" s="90"/>
      <c r="AKP760" s="90"/>
      <c r="AKQ760" s="90"/>
      <c r="AKR760" s="90"/>
      <c r="AKS760" s="90"/>
      <c r="AKT760" s="90"/>
      <c r="AKU760" s="90"/>
      <c r="AKV760" s="90"/>
      <c r="AKW760" s="90"/>
      <c r="AKX760" s="90"/>
      <c r="AKY760" s="90"/>
      <c r="AKZ760" s="90"/>
      <c r="ALA760" s="90"/>
      <c r="ALB760" s="90"/>
      <c r="ALC760" s="90"/>
      <c r="ALD760" s="90"/>
      <c r="ALE760" s="90"/>
      <c r="ALF760" s="90"/>
      <c r="ALG760" s="90"/>
      <c r="ALH760" s="90"/>
      <c r="ALI760" s="90"/>
      <c r="ALJ760" s="90"/>
      <c r="ALK760" s="90"/>
      <c r="ALL760" s="90"/>
      <c r="ALM760" s="90"/>
      <c r="ALN760" s="90"/>
      <c r="ALO760" s="90"/>
      <c r="ALP760" s="90"/>
      <c r="ALQ760" s="90"/>
      <c r="ALR760" s="90"/>
      <c r="ALS760" s="90"/>
      <c r="ALT760" s="90"/>
      <c r="ALU760" s="90"/>
      <c r="ALV760" s="90"/>
      <c r="ALW760" s="90"/>
      <c r="ALX760" s="90"/>
      <c r="ALY760" s="90"/>
      <c r="ALZ760" s="90"/>
      <c r="AMA760" s="90"/>
      <c r="AMB760" s="90"/>
      <c r="AMC760" s="90"/>
      <c r="AMD760" s="90"/>
      <c r="AME760" s="90"/>
      <c r="AMF760" s="90"/>
      <c r="AMG760" s="90"/>
      <c r="AMH760" s="90"/>
    </row>
    <row r="761" spans="1:1022" x14ac:dyDescent="0.25">
      <c r="A761" s="103">
        <v>43916</v>
      </c>
      <c r="B761" s="156">
        <v>0.5</v>
      </c>
      <c r="C761" s="226">
        <v>24</v>
      </c>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0"/>
      <c r="AY761" s="90"/>
      <c r="AZ761" s="90"/>
      <c r="BA761" s="90"/>
      <c r="BB761" s="90"/>
      <c r="BC761" s="90"/>
      <c r="BD761" s="90"/>
      <c r="BE761" s="90"/>
      <c r="BF761" s="90"/>
      <c r="BG761" s="90"/>
      <c r="BH761" s="90"/>
      <c r="BI761" s="90"/>
      <c r="BJ761" s="90"/>
      <c r="BK761" s="90"/>
      <c r="BL761" s="90"/>
      <c r="BM761" s="90"/>
      <c r="BN761" s="90"/>
      <c r="BO761" s="90"/>
      <c r="BP761" s="90"/>
      <c r="BQ761" s="90"/>
      <c r="BR761" s="90"/>
      <c r="BS761" s="90"/>
      <c r="BT761" s="90"/>
      <c r="BU761" s="90"/>
      <c r="BV761" s="90"/>
      <c r="BW761" s="90"/>
      <c r="BX761" s="90"/>
      <c r="BY761" s="90"/>
      <c r="BZ761" s="90"/>
      <c r="CA761" s="90"/>
      <c r="CB761" s="90"/>
      <c r="CC761" s="90"/>
      <c r="CD761" s="90"/>
      <c r="CE761" s="90"/>
      <c r="CF761" s="90"/>
      <c r="CG761" s="90"/>
      <c r="CH761" s="90"/>
      <c r="CI761" s="90"/>
      <c r="CJ761" s="90"/>
      <c r="CK761" s="90"/>
      <c r="CL761" s="90"/>
      <c r="CM761" s="90"/>
      <c r="CN761" s="90"/>
      <c r="CO761" s="90"/>
      <c r="CP761" s="90"/>
      <c r="CQ761" s="90"/>
      <c r="CR761" s="90"/>
      <c r="CS761" s="90"/>
      <c r="CT761" s="90"/>
      <c r="CU761" s="90"/>
      <c r="CV761" s="90"/>
      <c r="CW761" s="90"/>
      <c r="CX761" s="90"/>
      <c r="CY761" s="90"/>
      <c r="CZ761" s="90"/>
      <c r="DA761" s="90"/>
      <c r="DB761" s="90"/>
      <c r="DC761" s="90"/>
      <c r="DD761" s="90"/>
      <c r="DE761" s="90"/>
      <c r="DF761" s="90"/>
      <c r="DG761" s="90"/>
      <c r="DH761" s="90"/>
      <c r="DI761" s="90"/>
      <c r="DJ761" s="90"/>
      <c r="DK761" s="90"/>
      <c r="DL761" s="90"/>
      <c r="DM761" s="90"/>
      <c r="DN761" s="90"/>
      <c r="DO761" s="90"/>
      <c r="DP761" s="90"/>
      <c r="DQ761" s="90"/>
      <c r="DR761" s="90"/>
      <c r="DS761" s="90"/>
      <c r="DT761" s="90"/>
      <c r="DU761" s="90"/>
      <c r="DV761" s="90"/>
      <c r="DW761" s="90"/>
      <c r="DX761" s="90"/>
      <c r="DY761" s="90"/>
      <c r="DZ761" s="90"/>
      <c r="EA761" s="90"/>
      <c r="EB761" s="90"/>
      <c r="EC761" s="90"/>
      <c r="ED761" s="90"/>
      <c r="EE761" s="90"/>
      <c r="EF761" s="90"/>
      <c r="EG761" s="90"/>
      <c r="EH761" s="90"/>
      <c r="EI761" s="90"/>
      <c r="EJ761" s="90"/>
      <c r="EK761" s="90"/>
      <c r="EL761" s="90"/>
      <c r="EM761" s="90"/>
      <c r="EN761" s="90"/>
      <c r="EO761" s="90"/>
      <c r="EP761" s="90"/>
      <c r="EQ761" s="90"/>
      <c r="ER761" s="90"/>
      <c r="ES761" s="90"/>
      <c r="ET761" s="90"/>
      <c r="EU761" s="90"/>
      <c r="EV761" s="90"/>
      <c r="EW761" s="90"/>
      <c r="EX761" s="90"/>
      <c r="EY761" s="90"/>
      <c r="EZ761" s="90"/>
      <c r="FA761" s="90"/>
      <c r="FB761" s="90"/>
      <c r="FC761" s="90"/>
      <c r="FD761" s="90"/>
      <c r="FE761" s="90"/>
      <c r="FF761" s="90"/>
      <c r="FG761" s="90"/>
      <c r="FH761" s="90"/>
      <c r="FI761" s="90"/>
      <c r="FJ761" s="90"/>
      <c r="FK761" s="90"/>
      <c r="FL761" s="90"/>
      <c r="FM761" s="90"/>
      <c r="FN761" s="90"/>
      <c r="FO761" s="90"/>
      <c r="FP761" s="90"/>
      <c r="FQ761" s="90"/>
      <c r="FR761" s="90"/>
      <c r="FS761" s="90"/>
      <c r="FT761" s="90"/>
      <c r="FU761" s="90"/>
      <c r="FV761" s="90"/>
      <c r="FW761" s="90"/>
      <c r="FX761" s="90"/>
      <c r="FY761" s="90"/>
      <c r="FZ761" s="90"/>
      <c r="GA761" s="90"/>
      <c r="GB761" s="90"/>
      <c r="GC761" s="90"/>
      <c r="GD761" s="90"/>
      <c r="GE761" s="90"/>
      <c r="GF761" s="90"/>
      <c r="GG761" s="90"/>
      <c r="GH761" s="90"/>
      <c r="GI761" s="90"/>
      <c r="GJ761" s="90"/>
      <c r="GK761" s="90"/>
      <c r="GL761" s="90"/>
      <c r="GM761" s="90"/>
      <c r="GN761" s="90"/>
      <c r="GO761" s="90"/>
      <c r="GP761" s="90"/>
      <c r="GQ761" s="90"/>
      <c r="GR761" s="90"/>
      <c r="GS761" s="90"/>
      <c r="GT761" s="90"/>
      <c r="GU761" s="90"/>
      <c r="GV761" s="90"/>
      <c r="GW761" s="90"/>
      <c r="GX761" s="90"/>
      <c r="GY761" s="90"/>
      <c r="GZ761" s="90"/>
      <c r="HA761" s="90"/>
      <c r="HB761" s="90"/>
      <c r="HC761" s="90"/>
      <c r="HD761" s="90"/>
      <c r="HE761" s="90"/>
      <c r="HF761" s="90"/>
      <c r="HG761" s="90"/>
      <c r="HH761" s="90"/>
      <c r="HI761" s="90"/>
      <c r="HJ761" s="90"/>
      <c r="HK761" s="90"/>
      <c r="HL761" s="90"/>
      <c r="HM761" s="90"/>
      <c r="HN761" s="90"/>
      <c r="HO761" s="90"/>
      <c r="HP761" s="90"/>
      <c r="HQ761" s="90"/>
      <c r="HR761" s="90"/>
      <c r="HS761" s="90"/>
      <c r="HT761" s="90"/>
      <c r="HU761" s="90"/>
      <c r="HV761" s="90"/>
      <c r="HW761" s="90"/>
      <c r="HX761" s="90"/>
      <c r="HY761" s="90"/>
      <c r="HZ761" s="90"/>
      <c r="IA761" s="90"/>
      <c r="IB761" s="90"/>
      <c r="IC761" s="90"/>
      <c r="ID761" s="90"/>
      <c r="IE761" s="90"/>
      <c r="IF761" s="90"/>
      <c r="IG761" s="90"/>
      <c r="IH761" s="90"/>
      <c r="II761" s="90"/>
      <c r="IJ761" s="90"/>
      <c r="IK761" s="90"/>
      <c r="IL761" s="90"/>
      <c r="IM761" s="90"/>
      <c r="IN761" s="90"/>
      <c r="IO761" s="90"/>
      <c r="IP761" s="90"/>
      <c r="IQ761" s="90"/>
      <c r="IR761" s="90"/>
      <c r="IS761" s="90"/>
      <c r="IT761" s="90"/>
      <c r="IU761" s="90"/>
      <c r="IV761" s="90"/>
      <c r="IW761" s="90"/>
      <c r="IX761" s="90"/>
      <c r="IY761" s="90"/>
      <c r="IZ761" s="90"/>
      <c r="JA761" s="90"/>
      <c r="JB761" s="90"/>
      <c r="JC761" s="90"/>
      <c r="JD761" s="90"/>
      <c r="JE761" s="90"/>
      <c r="JF761" s="90"/>
      <c r="JG761" s="90"/>
      <c r="JH761" s="90"/>
      <c r="JI761" s="90"/>
      <c r="JJ761" s="90"/>
      <c r="JK761" s="90"/>
      <c r="JL761" s="90"/>
      <c r="JM761" s="90"/>
      <c r="JN761" s="90"/>
      <c r="JO761" s="90"/>
      <c r="JP761" s="90"/>
      <c r="JQ761" s="90"/>
      <c r="JR761" s="90"/>
      <c r="JS761" s="90"/>
      <c r="JT761" s="90"/>
      <c r="JU761" s="90"/>
      <c r="JV761" s="90"/>
      <c r="JW761" s="90"/>
      <c r="JX761" s="90"/>
      <c r="JY761" s="90"/>
      <c r="JZ761" s="90"/>
      <c r="KA761" s="90"/>
      <c r="KB761" s="90"/>
      <c r="KC761" s="90"/>
      <c r="KD761" s="90"/>
      <c r="KE761" s="90"/>
      <c r="KF761" s="90"/>
      <c r="KG761" s="90"/>
      <c r="KH761" s="90"/>
      <c r="KI761" s="90"/>
      <c r="KJ761" s="90"/>
      <c r="KK761" s="90"/>
      <c r="KL761" s="90"/>
      <c r="KM761" s="90"/>
      <c r="KN761" s="90"/>
      <c r="KO761" s="90"/>
      <c r="KP761" s="90"/>
      <c r="KQ761" s="90"/>
      <c r="KR761" s="90"/>
      <c r="KS761" s="90"/>
      <c r="KT761" s="90"/>
      <c r="KU761" s="90"/>
      <c r="KV761" s="90"/>
      <c r="KW761" s="90"/>
      <c r="KX761" s="90"/>
      <c r="KY761" s="90"/>
      <c r="KZ761" s="90"/>
      <c r="LA761" s="90"/>
      <c r="LB761" s="90"/>
      <c r="LC761" s="90"/>
      <c r="LD761" s="90"/>
      <c r="LE761" s="90"/>
      <c r="LF761" s="90"/>
      <c r="LG761" s="90"/>
      <c r="LH761" s="90"/>
      <c r="LI761" s="90"/>
      <c r="LJ761" s="90"/>
      <c r="LK761" s="90"/>
      <c r="LL761" s="90"/>
      <c r="LM761" s="90"/>
      <c r="LN761" s="90"/>
      <c r="LO761" s="90"/>
      <c r="LP761" s="90"/>
      <c r="LQ761" s="90"/>
      <c r="LR761" s="90"/>
      <c r="LS761" s="90"/>
      <c r="LT761" s="90"/>
      <c r="LU761" s="90"/>
      <c r="LV761" s="90"/>
      <c r="LW761" s="90"/>
      <c r="LX761" s="90"/>
      <c r="LY761" s="90"/>
      <c r="LZ761" s="90"/>
      <c r="MA761" s="90"/>
      <c r="MB761" s="90"/>
      <c r="MC761" s="90"/>
      <c r="MD761" s="90"/>
      <c r="ME761" s="90"/>
      <c r="MF761" s="90"/>
      <c r="MG761" s="90"/>
      <c r="MH761" s="90"/>
      <c r="MI761" s="90"/>
      <c r="MJ761" s="90"/>
      <c r="MK761" s="90"/>
      <c r="ML761" s="90"/>
      <c r="MM761" s="90"/>
      <c r="MN761" s="90"/>
      <c r="MO761" s="90"/>
      <c r="MP761" s="90"/>
      <c r="MQ761" s="90"/>
      <c r="MR761" s="90"/>
      <c r="MS761" s="90"/>
      <c r="MT761" s="90"/>
      <c r="MU761" s="90"/>
      <c r="MV761" s="90"/>
      <c r="MW761" s="90"/>
      <c r="MX761" s="90"/>
      <c r="MY761" s="90"/>
      <c r="MZ761" s="90"/>
      <c r="NA761" s="90"/>
      <c r="NB761" s="90"/>
      <c r="NC761" s="90"/>
      <c r="ND761" s="90"/>
      <c r="NE761" s="90"/>
      <c r="NF761" s="90"/>
      <c r="NG761" s="90"/>
      <c r="NH761" s="90"/>
      <c r="NI761" s="90"/>
      <c r="NJ761" s="90"/>
      <c r="NK761" s="90"/>
      <c r="NL761" s="90"/>
      <c r="NM761" s="90"/>
      <c r="NN761" s="90"/>
      <c r="NO761" s="90"/>
      <c r="NP761" s="90"/>
      <c r="NQ761" s="90"/>
      <c r="NR761" s="90"/>
      <c r="NS761" s="90"/>
      <c r="NT761" s="90"/>
      <c r="NU761" s="90"/>
      <c r="NV761" s="90"/>
      <c r="NW761" s="90"/>
      <c r="NX761" s="90"/>
      <c r="NY761" s="90"/>
      <c r="NZ761" s="90"/>
      <c r="OA761" s="90"/>
      <c r="OB761" s="90"/>
      <c r="OC761" s="90"/>
      <c r="OD761" s="90"/>
      <c r="OE761" s="90"/>
      <c r="OF761" s="90"/>
      <c r="OG761" s="90"/>
      <c r="OH761" s="90"/>
      <c r="OI761" s="90"/>
      <c r="OJ761" s="90"/>
      <c r="OK761" s="90"/>
      <c r="OL761" s="90"/>
      <c r="OM761" s="90"/>
      <c r="ON761" s="90"/>
      <c r="OO761" s="90"/>
      <c r="OP761" s="90"/>
      <c r="OQ761" s="90"/>
      <c r="OR761" s="90"/>
      <c r="OS761" s="90"/>
      <c r="OT761" s="90"/>
      <c r="OU761" s="90"/>
      <c r="OV761" s="90"/>
      <c r="OW761" s="90"/>
      <c r="OX761" s="90"/>
      <c r="OY761" s="90"/>
      <c r="OZ761" s="90"/>
      <c r="PA761" s="90"/>
      <c r="PB761" s="90"/>
      <c r="PC761" s="90"/>
      <c r="PD761" s="90"/>
      <c r="PE761" s="90"/>
      <c r="PF761" s="90"/>
      <c r="PG761" s="90"/>
      <c r="PH761" s="90"/>
      <c r="PI761" s="90"/>
      <c r="PJ761" s="90"/>
      <c r="PK761" s="90"/>
      <c r="PL761" s="90"/>
      <c r="PM761" s="90"/>
      <c r="PN761" s="90"/>
      <c r="PO761" s="90"/>
      <c r="PP761" s="90"/>
      <c r="PQ761" s="90"/>
      <c r="PR761" s="90"/>
      <c r="PS761" s="90"/>
      <c r="PT761" s="90"/>
      <c r="PU761" s="90"/>
      <c r="PV761" s="90"/>
      <c r="PW761" s="90"/>
      <c r="PX761" s="90"/>
      <c r="PY761" s="90"/>
      <c r="PZ761" s="90"/>
      <c r="QA761" s="90"/>
      <c r="QB761" s="90"/>
      <c r="QC761" s="90"/>
      <c r="QD761" s="90"/>
      <c r="QE761" s="90"/>
      <c r="QF761" s="90"/>
      <c r="QG761" s="90"/>
      <c r="QH761" s="90"/>
      <c r="QI761" s="90"/>
      <c r="QJ761" s="90"/>
      <c r="QK761" s="90"/>
      <c r="QL761" s="90"/>
      <c r="QM761" s="90"/>
      <c r="QN761" s="90"/>
      <c r="QO761" s="90"/>
      <c r="QP761" s="90"/>
      <c r="QQ761" s="90"/>
      <c r="QR761" s="90"/>
      <c r="QS761" s="90"/>
      <c r="QT761" s="90"/>
      <c r="QU761" s="90"/>
      <c r="QV761" s="90"/>
      <c r="QW761" s="90"/>
      <c r="QX761" s="90"/>
      <c r="QY761" s="90"/>
      <c r="QZ761" s="90"/>
      <c r="RA761" s="90"/>
      <c r="RB761" s="90"/>
      <c r="RC761" s="90"/>
      <c r="RD761" s="90"/>
      <c r="RE761" s="90"/>
      <c r="RF761" s="90"/>
      <c r="RG761" s="90"/>
      <c r="RH761" s="90"/>
      <c r="RI761" s="90"/>
      <c r="RJ761" s="90"/>
      <c r="RK761" s="90"/>
      <c r="RL761" s="90"/>
      <c r="RM761" s="90"/>
      <c r="RN761" s="90"/>
      <c r="RO761" s="90"/>
      <c r="RP761" s="90"/>
      <c r="RQ761" s="90"/>
      <c r="RR761" s="90"/>
      <c r="RS761" s="90"/>
      <c r="RT761" s="90"/>
      <c r="RU761" s="90"/>
      <c r="RV761" s="90"/>
      <c r="RW761" s="90"/>
      <c r="RX761" s="90"/>
      <c r="RY761" s="90"/>
      <c r="RZ761" s="90"/>
      <c r="SA761" s="90"/>
      <c r="SB761" s="90"/>
      <c r="SC761" s="90"/>
      <c r="SD761" s="90"/>
      <c r="SE761" s="90"/>
      <c r="SF761" s="90"/>
      <c r="SG761" s="90"/>
      <c r="SH761" s="90"/>
      <c r="SI761" s="90"/>
      <c r="SJ761" s="90"/>
      <c r="SK761" s="90"/>
      <c r="SL761" s="90"/>
      <c r="SM761" s="90"/>
      <c r="SN761" s="90"/>
      <c r="SO761" s="90"/>
      <c r="SP761" s="90"/>
      <c r="SQ761" s="90"/>
      <c r="SR761" s="90"/>
      <c r="SS761" s="90"/>
      <c r="ST761" s="90"/>
      <c r="SU761" s="90"/>
      <c r="SV761" s="90"/>
      <c r="SW761" s="90"/>
      <c r="SX761" s="90"/>
      <c r="SY761" s="90"/>
      <c r="SZ761" s="90"/>
      <c r="TA761" s="90"/>
      <c r="TB761" s="90"/>
      <c r="TC761" s="90"/>
      <c r="TD761" s="90"/>
      <c r="TE761" s="90"/>
      <c r="TF761" s="90"/>
      <c r="TG761" s="90"/>
      <c r="TH761" s="90"/>
      <c r="TI761" s="90"/>
      <c r="TJ761" s="90"/>
      <c r="TK761" s="90"/>
      <c r="TL761" s="90"/>
      <c r="TM761" s="90"/>
      <c r="TN761" s="90"/>
      <c r="TO761" s="90"/>
      <c r="TP761" s="90"/>
      <c r="TQ761" s="90"/>
      <c r="TR761" s="90"/>
      <c r="TS761" s="90"/>
      <c r="TT761" s="90"/>
      <c r="TU761" s="90"/>
      <c r="TV761" s="90"/>
      <c r="TW761" s="90"/>
      <c r="TX761" s="90"/>
      <c r="TY761" s="90"/>
      <c r="TZ761" s="90"/>
      <c r="UA761" s="90"/>
      <c r="UB761" s="90"/>
      <c r="UC761" s="90"/>
      <c r="UD761" s="90"/>
      <c r="UE761" s="90"/>
      <c r="UF761" s="90"/>
      <c r="UG761" s="90"/>
      <c r="UH761" s="90"/>
      <c r="UI761" s="90"/>
      <c r="UJ761" s="90"/>
      <c r="UK761" s="90"/>
      <c r="UL761" s="90"/>
      <c r="UM761" s="90"/>
      <c r="UN761" s="90"/>
      <c r="UO761" s="90"/>
      <c r="UP761" s="90"/>
      <c r="UQ761" s="90"/>
      <c r="UR761" s="90"/>
      <c r="US761" s="90"/>
      <c r="UT761" s="90"/>
      <c r="UU761" s="90"/>
      <c r="UV761" s="90"/>
      <c r="UW761" s="90"/>
      <c r="UX761" s="90"/>
      <c r="UY761" s="90"/>
      <c r="UZ761" s="90"/>
      <c r="VA761" s="90"/>
      <c r="VB761" s="90"/>
      <c r="VC761" s="90"/>
      <c r="VD761" s="90"/>
      <c r="VE761" s="90"/>
      <c r="VF761" s="90"/>
      <c r="VG761" s="90"/>
      <c r="VH761" s="90"/>
      <c r="VI761" s="90"/>
      <c r="VJ761" s="90"/>
      <c r="VK761" s="90"/>
      <c r="VL761" s="90"/>
      <c r="VM761" s="90"/>
      <c r="VN761" s="90"/>
      <c r="VO761" s="90"/>
      <c r="VP761" s="90"/>
      <c r="VQ761" s="90"/>
      <c r="VR761" s="90"/>
      <c r="VS761" s="90"/>
      <c r="VT761" s="90"/>
      <c r="VU761" s="90"/>
      <c r="VV761" s="90"/>
      <c r="VW761" s="90"/>
      <c r="VX761" s="90"/>
      <c r="VY761" s="90"/>
      <c r="VZ761" s="90"/>
      <c r="WA761" s="90"/>
      <c r="WB761" s="90"/>
      <c r="WC761" s="90"/>
      <c r="WD761" s="90"/>
      <c r="WE761" s="90"/>
      <c r="WF761" s="90"/>
      <c r="WG761" s="90"/>
      <c r="WH761" s="90"/>
      <c r="WI761" s="90"/>
      <c r="WJ761" s="90"/>
      <c r="WK761" s="90"/>
      <c r="WL761" s="90"/>
      <c r="WM761" s="90"/>
      <c r="WN761" s="90"/>
      <c r="WO761" s="90"/>
      <c r="WP761" s="90"/>
      <c r="WQ761" s="90"/>
      <c r="WR761" s="90"/>
      <c r="WS761" s="90"/>
      <c r="WT761" s="90"/>
      <c r="WU761" s="90"/>
      <c r="WV761" s="90"/>
      <c r="WW761" s="90"/>
      <c r="WX761" s="90"/>
      <c r="WY761" s="90"/>
      <c r="WZ761" s="90"/>
      <c r="XA761" s="90"/>
      <c r="XB761" s="90"/>
      <c r="XC761" s="90"/>
      <c r="XD761" s="90"/>
      <c r="XE761" s="90"/>
      <c r="XF761" s="90"/>
      <c r="XG761" s="90"/>
      <c r="XH761" s="90"/>
      <c r="XI761" s="90"/>
      <c r="XJ761" s="90"/>
      <c r="XK761" s="90"/>
      <c r="XL761" s="90"/>
      <c r="XM761" s="90"/>
      <c r="XN761" s="90"/>
      <c r="XO761" s="90"/>
      <c r="XP761" s="90"/>
      <c r="XQ761" s="90"/>
      <c r="XR761" s="90"/>
      <c r="XS761" s="90"/>
      <c r="XT761" s="90"/>
      <c r="XU761" s="90"/>
      <c r="XV761" s="90"/>
      <c r="XW761" s="90"/>
      <c r="XX761" s="90"/>
      <c r="XY761" s="90"/>
      <c r="XZ761" s="90"/>
      <c r="YA761" s="90"/>
      <c r="YB761" s="90"/>
      <c r="YC761" s="90"/>
      <c r="YD761" s="90"/>
      <c r="YE761" s="90"/>
      <c r="YF761" s="90"/>
      <c r="YG761" s="90"/>
      <c r="YH761" s="90"/>
      <c r="YI761" s="90"/>
      <c r="YJ761" s="90"/>
      <c r="YK761" s="90"/>
      <c r="YL761" s="90"/>
      <c r="YM761" s="90"/>
      <c r="YN761" s="90"/>
      <c r="YO761" s="90"/>
      <c r="YP761" s="90"/>
      <c r="YQ761" s="90"/>
      <c r="YR761" s="90"/>
      <c r="YS761" s="90"/>
      <c r="YT761" s="90"/>
      <c r="YU761" s="90"/>
      <c r="YV761" s="90"/>
      <c r="YW761" s="90"/>
      <c r="YX761" s="90"/>
      <c r="YY761" s="90"/>
      <c r="YZ761" s="90"/>
      <c r="ZA761" s="90"/>
      <c r="ZB761" s="90"/>
      <c r="ZC761" s="90"/>
      <c r="ZD761" s="90"/>
      <c r="ZE761" s="90"/>
      <c r="ZF761" s="90"/>
      <c r="ZG761" s="90"/>
      <c r="ZH761" s="90"/>
      <c r="ZI761" s="90"/>
      <c r="ZJ761" s="90"/>
      <c r="ZK761" s="90"/>
      <c r="ZL761" s="90"/>
      <c r="ZM761" s="90"/>
      <c r="ZN761" s="90"/>
      <c r="ZO761" s="90"/>
      <c r="ZP761" s="90"/>
      <c r="ZQ761" s="90"/>
      <c r="ZR761" s="90"/>
      <c r="ZS761" s="90"/>
      <c r="ZT761" s="90"/>
      <c r="ZU761" s="90"/>
      <c r="ZV761" s="90"/>
      <c r="ZW761" s="90"/>
      <c r="ZX761" s="90"/>
      <c r="ZY761" s="90"/>
      <c r="ZZ761" s="90"/>
      <c r="AAA761" s="90"/>
      <c r="AAB761" s="90"/>
      <c r="AAC761" s="90"/>
      <c r="AAD761" s="90"/>
      <c r="AAE761" s="90"/>
      <c r="AAF761" s="90"/>
      <c r="AAG761" s="90"/>
      <c r="AAH761" s="90"/>
      <c r="AAI761" s="90"/>
      <c r="AAJ761" s="90"/>
      <c r="AAK761" s="90"/>
      <c r="AAL761" s="90"/>
      <c r="AAM761" s="90"/>
      <c r="AAN761" s="90"/>
      <c r="AAO761" s="90"/>
      <c r="AAP761" s="90"/>
      <c r="AAQ761" s="90"/>
      <c r="AAR761" s="90"/>
      <c r="AAS761" s="90"/>
      <c r="AAT761" s="90"/>
      <c r="AAU761" s="90"/>
      <c r="AAV761" s="90"/>
      <c r="AAW761" s="90"/>
      <c r="AAX761" s="90"/>
      <c r="AAY761" s="90"/>
      <c r="AAZ761" s="90"/>
      <c r="ABA761" s="90"/>
      <c r="ABB761" s="90"/>
      <c r="ABC761" s="90"/>
      <c r="ABD761" s="90"/>
      <c r="ABE761" s="90"/>
      <c r="ABF761" s="90"/>
      <c r="ABG761" s="90"/>
      <c r="ABH761" s="90"/>
      <c r="ABI761" s="90"/>
      <c r="ABJ761" s="90"/>
      <c r="ABK761" s="90"/>
      <c r="ABL761" s="90"/>
      <c r="ABM761" s="90"/>
      <c r="ABN761" s="90"/>
      <c r="ABO761" s="90"/>
      <c r="ABP761" s="90"/>
      <c r="ABQ761" s="90"/>
      <c r="ABR761" s="90"/>
      <c r="ABS761" s="90"/>
      <c r="ABT761" s="90"/>
      <c r="ABU761" s="90"/>
      <c r="ABV761" s="90"/>
      <c r="ABW761" s="90"/>
      <c r="ABX761" s="90"/>
      <c r="ABY761" s="90"/>
      <c r="ABZ761" s="90"/>
      <c r="ACA761" s="90"/>
      <c r="ACB761" s="90"/>
      <c r="ACC761" s="90"/>
      <c r="ACD761" s="90"/>
      <c r="ACE761" s="90"/>
      <c r="ACF761" s="90"/>
      <c r="ACG761" s="90"/>
      <c r="ACH761" s="90"/>
      <c r="ACI761" s="90"/>
      <c r="ACJ761" s="90"/>
      <c r="ACK761" s="90"/>
      <c r="ACL761" s="90"/>
      <c r="ACM761" s="90"/>
      <c r="ACN761" s="90"/>
      <c r="ACO761" s="90"/>
      <c r="ACP761" s="90"/>
      <c r="ACQ761" s="90"/>
      <c r="ACR761" s="90"/>
      <c r="ACS761" s="90"/>
      <c r="ACT761" s="90"/>
      <c r="ACU761" s="90"/>
      <c r="ACV761" s="90"/>
      <c r="ACW761" s="90"/>
      <c r="ACX761" s="90"/>
      <c r="ACY761" s="90"/>
      <c r="ACZ761" s="90"/>
      <c r="ADA761" s="90"/>
      <c r="ADB761" s="90"/>
      <c r="ADC761" s="90"/>
      <c r="ADD761" s="90"/>
      <c r="ADE761" s="90"/>
      <c r="ADF761" s="90"/>
      <c r="ADG761" s="90"/>
      <c r="ADH761" s="90"/>
      <c r="ADI761" s="90"/>
      <c r="ADJ761" s="90"/>
      <c r="ADK761" s="90"/>
      <c r="ADL761" s="90"/>
      <c r="ADM761" s="90"/>
      <c r="ADN761" s="90"/>
      <c r="ADO761" s="90"/>
      <c r="ADP761" s="90"/>
      <c r="ADQ761" s="90"/>
      <c r="ADR761" s="90"/>
      <c r="ADS761" s="90"/>
      <c r="ADT761" s="90"/>
      <c r="ADU761" s="90"/>
      <c r="ADV761" s="90"/>
      <c r="ADW761" s="90"/>
      <c r="ADX761" s="90"/>
      <c r="ADY761" s="90"/>
      <c r="ADZ761" s="90"/>
      <c r="AEA761" s="90"/>
      <c r="AEB761" s="90"/>
      <c r="AEC761" s="90"/>
      <c r="AED761" s="90"/>
      <c r="AEE761" s="90"/>
      <c r="AEF761" s="90"/>
      <c r="AEG761" s="90"/>
      <c r="AEH761" s="90"/>
      <c r="AEI761" s="90"/>
      <c r="AEJ761" s="90"/>
      <c r="AEK761" s="90"/>
      <c r="AEL761" s="90"/>
      <c r="AEM761" s="90"/>
      <c r="AEN761" s="90"/>
      <c r="AEO761" s="90"/>
      <c r="AEP761" s="90"/>
      <c r="AEQ761" s="90"/>
      <c r="AER761" s="90"/>
      <c r="AES761" s="90"/>
      <c r="AET761" s="90"/>
      <c r="AEU761" s="90"/>
      <c r="AEV761" s="90"/>
      <c r="AEW761" s="90"/>
      <c r="AEX761" s="90"/>
      <c r="AEY761" s="90"/>
      <c r="AEZ761" s="90"/>
      <c r="AFA761" s="90"/>
      <c r="AFB761" s="90"/>
      <c r="AFC761" s="90"/>
      <c r="AFD761" s="90"/>
      <c r="AFE761" s="90"/>
      <c r="AFF761" s="90"/>
      <c r="AFG761" s="90"/>
      <c r="AFH761" s="90"/>
      <c r="AFI761" s="90"/>
      <c r="AFJ761" s="90"/>
      <c r="AFK761" s="90"/>
      <c r="AFL761" s="90"/>
      <c r="AFM761" s="90"/>
      <c r="AFN761" s="90"/>
      <c r="AFO761" s="90"/>
      <c r="AFP761" s="90"/>
      <c r="AFQ761" s="90"/>
      <c r="AFR761" s="90"/>
      <c r="AFS761" s="90"/>
      <c r="AFT761" s="90"/>
      <c r="AFU761" s="90"/>
      <c r="AFV761" s="90"/>
      <c r="AFW761" s="90"/>
      <c r="AFX761" s="90"/>
      <c r="AFY761" s="90"/>
      <c r="AFZ761" s="90"/>
      <c r="AGA761" s="90"/>
      <c r="AGB761" s="90"/>
      <c r="AGC761" s="90"/>
      <c r="AGD761" s="90"/>
      <c r="AGE761" s="90"/>
      <c r="AGF761" s="90"/>
      <c r="AGG761" s="90"/>
      <c r="AGH761" s="90"/>
      <c r="AGI761" s="90"/>
      <c r="AGJ761" s="90"/>
      <c r="AGK761" s="90"/>
      <c r="AGL761" s="90"/>
      <c r="AGM761" s="90"/>
      <c r="AGN761" s="90"/>
      <c r="AGO761" s="90"/>
      <c r="AGP761" s="90"/>
      <c r="AGQ761" s="90"/>
      <c r="AGR761" s="90"/>
      <c r="AGS761" s="90"/>
      <c r="AGT761" s="90"/>
      <c r="AGU761" s="90"/>
      <c r="AGV761" s="90"/>
      <c r="AGW761" s="90"/>
      <c r="AGX761" s="90"/>
      <c r="AGY761" s="90"/>
      <c r="AGZ761" s="90"/>
      <c r="AHA761" s="90"/>
      <c r="AHB761" s="90"/>
      <c r="AHC761" s="90"/>
      <c r="AHD761" s="90"/>
      <c r="AHE761" s="90"/>
      <c r="AHF761" s="90"/>
      <c r="AHG761" s="90"/>
      <c r="AHH761" s="90"/>
      <c r="AHI761" s="90"/>
      <c r="AHJ761" s="90"/>
      <c r="AHK761" s="90"/>
      <c r="AHL761" s="90"/>
      <c r="AHM761" s="90"/>
      <c r="AHN761" s="90"/>
      <c r="AHO761" s="90"/>
      <c r="AHP761" s="90"/>
      <c r="AHQ761" s="90"/>
      <c r="AHR761" s="90"/>
      <c r="AHS761" s="90"/>
      <c r="AHT761" s="90"/>
      <c r="AHU761" s="90"/>
      <c r="AHV761" s="90"/>
      <c r="AHW761" s="90"/>
      <c r="AHX761" s="90"/>
      <c r="AHY761" s="90"/>
      <c r="AHZ761" s="90"/>
      <c r="AIA761" s="90"/>
      <c r="AIB761" s="90"/>
      <c r="AIC761" s="90"/>
      <c r="AID761" s="90"/>
      <c r="AIE761" s="90"/>
      <c r="AIF761" s="90"/>
      <c r="AIG761" s="90"/>
      <c r="AIH761" s="90"/>
      <c r="AII761" s="90"/>
      <c r="AIJ761" s="90"/>
      <c r="AIK761" s="90"/>
      <c r="AIL761" s="90"/>
      <c r="AIM761" s="90"/>
      <c r="AIN761" s="90"/>
      <c r="AIO761" s="90"/>
      <c r="AIP761" s="90"/>
      <c r="AIQ761" s="90"/>
      <c r="AIR761" s="90"/>
      <c r="AIS761" s="90"/>
      <c r="AIT761" s="90"/>
      <c r="AIU761" s="90"/>
      <c r="AIV761" s="90"/>
      <c r="AIW761" s="90"/>
      <c r="AIX761" s="90"/>
      <c r="AIY761" s="90"/>
      <c r="AIZ761" s="90"/>
      <c r="AJA761" s="90"/>
      <c r="AJB761" s="90"/>
      <c r="AJC761" s="90"/>
      <c r="AJD761" s="90"/>
      <c r="AJE761" s="90"/>
      <c r="AJF761" s="90"/>
      <c r="AJG761" s="90"/>
      <c r="AJH761" s="90"/>
      <c r="AJI761" s="90"/>
      <c r="AJJ761" s="90"/>
      <c r="AJK761" s="90"/>
      <c r="AJL761" s="90"/>
      <c r="AJM761" s="90"/>
      <c r="AJN761" s="90"/>
      <c r="AJO761" s="90"/>
      <c r="AJP761" s="90"/>
      <c r="AJQ761" s="90"/>
      <c r="AJR761" s="90"/>
      <c r="AJS761" s="90"/>
      <c r="AJT761" s="90"/>
      <c r="AJU761" s="90"/>
      <c r="AJV761" s="90"/>
      <c r="AJW761" s="90"/>
      <c r="AJX761" s="90"/>
      <c r="AJY761" s="90"/>
      <c r="AJZ761" s="90"/>
      <c r="AKA761" s="90"/>
      <c r="AKB761" s="90"/>
      <c r="AKC761" s="90"/>
      <c r="AKD761" s="90"/>
      <c r="AKE761" s="90"/>
      <c r="AKF761" s="90"/>
      <c r="AKG761" s="90"/>
      <c r="AKH761" s="90"/>
      <c r="AKI761" s="90"/>
      <c r="AKJ761" s="90"/>
      <c r="AKK761" s="90"/>
      <c r="AKL761" s="90"/>
      <c r="AKM761" s="90"/>
      <c r="AKN761" s="90"/>
      <c r="AKO761" s="90"/>
      <c r="AKP761" s="90"/>
      <c r="AKQ761" s="90"/>
      <c r="AKR761" s="90"/>
      <c r="AKS761" s="90"/>
      <c r="AKT761" s="90"/>
      <c r="AKU761" s="90"/>
      <c r="AKV761" s="90"/>
      <c r="AKW761" s="90"/>
      <c r="AKX761" s="90"/>
      <c r="AKY761" s="90"/>
      <c r="AKZ761" s="90"/>
      <c r="ALA761" s="90"/>
      <c r="ALB761" s="90"/>
      <c r="ALC761" s="90"/>
      <c r="ALD761" s="90"/>
      <c r="ALE761" s="90"/>
      <c r="ALF761" s="90"/>
      <c r="ALG761" s="90"/>
      <c r="ALH761" s="90"/>
      <c r="ALI761" s="90"/>
      <c r="ALJ761" s="90"/>
      <c r="ALK761" s="90"/>
      <c r="ALL761" s="90"/>
      <c r="ALM761" s="90"/>
      <c r="ALN761" s="90"/>
      <c r="ALO761" s="90"/>
      <c r="ALP761" s="90"/>
      <c r="ALQ761" s="90"/>
      <c r="ALR761" s="90"/>
      <c r="ALS761" s="90"/>
      <c r="ALT761" s="90"/>
      <c r="ALU761" s="90"/>
      <c r="ALV761" s="90"/>
      <c r="ALW761" s="90"/>
      <c r="ALX761" s="90"/>
      <c r="ALY761" s="90"/>
      <c r="ALZ761" s="90"/>
      <c r="AMA761" s="90"/>
      <c r="AMB761" s="90"/>
      <c r="AMC761" s="90"/>
      <c r="AMD761" s="90"/>
      <c r="AME761" s="90"/>
      <c r="AMF761" s="90"/>
      <c r="AMG761" s="90"/>
      <c r="AMH761" s="90"/>
    </row>
    <row r="762" spans="1:1022" x14ac:dyDescent="0.25">
      <c r="A762" s="103">
        <v>43915</v>
      </c>
      <c r="B762" s="156">
        <v>0.5</v>
      </c>
      <c r="C762" s="226">
        <v>22</v>
      </c>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c r="BK762" s="90"/>
      <c r="BL762" s="90"/>
      <c r="BM762" s="90"/>
      <c r="BN762" s="90"/>
      <c r="BO762" s="90"/>
      <c r="BP762" s="90"/>
      <c r="BQ762" s="90"/>
      <c r="BR762" s="90"/>
      <c r="BS762" s="90"/>
      <c r="BT762" s="90"/>
      <c r="BU762" s="90"/>
      <c r="BV762" s="90"/>
      <c r="BW762" s="90"/>
      <c r="BX762" s="90"/>
      <c r="BY762" s="90"/>
      <c r="BZ762" s="90"/>
      <c r="CA762" s="90"/>
      <c r="CB762" s="90"/>
      <c r="CC762" s="90"/>
      <c r="CD762" s="90"/>
      <c r="CE762" s="90"/>
      <c r="CF762" s="90"/>
      <c r="CG762" s="90"/>
      <c r="CH762" s="90"/>
      <c r="CI762" s="90"/>
      <c r="CJ762" s="90"/>
      <c r="CK762" s="90"/>
      <c r="CL762" s="90"/>
      <c r="CM762" s="90"/>
      <c r="CN762" s="90"/>
      <c r="CO762" s="90"/>
      <c r="CP762" s="90"/>
      <c r="CQ762" s="90"/>
      <c r="CR762" s="90"/>
      <c r="CS762" s="90"/>
      <c r="CT762" s="90"/>
      <c r="CU762" s="90"/>
      <c r="CV762" s="90"/>
      <c r="CW762" s="90"/>
      <c r="CX762" s="90"/>
      <c r="CY762" s="90"/>
      <c r="CZ762" s="90"/>
      <c r="DA762" s="90"/>
      <c r="DB762" s="90"/>
      <c r="DC762" s="90"/>
      <c r="DD762" s="90"/>
      <c r="DE762" s="90"/>
      <c r="DF762" s="90"/>
      <c r="DG762" s="90"/>
      <c r="DH762" s="90"/>
      <c r="DI762" s="90"/>
      <c r="DJ762" s="90"/>
      <c r="DK762" s="90"/>
      <c r="DL762" s="90"/>
      <c r="DM762" s="90"/>
      <c r="DN762" s="90"/>
      <c r="DO762" s="90"/>
      <c r="DP762" s="90"/>
      <c r="DQ762" s="90"/>
      <c r="DR762" s="90"/>
      <c r="DS762" s="90"/>
      <c r="DT762" s="90"/>
      <c r="DU762" s="90"/>
      <c r="DV762" s="90"/>
      <c r="DW762" s="90"/>
      <c r="DX762" s="90"/>
      <c r="DY762" s="90"/>
      <c r="DZ762" s="90"/>
      <c r="EA762" s="90"/>
      <c r="EB762" s="90"/>
      <c r="EC762" s="90"/>
      <c r="ED762" s="90"/>
      <c r="EE762" s="90"/>
      <c r="EF762" s="90"/>
      <c r="EG762" s="90"/>
      <c r="EH762" s="90"/>
      <c r="EI762" s="90"/>
      <c r="EJ762" s="90"/>
      <c r="EK762" s="90"/>
      <c r="EL762" s="90"/>
      <c r="EM762" s="90"/>
      <c r="EN762" s="90"/>
      <c r="EO762" s="90"/>
      <c r="EP762" s="90"/>
      <c r="EQ762" s="90"/>
      <c r="ER762" s="90"/>
      <c r="ES762" s="90"/>
      <c r="ET762" s="90"/>
      <c r="EU762" s="90"/>
      <c r="EV762" s="90"/>
      <c r="EW762" s="90"/>
      <c r="EX762" s="90"/>
      <c r="EY762" s="90"/>
      <c r="EZ762" s="90"/>
      <c r="FA762" s="90"/>
      <c r="FB762" s="90"/>
      <c r="FC762" s="90"/>
      <c r="FD762" s="90"/>
      <c r="FE762" s="90"/>
      <c r="FF762" s="90"/>
      <c r="FG762" s="90"/>
      <c r="FH762" s="90"/>
      <c r="FI762" s="90"/>
      <c r="FJ762" s="90"/>
      <c r="FK762" s="90"/>
      <c r="FL762" s="90"/>
      <c r="FM762" s="90"/>
      <c r="FN762" s="90"/>
      <c r="FO762" s="90"/>
      <c r="FP762" s="90"/>
      <c r="FQ762" s="90"/>
      <c r="FR762" s="90"/>
      <c r="FS762" s="90"/>
      <c r="FT762" s="90"/>
      <c r="FU762" s="90"/>
      <c r="FV762" s="90"/>
      <c r="FW762" s="90"/>
      <c r="FX762" s="90"/>
      <c r="FY762" s="90"/>
      <c r="FZ762" s="90"/>
      <c r="GA762" s="90"/>
      <c r="GB762" s="90"/>
      <c r="GC762" s="90"/>
      <c r="GD762" s="90"/>
      <c r="GE762" s="90"/>
      <c r="GF762" s="90"/>
      <c r="GG762" s="90"/>
      <c r="GH762" s="90"/>
      <c r="GI762" s="90"/>
      <c r="GJ762" s="90"/>
      <c r="GK762" s="90"/>
      <c r="GL762" s="90"/>
      <c r="GM762" s="90"/>
      <c r="GN762" s="90"/>
      <c r="GO762" s="90"/>
      <c r="GP762" s="90"/>
      <c r="GQ762" s="90"/>
      <c r="GR762" s="90"/>
      <c r="GS762" s="90"/>
      <c r="GT762" s="90"/>
      <c r="GU762" s="90"/>
      <c r="GV762" s="90"/>
      <c r="GW762" s="90"/>
      <c r="GX762" s="90"/>
      <c r="GY762" s="90"/>
      <c r="GZ762" s="90"/>
      <c r="HA762" s="90"/>
      <c r="HB762" s="90"/>
      <c r="HC762" s="90"/>
      <c r="HD762" s="90"/>
      <c r="HE762" s="90"/>
      <c r="HF762" s="90"/>
      <c r="HG762" s="90"/>
      <c r="HH762" s="90"/>
      <c r="HI762" s="90"/>
      <c r="HJ762" s="90"/>
      <c r="HK762" s="90"/>
      <c r="HL762" s="90"/>
      <c r="HM762" s="90"/>
      <c r="HN762" s="90"/>
      <c r="HO762" s="90"/>
      <c r="HP762" s="90"/>
      <c r="HQ762" s="90"/>
      <c r="HR762" s="90"/>
      <c r="HS762" s="90"/>
      <c r="HT762" s="90"/>
      <c r="HU762" s="90"/>
      <c r="HV762" s="90"/>
      <c r="HW762" s="90"/>
      <c r="HX762" s="90"/>
      <c r="HY762" s="90"/>
      <c r="HZ762" s="90"/>
      <c r="IA762" s="90"/>
      <c r="IB762" s="90"/>
      <c r="IC762" s="90"/>
      <c r="ID762" s="90"/>
      <c r="IE762" s="90"/>
      <c r="IF762" s="90"/>
      <c r="IG762" s="90"/>
      <c r="IH762" s="90"/>
      <c r="II762" s="90"/>
      <c r="IJ762" s="90"/>
      <c r="IK762" s="90"/>
      <c r="IL762" s="90"/>
      <c r="IM762" s="90"/>
      <c r="IN762" s="90"/>
      <c r="IO762" s="90"/>
      <c r="IP762" s="90"/>
      <c r="IQ762" s="90"/>
      <c r="IR762" s="90"/>
      <c r="IS762" s="90"/>
      <c r="IT762" s="90"/>
      <c r="IU762" s="90"/>
      <c r="IV762" s="90"/>
      <c r="IW762" s="90"/>
      <c r="IX762" s="90"/>
      <c r="IY762" s="90"/>
      <c r="IZ762" s="90"/>
      <c r="JA762" s="90"/>
      <c r="JB762" s="90"/>
      <c r="JC762" s="90"/>
      <c r="JD762" s="90"/>
      <c r="JE762" s="90"/>
      <c r="JF762" s="90"/>
      <c r="JG762" s="90"/>
      <c r="JH762" s="90"/>
      <c r="JI762" s="90"/>
      <c r="JJ762" s="90"/>
      <c r="JK762" s="90"/>
      <c r="JL762" s="90"/>
      <c r="JM762" s="90"/>
      <c r="JN762" s="90"/>
      <c r="JO762" s="90"/>
      <c r="JP762" s="90"/>
      <c r="JQ762" s="90"/>
      <c r="JR762" s="90"/>
      <c r="JS762" s="90"/>
      <c r="JT762" s="90"/>
      <c r="JU762" s="90"/>
      <c r="JV762" s="90"/>
      <c r="JW762" s="90"/>
      <c r="JX762" s="90"/>
      <c r="JY762" s="90"/>
      <c r="JZ762" s="90"/>
      <c r="KA762" s="90"/>
      <c r="KB762" s="90"/>
      <c r="KC762" s="90"/>
      <c r="KD762" s="90"/>
      <c r="KE762" s="90"/>
      <c r="KF762" s="90"/>
      <c r="KG762" s="90"/>
      <c r="KH762" s="90"/>
      <c r="KI762" s="90"/>
      <c r="KJ762" s="90"/>
      <c r="KK762" s="90"/>
      <c r="KL762" s="90"/>
      <c r="KM762" s="90"/>
      <c r="KN762" s="90"/>
      <c r="KO762" s="90"/>
      <c r="KP762" s="90"/>
      <c r="KQ762" s="90"/>
      <c r="KR762" s="90"/>
      <c r="KS762" s="90"/>
      <c r="KT762" s="90"/>
      <c r="KU762" s="90"/>
      <c r="KV762" s="90"/>
      <c r="KW762" s="90"/>
      <c r="KX762" s="90"/>
      <c r="KY762" s="90"/>
      <c r="KZ762" s="90"/>
      <c r="LA762" s="90"/>
      <c r="LB762" s="90"/>
      <c r="LC762" s="90"/>
      <c r="LD762" s="90"/>
      <c r="LE762" s="90"/>
      <c r="LF762" s="90"/>
      <c r="LG762" s="90"/>
      <c r="LH762" s="90"/>
      <c r="LI762" s="90"/>
      <c r="LJ762" s="90"/>
      <c r="LK762" s="90"/>
      <c r="LL762" s="90"/>
      <c r="LM762" s="90"/>
      <c r="LN762" s="90"/>
      <c r="LO762" s="90"/>
      <c r="LP762" s="90"/>
      <c r="LQ762" s="90"/>
      <c r="LR762" s="90"/>
      <c r="LS762" s="90"/>
      <c r="LT762" s="90"/>
      <c r="LU762" s="90"/>
      <c r="LV762" s="90"/>
      <c r="LW762" s="90"/>
      <c r="LX762" s="90"/>
      <c r="LY762" s="90"/>
      <c r="LZ762" s="90"/>
      <c r="MA762" s="90"/>
      <c r="MB762" s="90"/>
      <c r="MC762" s="90"/>
      <c r="MD762" s="90"/>
      <c r="ME762" s="90"/>
      <c r="MF762" s="90"/>
      <c r="MG762" s="90"/>
      <c r="MH762" s="90"/>
      <c r="MI762" s="90"/>
      <c r="MJ762" s="90"/>
      <c r="MK762" s="90"/>
      <c r="ML762" s="90"/>
      <c r="MM762" s="90"/>
      <c r="MN762" s="90"/>
      <c r="MO762" s="90"/>
      <c r="MP762" s="90"/>
      <c r="MQ762" s="90"/>
      <c r="MR762" s="90"/>
      <c r="MS762" s="90"/>
      <c r="MT762" s="90"/>
      <c r="MU762" s="90"/>
      <c r="MV762" s="90"/>
      <c r="MW762" s="90"/>
      <c r="MX762" s="90"/>
      <c r="MY762" s="90"/>
      <c r="MZ762" s="90"/>
      <c r="NA762" s="90"/>
      <c r="NB762" s="90"/>
      <c r="NC762" s="90"/>
      <c r="ND762" s="90"/>
      <c r="NE762" s="90"/>
      <c r="NF762" s="90"/>
      <c r="NG762" s="90"/>
      <c r="NH762" s="90"/>
      <c r="NI762" s="90"/>
      <c r="NJ762" s="90"/>
      <c r="NK762" s="90"/>
      <c r="NL762" s="90"/>
      <c r="NM762" s="90"/>
      <c r="NN762" s="90"/>
      <c r="NO762" s="90"/>
      <c r="NP762" s="90"/>
      <c r="NQ762" s="90"/>
      <c r="NR762" s="90"/>
      <c r="NS762" s="90"/>
      <c r="NT762" s="90"/>
      <c r="NU762" s="90"/>
      <c r="NV762" s="90"/>
      <c r="NW762" s="90"/>
      <c r="NX762" s="90"/>
      <c r="NY762" s="90"/>
      <c r="NZ762" s="90"/>
      <c r="OA762" s="90"/>
      <c r="OB762" s="90"/>
      <c r="OC762" s="90"/>
      <c r="OD762" s="90"/>
      <c r="OE762" s="90"/>
      <c r="OF762" s="90"/>
      <c r="OG762" s="90"/>
      <c r="OH762" s="90"/>
      <c r="OI762" s="90"/>
      <c r="OJ762" s="90"/>
      <c r="OK762" s="90"/>
      <c r="OL762" s="90"/>
      <c r="OM762" s="90"/>
      <c r="ON762" s="90"/>
      <c r="OO762" s="90"/>
      <c r="OP762" s="90"/>
      <c r="OQ762" s="90"/>
      <c r="OR762" s="90"/>
      <c r="OS762" s="90"/>
      <c r="OT762" s="90"/>
      <c r="OU762" s="90"/>
      <c r="OV762" s="90"/>
      <c r="OW762" s="90"/>
      <c r="OX762" s="90"/>
      <c r="OY762" s="90"/>
      <c r="OZ762" s="90"/>
      <c r="PA762" s="90"/>
      <c r="PB762" s="90"/>
      <c r="PC762" s="90"/>
      <c r="PD762" s="90"/>
      <c r="PE762" s="90"/>
      <c r="PF762" s="90"/>
      <c r="PG762" s="90"/>
      <c r="PH762" s="90"/>
      <c r="PI762" s="90"/>
      <c r="PJ762" s="90"/>
      <c r="PK762" s="90"/>
      <c r="PL762" s="90"/>
      <c r="PM762" s="90"/>
      <c r="PN762" s="90"/>
      <c r="PO762" s="90"/>
      <c r="PP762" s="90"/>
      <c r="PQ762" s="90"/>
      <c r="PR762" s="90"/>
      <c r="PS762" s="90"/>
      <c r="PT762" s="90"/>
      <c r="PU762" s="90"/>
      <c r="PV762" s="90"/>
      <c r="PW762" s="90"/>
      <c r="PX762" s="90"/>
      <c r="PY762" s="90"/>
      <c r="PZ762" s="90"/>
      <c r="QA762" s="90"/>
      <c r="QB762" s="90"/>
      <c r="QC762" s="90"/>
      <c r="QD762" s="90"/>
      <c r="QE762" s="90"/>
      <c r="QF762" s="90"/>
      <c r="QG762" s="90"/>
      <c r="QH762" s="90"/>
      <c r="QI762" s="90"/>
      <c r="QJ762" s="90"/>
      <c r="QK762" s="90"/>
      <c r="QL762" s="90"/>
      <c r="QM762" s="90"/>
      <c r="QN762" s="90"/>
      <c r="QO762" s="90"/>
      <c r="QP762" s="90"/>
      <c r="QQ762" s="90"/>
      <c r="QR762" s="90"/>
      <c r="QS762" s="90"/>
      <c r="QT762" s="90"/>
      <c r="QU762" s="90"/>
      <c r="QV762" s="90"/>
      <c r="QW762" s="90"/>
      <c r="QX762" s="90"/>
      <c r="QY762" s="90"/>
      <c r="QZ762" s="90"/>
      <c r="RA762" s="90"/>
      <c r="RB762" s="90"/>
      <c r="RC762" s="90"/>
      <c r="RD762" s="90"/>
      <c r="RE762" s="90"/>
      <c r="RF762" s="90"/>
      <c r="RG762" s="90"/>
      <c r="RH762" s="90"/>
      <c r="RI762" s="90"/>
      <c r="RJ762" s="90"/>
      <c r="RK762" s="90"/>
      <c r="RL762" s="90"/>
      <c r="RM762" s="90"/>
      <c r="RN762" s="90"/>
      <c r="RO762" s="90"/>
      <c r="RP762" s="90"/>
      <c r="RQ762" s="90"/>
      <c r="RR762" s="90"/>
      <c r="RS762" s="90"/>
      <c r="RT762" s="90"/>
      <c r="RU762" s="90"/>
      <c r="RV762" s="90"/>
      <c r="RW762" s="90"/>
      <c r="RX762" s="90"/>
      <c r="RY762" s="90"/>
      <c r="RZ762" s="90"/>
      <c r="SA762" s="90"/>
      <c r="SB762" s="90"/>
      <c r="SC762" s="90"/>
      <c r="SD762" s="90"/>
      <c r="SE762" s="90"/>
      <c r="SF762" s="90"/>
      <c r="SG762" s="90"/>
      <c r="SH762" s="90"/>
      <c r="SI762" s="90"/>
      <c r="SJ762" s="90"/>
      <c r="SK762" s="90"/>
      <c r="SL762" s="90"/>
      <c r="SM762" s="90"/>
      <c r="SN762" s="90"/>
      <c r="SO762" s="90"/>
      <c r="SP762" s="90"/>
      <c r="SQ762" s="90"/>
      <c r="SR762" s="90"/>
      <c r="SS762" s="90"/>
      <c r="ST762" s="90"/>
      <c r="SU762" s="90"/>
      <c r="SV762" s="90"/>
      <c r="SW762" s="90"/>
      <c r="SX762" s="90"/>
      <c r="SY762" s="90"/>
      <c r="SZ762" s="90"/>
      <c r="TA762" s="90"/>
      <c r="TB762" s="90"/>
      <c r="TC762" s="90"/>
      <c r="TD762" s="90"/>
      <c r="TE762" s="90"/>
      <c r="TF762" s="90"/>
      <c r="TG762" s="90"/>
      <c r="TH762" s="90"/>
      <c r="TI762" s="90"/>
      <c r="TJ762" s="90"/>
      <c r="TK762" s="90"/>
      <c r="TL762" s="90"/>
      <c r="TM762" s="90"/>
      <c r="TN762" s="90"/>
      <c r="TO762" s="90"/>
      <c r="TP762" s="90"/>
      <c r="TQ762" s="90"/>
      <c r="TR762" s="90"/>
      <c r="TS762" s="90"/>
      <c r="TT762" s="90"/>
      <c r="TU762" s="90"/>
      <c r="TV762" s="90"/>
      <c r="TW762" s="90"/>
      <c r="TX762" s="90"/>
      <c r="TY762" s="90"/>
      <c r="TZ762" s="90"/>
      <c r="UA762" s="90"/>
      <c r="UB762" s="90"/>
      <c r="UC762" s="90"/>
      <c r="UD762" s="90"/>
      <c r="UE762" s="90"/>
      <c r="UF762" s="90"/>
      <c r="UG762" s="90"/>
      <c r="UH762" s="90"/>
      <c r="UI762" s="90"/>
      <c r="UJ762" s="90"/>
      <c r="UK762" s="90"/>
      <c r="UL762" s="90"/>
      <c r="UM762" s="90"/>
      <c r="UN762" s="90"/>
      <c r="UO762" s="90"/>
      <c r="UP762" s="90"/>
      <c r="UQ762" s="90"/>
      <c r="UR762" s="90"/>
      <c r="US762" s="90"/>
      <c r="UT762" s="90"/>
      <c r="UU762" s="90"/>
      <c r="UV762" s="90"/>
      <c r="UW762" s="90"/>
      <c r="UX762" s="90"/>
      <c r="UY762" s="90"/>
      <c r="UZ762" s="90"/>
      <c r="VA762" s="90"/>
      <c r="VB762" s="90"/>
      <c r="VC762" s="90"/>
      <c r="VD762" s="90"/>
      <c r="VE762" s="90"/>
      <c r="VF762" s="90"/>
      <c r="VG762" s="90"/>
      <c r="VH762" s="90"/>
      <c r="VI762" s="90"/>
      <c r="VJ762" s="90"/>
      <c r="VK762" s="90"/>
      <c r="VL762" s="90"/>
      <c r="VM762" s="90"/>
      <c r="VN762" s="90"/>
      <c r="VO762" s="90"/>
      <c r="VP762" s="90"/>
      <c r="VQ762" s="90"/>
      <c r="VR762" s="90"/>
      <c r="VS762" s="90"/>
      <c r="VT762" s="90"/>
      <c r="VU762" s="90"/>
      <c r="VV762" s="90"/>
      <c r="VW762" s="90"/>
      <c r="VX762" s="90"/>
      <c r="VY762" s="90"/>
      <c r="VZ762" s="90"/>
      <c r="WA762" s="90"/>
      <c r="WB762" s="90"/>
      <c r="WC762" s="90"/>
      <c r="WD762" s="90"/>
      <c r="WE762" s="90"/>
      <c r="WF762" s="90"/>
      <c r="WG762" s="90"/>
      <c r="WH762" s="90"/>
      <c r="WI762" s="90"/>
      <c r="WJ762" s="90"/>
      <c r="WK762" s="90"/>
      <c r="WL762" s="90"/>
      <c r="WM762" s="90"/>
      <c r="WN762" s="90"/>
      <c r="WO762" s="90"/>
      <c r="WP762" s="90"/>
      <c r="WQ762" s="90"/>
      <c r="WR762" s="90"/>
      <c r="WS762" s="90"/>
      <c r="WT762" s="90"/>
      <c r="WU762" s="90"/>
      <c r="WV762" s="90"/>
      <c r="WW762" s="90"/>
      <c r="WX762" s="90"/>
      <c r="WY762" s="90"/>
      <c r="WZ762" s="90"/>
      <c r="XA762" s="90"/>
      <c r="XB762" s="90"/>
      <c r="XC762" s="90"/>
      <c r="XD762" s="90"/>
      <c r="XE762" s="90"/>
      <c r="XF762" s="90"/>
      <c r="XG762" s="90"/>
      <c r="XH762" s="90"/>
      <c r="XI762" s="90"/>
      <c r="XJ762" s="90"/>
      <c r="XK762" s="90"/>
      <c r="XL762" s="90"/>
      <c r="XM762" s="90"/>
      <c r="XN762" s="90"/>
      <c r="XO762" s="90"/>
      <c r="XP762" s="90"/>
      <c r="XQ762" s="90"/>
      <c r="XR762" s="90"/>
      <c r="XS762" s="90"/>
      <c r="XT762" s="90"/>
      <c r="XU762" s="90"/>
      <c r="XV762" s="90"/>
      <c r="XW762" s="90"/>
      <c r="XX762" s="90"/>
      <c r="XY762" s="90"/>
      <c r="XZ762" s="90"/>
      <c r="YA762" s="90"/>
      <c r="YB762" s="90"/>
      <c r="YC762" s="90"/>
      <c r="YD762" s="90"/>
      <c r="YE762" s="90"/>
      <c r="YF762" s="90"/>
      <c r="YG762" s="90"/>
      <c r="YH762" s="90"/>
      <c r="YI762" s="90"/>
      <c r="YJ762" s="90"/>
      <c r="YK762" s="90"/>
      <c r="YL762" s="90"/>
      <c r="YM762" s="90"/>
      <c r="YN762" s="90"/>
      <c r="YO762" s="90"/>
      <c r="YP762" s="90"/>
      <c r="YQ762" s="90"/>
      <c r="YR762" s="90"/>
      <c r="YS762" s="90"/>
      <c r="YT762" s="90"/>
      <c r="YU762" s="90"/>
      <c r="YV762" s="90"/>
      <c r="YW762" s="90"/>
      <c r="YX762" s="90"/>
      <c r="YY762" s="90"/>
      <c r="YZ762" s="90"/>
      <c r="ZA762" s="90"/>
      <c r="ZB762" s="90"/>
      <c r="ZC762" s="90"/>
      <c r="ZD762" s="90"/>
      <c r="ZE762" s="90"/>
      <c r="ZF762" s="90"/>
      <c r="ZG762" s="90"/>
      <c r="ZH762" s="90"/>
      <c r="ZI762" s="90"/>
      <c r="ZJ762" s="90"/>
      <c r="ZK762" s="90"/>
      <c r="ZL762" s="90"/>
      <c r="ZM762" s="90"/>
      <c r="ZN762" s="90"/>
      <c r="ZO762" s="90"/>
      <c r="ZP762" s="90"/>
      <c r="ZQ762" s="90"/>
      <c r="ZR762" s="90"/>
      <c r="ZS762" s="90"/>
      <c r="ZT762" s="90"/>
      <c r="ZU762" s="90"/>
      <c r="ZV762" s="90"/>
      <c r="ZW762" s="90"/>
      <c r="ZX762" s="90"/>
      <c r="ZY762" s="90"/>
      <c r="ZZ762" s="90"/>
      <c r="AAA762" s="90"/>
      <c r="AAB762" s="90"/>
      <c r="AAC762" s="90"/>
      <c r="AAD762" s="90"/>
      <c r="AAE762" s="90"/>
      <c r="AAF762" s="90"/>
      <c r="AAG762" s="90"/>
      <c r="AAH762" s="90"/>
      <c r="AAI762" s="90"/>
      <c r="AAJ762" s="90"/>
      <c r="AAK762" s="90"/>
      <c r="AAL762" s="90"/>
      <c r="AAM762" s="90"/>
      <c r="AAN762" s="90"/>
      <c r="AAO762" s="90"/>
      <c r="AAP762" s="90"/>
      <c r="AAQ762" s="90"/>
      <c r="AAR762" s="90"/>
      <c r="AAS762" s="90"/>
      <c r="AAT762" s="90"/>
      <c r="AAU762" s="90"/>
      <c r="AAV762" s="90"/>
      <c r="AAW762" s="90"/>
      <c r="AAX762" s="90"/>
      <c r="AAY762" s="90"/>
      <c r="AAZ762" s="90"/>
      <c r="ABA762" s="90"/>
      <c r="ABB762" s="90"/>
      <c r="ABC762" s="90"/>
      <c r="ABD762" s="90"/>
      <c r="ABE762" s="90"/>
      <c r="ABF762" s="90"/>
      <c r="ABG762" s="90"/>
      <c r="ABH762" s="90"/>
      <c r="ABI762" s="90"/>
      <c r="ABJ762" s="90"/>
      <c r="ABK762" s="90"/>
      <c r="ABL762" s="90"/>
      <c r="ABM762" s="90"/>
      <c r="ABN762" s="90"/>
      <c r="ABO762" s="90"/>
      <c r="ABP762" s="90"/>
      <c r="ABQ762" s="90"/>
      <c r="ABR762" s="90"/>
      <c r="ABS762" s="90"/>
      <c r="ABT762" s="90"/>
      <c r="ABU762" s="90"/>
      <c r="ABV762" s="90"/>
      <c r="ABW762" s="90"/>
      <c r="ABX762" s="90"/>
      <c r="ABY762" s="90"/>
      <c r="ABZ762" s="90"/>
      <c r="ACA762" s="90"/>
      <c r="ACB762" s="90"/>
      <c r="ACC762" s="90"/>
      <c r="ACD762" s="90"/>
      <c r="ACE762" s="90"/>
      <c r="ACF762" s="90"/>
      <c r="ACG762" s="90"/>
      <c r="ACH762" s="90"/>
      <c r="ACI762" s="90"/>
      <c r="ACJ762" s="90"/>
      <c r="ACK762" s="90"/>
      <c r="ACL762" s="90"/>
      <c r="ACM762" s="90"/>
      <c r="ACN762" s="90"/>
      <c r="ACO762" s="90"/>
      <c r="ACP762" s="90"/>
      <c r="ACQ762" s="90"/>
      <c r="ACR762" s="90"/>
      <c r="ACS762" s="90"/>
      <c r="ACT762" s="90"/>
      <c r="ACU762" s="90"/>
      <c r="ACV762" s="90"/>
      <c r="ACW762" s="90"/>
      <c r="ACX762" s="90"/>
      <c r="ACY762" s="90"/>
      <c r="ACZ762" s="90"/>
      <c r="ADA762" s="90"/>
      <c r="ADB762" s="90"/>
      <c r="ADC762" s="90"/>
      <c r="ADD762" s="90"/>
      <c r="ADE762" s="90"/>
      <c r="ADF762" s="90"/>
      <c r="ADG762" s="90"/>
      <c r="ADH762" s="90"/>
      <c r="ADI762" s="90"/>
      <c r="ADJ762" s="90"/>
      <c r="ADK762" s="90"/>
      <c r="ADL762" s="90"/>
      <c r="ADM762" s="90"/>
      <c r="ADN762" s="90"/>
      <c r="ADO762" s="90"/>
      <c r="ADP762" s="90"/>
      <c r="ADQ762" s="90"/>
      <c r="ADR762" s="90"/>
      <c r="ADS762" s="90"/>
      <c r="ADT762" s="90"/>
      <c r="ADU762" s="90"/>
      <c r="ADV762" s="90"/>
      <c r="ADW762" s="90"/>
      <c r="ADX762" s="90"/>
      <c r="ADY762" s="90"/>
      <c r="ADZ762" s="90"/>
      <c r="AEA762" s="90"/>
      <c r="AEB762" s="90"/>
      <c r="AEC762" s="90"/>
      <c r="AED762" s="90"/>
      <c r="AEE762" s="90"/>
      <c r="AEF762" s="90"/>
      <c r="AEG762" s="90"/>
      <c r="AEH762" s="90"/>
      <c r="AEI762" s="90"/>
      <c r="AEJ762" s="90"/>
      <c r="AEK762" s="90"/>
      <c r="AEL762" s="90"/>
      <c r="AEM762" s="90"/>
      <c r="AEN762" s="90"/>
      <c r="AEO762" s="90"/>
      <c r="AEP762" s="90"/>
      <c r="AEQ762" s="90"/>
      <c r="AER762" s="90"/>
      <c r="AES762" s="90"/>
      <c r="AET762" s="90"/>
      <c r="AEU762" s="90"/>
      <c r="AEV762" s="90"/>
      <c r="AEW762" s="90"/>
      <c r="AEX762" s="90"/>
      <c r="AEY762" s="90"/>
      <c r="AEZ762" s="90"/>
      <c r="AFA762" s="90"/>
      <c r="AFB762" s="90"/>
      <c r="AFC762" s="90"/>
      <c r="AFD762" s="90"/>
      <c r="AFE762" s="90"/>
      <c r="AFF762" s="90"/>
      <c r="AFG762" s="90"/>
      <c r="AFH762" s="90"/>
      <c r="AFI762" s="90"/>
      <c r="AFJ762" s="90"/>
      <c r="AFK762" s="90"/>
      <c r="AFL762" s="90"/>
      <c r="AFM762" s="90"/>
      <c r="AFN762" s="90"/>
      <c r="AFO762" s="90"/>
      <c r="AFP762" s="90"/>
      <c r="AFQ762" s="90"/>
      <c r="AFR762" s="90"/>
      <c r="AFS762" s="90"/>
      <c r="AFT762" s="90"/>
      <c r="AFU762" s="90"/>
      <c r="AFV762" s="90"/>
      <c r="AFW762" s="90"/>
      <c r="AFX762" s="90"/>
      <c r="AFY762" s="90"/>
      <c r="AFZ762" s="90"/>
      <c r="AGA762" s="90"/>
      <c r="AGB762" s="90"/>
      <c r="AGC762" s="90"/>
      <c r="AGD762" s="90"/>
      <c r="AGE762" s="90"/>
      <c r="AGF762" s="90"/>
      <c r="AGG762" s="90"/>
      <c r="AGH762" s="90"/>
      <c r="AGI762" s="90"/>
      <c r="AGJ762" s="90"/>
      <c r="AGK762" s="90"/>
      <c r="AGL762" s="90"/>
      <c r="AGM762" s="90"/>
      <c r="AGN762" s="90"/>
      <c r="AGO762" s="90"/>
      <c r="AGP762" s="90"/>
      <c r="AGQ762" s="90"/>
      <c r="AGR762" s="90"/>
      <c r="AGS762" s="90"/>
      <c r="AGT762" s="90"/>
      <c r="AGU762" s="90"/>
      <c r="AGV762" s="90"/>
      <c r="AGW762" s="90"/>
      <c r="AGX762" s="90"/>
      <c r="AGY762" s="90"/>
      <c r="AGZ762" s="90"/>
      <c r="AHA762" s="90"/>
      <c r="AHB762" s="90"/>
      <c r="AHC762" s="90"/>
      <c r="AHD762" s="90"/>
      <c r="AHE762" s="90"/>
      <c r="AHF762" s="90"/>
      <c r="AHG762" s="90"/>
      <c r="AHH762" s="90"/>
      <c r="AHI762" s="90"/>
      <c r="AHJ762" s="90"/>
      <c r="AHK762" s="90"/>
      <c r="AHL762" s="90"/>
      <c r="AHM762" s="90"/>
      <c r="AHN762" s="90"/>
      <c r="AHO762" s="90"/>
      <c r="AHP762" s="90"/>
      <c r="AHQ762" s="90"/>
      <c r="AHR762" s="90"/>
      <c r="AHS762" s="90"/>
      <c r="AHT762" s="90"/>
      <c r="AHU762" s="90"/>
      <c r="AHV762" s="90"/>
      <c r="AHW762" s="90"/>
      <c r="AHX762" s="90"/>
      <c r="AHY762" s="90"/>
      <c r="AHZ762" s="90"/>
      <c r="AIA762" s="90"/>
      <c r="AIB762" s="90"/>
      <c r="AIC762" s="90"/>
      <c r="AID762" s="90"/>
      <c r="AIE762" s="90"/>
      <c r="AIF762" s="90"/>
      <c r="AIG762" s="90"/>
      <c r="AIH762" s="90"/>
      <c r="AII762" s="90"/>
      <c r="AIJ762" s="90"/>
      <c r="AIK762" s="90"/>
      <c r="AIL762" s="90"/>
      <c r="AIM762" s="90"/>
      <c r="AIN762" s="90"/>
      <c r="AIO762" s="90"/>
      <c r="AIP762" s="90"/>
      <c r="AIQ762" s="90"/>
      <c r="AIR762" s="90"/>
      <c r="AIS762" s="90"/>
      <c r="AIT762" s="90"/>
      <c r="AIU762" s="90"/>
      <c r="AIV762" s="90"/>
      <c r="AIW762" s="90"/>
      <c r="AIX762" s="90"/>
      <c r="AIY762" s="90"/>
      <c r="AIZ762" s="90"/>
      <c r="AJA762" s="90"/>
      <c r="AJB762" s="90"/>
      <c r="AJC762" s="90"/>
      <c r="AJD762" s="90"/>
      <c r="AJE762" s="90"/>
      <c r="AJF762" s="90"/>
      <c r="AJG762" s="90"/>
      <c r="AJH762" s="90"/>
      <c r="AJI762" s="90"/>
      <c r="AJJ762" s="90"/>
      <c r="AJK762" s="90"/>
      <c r="AJL762" s="90"/>
      <c r="AJM762" s="90"/>
      <c r="AJN762" s="90"/>
      <c r="AJO762" s="90"/>
      <c r="AJP762" s="90"/>
      <c r="AJQ762" s="90"/>
      <c r="AJR762" s="90"/>
      <c r="AJS762" s="90"/>
      <c r="AJT762" s="90"/>
      <c r="AJU762" s="90"/>
      <c r="AJV762" s="90"/>
      <c r="AJW762" s="90"/>
      <c r="AJX762" s="90"/>
      <c r="AJY762" s="90"/>
      <c r="AJZ762" s="90"/>
      <c r="AKA762" s="90"/>
      <c r="AKB762" s="90"/>
      <c r="AKC762" s="90"/>
      <c r="AKD762" s="90"/>
      <c r="AKE762" s="90"/>
      <c r="AKF762" s="90"/>
      <c r="AKG762" s="90"/>
      <c r="AKH762" s="90"/>
      <c r="AKI762" s="90"/>
      <c r="AKJ762" s="90"/>
      <c r="AKK762" s="90"/>
      <c r="AKL762" s="90"/>
      <c r="AKM762" s="90"/>
      <c r="AKN762" s="90"/>
      <c r="AKO762" s="90"/>
      <c r="AKP762" s="90"/>
      <c r="AKQ762" s="90"/>
      <c r="AKR762" s="90"/>
      <c r="AKS762" s="90"/>
      <c r="AKT762" s="90"/>
      <c r="AKU762" s="90"/>
      <c r="AKV762" s="90"/>
      <c r="AKW762" s="90"/>
      <c r="AKX762" s="90"/>
      <c r="AKY762" s="90"/>
      <c r="AKZ762" s="90"/>
      <c r="ALA762" s="90"/>
      <c r="ALB762" s="90"/>
      <c r="ALC762" s="90"/>
      <c r="ALD762" s="90"/>
      <c r="ALE762" s="90"/>
      <c r="ALF762" s="90"/>
      <c r="ALG762" s="90"/>
      <c r="ALH762" s="90"/>
      <c r="ALI762" s="90"/>
      <c r="ALJ762" s="90"/>
      <c r="ALK762" s="90"/>
      <c r="ALL762" s="90"/>
      <c r="ALM762" s="90"/>
      <c r="ALN762" s="90"/>
      <c r="ALO762" s="90"/>
      <c r="ALP762" s="90"/>
      <c r="ALQ762" s="90"/>
      <c r="ALR762" s="90"/>
      <c r="ALS762" s="90"/>
      <c r="ALT762" s="90"/>
      <c r="ALU762" s="90"/>
      <c r="ALV762" s="90"/>
      <c r="ALW762" s="90"/>
      <c r="ALX762" s="90"/>
      <c r="ALY762" s="90"/>
      <c r="ALZ762" s="90"/>
      <c r="AMA762" s="90"/>
      <c r="AMB762" s="90"/>
      <c r="AMC762" s="90"/>
      <c r="AMD762" s="90"/>
      <c r="AME762" s="90"/>
      <c r="AMF762" s="90"/>
      <c r="AMG762" s="90"/>
      <c r="AMH762" s="90"/>
    </row>
    <row r="763" spans="1:1022" x14ac:dyDescent="0.25">
      <c r="A763" s="103">
        <v>43914</v>
      </c>
      <c r="B763" s="156">
        <v>0.5</v>
      </c>
      <c r="C763" s="226">
        <v>19</v>
      </c>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0"/>
      <c r="AY763" s="90"/>
      <c r="AZ763" s="90"/>
      <c r="BA763" s="90"/>
      <c r="BB763" s="90"/>
      <c r="BC763" s="90"/>
      <c r="BD763" s="90"/>
      <c r="BE763" s="90"/>
      <c r="BF763" s="90"/>
      <c r="BG763" s="90"/>
      <c r="BH763" s="90"/>
      <c r="BI763" s="90"/>
      <c r="BJ763" s="90"/>
      <c r="BK763" s="90"/>
      <c r="BL763" s="90"/>
      <c r="BM763" s="90"/>
      <c r="BN763" s="90"/>
      <c r="BO763" s="90"/>
      <c r="BP763" s="90"/>
      <c r="BQ763" s="90"/>
      <c r="BR763" s="90"/>
      <c r="BS763" s="90"/>
      <c r="BT763" s="90"/>
      <c r="BU763" s="90"/>
      <c r="BV763" s="90"/>
      <c r="BW763" s="90"/>
      <c r="BX763" s="90"/>
      <c r="BY763" s="90"/>
      <c r="BZ763" s="90"/>
      <c r="CA763" s="90"/>
      <c r="CB763" s="90"/>
      <c r="CC763" s="90"/>
      <c r="CD763" s="90"/>
      <c r="CE763" s="90"/>
      <c r="CF763" s="90"/>
      <c r="CG763" s="90"/>
      <c r="CH763" s="90"/>
      <c r="CI763" s="90"/>
      <c r="CJ763" s="90"/>
      <c r="CK763" s="90"/>
      <c r="CL763" s="90"/>
      <c r="CM763" s="90"/>
      <c r="CN763" s="90"/>
      <c r="CO763" s="90"/>
      <c r="CP763" s="90"/>
      <c r="CQ763" s="90"/>
      <c r="CR763" s="90"/>
      <c r="CS763" s="90"/>
      <c r="CT763" s="90"/>
      <c r="CU763" s="90"/>
      <c r="CV763" s="90"/>
      <c r="CW763" s="90"/>
      <c r="CX763" s="90"/>
      <c r="CY763" s="90"/>
      <c r="CZ763" s="90"/>
      <c r="DA763" s="90"/>
      <c r="DB763" s="90"/>
      <c r="DC763" s="90"/>
      <c r="DD763" s="90"/>
      <c r="DE763" s="90"/>
      <c r="DF763" s="90"/>
      <c r="DG763" s="90"/>
      <c r="DH763" s="90"/>
      <c r="DI763" s="90"/>
      <c r="DJ763" s="90"/>
      <c r="DK763" s="90"/>
      <c r="DL763" s="90"/>
      <c r="DM763" s="90"/>
      <c r="DN763" s="90"/>
      <c r="DO763" s="90"/>
      <c r="DP763" s="90"/>
      <c r="DQ763" s="90"/>
      <c r="DR763" s="90"/>
      <c r="DS763" s="90"/>
      <c r="DT763" s="90"/>
      <c r="DU763" s="90"/>
      <c r="DV763" s="90"/>
      <c r="DW763" s="90"/>
      <c r="DX763" s="90"/>
      <c r="DY763" s="90"/>
      <c r="DZ763" s="90"/>
      <c r="EA763" s="90"/>
      <c r="EB763" s="90"/>
      <c r="EC763" s="90"/>
      <c r="ED763" s="90"/>
      <c r="EE763" s="90"/>
      <c r="EF763" s="90"/>
      <c r="EG763" s="90"/>
      <c r="EH763" s="90"/>
      <c r="EI763" s="90"/>
      <c r="EJ763" s="90"/>
      <c r="EK763" s="90"/>
      <c r="EL763" s="90"/>
      <c r="EM763" s="90"/>
      <c r="EN763" s="90"/>
      <c r="EO763" s="90"/>
      <c r="EP763" s="90"/>
      <c r="EQ763" s="90"/>
      <c r="ER763" s="90"/>
      <c r="ES763" s="90"/>
      <c r="ET763" s="90"/>
      <c r="EU763" s="90"/>
      <c r="EV763" s="90"/>
      <c r="EW763" s="90"/>
      <c r="EX763" s="90"/>
      <c r="EY763" s="90"/>
      <c r="EZ763" s="90"/>
      <c r="FA763" s="90"/>
      <c r="FB763" s="90"/>
      <c r="FC763" s="90"/>
      <c r="FD763" s="90"/>
      <c r="FE763" s="90"/>
      <c r="FF763" s="90"/>
      <c r="FG763" s="90"/>
      <c r="FH763" s="90"/>
      <c r="FI763" s="90"/>
      <c r="FJ763" s="90"/>
      <c r="FK763" s="90"/>
      <c r="FL763" s="90"/>
      <c r="FM763" s="90"/>
      <c r="FN763" s="90"/>
      <c r="FO763" s="90"/>
      <c r="FP763" s="90"/>
      <c r="FQ763" s="90"/>
      <c r="FR763" s="90"/>
      <c r="FS763" s="90"/>
      <c r="FT763" s="90"/>
      <c r="FU763" s="90"/>
      <c r="FV763" s="90"/>
      <c r="FW763" s="90"/>
      <c r="FX763" s="90"/>
      <c r="FY763" s="90"/>
      <c r="FZ763" s="90"/>
      <c r="GA763" s="90"/>
      <c r="GB763" s="90"/>
      <c r="GC763" s="90"/>
      <c r="GD763" s="90"/>
      <c r="GE763" s="90"/>
      <c r="GF763" s="90"/>
      <c r="GG763" s="90"/>
      <c r="GH763" s="90"/>
      <c r="GI763" s="90"/>
      <c r="GJ763" s="90"/>
      <c r="GK763" s="90"/>
      <c r="GL763" s="90"/>
      <c r="GM763" s="90"/>
      <c r="GN763" s="90"/>
      <c r="GO763" s="90"/>
      <c r="GP763" s="90"/>
      <c r="GQ763" s="90"/>
      <c r="GR763" s="90"/>
      <c r="GS763" s="90"/>
      <c r="GT763" s="90"/>
      <c r="GU763" s="90"/>
      <c r="GV763" s="90"/>
      <c r="GW763" s="90"/>
      <c r="GX763" s="90"/>
      <c r="GY763" s="90"/>
      <c r="GZ763" s="90"/>
      <c r="HA763" s="90"/>
      <c r="HB763" s="90"/>
      <c r="HC763" s="90"/>
      <c r="HD763" s="90"/>
      <c r="HE763" s="90"/>
      <c r="HF763" s="90"/>
      <c r="HG763" s="90"/>
      <c r="HH763" s="90"/>
      <c r="HI763" s="90"/>
      <c r="HJ763" s="90"/>
      <c r="HK763" s="90"/>
      <c r="HL763" s="90"/>
      <c r="HM763" s="90"/>
      <c r="HN763" s="90"/>
      <c r="HO763" s="90"/>
      <c r="HP763" s="90"/>
      <c r="HQ763" s="90"/>
      <c r="HR763" s="90"/>
      <c r="HS763" s="90"/>
      <c r="HT763" s="90"/>
      <c r="HU763" s="90"/>
      <c r="HV763" s="90"/>
      <c r="HW763" s="90"/>
      <c r="HX763" s="90"/>
      <c r="HY763" s="90"/>
      <c r="HZ763" s="90"/>
      <c r="IA763" s="90"/>
      <c r="IB763" s="90"/>
      <c r="IC763" s="90"/>
      <c r="ID763" s="90"/>
      <c r="IE763" s="90"/>
      <c r="IF763" s="90"/>
      <c r="IG763" s="90"/>
      <c r="IH763" s="90"/>
      <c r="II763" s="90"/>
      <c r="IJ763" s="90"/>
      <c r="IK763" s="90"/>
      <c r="IL763" s="90"/>
      <c r="IM763" s="90"/>
      <c r="IN763" s="90"/>
      <c r="IO763" s="90"/>
      <c r="IP763" s="90"/>
      <c r="IQ763" s="90"/>
      <c r="IR763" s="90"/>
      <c r="IS763" s="90"/>
      <c r="IT763" s="90"/>
      <c r="IU763" s="90"/>
      <c r="IV763" s="90"/>
      <c r="IW763" s="90"/>
      <c r="IX763" s="90"/>
      <c r="IY763" s="90"/>
      <c r="IZ763" s="90"/>
      <c r="JA763" s="90"/>
      <c r="JB763" s="90"/>
      <c r="JC763" s="90"/>
      <c r="JD763" s="90"/>
      <c r="JE763" s="90"/>
      <c r="JF763" s="90"/>
      <c r="JG763" s="90"/>
      <c r="JH763" s="90"/>
      <c r="JI763" s="90"/>
      <c r="JJ763" s="90"/>
      <c r="JK763" s="90"/>
      <c r="JL763" s="90"/>
      <c r="JM763" s="90"/>
      <c r="JN763" s="90"/>
      <c r="JO763" s="90"/>
      <c r="JP763" s="90"/>
      <c r="JQ763" s="90"/>
      <c r="JR763" s="90"/>
      <c r="JS763" s="90"/>
      <c r="JT763" s="90"/>
      <c r="JU763" s="90"/>
      <c r="JV763" s="90"/>
      <c r="JW763" s="90"/>
      <c r="JX763" s="90"/>
      <c r="JY763" s="90"/>
      <c r="JZ763" s="90"/>
      <c r="KA763" s="90"/>
      <c r="KB763" s="90"/>
      <c r="KC763" s="90"/>
      <c r="KD763" s="90"/>
      <c r="KE763" s="90"/>
      <c r="KF763" s="90"/>
      <c r="KG763" s="90"/>
      <c r="KH763" s="90"/>
      <c r="KI763" s="90"/>
      <c r="KJ763" s="90"/>
      <c r="KK763" s="90"/>
      <c r="KL763" s="90"/>
      <c r="KM763" s="90"/>
      <c r="KN763" s="90"/>
      <c r="KO763" s="90"/>
      <c r="KP763" s="90"/>
      <c r="KQ763" s="90"/>
      <c r="KR763" s="90"/>
      <c r="KS763" s="90"/>
      <c r="KT763" s="90"/>
      <c r="KU763" s="90"/>
      <c r="KV763" s="90"/>
      <c r="KW763" s="90"/>
      <c r="KX763" s="90"/>
      <c r="KY763" s="90"/>
      <c r="KZ763" s="90"/>
      <c r="LA763" s="90"/>
      <c r="LB763" s="90"/>
      <c r="LC763" s="90"/>
      <c r="LD763" s="90"/>
      <c r="LE763" s="90"/>
      <c r="LF763" s="90"/>
      <c r="LG763" s="90"/>
      <c r="LH763" s="90"/>
      <c r="LI763" s="90"/>
      <c r="LJ763" s="90"/>
      <c r="LK763" s="90"/>
      <c r="LL763" s="90"/>
      <c r="LM763" s="90"/>
      <c r="LN763" s="90"/>
      <c r="LO763" s="90"/>
      <c r="LP763" s="90"/>
      <c r="LQ763" s="90"/>
      <c r="LR763" s="90"/>
      <c r="LS763" s="90"/>
      <c r="LT763" s="90"/>
      <c r="LU763" s="90"/>
      <c r="LV763" s="90"/>
      <c r="LW763" s="90"/>
      <c r="LX763" s="90"/>
      <c r="LY763" s="90"/>
      <c r="LZ763" s="90"/>
      <c r="MA763" s="90"/>
      <c r="MB763" s="90"/>
      <c r="MC763" s="90"/>
      <c r="MD763" s="90"/>
      <c r="ME763" s="90"/>
      <c r="MF763" s="90"/>
      <c r="MG763" s="90"/>
      <c r="MH763" s="90"/>
      <c r="MI763" s="90"/>
      <c r="MJ763" s="90"/>
      <c r="MK763" s="90"/>
      <c r="ML763" s="90"/>
      <c r="MM763" s="90"/>
      <c r="MN763" s="90"/>
      <c r="MO763" s="90"/>
      <c r="MP763" s="90"/>
      <c r="MQ763" s="90"/>
      <c r="MR763" s="90"/>
      <c r="MS763" s="90"/>
      <c r="MT763" s="90"/>
      <c r="MU763" s="90"/>
      <c r="MV763" s="90"/>
      <c r="MW763" s="90"/>
      <c r="MX763" s="90"/>
      <c r="MY763" s="90"/>
      <c r="MZ763" s="90"/>
      <c r="NA763" s="90"/>
      <c r="NB763" s="90"/>
      <c r="NC763" s="90"/>
      <c r="ND763" s="90"/>
      <c r="NE763" s="90"/>
      <c r="NF763" s="90"/>
      <c r="NG763" s="90"/>
      <c r="NH763" s="90"/>
      <c r="NI763" s="90"/>
      <c r="NJ763" s="90"/>
      <c r="NK763" s="90"/>
      <c r="NL763" s="90"/>
      <c r="NM763" s="90"/>
      <c r="NN763" s="90"/>
      <c r="NO763" s="90"/>
      <c r="NP763" s="90"/>
      <c r="NQ763" s="90"/>
      <c r="NR763" s="90"/>
      <c r="NS763" s="90"/>
      <c r="NT763" s="90"/>
      <c r="NU763" s="90"/>
      <c r="NV763" s="90"/>
      <c r="NW763" s="90"/>
      <c r="NX763" s="90"/>
      <c r="NY763" s="90"/>
      <c r="NZ763" s="90"/>
      <c r="OA763" s="90"/>
      <c r="OB763" s="90"/>
      <c r="OC763" s="90"/>
      <c r="OD763" s="90"/>
      <c r="OE763" s="90"/>
      <c r="OF763" s="90"/>
      <c r="OG763" s="90"/>
      <c r="OH763" s="90"/>
      <c r="OI763" s="90"/>
      <c r="OJ763" s="90"/>
      <c r="OK763" s="90"/>
      <c r="OL763" s="90"/>
      <c r="OM763" s="90"/>
      <c r="ON763" s="90"/>
      <c r="OO763" s="90"/>
      <c r="OP763" s="90"/>
      <c r="OQ763" s="90"/>
      <c r="OR763" s="90"/>
      <c r="OS763" s="90"/>
      <c r="OT763" s="90"/>
      <c r="OU763" s="90"/>
      <c r="OV763" s="90"/>
      <c r="OW763" s="90"/>
      <c r="OX763" s="90"/>
      <c r="OY763" s="90"/>
      <c r="OZ763" s="90"/>
      <c r="PA763" s="90"/>
      <c r="PB763" s="90"/>
      <c r="PC763" s="90"/>
      <c r="PD763" s="90"/>
      <c r="PE763" s="90"/>
      <c r="PF763" s="90"/>
      <c r="PG763" s="90"/>
      <c r="PH763" s="90"/>
      <c r="PI763" s="90"/>
      <c r="PJ763" s="90"/>
      <c r="PK763" s="90"/>
      <c r="PL763" s="90"/>
      <c r="PM763" s="90"/>
      <c r="PN763" s="90"/>
      <c r="PO763" s="90"/>
      <c r="PP763" s="90"/>
      <c r="PQ763" s="90"/>
      <c r="PR763" s="90"/>
      <c r="PS763" s="90"/>
      <c r="PT763" s="90"/>
      <c r="PU763" s="90"/>
      <c r="PV763" s="90"/>
      <c r="PW763" s="90"/>
      <c r="PX763" s="90"/>
      <c r="PY763" s="90"/>
      <c r="PZ763" s="90"/>
      <c r="QA763" s="90"/>
      <c r="QB763" s="90"/>
      <c r="QC763" s="90"/>
      <c r="QD763" s="90"/>
      <c r="QE763" s="90"/>
      <c r="QF763" s="90"/>
      <c r="QG763" s="90"/>
      <c r="QH763" s="90"/>
      <c r="QI763" s="90"/>
      <c r="QJ763" s="90"/>
      <c r="QK763" s="90"/>
      <c r="QL763" s="90"/>
      <c r="QM763" s="90"/>
      <c r="QN763" s="90"/>
      <c r="QO763" s="90"/>
      <c r="QP763" s="90"/>
      <c r="QQ763" s="90"/>
      <c r="QR763" s="90"/>
      <c r="QS763" s="90"/>
      <c r="QT763" s="90"/>
      <c r="QU763" s="90"/>
      <c r="QV763" s="90"/>
      <c r="QW763" s="90"/>
      <c r="QX763" s="90"/>
      <c r="QY763" s="90"/>
      <c r="QZ763" s="90"/>
      <c r="RA763" s="90"/>
      <c r="RB763" s="90"/>
      <c r="RC763" s="90"/>
      <c r="RD763" s="90"/>
      <c r="RE763" s="90"/>
      <c r="RF763" s="90"/>
      <c r="RG763" s="90"/>
      <c r="RH763" s="90"/>
      <c r="RI763" s="90"/>
      <c r="RJ763" s="90"/>
      <c r="RK763" s="90"/>
      <c r="RL763" s="90"/>
      <c r="RM763" s="90"/>
      <c r="RN763" s="90"/>
      <c r="RO763" s="90"/>
      <c r="RP763" s="90"/>
      <c r="RQ763" s="90"/>
      <c r="RR763" s="90"/>
      <c r="RS763" s="90"/>
      <c r="RT763" s="90"/>
      <c r="RU763" s="90"/>
      <c r="RV763" s="90"/>
      <c r="RW763" s="90"/>
      <c r="RX763" s="90"/>
      <c r="RY763" s="90"/>
      <c r="RZ763" s="90"/>
      <c r="SA763" s="90"/>
      <c r="SB763" s="90"/>
      <c r="SC763" s="90"/>
      <c r="SD763" s="90"/>
      <c r="SE763" s="90"/>
      <c r="SF763" s="90"/>
      <c r="SG763" s="90"/>
      <c r="SH763" s="90"/>
      <c r="SI763" s="90"/>
      <c r="SJ763" s="90"/>
      <c r="SK763" s="90"/>
      <c r="SL763" s="90"/>
      <c r="SM763" s="90"/>
      <c r="SN763" s="90"/>
      <c r="SO763" s="90"/>
      <c r="SP763" s="90"/>
      <c r="SQ763" s="90"/>
      <c r="SR763" s="90"/>
      <c r="SS763" s="90"/>
      <c r="ST763" s="90"/>
      <c r="SU763" s="90"/>
      <c r="SV763" s="90"/>
      <c r="SW763" s="90"/>
      <c r="SX763" s="90"/>
      <c r="SY763" s="90"/>
      <c r="SZ763" s="90"/>
      <c r="TA763" s="90"/>
      <c r="TB763" s="90"/>
      <c r="TC763" s="90"/>
      <c r="TD763" s="90"/>
      <c r="TE763" s="90"/>
      <c r="TF763" s="90"/>
      <c r="TG763" s="90"/>
      <c r="TH763" s="90"/>
      <c r="TI763" s="90"/>
      <c r="TJ763" s="90"/>
      <c r="TK763" s="90"/>
      <c r="TL763" s="90"/>
      <c r="TM763" s="90"/>
      <c r="TN763" s="90"/>
      <c r="TO763" s="90"/>
      <c r="TP763" s="90"/>
      <c r="TQ763" s="90"/>
      <c r="TR763" s="90"/>
      <c r="TS763" s="90"/>
      <c r="TT763" s="90"/>
      <c r="TU763" s="90"/>
      <c r="TV763" s="90"/>
      <c r="TW763" s="90"/>
      <c r="TX763" s="90"/>
      <c r="TY763" s="90"/>
      <c r="TZ763" s="90"/>
      <c r="UA763" s="90"/>
      <c r="UB763" s="90"/>
      <c r="UC763" s="90"/>
      <c r="UD763" s="90"/>
      <c r="UE763" s="90"/>
      <c r="UF763" s="90"/>
      <c r="UG763" s="90"/>
      <c r="UH763" s="90"/>
      <c r="UI763" s="90"/>
      <c r="UJ763" s="90"/>
      <c r="UK763" s="90"/>
      <c r="UL763" s="90"/>
      <c r="UM763" s="90"/>
      <c r="UN763" s="90"/>
      <c r="UO763" s="90"/>
      <c r="UP763" s="90"/>
      <c r="UQ763" s="90"/>
      <c r="UR763" s="90"/>
      <c r="US763" s="90"/>
      <c r="UT763" s="90"/>
      <c r="UU763" s="90"/>
      <c r="UV763" s="90"/>
      <c r="UW763" s="90"/>
      <c r="UX763" s="90"/>
      <c r="UY763" s="90"/>
      <c r="UZ763" s="90"/>
      <c r="VA763" s="90"/>
      <c r="VB763" s="90"/>
      <c r="VC763" s="90"/>
      <c r="VD763" s="90"/>
      <c r="VE763" s="90"/>
      <c r="VF763" s="90"/>
      <c r="VG763" s="90"/>
      <c r="VH763" s="90"/>
      <c r="VI763" s="90"/>
      <c r="VJ763" s="90"/>
      <c r="VK763" s="90"/>
      <c r="VL763" s="90"/>
      <c r="VM763" s="90"/>
      <c r="VN763" s="90"/>
      <c r="VO763" s="90"/>
      <c r="VP763" s="90"/>
      <c r="VQ763" s="90"/>
      <c r="VR763" s="90"/>
      <c r="VS763" s="90"/>
      <c r="VT763" s="90"/>
      <c r="VU763" s="90"/>
      <c r="VV763" s="90"/>
      <c r="VW763" s="90"/>
      <c r="VX763" s="90"/>
      <c r="VY763" s="90"/>
      <c r="VZ763" s="90"/>
      <c r="WA763" s="90"/>
      <c r="WB763" s="90"/>
      <c r="WC763" s="90"/>
      <c r="WD763" s="90"/>
      <c r="WE763" s="90"/>
      <c r="WF763" s="90"/>
      <c r="WG763" s="90"/>
      <c r="WH763" s="90"/>
      <c r="WI763" s="90"/>
      <c r="WJ763" s="90"/>
      <c r="WK763" s="90"/>
      <c r="WL763" s="90"/>
      <c r="WM763" s="90"/>
      <c r="WN763" s="90"/>
      <c r="WO763" s="90"/>
      <c r="WP763" s="90"/>
      <c r="WQ763" s="90"/>
      <c r="WR763" s="90"/>
      <c r="WS763" s="90"/>
      <c r="WT763" s="90"/>
      <c r="WU763" s="90"/>
      <c r="WV763" s="90"/>
      <c r="WW763" s="90"/>
      <c r="WX763" s="90"/>
      <c r="WY763" s="90"/>
      <c r="WZ763" s="90"/>
      <c r="XA763" s="90"/>
      <c r="XB763" s="90"/>
      <c r="XC763" s="90"/>
      <c r="XD763" s="90"/>
      <c r="XE763" s="90"/>
      <c r="XF763" s="90"/>
      <c r="XG763" s="90"/>
      <c r="XH763" s="90"/>
      <c r="XI763" s="90"/>
      <c r="XJ763" s="90"/>
      <c r="XK763" s="90"/>
      <c r="XL763" s="90"/>
      <c r="XM763" s="90"/>
      <c r="XN763" s="90"/>
      <c r="XO763" s="90"/>
      <c r="XP763" s="90"/>
      <c r="XQ763" s="90"/>
      <c r="XR763" s="90"/>
      <c r="XS763" s="90"/>
      <c r="XT763" s="90"/>
      <c r="XU763" s="90"/>
      <c r="XV763" s="90"/>
      <c r="XW763" s="90"/>
      <c r="XX763" s="90"/>
      <c r="XY763" s="90"/>
      <c r="XZ763" s="90"/>
      <c r="YA763" s="90"/>
      <c r="YB763" s="90"/>
      <c r="YC763" s="90"/>
      <c r="YD763" s="90"/>
      <c r="YE763" s="90"/>
      <c r="YF763" s="90"/>
      <c r="YG763" s="90"/>
      <c r="YH763" s="90"/>
      <c r="YI763" s="90"/>
      <c r="YJ763" s="90"/>
      <c r="YK763" s="90"/>
      <c r="YL763" s="90"/>
      <c r="YM763" s="90"/>
      <c r="YN763" s="90"/>
      <c r="YO763" s="90"/>
      <c r="YP763" s="90"/>
      <c r="YQ763" s="90"/>
      <c r="YR763" s="90"/>
      <c r="YS763" s="90"/>
      <c r="YT763" s="90"/>
      <c r="YU763" s="90"/>
      <c r="YV763" s="90"/>
      <c r="YW763" s="90"/>
      <c r="YX763" s="90"/>
      <c r="YY763" s="90"/>
      <c r="YZ763" s="90"/>
      <c r="ZA763" s="90"/>
      <c r="ZB763" s="90"/>
      <c r="ZC763" s="90"/>
      <c r="ZD763" s="90"/>
      <c r="ZE763" s="90"/>
      <c r="ZF763" s="90"/>
      <c r="ZG763" s="90"/>
      <c r="ZH763" s="90"/>
      <c r="ZI763" s="90"/>
      <c r="ZJ763" s="90"/>
      <c r="ZK763" s="90"/>
      <c r="ZL763" s="90"/>
      <c r="ZM763" s="90"/>
      <c r="ZN763" s="90"/>
      <c r="ZO763" s="90"/>
      <c r="ZP763" s="90"/>
      <c r="ZQ763" s="90"/>
      <c r="ZR763" s="90"/>
      <c r="ZS763" s="90"/>
      <c r="ZT763" s="90"/>
      <c r="ZU763" s="90"/>
      <c r="ZV763" s="90"/>
      <c r="ZW763" s="90"/>
      <c r="ZX763" s="90"/>
      <c r="ZY763" s="90"/>
      <c r="ZZ763" s="90"/>
      <c r="AAA763" s="90"/>
      <c r="AAB763" s="90"/>
      <c r="AAC763" s="90"/>
      <c r="AAD763" s="90"/>
      <c r="AAE763" s="90"/>
      <c r="AAF763" s="90"/>
      <c r="AAG763" s="90"/>
      <c r="AAH763" s="90"/>
      <c r="AAI763" s="90"/>
      <c r="AAJ763" s="90"/>
      <c r="AAK763" s="90"/>
      <c r="AAL763" s="90"/>
      <c r="AAM763" s="90"/>
      <c r="AAN763" s="90"/>
      <c r="AAO763" s="90"/>
      <c r="AAP763" s="90"/>
      <c r="AAQ763" s="90"/>
      <c r="AAR763" s="90"/>
      <c r="AAS763" s="90"/>
      <c r="AAT763" s="90"/>
      <c r="AAU763" s="90"/>
      <c r="AAV763" s="90"/>
      <c r="AAW763" s="90"/>
      <c r="AAX763" s="90"/>
      <c r="AAY763" s="90"/>
      <c r="AAZ763" s="90"/>
      <c r="ABA763" s="90"/>
      <c r="ABB763" s="90"/>
      <c r="ABC763" s="90"/>
      <c r="ABD763" s="90"/>
      <c r="ABE763" s="90"/>
      <c r="ABF763" s="90"/>
      <c r="ABG763" s="90"/>
      <c r="ABH763" s="90"/>
      <c r="ABI763" s="90"/>
      <c r="ABJ763" s="90"/>
      <c r="ABK763" s="90"/>
      <c r="ABL763" s="90"/>
      <c r="ABM763" s="90"/>
      <c r="ABN763" s="90"/>
      <c r="ABO763" s="90"/>
      <c r="ABP763" s="90"/>
      <c r="ABQ763" s="90"/>
      <c r="ABR763" s="90"/>
      <c r="ABS763" s="90"/>
      <c r="ABT763" s="90"/>
      <c r="ABU763" s="90"/>
      <c r="ABV763" s="90"/>
      <c r="ABW763" s="90"/>
      <c r="ABX763" s="90"/>
      <c r="ABY763" s="90"/>
      <c r="ABZ763" s="90"/>
      <c r="ACA763" s="90"/>
      <c r="ACB763" s="90"/>
      <c r="ACC763" s="90"/>
      <c r="ACD763" s="90"/>
      <c r="ACE763" s="90"/>
      <c r="ACF763" s="90"/>
      <c r="ACG763" s="90"/>
      <c r="ACH763" s="90"/>
      <c r="ACI763" s="90"/>
      <c r="ACJ763" s="90"/>
      <c r="ACK763" s="90"/>
      <c r="ACL763" s="90"/>
      <c r="ACM763" s="90"/>
      <c r="ACN763" s="90"/>
      <c r="ACO763" s="90"/>
      <c r="ACP763" s="90"/>
      <c r="ACQ763" s="90"/>
      <c r="ACR763" s="90"/>
      <c r="ACS763" s="90"/>
      <c r="ACT763" s="90"/>
      <c r="ACU763" s="90"/>
      <c r="ACV763" s="90"/>
      <c r="ACW763" s="90"/>
      <c r="ACX763" s="90"/>
      <c r="ACY763" s="90"/>
      <c r="ACZ763" s="90"/>
      <c r="ADA763" s="90"/>
      <c r="ADB763" s="90"/>
      <c r="ADC763" s="90"/>
      <c r="ADD763" s="90"/>
      <c r="ADE763" s="90"/>
      <c r="ADF763" s="90"/>
      <c r="ADG763" s="90"/>
      <c r="ADH763" s="90"/>
      <c r="ADI763" s="90"/>
      <c r="ADJ763" s="90"/>
      <c r="ADK763" s="90"/>
      <c r="ADL763" s="90"/>
      <c r="ADM763" s="90"/>
      <c r="ADN763" s="90"/>
      <c r="ADO763" s="90"/>
      <c r="ADP763" s="90"/>
      <c r="ADQ763" s="90"/>
      <c r="ADR763" s="90"/>
      <c r="ADS763" s="90"/>
      <c r="ADT763" s="90"/>
      <c r="ADU763" s="90"/>
      <c r="ADV763" s="90"/>
      <c r="ADW763" s="90"/>
      <c r="ADX763" s="90"/>
      <c r="ADY763" s="90"/>
      <c r="ADZ763" s="90"/>
      <c r="AEA763" s="90"/>
      <c r="AEB763" s="90"/>
      <c r="AEC763" s="90"/>
      <c r="AED763" s="90"/>
      <c r="AEE763" s="90"/>
      <c r="AEF763" s="90"/>
      <c r="AEG763" s="90"/>
      <c r="AEH763" s="90"/>
      <c r="AEI763" s="90"/>
      <c r="AEJ763" s="90"/>
      <c r="AEK763" s="90"/>
      <c r="AEL763" s="90"/>
      <c r="AEM763" s="90"/>
      <c r="AEN763" s="90"/>
      <c r="AEO763" s="90"/>
      <c r="AEP763" s="90"/>
      <c r="AEQ763" s="90"/>
      <c r="AER763" s="90"/>
      <c r="AES763" s="90"/>
      <c r="AET763" s="90"/>
      <c r="AEU763" s="90"/>
      <c r="AEV763" s="90"/>
      <c r="AEW763" s="90"/>
      <c r="AEX763" s="90"/>
      <c r="AEY763" s="90"/>
      <c r="AEZ763" s="90"/>
      <c r="AFA763" s="90"/>
      <c r="AFB763" s="90"/>
      <c r="AFC763" s="90"/>
      <c r="AFD763" s="90"/>
      <c r="AFE763" s="90"/>
      <c r="AFF763" s="90"/>
      <c r="AFG763" s="90"/>
      <c r="AFH763" s="90"/>
      <c r="AFI763" s="90"/>
      <c r="AFJ763" s="90"/>
      <c r="AFK763" s="90"/>
      <c r="AFL763" s="90"/>
      <c r="AFM763" s="90"/>
      <c r="AFN763" s="90"/>
      <c r="AFO763" s="90"/>
      <c r="AFP763" s="90"/>
      <c r="AFQ763" s="90"/>
      <c r="AFR763" s="90"/>
      <c r="AFS763" s="90"/>
      <c r="AFT763" s="90"/>
      <c r="AFU763" s="90"/>
      <c r="AFV763" s="90"/>
      <c r="AFW763" s="90"/>
      <c r="AFX763" s="90"/>
      <c r="AFY763" s="90"/>
      <c r="AFZ763" s="90"/>
      <c r="AGA763" s="90"/>
      <c r="AGB763" s="90"/>
      <c r="AGC763" s="90"/>
      <c r="AGD763" s="90"/>
      <c r="AGE763" s="90"/>
      <c r="AGF763" s="90"/>
      <c r="AGG763" s="90"/>
      <c r="AGH763" s="90"/>
      <c r="AGI763" s="90"/>
      <c r="AGJ763" s="90"/>
      <c r="AGK763" s="90"/>
      <c r="AGL763" s="90"/>
      <c r="AGM763" s="90"/>
      <c r="AGN763" s="90"/>
      <c r="AGO763" s="90"/>
      <c r="AGP763" s="90"/>
      <c r="AGQ763" s="90"/>
      <c r="AGR763" s="90"/>
      <c r="AGS763" s="90"/>
      <c r="AGT763" s="90"/>
      <c r="AGU763" s="90"/>
      <c r="AGV763" s="90"/>
      <c r="AGW763" s="90"/>
      <c r="AGX763" s="90"/>
      <c r="AGY763" s="90"/>
      <c r="AGZ763" s="90"/>
      <c r="AHA763" s="90"/>
      <c r="AHB763" s="90"/>
      <c r="AHC763" s="90"/>
      <c r="AHD763" s="90"/>
      <c r="AHE763" s="90"/>
      <c r="AHF763" s="90"/>
      <c r="AHG763" s="90"/>
      <c r="AHH763" s="90"/>
      <c r="AHI763" s="90"/>
      <c r="AHJ763" s="90"/>
      <c r="AHK763" s="90"/>
      <c r="AHL763" s="90"/>
      <c r="AHM763" s="90"/>
      <c r="AHN763" s="90"/>
      <c r="AHO763" s="90"/>
      <c r="AHP763" s="90"/>
      <c r="AHQ763" s="90"/>
      <c r="AHR763" s="90"/>
      <c r="AHS763" s="90"/>
      <c r="AHT763" s="90"/>
      <c r="AHU763" s="90"/>
      <c r="AHV763" s="90"/>
      <c r="AHW763" s="90"/>
      <c r="AHX763" s="90"/>
      <c r="AHY763" s="90"/>
      <c r="AHZ763" s="90"/>
      <c r="AIA763" s="90"/>
      <c r="AIB763" s="90"/>
      <c r="AIC763" s="90"/>
      <c r="AID763" s="90"/>
      <c r="AIE763" s="90"/>
      <c r="AIF763" s="90"/>
      <c r="AIG763" s="90"/>
      <c r="AIH763" s="90"/>
      <c r="AII763" s="90"/>
      <c r="AIJ763" s="90"/>
      <c r="AIK763" s="90"/>
      <c r="AIL763" s="90"/>
      <c r="AIM763" s="90"/>
      <c r="AIN763" s="90"/>
      <c r="AIO763" s="90"/>
      <c r="AIP763" s="90"/>
      <c r="AIQ763" s="90"/>
      <c r="AIR763" s="90"/>
      <c r="AIS763" s="90"/>
      <c r="AIT763" s="90"/>
      <c r="AIU763" s="90"/>
      <c r="AIV763" s="90"/>
      <c r="AIW763" s="90"/>
      <c r="AIX763" s="90"/>
      <c r="AIY763" s="90"/>
      <c r="AIZ763" s="90"/>
      <c r="AJA763" s="90"/>
      <c r="AJB763" s="90"/>
      <c r="AJC763" s="90"/>
      <c r="AJD763" s="90"/>
      <c r="AJE763" s="90"/>
      <c r="AJF763" s="90"/>
      <c r="AJG763" s="90"/>
      <c r="AJH763" s="90"/>
      <c r="AJI763" s="90"/>
      <c r="AJJ763" s="90"/>
      <c r="AJK763" s="90"/>
      <c r="AJL763" s="90"/>
      <c r="AJM763" s="90"/>
      <c r="AJN763" s="90"/>
      <c r="AJO763" s="90"/>
      <c r="AJP763" s="90"/>
      <c r="AJQ763" s="90"/>
      <c r="AJR763" s="90"/>
      <c r="AJS763" s="90"/>
      <c r="AJT763" s="90"/>
      <c r="AJU763" s="90"/>
      <c r="AJV763" s="90"/>
      <c r="AJW763" s="90"/>
      <c r="AJX763" s="90"/>
      <c r="AJY763" s="90"/>
      <c r="AJZ763" s="90"/>
      <c r="AKA763" s="90"/>
      <c r="AKB763" s="90"/>
      <c r="AKC763" s="90"/>
      <c r="AKD763" s="90"/>
      <c r="AKE763" s="90"/>
      <c r="AKF763" s="90"/>
      <c r="AKG763" s="90"/>
      <c r="AKH763" s="90"/>
      <c r="AKI763" s="90"/>
      <c r="AKJ763" s="90"/>
      <c r="AKK763" s="90"/>
      <c r="AKL763" s="90"/>
      <c r="AKM763" s="90"/>
      <c r="AKN763" s="90"/>
      <c r="AKO763" s="90"/>
      <c r="AKP763" s="90"/>
      <c r="AKQ763" s="90"/>
      <c r="AKR763" s="90"/>
      <c r="AKS763" s="90"/>
      <c r="AKT763" s="90"/>
      <c r="AKU763" s="90"/>
      <c r="AKV763" s="90"/>
      <c r="AKW763" s="90"/>
      <c r="AKX763" s="90"/>
      <c r="AKY763" s="90"/>
      <c r="AKZ763" s="90"/>
      <c r="ALA763" s="90"/>
      <c r="ALB763" s="90"/>
      <c r="ALC763" s="90"/>
      <c r="ALD763" s="90"/>
      <c r="ALE763" s="90"/>
      <c r="ALF763" s="90"/>
      <c r="ALG763" s="90"/>
      <c r="ALH763" s="90"/>
      <c r="ALI763" s="90"/>
      <c r="ALJ763" s="90"/>
      <c r="ALK763" s="90"/>
      <c r="ALL763" s="90"/>
      <c r="ALM763" s="90"/>
      <c r="ALN763" s="90"/>
      <c r="ALO763" s="90"/>
      <c r="ALP763" s="90"/>
      <c r="ALQ763" s="90"/>
      <c r="ALR763" s="90"/>
      <c r="ALS763" s="90"/>
      <c r="ALT763" s="90"/>
      <c r="ALU763" s="90"/>
      <c r="ALV763" s="90"/>
      <c r="ALW763" s="90"/>
      <c r="ALX763" s="90"/>
      <c r="ALY763" s="90"/>
      <c r="ALZ763" s="90"/>
      <c r="AMA763" s="90"/>
      <c r="AMB763" s="90"/>
      <c r="AMC763" s="90"/>
      <c r="AMD763" s="90"/>
      <c r="AME763" s="90"/>
      <c r="AMF763" s="90"/>
      <c r="AMG763" s="90"/>
      <c r="AMH763" s="90"/>
    </row>
    <row r="764" spans="1:1022" x14ac:dyDescent="0.25">
      <c r="A764" s="103">
        <v>43913</v>
      </c>
      <c r="B764" s="156">
        <v>0.5</v>
      </c>
      <c r="C764" s="226">
        <v>18</v>
      </c>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0"/>
      <c r="AY764" s="90"/>
      <c r="AZ764" s="90"/>
      <c r="BA764" s="90"/>
      <c r="BB764" s="90"/>
      <c r="BC764" s="90"/>
      <c r="BD764" s="90"/>
      <c r="BE764" s="90"/>
      <c r="BF764" s="90"/>
      <c r="BG764" s="90"/>
      <c r="BH764" s="90"/>
      <c r="BI764" s="90"/>
      <c r="BJ764" s="90"/>
      <c r="BK764" s="90"/>
      <c r="BL764" s="90"/>
      <c r="BM764" s="90"/>
      <c r="BN764" s="90"/>
      <c r="BO764" s="90"/>
      <c r="BP764" s="90"/>
      <c r="BQ764" s="90"/>
      <c r="BR764" s="90"/>
      <c r="BS764" s="90"/>
      <c r="BT764" s="90"/>
      <c r="BU764" s="90"/>
      <c r="BV764" s="90"/>
      <c r="BW764" s="90"/>
      <c r="BX764" s="90"/>
      <c r="BY764" s="90"/>
      <c r="BZ764" s="90"/>
      <c r="CA764" s="90"/>
      <c r="CB764" s="90"/>
      <c r="CC764" s="90"/>
      <c r="CD764" s="90"/>
      <c r="CE764" s="90"/>
      <c r="CF764" s="90"/>
      <c r="CG764" s="90"/>
      <c r="CH764" s="90"/>
      <c r="CI764" s="90"/>
      <c r="CJ764" s="90"/>
      <c r="CK764" s="90"/>
      <c r="CL764" s="90"/>
      <c r="CM764" s="90"/>
      <c r="CN764" s="90"/>
      <c r="CO764" s="90"/>
      <c r="CP764" s="90"/>
      <c r="CQ764" s="90"/>
      <c r="CR764" s="90"/>
      <c r="CS764" s="90"/>
      <c r="CT764" s="90"/>
      <c r="CU764" s="90"/>
      <c r="CV764" s="90"/>
      <c r="CW764" s="90"/>
      <c r="CX764" s="90"/>
      <c r="CY764" s="90"/>
      <c r="CZ764" s="90"/>
      <c r="DA764" s="90"/>
      <c r="DB764" s="90"/>
      <c r="DC764" s="90"/>
      <c r="DD764" s="90"/>
      <c r="DE764" s="90"/>
      <c r="DF764" s="90"/>
      <c r="DG764" s="90"/>
      <c r="DH764" s="90"/>
      <c r="DI764" s="90"/>
      <c r="DJ764" s="90"/>
      <c r="DK764" s="90"/>
      <c r="DL764" s="90"/>
      <c r="DM764" s="90"/>
      <c r="DN764" s="90"/>
      <c r="DO764" s="90"/>
      <c r="DP764" s="90"/>
      <c r="DQ764" s="90"/>
      <c r="DR764" s="90"/>
      <c r="DS764" s="90"/>
      <c r="DT764" s="90"/>
      <c r="DU764" s="90"/>
      <c r="DV764" s="90"/>
      <c r="DW764" s="90"/>
      <c r="DX764" s="90"/>
      <c r="DY764" s="90"/>
      <c r="DZ764" s="90"/>
      <c r="EA764" s="90"/>
      <c r="EB764" s="90"/>
      <c r="EC764" s="90"/>
      <c r="ED764" s="90"/>
      <c r="EE764" s="90"/>
      <c r="EF764" s="90"/>
      <c r="EG764" s="90"/>
      <c r="EH764" s="90"/>
      <c r="EI764" s="90"/>
      <c r="EJ764" s="90"/>
      <c r="EK764" s="90"/>
      <c r="EL764" s="90"/>
      <c r="EM764" s="90"/>
      <c r="EN764" s="90"/>
      <c r="EO764" s="90"/>
      <c r="EP764" s="90"/>
      <c r="EQ764" s="90"/>
      <c r="ER764" s="90"/>
      <c r="ES764" s="90"/>
      <c r="ET764" s="90"/>
      <c r="EU764" s="90"/>
      <c r="EV764" s="90"/>
      <c r="EW764" s="90"/>
      <c r="EX764" s="90"/>
      <c r="EY764" s="90"/>
      <c r="EZ764" s="90"/>
      <c r="FA764" s="90"/>
      <c r="FB764" s="90"/>
      <c r="FC764" s="90"/>
      <c r="FD764" s="90"/>
      <c r="FE764" s="90"/>
      <c r="FF764" s="90"/>
      <c r="FG764" s="90"/>
      <c r="FH764" s="90"/>
      <c r="FI764" s="90"/>
      <c r="FJ764" s="90"/>
      <c r="FK764" s="90"/>
      <c r="FL764" s="90"/>
      <c r="FM764" s="90"/>
      <c r="FN764" s="90"/>
      <c r="FO764" s="90"/>
      <c r="FP764" s="90"/>
      <c r="FQ764" s="90"/>
      <c r="FR764" s="90"/>
      <c r="FS764" s="90"/>
      <c r="FT764" s="90"/>
      <c r="FU764" s="90"/>
      <c r="FV764" s="90"/>
      <c r="FW764" s="90"/>
      <c r="FX764" s="90"/>
      <c r="FY764" s="90"/>
      <c r="FZ764" s="90"/>
      <c r="GA764" s="90"/>
      <c r="GB764" s="90"/>
      <c r="GC764" s="90"/>
      <c r="GD764" s="90"/>
      <c r="GE764" s="90"/>
      <c r="GF764" s="90"/>
      <c r="GG764" s="90"/>
      <c r="GH764" s="90"/>
      <c r="GI764" s="90"/>
      <c r="GJ764" s="90"/>
      <c r="GK764" s="90"/>
      <c r="GL764" s="90"/>
      <c r="GM764" s="90"/>
      <c r="GN764" s="90"/>
      <c r="GO764" s="90"/>
      <c r="GP764" s="90"/>
      <c r="GQ764" s="90"/>
      <c r="GR764" s="90"/>
      <c r="GS764" s="90"/>
      <c r="GT764" s="90"/>
      <c r="GU764" s="90"/>
      <c r="GV764" s="90"/>
      <c r="GW764" s="90"/>
      <c r="GX764" s="90"/>
      <c r="GY764" s="90"/>
      <c r="GZ764" s="90"/>
      <c r="HA764" s="90"/>
      <c r="HB764" s="90"/>
      <c r="HC764" s="90"/>
      <c r="HD764" s="90"/>
      <c r="HE764" s="90"/>
      <c r="HF764" s="90"/>
      <c r="HG764" s="90"/>
      <c r="HH764" s="90"/>
      <c r="HI764" s="90"/>
      <c r="HJ764" s="90"/>
      <c r="HK764" s="90"/>
      <c r="HL764" s="90"/>
      <c r="HM764" s="90"/>
      <c r="HN764" s="90"/>
      <c r="HO764" s="90"/>
      <c r="HP764" s="90"/>
      <c r="HQ764" s="90"/>
      <c r="HR764" s="90"/>
      <c r="HS764" s="90"/>
      <c r="HT764" s="90"/>
      <c r="HU764" s="90"/>
      <c r="HV764" s="90"/>
      <c r="HW764" s="90"/>
      <c r="HX764" s="90"/>
      <c r="HY764" s="90"/>
      <c r="HZ764" s="90"/>
      <c r="IA764" s="90"/>
      <c r="IB764" s="90"/>
      <c r="IC764" s="90"/>
      <c r="ID764" s="90"/>
      <c r="IE764" s="90"/>
      <c r="IF764" s="90"/>
      <c r="IG764" s="90"/>
      <c r="IH764" s="90"/>
      <c r="II764" s="90"/>
      <c r="IJ764" s="90"/>
      <c r="IK764" s="90"/>
      <c r="IL764" s="90"/>
      <c r="IM764" s="90"/>
      <c r="IN764" s="90"/>
      <c r="IO764" s="90"/>
      <c r="IP764" s="90"/>
      <c r="IQ764" s="90"/>
      <c r="IR764" s="90"/>
      <c r="IS764" s="90"/>
      <c r="IT764" s="90"/>
      <c r="IU764" s="90"/>
      <c r="IV764" s="90"/>
      <c r="IW764" s="90"/>
      <c r="IX764" s="90"/>
      <c r="IY764" s="90"/>
      <c r="IZ764" s="90"/>
      <c r="JA764" s="90"/>
      <c r="JB764" s="90"/>
      <c r="JC764" s="90"/>
      <c r="JD764" s="90"/>
      <c r="JE764" s="90"/>
      <c r="JF764" s="90"/>
      <c r="JG764" s="90"/>
      <c r="JH764" s="90"/>
      <c r="JI764" s="90"/>
      <c r="JJ764" s="90"/>
      <c r="JK764" s="90"/>
      <c r="JL764" s="90"/>
      <c r="JM764" s="90"/>
      <c r="JN764" s="90"/>
      <c r="JO764" s="90"/>
      <c r="JP764" s="90"/>
      <c r="JQ764" s="90"/>
      <c r="JR764" s="90"/>
      <c r="JS764" s="90"/>
      <c r="JT764" s="90"/>
      <c r="JU764" s="90"/>
      <c r="JV764" s="90"/>
      <c r="JW764" s="90"/>
      <c r="JX764" s="90"/>
      <c r="JY764" s="90"/>
      <c r="JZ764" s="90"/>
      <c r="KA764" s="90"/>
      <c r="KB764" s="90"/>
      <c r="KC764" s="90"/>
      <c r="KD764" s="90"/>
      <c r="KE764" s="90"/>
      <c r="KF764" s="90"/>
      <c r="KG764" s="90"/>
      <c r="KH764" s="90"/>
      <c r="KI764" s="90"/>
      <c r="KJ764" s="90"/>
      <c r="KK764" s="90"/>
      <c r="KL764" s="90"/>
      <c r="KM764" s="90"/>
      <c r="KN764" s="90"/>
      <c r="KO764" s="90"/>
      <c r="KP764" s="90"/>
      <c r="KQ764" s="90"/>
      <c r="KR764" s="90"/>
      <c r="KS764" s="90"/>
      <c r="KT764" s="90"/>
      <c r="KU764" s="90"/>
      <c r="KV764" s="90"/>
      <c r="KW764" s="90"/>
      <c r="KX764" s="90"/>
      <c r="KY764" s="90"/>
      <c r="KZ764" s="90"/>
      <c r="LA764" s="90"/>
      <c r="LB764" s="90"/>
      <c r="LC764" s="90"/>
      <c r="LD764" s="90"/>
      <c r="LE764" s="90"/>
      <c r="LF764" s="90"/>
      <c r="LG764" s="90"/>
      <c r="LH764" s="90"/>
      <c r="LI764" s="90"/>
      <c r="LJ764" s="90"/>
      <c r="LK764" s="90"/>
      <c r="LL764" s="90"/>
      <c r="LM764" s="90"/>
      <c r="LN764" s="90"/>
      <c r="LO764" s="90"/>
      <c r="LP764" s="90"/>
      <c r="LQ764" s="90"/>
      <c r="LR764" s="90"/>
      <c r="LS764" s="90"/>
      <c r="LT764" s="90"/>
      <c r="LU764" s="90"/>
      <c r="LV764" s="90"/>
      <c r="LW764" s="90"/>
      <c r="LX764" s="90"/>
      <c r="LY764" s="90"/>
      <c r="LZ764" s="90"/>
      <c r="MA764" s="90"/>
      <c r="MB764" s="90"/>
      <c r="MC764" s="90"/>
      <c r="MD764" s="90"/>
      <c r="ME764" s="90"/>
      <c r="MF764" s="90"/>
      <c r="MG764" s="90"/>
      <c r="MH764" s="90"/>
      <c r="MI764" s="90"/>
      <c r="MJ764" s="90"/>
      <c r="MK764" s="90"/>
      <c r="ML764" s="90"/>
      <c r="MM764" s="90"/>
      <c r="MN764" s="90"/>
      <c r="MO764" s="90"/>
      <c r="MP764" s="90"/>
      <c r="MQ764" s="90"/>
      <c r="MR764" s="90"/>
      <c r="MS764" s="90"/>
      <c r="MT764" s="90"/>
      <c r="MU764" s="90"/>
      <c r="MV764" s="90"/>
      <c r="MW764" s="90"/>
      <c r="MX764" s="90"/>
      <c r="MY764" s="90"/>
      <c r="MZ764" s="90"/>
      <c r="NA764" s="90"/>
      <c r="NB764" s="90"/>
      <c r="NC764" s="90"/>
      <c r="ND764" s="90"/>
      <c r="NE764" s="90"/>
      <c r="NF764" s="90"/>
      <c r="NG764" s="90"/>
      <c r="NH764" s="90"/>
      <c r="NI764" s="90"/>
      <c r="NJ764" s="90"/>
      <c r="NK764" s="90"/>
      <c r="NL764" s="90"/>
      <c r="NM764" s="90"/>
      <c r="NN764" s="90"/>
      <c r="NO764" s="90"/>
      <c r="NP764" s="90"/>
      <c r="NQ764" s="90"/>
      <c r="NR764" s="90"/>
      <c r="NS764" s="90"/>
      <c r="NT764" s="90"/>
      <c r="NU764" s="90"/>
      <c r="NV764" s="90"/>
      <c r="NW764" s="90"/>
      <c r="NX764" s="90"/>
      <c r="NY764" s="90"/>
      <c r="NZ764" s="90"/>
      <c r="OA764" s="90"/>
      <c r="OB764" s="90"/>
      <c r="OC764" s="90"/>
      <c r="OD764" s="90"/>
      <c r="OE764" s="90"/>
      <c r="OF764" s="90"/>
      <c r="OG764" s="90"/>
      <c r="OH764" s="90"/>
      <c r="OI764" s="90"/>
      <c r="OJ764" s="90"/>
      <c r="OK764" s="90"/>
      <c r="OL764" s="90"/>
      <c r="OM764" s="90"/>
      <c r="ON764" s="90"/>
      <c r="OO764" s="90"/>
      <c r="OP764" s="90"/>
      <c r="OQ764" s="90"/>
      <c r="OR764" s="90"/>
      <c r="OS764" s="90"/>
      <c r="OT764" s="90"/>
      <c r="OU764" s="90"/>
      <c r="OV764" s="90"/>
      <c r="OW764" s="90"/>
      <c r="OX764" s="90"/>
      <c r="OY764" s="90"/>
      <c r="OZ764" s="90"/>
      <c r="PA764" s="90"/>
      <c r="PB764" s="90"/>
      <c r="PC764" s="90"/>
      <c r="PD764" s="90"/>
      <c r="PE764" s="90"/>
      <c r="PF764" s="90"/>
      <c r="PG764" s="90"/>
      <c r="PH764" s="90"/>
      <c r="PI764" s="90"/>
      <c r="PJ764" s="90"/>
      <c r="PK764" s="90"/>
      <c r="PL764" s="90"/>
      <c r="PM764" s="90"/>
      <c r="PN764" s="90"/>
      <c r="PO764" s="90"/>
      <c r="PP764" s="90"/>
      <c r="PQ764" s="90"/>
      <c r="PR764" s="90"/>
      <c r="PS764" s="90"/>
      <c r="PT764" s="90"/>
      <c r="PU764" s="90"/>
      <c r="PV764" s="90"/>
      <c r="PW764" s="90"/>
      <c r="PX764" s="90"/>
      <c r="PY764" s="90"/>
      <c r="PZ764" s="90"/>
      <c r="QA764" s="90"/>
      <c r="QB764" s="90"/>
      <c r="QC764" s="90"/>
      <c r="QD764" s="90"/>
      <c r="QE764" s="90"/>
      <c r="QF764" s="90"/>
      <c r="QG764" s="90"/>
      <c r="QH764" s="90"/>
      <c r="QI764" s="90"/>
      <c r="QJ764" s="90"/>
      <c r="QK764" s="90"/>
      <c r="QL764" s="90"/>
      <c r="QM764" s="90"/>
      <c r="QN764" s="90"/>
      <c r="QO764" s="90"/>
      <c r="QP764" s="90"/>
      <c r="QQ764" s="90"/>
      <c r="QR764" s="90"/>
      <c r="QS764" s="90"/>
      <c r="QT764" s="90"/>
      <c r="QU764" s="90"/>
      <c r="QV764" s="90"/>
      <c r="QW764" s="90"/>
      <c r="QX764" s="90"/>
      <c r="QY764" s="90"/>
      <c r="QZ764" s="90"/>
      <c r="RA764" s="90"/>
      <c r="RB764" s="90"/>
      <c r="RC764" s="90"/>
      <c r="RD764" s="90"/>
      <c r="RE764" s="90"/>
      <c r="RF764" s="90"/>
      <c r="RG764" s="90"/>
      <c r="RH764" s="90"/>
      <c r="RI764" s="90"/>
      <c r="RJ764" s="90"/>
      <c r="RK764" s="90"/>
      <c r="RL764" s="90"/>
      <c r="RM764" s="90"/>
      <c r="RN764" s="90"/>
      <c r="RO764" s="90"/>
      <c r="RP764" s="90"/>
      <c r="RQ764" s="90"/>
      <c r="RR764" s="90"/>
      <c r="RS764" s="90"/>
      <c r="RT764" s="90"/>
      <c r="RU764" s="90"/>
      <c r="RV764" s="90"/>
      <c r="RW764" s="90"/>
      <c r="RX764" s="90"/>
      <c r="RY764" s="90"/>
      <c r="RZ764" s="90"/>
      <c r="SA764" s="90"/>
      <c r="SB764" s="90"/>
      <c r="SC764" s="90"/>
      <c r="SD764" s="90"/>
      <c r="SE764" s="90"/>
      <c r="SF764" s="90"/>
      <c r="SG764" s="90"/>
      <c r="SH764" s="90"/>
      <c r="SI764" s="90"/>
      <c r="SJ764" s="90"/>
      <c r="SK764" s="90"/>
      <c r="SL764" s="90"/>
      <c r="SM764" s="90"/>
      <c r="SN764" s="90"/>
      <c r="SO764" s="90"/>
      <c r="SP764" s="90"/>
      <c r="SQ764" s="90"/>
      <c r="SR764" s="90"/>
      <c r="SS764" s="90"/>
      <c r="ST764" s="90"/>
      <c r="SU764" s="90"/>
      <c r="SV764" s="90"/>
      <c r="SW764" s="90"/>
      <c r="SX764" s="90"/>
      <c r="SY764" s="90"/>
      <c r="SZ764" s="90"/>
      <c r="TA764" s="90"/>
      <c r="TB764" s="90"/>
      <c r="TC764" s="90"/>
      <c r="TD764" s="90"/>
      <c r="TE764" s="90"/>
      <c r="TF764" s="90"/>
      <c r="TG764" s="90"/>
      <c r="TH764" s="90"/>
      <c r="TI764" s="90"/>
      <c r="TJ764" s="90"/>
      <c r="TK764" s="90"/>
      <c r="TL764" s="90"/>
      <c r="TM764" s="90"/>
      <c r="TN764" s="90"/>
      <c r="TO764" s="90"/>
      <c r="TP764" s="90"/>
      <c r="TQ764" s="90"/>
      <c r="TR764" s="90"/>
      <c r="TS764" s="90"/>
      <c r="TT764" s="90"/>
      <c r="TU764" s="90"/>
      <c r="TV764" s="90"/>
      <c r="TW764" s="90"/>
      <c r="TX764" s="90"/>
      <c r="TY764" s="90"/>
      <c r="TZ764" s="90"/>
      <c r="UA764" s="90"/>
      <c r="UB764" s="90"/>
      <c r="UC764" s="90"/>
      <c r="UD764" s="90"/>
      <c r="UE764" s="90"/>
      <c r="UF764" s="90"/>
      <c r="UG764" s="90"/>
      <c r="UH764" s="90"/>
      <c r="UI764" s="90"/>
      <c r="UJ764" s="90"/>
      <c r="UK764" s="90"/>
      <c r="UL764" s="90"/>
      <c r="UM764" s="90"/>
      <c r="UN764" s="90"/>
      <c r="UO764" s="90"/>
      <c r="UP764" s="90"/>
      <c r="UQ764" s="90"/>
      <c r="UR764" s="90"/>
      <c r="US764" s="90"/>
      <c r="UT764" s="90"/>
      <c r="UU764" s="90"/>
      <c r="UV764" s="90"/>
      <c r="UW764" s="90"/>
      <c r="UX764" s="90"/>
      <c r="UY764" s="90"/>
      <c r="UZ764" s="90"/>
      <c r="VA764" s="90"/>
      <c r="VB764" s="90"/>
      <c r="VC764" s="90"/>
      <c r="VD764" s="90"/>
      <c r="VE764" s="90"/>
      <c r="VF764" s="90"/>
      <c r="VG764" s="90"/>
      <c r="VH764" s="90"/>
      <c r="VI764" s="90"/>
      <c r="VJ764" s="90"/>
      <c r="VK764" s="90"/>
      <c r="VL764" s="90"/>
      <c r="VM764" s="90"/>
      <c r="VN764" s="90"/>
      <c r="VO764" s="90"/>
      <c r="VP764" s="90"/>
      <c r="VQ764" s="90"/>
      <c r="VR764" s="90"/>
      <c r="VS764" s="90"/>
      <c r="VT764" s="90"/>
      <c r="VU764" s="90"/>
      <c r="VV764" s="90"/>
      <c r="VW764" s="90"/>
      <c r="VX764" s="90"/>
      <c r="VY764" s="90"/>
      <c r="VZ764" s="90"/>
      <c r="WA764" s="90"/>
      <c r="WB764" s="90"/>
      <c r="WC764" s="90"/>
      <c r="WD764" s="90"/>
      <c r="WE764" s="90"/>
      <c r="WF764" s="90"/>
      <c r="WG764" s="90"/>
      <c r="WH764" s="90"/>
      <c r="WI764" s="90"/>
      <c r="WJ764" s="90"/>
      <c r="WK764" s="90"/>
      <c r="WL764" s="90"/>
      <c r="WM764" s="90"/>
      <c r="WN764" s="90"/>
      <c r="WO764" s="90"/>
      <c r="WP764" s="90"/>
      <c r="WQ764" s="90"/>
      <c r="WR764" s="90"/>
      <c r="WS764" s="90"/>
      <c r="WT764" s="90"/>
      <c r="WU764" s="90"/>
      <c r="WV764" s="90"/>
      <c r="WW764" s="90"/>
      <c r="WX764" s="90"/>
      <c r="WY764" s="90"/>
      <c r="WZ764" s="90"/>
      <c r="XA764" s="90"/>
      <c r="XB764" s="90"/>
      <c r="XC764" s="90"/>
      <c r="XD764" s="90"/>
      <c r="XE764" s="90"/>
      <c r="XF764" s="90"/>
      <c r="XG764" s="90"/>
      <c r="XH764" s="90"/>
      <c r="XI764" s="90"/>
      <c r="XJ764" s="90"/>
      <c r="XK764" s="90"/>
      <c r="XL764" s="90"/>
      <c r="XM764" s="90"/>
      <c r="XN764" s="90"/>
      <c r="XO764" s="90"/>
      <c r="XP764" s="90"/>
      <c r="XQ764" s="90"/>
      <c r="XR764" s="90"/>
      <c r="XS764" s="90"/>
      <c r="XT764" s="90"/>
      <c r="XU764" s="90"/>
      <c r="XV764" s="90"/>
      <c r="XW764" s="90"/>
      <c r="XX764" s="90"/>
      <c r="XY764" s="90"/>
      <c r="XZ764" s="90"/>
      <c r="YA764" s="90"/>
      <c r="YB764" s="90"/>
      <c r="YC764" s="90"/>
      <c r="YD764" s="90"/>
      <c r="YE764" s="90"/>
      <c r="YF764" s="90"/>
      <c r="YG764" s="90"/>
      <c r="YH764" s="90"/>
      <c r="YI764" s="90"/>
      <c r="YJ764" s="90"/>
      <c r="YK764" s="90"/>
      <c r="YL764" s="90"/>
      <c r="YM764" s="90"/>
      <c r="YN764" s="90"/>
      <c r="YO764" s="90"/>
      <c r="YP764" s="90"/>
      <c r="YQ764" s="90"/>
      <c r="YR764" s="90"/>
      <c r="YS764" s="90"/>
      <c r="YT764" s="90"/>
      <c r="YU764" s="90"/>
      <c r="YV764" s="90"/>
      <c r="YW764" s="90"/>
      <c r="YX764" s="90"/>
      <c r="YY764" s="90"/>
      <c r="YZ764" s="90"/>
      <c r="ZA764" s="90"/>
      <c r="ZB764" s="90"/>
      <c r="ZC764" s="90"/>
      <c r="ZD764" s="90"/>
      <c r="ZE764" s="90"/>
      <c r="ZF764" s="90"/>
      <c r="ZG764" s="90"/>
      <c r="ZH764" s="90"/>
      <c r="ZI764" s="90"/>
      <c r="ZJ764" s="90"/>
      <c r="ZK764" s="90"/>
      <c r="ZL764" s="90"/>
      <c r="ZM764" s="90"/>
      <c r="ZN764" s="90"/>
      <c r="ZO764" s="90"/>
      <c r="ZP764" s="90"/>
      <c r="ZQ764" s="90"/>
      <c r="ZR764" s="90"/>
      <c r="ZS764" s="90"/>
      <c r="ZT764" s="90"/>
      <c r="ZU764" s="90"/>
      <c r="ZV764" s="90"/>
      <c r="ZW764" s="90"/>
      <c r="ZX764" s="90"/>
      <c r="ZY764" s="90"/>
      <c r="ZZ764" s="90"/>
      <c r="AAA764" s="90"/>
      <c r="AAB764" s="90"/>
      <c r="AAC764" s="90"/>
      <c r="AAD764" s="90"/>
      <c r="AAE764" s="90"/>
      <c r="AAF764" s="90"/>
      <c r="AAG764" s="90"/>
      <c r="AAH764" s="90"/>
      <c r="AAI764" s="90"/>
      <c r="AAJ764" s="90"/>
      <c r="AAK764" s="90"/>
      <c r="AAL764" s="90"/>
      <c r="AAM764" s="90"/>
      <c r="AAN764" s="90"/>
      <c r="AAO764" s="90"/>
      <c r="AAP764" s="90"/>
      <c r="AAQ764" s="90"/>
      <c r="AAR764" s="90"/>
      <c r="AAS764" s="90"/>
      <c r="AAT764" s="90"/>
      <c r="AAU764" s="90"/>
      <c r="AAV764" s="90"/>
      <c r="AAW764" s="90"/>
      <c r="AAX764" s="90"/>
      <c r="AAY764" s="90"/>
      <c r="AAZ764" s="90"/>
      <c r="ABA764" s="90"/>
      <c r="ABB764" s="90"/>
      <c r="ABC764" s="90"/>
      <c r="ABD764" s="90"/>
      <c r="ABE764" s="90"/>
      <c r="ABF764" s="90"/>
      <c r="ABG764" s="90"/>
      <c r="ABH764" s="90"/>
      <c r="ABI764" s="90"/>
      <c r="ABJ764" s="90"/>
      <c r="ABK764" s="90"/>
      <c r="ABL764" s="90"/>
      <c r="ABM764" s="90"/>
      <c r="ABN764" s="90"/>
      <c r="ABO764" s="90"/>
      <c r="ABP764" s="90"/>
      <c r="ABQ764" s="90"/>
      <c r="ABR764" s="90"/>
      <c r="ABS764" s="90"/>
      <c r="ABT764" s="90"/>
      <c r="ABU764" s="90"/>
      <c r="ABV764" s="90"/>
      <c r="ABW764" s="90"/>
      <c r="ABX764" s="90"/>
      <c r="ABY764" s="90"/>
      <c r="ABZ764" s="90"/>
      <c r="ACA764" s="90"/>
      <c r="ACB764" s="90"/>
      <c r="ACC764" s="90"/>
      <c r="ACD764" s="90"/>
      <c r="ACE764" s="90"/>
      <c r="ACF764" s="90"/>
      <c r="ACG764" s="90"/>
      <c r="ACH764" s="90"/>
      <c r="ACI764" s="90"/>
      <c r="ACJ764" s="90"/>
      <c r="ACK764" s="90"/>
      <c r="ACL764" s="90"/>
      <c r="ACM764" s="90"/>
      <c r="ACN764" s="90"/>
      <c r="ACO764" s="90"/>
      <c r="ACP764" s="90"/>
      <c r="ACQ764" s="90"/>
      <c r="ACR764" s="90"/>
      <c r="ACS764" s="90"/>
      <c r="ACT764" s="90"/>
      <c r="ACU764" s="90"/>
      <c r="ACV764" s="90"/>
      <c r="ACW764" s="90"/>
      <c r="ACX764" s="90"/>
      <c r="ACY764" s="90"/>
      <c r="ACZ764" s="90"/>
      <c r="ADA764" s="90"/>
      <c r="ADB764" s="90"/>
      <c r="ADC764" s="90"/>
      <c r="ADD764" s="90"/>
      <c r="ADE764" s="90"/>
      <c r="ADF764" s="90"/>
      <c r="ADG764" s="90"/>
      <c r="ADH764" s="90"/>
      <c r="ADI764" s="90"/>
      <c r="ADJ764" s="90"/>
      <c r="ADK764" s="90"/>
      <c r="ADL764" s="90"/>
      <c r="ADM764" s="90"/>
      <c r="ADN764" s="90"/>
      <c r="ADO764" s="90"/>
      <c r="ADP764" s="90"/>
      <c r="ADQ764" s="90"/>
      <c r="ADR764" s="90"/>
      <c r="ADS764" s="90"/>
      <c r="ADT764" s="90"/>
      <c r="ADU764" s="90"/>
      <c r="ADV764" s="90"/>
      <c r="ADW764" s="90"/>
      <c r="ADX764" s="90"/>
      <c r="ADY764" s="90"/>
      <c r="ADZ764" s="90"/>
      <c r="AEA764" s="90"/>
      <c r="AEB764" s="90"/>
      <c r="AEC764" s="90"/>
      <c r="AED764" s="90"/>
      <c r="AEE764" s="90"/>
      <c r="AEF764" s="90"/>
      <c r="AEG764" s="90"/>
      <c r="AEH764" s="90"/>
      <c r="AEI764" s="90"/>
      <c r="AEJ764" s="90"/>
      <c r="AEK764" s="90"/>
      <c r="AEL764" s="90"/>
      <c r="AEM764" s="90"/>
      <c r="AEN764" s="90"/>
      <c r="AEO764" s="90"/>
      <c r="AEP764" s="90"/>
      <c r="AEQ764" s="90"/>
      <c r="AER764" s="90"/>
      <c r="AES764" s="90"/>
      <c r="AET764" s="90"/>
      <c r="AEU764" s="90"/>
      <c r="AEV764" s="90"/>
      <c r="AEW764" s="90"/>
      <c r="AEX764" s="90"/>
      <c r="AEY764" s="90"/>
      <c r="AEZ764" s="90"/>
      <c r="AFA764" s="90"/>
      <c r="AFB764" s="90"/>
      <c r="AFC764" s="90"/>
      <c r="AFD764" s="90"/>
      <c r="AFE764" s="90"/>
      <c r="AFF764" s="90"/>
      <c r="AFG764" s="90"/>
      <c r="AFH764" s="90"/>
      <c r="AFI764" s="90"/>
      <c r="AFJ764" s="90"/>
      <c r="AFK764" s="90"/>
      <c r="AFL764" s="90"/>
      <c r="AFM764" s="90"/>
      <c r="AFN764" s="90"/>
      <c r="AFO764" s="90"/>
      <c r="AFP764" s="90"/>
      <c r="AFQ764" s="90"/>
      <c r="AFR764" s="90"/>
      <c r="AFS764" s="90"/>
      <c r="AFT764" s="90"/>
      <c r="AFU764" s="90"/>
      <c r="AFV764" s="90"/>
      <c r="AFW764" s="90"/>
      <c r="AFX764" s="90"/>
      <c r="AFY764" s="90"/>
      <c r="AFZ764" s="90"/>
      <c r="AGA764" s="90"/>
      <c r="AGB764" s="90"/>
      <c r="AGC764" s="90"/>
      <c r="AGD764" s="90"/>
      <c r="AGE764" s="90"/>
      <c r="AGF764" s="90"/>
      <c r="AGG764" s="90"/>
      <c r="AGH764" s="90"/>
      <c r="AGI764" s="90"/>
      <c r="AGJ764" s="90"/>
      <c r="AGK764" s="90"/>
      <c r="AGL764" s="90"/>
      <c r="AGM764" s="90"/>
      <c r="AGN764" s="90"/>
      <c r="AGO764" s="90"/>
      <c r="AGP764" s="90"/>
      <c r="AGQ764" s="90"/>
      <c r="AGR764" s="90"/>
      <c r="AGS764" s="90"/>
      <c r="AGT764" s="90"/>
      <c r="AGU764" s="90"/>
      <c r="AGV764" s="90"/>
      <c r="AGW764" s="90"/>
      <c r="AGX764" s="90"/>
      <c r="AGY764" s="90"/>
      <c r="AGZ764" s="90"/>
      <c r="AHA764" s="90"/>
      <c r="AHB764" s="90"/>
      <c r="AHC764" s="90"/>
      <c r="AHD764" s="90"/>
      <c r="AHE764" s="90"/>
      <c r="AHF764" s="90"/>
      <c r="AHG764" s="90"/>
      <c r="AHH764" s="90"/>
      <c r="AHI764" s="90"/>
      <c r="AHJ764" s="90"/>
      <c r="AHK764" s="90"/>
      <c r="AHL764" s="90"/>
      <c r="AHM764" s="90"/>
      <c r="AHN764" s="90"/>
      <c r="AHO764" s="90"/>
      <c r="AHP764" s="90"/>
      <c r="AHQ764" s="90"/>
      <c r="AHR764" s="90"/>
      <c r="AHS764" s="90"/>
      <c r="AHT764" s="90"/>
      <c r="AHU764" s="90"/>
      <c r="AHV764" s="90"/>
      <c r="AHW764" s="90"/>
      <c r="AHX764" s="90"/>
      <c r="AHY764" s="90"/>
      <c r="AHZ764" s="90"/>
      <c r="AIA764" s="90"/>
      <c r="AIB764" s="90"/>
      <c r="AIC764" s="90"/>
      <c r="AID764" s="90"/>
      <c r="AIE764" s="90"/>
      <c r="AIF764" s="90"/>
      <c r="AIG764" s="90"/>
      <c r="AIH764" s="90"/>
      <c r="AII764" s="90"/>
      <c r="AIJ764" s="90"/>
      <c r="AIK764" s="90"/>
      <c r="AIL764" s="90"/>
      <c r="AIM764" s="90"/>
      <c r="AIN764" s="90"/>
      <c r="AIO764" s="90"/>
      <c r="AIP764" s="90"/>
      <c r="AIQ764" s="90"/>
      <c r="AIR764" s="90"/>
      <c r="AIS764" s="90"/>
      <c r="AIT764" s="90"/>
      <c r="AIU764" s="90"/>
      <c r="AIV764" s="90"/>
      <c r="AIW764" s="90"/>
      <c r="AIX764" s="90"/>
      <c r="AIY764" s="90"/>
      <c r="AIZ764" s="90"/>
      <c r="AJA764" s="90"/>
      <c r="AJB764" s="90"/>
      <c r="AJC764" s="90"/>
      <c r="AJD764" s="90"/>
      <c r="AJE764" s="90"/>
      <c r="AJF764" s="90"/>
      <c r="AJG764" s="90"/>
      <c r="AJH764" s="90"/>
      <c r="AJI764" s="90"/>
      <c r="AJJ764" s="90"/>
      <c r="AJK764" s="90"/>
      <c r="AJL764" s="90"/>
      <c r="AJM764" s="90"/>
      <c r="AJN764" s="90"/>
      <c r="AJO764" s="90"/>
      <c r="AJP764" s="90"/>
      <c r="AJQ764" s="90"/>
      <c r="AJR764" s="90"/>
      <c r="AJS764" s="90"/>
      <c r="AJT764" s="90"/>
      <c r="AJU764" s="90"/>
      <c r="AJV764" s="90"/>
      <c r="AJW764" s="90"/>
      <c r="AJX764" s="90"/>
      <c r="AJY764" s="90"/>
      <c r="AJZ764" s="90"/>
      <c r="AKA764" s="90"/>
      <c r="AKB764" s="90"/>
      <c r="AKC764" s="90"/>
      <c r="AKD764" s="90"/>
      <c r="AKE764" s="90"/>
      <c r="AKF764" s="90"/>
      <c r="AKG764" s="90"/>
      <c r="AKH764" s="90"/>
      <c r="AKI764" s="90"/>
      <c r="AKJ764" s="90"/>
      <c r="AKK764" s="90"/>
      <c r="AKL764" s="90"/>
      <c r="AKM764" s="90"/>
      <c r="AKN764" s="90"/>
      <c r="AKO764" s="90"/>
      <c r="AKP764" s="90"/>
      <c r="AKQ764" s="90"/>
      <c r="AKR764" s="90"/>
      <c r="AKS764" s="90"/>
      <c r="AKT764" s="90"/>
      <c r="AKU764" s="90"/>
      <c r="AKV764" s="90"/>
      <c r="AKW764" s="90"/>
      <c r="AKX764" s="90"/>
      <c r="AKY764" s="90"/>
      <c r="AKZ764" s="90"/>
      <c r="ALA764" s="90"/>
      <c r="ALB764" s="90"/>
      <c r="ALC764" s="90"/>
      <c r="ALD764" s="90"/>
      <c r="ALE764" s="90"/>
      <c r="ALF764" s="90"/>
      <c r="ALG764" s="90"/>
      <c r="ALH764" s="90"/>
      <c r="ALI764" s="90"/>
      <c r="ALJ764" s="90"/>
      <c r="ALK764" s="90"/>
      <c r="ALL764" s="90"/>
      <c r="ALM764" s="90"/>
      <c r="ALN764" s="90"/>
      <c r="ALO764" s="90"/>
      <c r="ALP764" s="90"/>
      <c r="ALQ764" s="90"/>
      <c r="ALR764" s="90"/>
      <c r="ALS764" s="90"/>
      <c r="ALT764" s="90"/>
      <c r="ALU764" s="90"/>
      <c r="ALV764" s="90"/>
      <c r="ALW764" s="90"/>
      <c r="ALX764" s="90"/>
      <c r="ALY764" s="90"/>
      <c r="ALZ764" s="90"/>
      <c r="AMA764" s="90"/>
      <c r="AMB764" s="90"/>
      <c r="AMC764" s="90"/>
      <c r="AMD764" s="90"/>
      <c r="AME764" s="90"/>
      <c r="AMF764" s="90"/>
      <c r="AMG764" s="90"/>
      <c r="AMH764" s="90"/>
    </row>
    <row r="765" spans="1:1022" x14ac:dyDescent="0.25">
      <c r="A765" s="103">
        <v>43912</v>
      </c>
      <c r="B765" s="156">
        <v>0.5</v>
      </c>
      <c r="C765" s="226">
        <v>15</v>
      </c>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0"/>
      <c r="AY765" s="90"/>
      <c r="AZ765" s="90"/>
      <c r="BA765" s="90"/>
      <c r="BB765" s="90"/>
      <c r="BC765" s="90"/>
      <c r="BD765" s="90"/>
      <c r="BE765" s="90"/>
      <c r="BF765" s="90"/>
      <c r="BG765" s="90"/>
      <c r="BH765" s="90"/>
      <c r="BI765" s="90"/>
      <c r="BJ765" s="90"/>
      <c r="BK765" s="90"/>
      <c r="BL765" s="90"/>
      <c r="BM765" s="90"/>
      <c r="BN765" s="90"/>
      <c r="BO765" s="90"/>
      <c r="BP765" s="90"/>
      <c r="BQ765" s="90"/>
      <c r="BR765" s="90"/>
      <c r="BS765" s="90"/>
      <c r="BT765" s="90"/>
      <c r="BU765" s="90"/>
      <c r="BV765" s="90"/>
      <c r="BW765" s="90"/>
      <c r="BX765" s="90"/>
      <c r="BY765" s="90"/>
      <c r="BZ765" s="90"/>
      <c r="CA765" s="90"/>
      <c r="CB765" s="90"/>
      <c r="CC765" s="90"/>
      <c r="CD765" s="90"/>
      <c r="CE765" s="90"/>
      <c r="CF765" s="90"/>
      <c r="CG765" s="90"/>
      <c r="CH765" s="90"/>
      <c r="CI765" s="90"/>
      <c r="CJ765" s="90"/>
      <c r="CK765" s="90"/>
      <c r="CL765" s="90"/>
      <c r="CM765" s="90"/>
      <c r="CN765" s="90"/>
      <c r="CO765" s="90"/>
      <c r="CP765" s="90"/>
      <c r="CQ765" s="90"/>
      <c r="CR765" s="90"/>
      <c r="CS765" s="90"/>
      <c r="CT765" s="90"/>
      <c r="CU765" s="90"/>
      <c r="CV765" s="90"/>
      <c r="CW765" s="90"/>
      <c r="CX765" s="90"/>
      <c r="CY765" s="90"/>
      <c r="CZ765" s="90"/>
      <c r="DA765" s="90"/>
      <c r="DB765" s="90"/>
      <c r="DC765" s="90"/>
      <c r="DD765" s="90"/>
      <c r="DE765" s="90"/>
      <c r="DF765" s="90"/>
      <c r="DG765" s="90"/>
      <c r="DH765" s="90"/>
      <c r="DI765" s="90"/>
      <c r="DJ765" s="90"/>
      <c r="DK765" s="90"/>
      <c r="DL765" s="90"/>
      <c r="DM765" s="90"/>
      <c r="DN765" s="90"/>
      <c r="DO765" s="90"/>
      <c r="DP765" s="90"/>
      <c r="DQ765" s="90"/>
      <c r="DR765" s="90"/>
      <c r="DS765" s="90"/>
      <c r="DT765" s="90"/>
      <c r="DU765" s="90"/>
      <c r="DV765" s="90"/>
      <c r="DW765" s="90"/>
      <c r="DX765" s="90"/>
      <c r="DY765" s="90"/>
      <c r="DZ765" s="90"/>
      <c r="EA765" s="90"/>
      <c r="EB765" s="90"/>
      <c r="EC765" s="90"/>
      <c r="ED765" s="90"/>
      <c r="EE765" s="90"/>
      <c r="EF765" s="90"/>
      <c r="EG765" s="90"/>
      <c r="EH765" s="90"/>
      <c r="EI765" s="90"/>
      <c r="EJ765" s="90"/>
      <c r="EK765" s="90"/>
      <c r="EL765" s="90"/>
      <c r="EM765" s="90"/>
      <c r="EN765" s="90"/>
      <c r="EO765" s="90"/>
      <c r="EP765" s="90"/>
      <c r="EQ765" s="90"/>
      <c r="ER765" s="90"/>
      <c r="ES765" s="90"/>
      <c r="ET765" s="90"/>
      <c r="EU765" s="90"/>
      <c r="EV765" s="90"/>
      <c r="EW765" s="90"/>
      <c r="EX765" s="90"/>
      <c r="EY765" s="90"/>
      <c r="EZ765" s="90"/>
      <c r="FA765" s="90"/>
      <c r="FB765" s="90"/>
      <c r="FC765" s="90"/>
      <c r="FD765" s="90"/>
      <c r="FE765" s="90"/>
      <c r="FF765" s="90"/>
      <c r="FG765" s="90"/>
      <c r="FH765" s="90"/>
      <c r="FI765" s="90"/>
      <c r="FJ765" s="90"/>
      <c r="FK765" s="90"/>
      <c r="FL765" s="90"/>
      <c r="FM765" s="90"/>
      <c r="FN765" s="90"/>
      <c r="FO765" s="90"/>
      <c r="FP765" s="90"/>
      <c r="FQ765" s="90"/>
      <c r="FR765" s="90"/>
      <c r="FS765" s="90"/>
      <c r="FT765" s="90"/>
      <c r="FU765" s="90"/>
      <c r="FV765" s="90"/>
      <c r="FW765" s="90"/>
      <c r="FX765" s="90"/>
      <c r="FY765" s="90"/>
      <c r="FZ765" s="90"/>
      <c r="GA765" s="90"/>
      <c r="GB765" s="90"/>
      <c r="GC765" s="90"/>
      <c r="GD765" s="90"/>
      <c r="GE765" s="90"/>
      <c r="GF765" s="90"/>
      <c r="GG765" s="90"/>
      <c r="GH765" s="90"/>
      <c r="GI765" s="90"/>
      <c r="GJ765" s="90"/>
      <c r="GK765" s="90"/>
      <c r="GL765" s="90"/>
      <c r="GM765" s="90"/>
      <c r="GN765" s="90"/>
      <c r="GO765" s="90"/>
      <c r="GP765" s="90"/>
      <c r="GQ765" s="90"/>
      <c r="GR765" s="90"/>
      <c r="GS765" s="90"/>
      <c r="GT765" s="90"/>
      <c r="GU765" s="90"/>
      <c r="GV765" s="90"/>
      <c r="GW765" s="90"/>
      <c r="GX765" s="90"/>
      <c r="GY765" s="90"/>
      <c r="GZ765" s="90"/>
      <c r="HA765" s="90"/>
      <c r="HB765" s="90"/>
      <c r="HC765" s="90"/>
      <c r="HD765" s="90"/>
      <c r="HE765" s="90"/>
      <c r="HF765" s="90"/>
      <c r="HG765" s="90"/>
      <c r="HH765" s="90"/>
      <c r="HI765" s="90"/>
      <c r="HJ765" s="90"/>
      <c r="HK765" s="90"/>
      <c r="HL765" s="90"/>
      <c r="HM765" s="90"/>
      <c r="HN765" s="90"/>
      <c r="HO765" s="90"/>
      <c r="HP765" s="90"/>
      <c r="HQ765" s="90"/>
      <c r="HR765" s="90"/>
      <c r="HS765" s="90"/>
      <c r="HT765" s="90"/>
      <c r="HU765" s="90"/>
      <c r="HV765" s="90"/>
      <c r="HW765" s="90"/>
      <c r="HX765" s="90"/>
      <c r="HY765" s="90"/>
      <c r="HZ765" s="90"/>
      <c r="IA765" s="90"/>
      <c r="IB765" s="90"/>
      <c r="IC765" s="90"/>
      <c r="ID765" s="90"/>
      <c r="IE765" s="90"/>
      <c r="IF765" s="90"/>
      <c r="IG765" s="90"/>
      <c r="IH765" s="90"/>
      <c r="II765" s="90"/>
      <c r="IJ765" s="90"/>
      <c r="IK765" s="90"/>
      <c r="IL765" s="90"/>
      <c r="IM765" s="90"/>
      <c r="IN765" s="90"/>
      <c r="IO765" s="90"/>
      <c r="IP765" s="90"/>
      <c r="IQ765" s="90"/>
      <c r="IR765" s="90"/>
      <c r="IS765" s="90"/>
      <c r="IT765" s="90"/>
      <c r="IU765" s="90"/>
      <c r="IV765" s="90"/>
      <c r="IW765" s="90"/>
      <c r="IX765" s="90"/>
      <c r="IY765" s="90"/>
      <c r="IZ765" s="90"/>
      <c r="JA765" s="90"/>
      <c r="JB765" s="90"/>
      <c r="JC765" s="90"/>
      <c r="JD765" s="90"/>
      <c r="JE765" s="90"/>
      <c r="JF765" s="90"/>
      <c r="JG765" s="90"/>
      <c r="JH765" s="90"/>
      <c r="JI765" s="90"/>
      <c r="JJ765" s="90"/>
      <c r="JK765" s="90"/>
      <c r="JL765" s="90"/>
      <c r="JM765" s="90"/>
      <c r="JN765" s="90"/>
      <c r="JO765" s="90"/>
      <c r="JP765" s="90"/>
      <c r="JQ765" s="90"/>
      <c r="JR765" s="90"/>
      <c r="JS765" s="90"/>
      <c r="JT765" s="90"/>
      <c r="JU765" s="90"/>
      <c r="JV765" s="90"/>
      <c r="JW765" s="90"/>
      <c r="JX765" s="90"/>
      <c r="JY765" s="90"/>
      <c r="JZ765" s="90"/>
      <c r="KA765" s="90"/>
      <c r="KB765" s="90"/>
      <c r="KC765" s="90"/>
      <c r="KD765" s="90"/>
      <c r="KE765" s="90"/>
      <c r="KF765" s="90"/>
      <c r="KG765" s="90"/>
      <c r="KH765" s="90"/>
      <c r="KI765" s="90"/>
      <c r="KJ765" s="90"/>
      <c r="KK765" s="90"/>
      <c r="KL765" s="90"/>
      <c r="KM765" s="90"/>
      <c r="KN765" s="90"/>
      <c r="KO765" s="90"/>
      <c r="KP765" s="90"/>
      <c r="KQ765" s="90"/>
      <c r="KR765" s="90"/>
      <c r="KS765" s="90"/>
      <c r="KT765" s="90"/>
      <c r="KU765" s="90"/>
      <c r="KV765" s="90"/>
      <c r="KW765" s="90"/>
      <c r="KX765" s="90"/>
      <c r="KY765" s="90"/>
      <c r="KZ765" s="90"/>
      <c r="LA765" s="90"/>
      <c r="LB765" s="90"/>
      <c r="LC765" s="90"/>
      <c r="LD765" s="90"/>
      <c r="LE765" s="90"/>
      <c r="LF765" s="90"/>
      <c r="LG765" s="90"/>
      <c r="LH765" s="90"/>
      <c r="LI765" s="90"/>
      <c r="LJ765" s="90"/>
      <c r="LK765" s="90"/>
      <c r="LL765" s="90"/>
      <c r="LM765" s="90"/>
      <c r="LN765" s="90"/>
      <c r="LO765" s="90"/>
      <c r="LP765" s="90"/>
      <c r="LQ765" s="90"/>
      <c r="LR765" s="90"/>
      <c r="LS765" s="90"/>
      <c r="LT765" s="90"/>
      <c r="LU765" s="90"/>
      <c r="LV765" s="90"/>
      <c r="LW765" s="90"/>
      <c r="LX765" s="90"/>
      <c r="LY765" s="90"/>
      <c r="LZ765" s="90"/>
      <c r="MA765" s="90"/>
      <c r="MB765" s="90"/>
      <c r="MC765" s="90"/>
      <c r="MD765" s="90"/>
      <c r="ME765" s="90"/>
      <c r="MF765" s="90"/>
      <c r="MG765" s="90"/>
      <c r="MH765" s="90"/>
      <c r="MI765" s="90"/>
      <c r="MJ765" s="90"/>
      <c r="MK765" s="90"/>
      <c r="ML765" s="90"/>
      <c r="MM765" s="90"/>
      <c r="MN765" s="90"/>
      <c r="MO765" s="90"/>
      <c r="MP765" s="90"/>
      <c r="MQ765" s="90"/>
      <c r="MR765" s="90"/>
      <c r="MS765" s="90"/>
      <c r="MT765" s="90"/>
      <c r="MU765" s="90"/>
      <c r="MV765" s="90"/>
      <c r="MW765" s="90"/>
      <c r="MX765" s="90"/>
      <c r="MY765" s="90"/>
      <c r="MZ765" s="90"/>
      <c r="NA765" s="90"/>
      <c r="NB765" s="90"/>
      <c r="NC765" s="90"/>
      <c r="ND765" s="90"/>
      <c r="NE765" s="90"/>
      <c r="NF765" s="90"/>
      <c r="NG765" s="90"/>
      <c r="NH765" s="90"/>
      <c r="NI765" s="90"/>
      <c r="NJ765" s="90"/>
      <c r="NK765" s="90"/>
      <c r="NL765" s="90"/>
      <c r="NM765" s="90"/>
      <c r="NN765" s="90"/>
      <c r="NO765" s="90"/>
      <c r="NP765" s="90"/>
      <c r="NQ765" s="90"/>
      <c r="NR765" s="90"/>
      <c r="NS765" s="90"/>
      <c r="NT765" s="90"/>
      <c r="NU765" s="90"/>
      <c r="NV765" s="90"/>
      <c r="NW765" s="90"/>
      <c r="NX765" s="90"/>
      <c r="NY765" s="90"/>
      <c r="NZ765" s="90"/>
      <c r="OA765" s="90"/>
      <c r="OB765" s="90"/>
      <c r="OC765" s="90"/>
      <c r="OD765" s="90"/>
      <c r="OE765" s="90"/>
      <c r="OF765" s="90"/>
      <c r="OG765" s="90"/>
      <c r="OH765" s="90"/>
      <c r="OI765" s="90"/>
      <c r="OJ765" s="90"/>
      <c r="OK765" s="90"/>
      <c r="OL765" s="90"/>
      <c r="OM765" s="90"/>
      <c r="ON765" s="90"/>
      <c r="OO765" s="90"/>
      <c r="OP765" s="90"/>
      <c r="OQ765" s="90"/>
      <c r="OR765" s="90"/>
      <c r="OS765" s="90"/>
      <c r="OT765" s="90"/>
      <c r="OU765" s="90"/>
      <c r="OV765" s="90"/>
      <c r="OW765" s="90"/>
      <c r="OX765" s="90"/>
      <c r="OY765" s="90"/>
      <c r="OZ765" s="90"/>
      <c r="PA765" s="90"/>
      <c r="PB765" s="90"/>
      <c r="PC765" s="90"/>
      <c r="PD765" s="90"/>
      <c r="PE765" s="90"/>
      <c r="PF765" s="90"/>
      <c r="PG765" s="90"/>
      <c r="PH765" s="90"/>
      <c r="PI765" s="90"/>
      <c r="PJ765" s="90"/>
      <c r="PK765" s="90"/>
      <c r="PL765" s="90"/>
      <c r="PM765" s="90"/>
      <c r="PN765" s="90"/>
      <c r="PO765" s="90"/>
      <c r="PP765" s="90"/>
      <c r="PQ765" s="90"/>
      <c r="PR765" s="90"/>
      <c r="PS765" s="90"/>
      <c r="PT765" s="90"/>
      <c r="PU765" s="90"/>
      <c r="PV765" s="90"/>
      <c r="PW765" s="90"/>
      <c r="PX765" s="90"/>
      <c r="PY765" s="90"/>
      <c r="PZ765" s="90"/>
      <c r="QA765" s="90"/>
      <c r="QB765" s="90"/>
      <c r="QC765" s="90"/>
      <c r="QD765" s="90"/>
      <c r="QE765" s="90"/>
      <c r="QF765" s="90"/>
      <c r="QG765" s="90"/>
      <c r="QH765" s="90"/>
      <c r="QI765" s="90"/>
      <c r="QJ765" s="90"/>
      <c r="QK765" s="90"/>
      <c r="QL765" s="90"/>
      <c r="QM765" s="90"/>
      <c r="QN765" s="90"/>
      <c r="QO765" s="90"/>
      <c r="QP765" s="90"/>
      <c r="QQ765" s="90"/>
      <c r="QR765" s="90"/>
      <c r="QS765" s="90"/>
      <c r="QT765" s="90"/>
      <c r="QU765" s="90"/>
      <c r="QV765" s="90"/>
      <c r="QW765" s="90"/>
      <c r="QX765" s="90"/>
      <c r="QY765" s="90"/>
      <c r="QZ765" s="90"/>
      <c r="RA765" s="90"/>
      <c r="RB765" s="90"/>
      <c r="RC765" s="90"/>
      <c r="RD765" s="90"/>
      <c r="RE765" s="90"/>
      <c r="RF765" s="90"/>
      <c r="RG765" s="90"/>
      <c r="RH765" s="90"/>
      <c r="RI765" s="90"/>
      <c r="RJ765" s="90"/>
      <c r="RK765" s="90"/>
      <c r="RL765" s="90"/>
      <c r="RM765" s="90"/>
      <c r="RN765" s="90"/>
      <c r="RO765" s="90"/>
      <c r="RP765" s="90"/>
      <c r="RQ765" s="90"/>
      <c r="RR765" s="90"/>
      <c r="RS765" s="90"/>
      <c r="RT765" s="90"/>
      <c r="RU765" s="90"/>
      <c r="RV765" s="90"/>
      <c r="RW765" s="90"/>
      <c r="RX765" s="90"/>
      <c r="RY765" s="90"/>
      <c r="RZ765" s="90"/>
      <c r="SA765" s="90"/>
      <c r="SB765" s="90"/>
      <c r="SC765" s="90"/>
      <c r="SD765" s="90"/>
      <c r="SE765" s="90"/>
      <c r="SF765" s="90"/>
      <c r="SG765" s="90"/>
      <c r="SH765" s="90"/>
      <c r="SI765" s="90"/>
      <c r="SJ765" s="90"/>
      <c r="SK765" s="90"/>
      <c r="SL765" s="90"/>
      <c r="SM765" s="90"/>
      <c r="SN765" s="90"/>
      <c r="SO765" s="90"/>
      <c r="SP765" s="90"/>
      <c r="SQ765" s="90"/>
      <c r="SR765" s="90"/>
      <c r="SS765" s="90"/>
      <c r="ST765" s="90"/>
      <c r="SU765" s="90"/>
      <c r="SV765" s="90"/>
      <c r="SW765" s="90"/>
      <c r="SX765" s="90"/>
      <c r="SY765" s="90"/>
      <c r="SZ765" s="90"/>
      <c r="TA765" s="90"/>
      <c r="TB765" s="90"/>
      <c r="TC765" s="90"/>
      <c r="TD765" s="90"/>
      <c r="TE765" s="90"/>
      <c r="TF765" s="90"/>
      <c r="TG765" s="90"/>
      <c r="TH765" s="90"/>
      <c r="TI765" s="90"/>
      <c r="TJ765" s="90"/>
      <c r="TK765" s="90"/>
      <c r="TL765" s="90"/>
      <c r="TM765" s="90"/>
      <c r="TN765" s="90"/>
      <c r="TO765" s="90"/>
      <c r="TP765" s="90"/>
      <c r="TQ765" s="90"/>
      <c r="TR765" s="90"/>
      <c r="TS765" s="90"/>
      <c r="TT765" s="90"/>
      <c r="TU765" s="90"/>
      <c r="TV765" s="90"/>
      <c r="TW765" s="90"/>
      <c r="TX765" s="90"/>
      <c r="TY765" s="90"/>
      <c r="TZ765" s="90"/>
      <c r="UA765" s="90"/>
      <c r="UB765" s="90"/>
      <c r="UC765" s="90"/>
      <c r="UD765" s="90"/>
      <c r="UE765" s="90"/>
      <c r="UF765" s="90"/>
      <c r="UG765" s="90"/>
      <c r="UH765" s="90"/>
      <c r="UI765" s="90"/>
      <c r="UJ765" s="90"/>
      <c r="UK765" s="90"/>
      <c r="UL765" s="90"/>
      <c r="UM765" s="90"/>
      <c r="UN765" s="90"/>
      <c r="UO765" s="90"/>
      <c r="UP765" s="90"/>
      <c r="UQ765" s="90"/>
      <c r="UR765" s="90"/>
      <c r="US765" s="90"/>
      <c r="UT765" s="90"/>
      <c r="UU765" s="90"/>
      <c r="UV765" s="90"/>
      <c r="UW765" s="90"/>
      <c r="UX765" s="90"/>
      <c r="UY765" s="90"/>
      <c r="UZ765" s="90"/>
      <c r="VA765" s="90"/>
      <c r="VB765" s="90"/>
      <c r="VC765" s="90"/>
      <c r="VD765" s="90"/>
      <c r="VE765" s="90"/>
      <c r="VF765" s="90"/>
      <c r="VG765" s="90"/>
      <c r="VH765" s="90"/>
      <c r="VI765" s="90"/>
      <c r="VJ765" s="90"/>
      <c r="VK765" s="90"/>
      <c r="VL765" s="90"/>
      <c r="VM765" s="90"/>
      <c r="VN765" s="90"/>
      <c r="VO765" s="90"/>
      <c r="VP765" s="90"/>
      <c r="VQ765" s="90"/>
      <c r="VR765" s="90"/>
      <c r="VS765" s="90"/>
      <c r="VT765" s="90"/>
      <c r="VU765" s="90"/>
      <c r="VV765" s="90"/>
      <c r="VW765" s="90"/>
      <c r="VX765" s="90"/>
      <c r="VY765" s="90"/>
      <c r="VZ765" s="90"/>
      <c r="WA765" s="90"/>
      <c r="WB765" s="90"/>
      <c r="WC765" s="90"/>
      <c r="WD765" s="90"/>
      <c r="WE765" s="90"/>
      <c r="WF765" s="90"/>
      <c r="WG765" s="90"/>
      <c r="WH765" s="90"/>
      <c r="WI765" s="90"/>
      <c r="WJ765" s="90"/>
      <c r="WK765" s="90"/>
      <c r="WL765" s="90"/>
      <c r="WM765" s="90"/>
      <c r="WN765" s="90"/>
      <c r="WO765" s="90"/>
      <c r="WP765" s="90"/>
      <c r="WQ765" s="90"/>
      <c r="WR765" s="90"/>
      <c r="WS765" s="90"/>
      <c r="WT765" s="90"/>
      <c r="WU765" s="90"/>
      <c r="WV765" s="90"/>
      <c r="WW765" s="90"/>
      <c r="WX765" s="90"/>
      <c r="WY765" s="90"/>
      <c r="WZ765" s="90"/>
      <c r="XA765" s="90"/>
      <c r="XB765" s="90"/>
      <c r="XC765" s="90"/>
      <c r="XD765" s="90"/>
      <c r="XE765" s="90"/>
      <c r="XF765" s="90"/>
      <c r="XG765" s="90"/>
      <c r="XH765" s="90"/>
      <c r="XI765" s="90"/>
      <c r="XJ765" s="90"/>
      <c r="XK765" s="90"/>
      <c r="XL765" s="90"/>
      <c r="XM765" s="90"/>
      <c r="XN765" s="90"/>
      <c r="XO765" s="90"/>
      <c r="XP765" s="90"/>
      <c r="XQ765" s="90"/>
      <c r="XR765" s="90"/>
      <c r="XS765" s="90"/>
      <c r="XT765" s="90"/>
      <c r="XU765" s="90"/>
      <c r="XV765" s="90"/>
      <c r="XW765" s="90"/>
      <c r="XX765" s="90"/>
      <c r="XY765" s="90"/>
      <c r="XZ765" s="90"/>
      <c r="YA765" s="90"/>
      <c r="YB765" s="90"/>
      <c r="YC765" s="90"/>
      <c r="YD765" s="90"/>
      <c r="YE765" s="90"/>
      <c r="YF765" s="90"/>
      <c r="YG765" s="90"/>
      <c r="YH765" s="90"/>
      <c r="YI765" s="90"/>
      <c r="YJ765" s="90"/>
      <c r="YK765" s="90"/>
      <c r="YL765" s="90"/>
      <c r="YM765" s="90"/>
      <c r="YN765" s="90"/>
      <c r="YO765" s="90"/>
      <c r="YP765" s="90"/>
      <c r="YQ765" s="90"/>
      <c r="YR765" s="90"/>
      <c r="YS765" s="90"/>
      <c r="YT765" s="90"/>
      <c r="YU765" s="90"/>
      <c r="YV765" s="90"/>
      <c r="YW765" s="90"/>
      <c r="YX765" s="90"/>
      <c r="YY765" s="90"/>
      <c r="YZ765" s="90"/>
      <c r="ZA765" s="90"/>
      <c r="ZB765" s="90"/>
      <c r="ZC765" s="90"/>
      <c r="ZD765" s="90"/>
      <c r="ZE765" s="90"/>
      <c r="ZF765" s="90"/>
      <c r="ZG765" s="90"/>
      <c r="ZH765" s="90"/>
      <c r="ZI765" s="90"/>
      <c r="ZJ765" s="90"/>
      <c r="ZK765" s="90"/>
      <c r="ZL765" s="90"/>
      <c r="ZM765" s="90"/>
      <c r="ZN765" s="90"/>
      <c r="ZO765" s="90"/>
      <c r="ZP765" s="90"/>
      <c r="ZQ765" s="90"/>
      <c r="ZR765" s="90"/>
      <c r="ZS765" s="90"/>
      <c r="ZT765" s="90"/>
      <c r="ZU765" s="90"/>
      <c r="ZV765" s="90"/>
      <c r="ZW765" s="90"/>
      <c r="ZX765" s="90"/>
      <c r="ZY765" s="90"/>
      <c r="ZZ765" s="90"/>
      <c r="AAA765" s="90"/>
      <c r="AAB765" s="90"/>
      <c r="AAC765" s="90"/>
      <c r="AAD765" s="90"/>
      <c r="AAE765" s="90"/>
      <c r="AAF765" s="90"/>
      <c r="AAG765" s="90"/>
      <c r="AAH765" s="90"/>
      <c r="AAI765" s="90"/>
      <c r="AAJ765" s="90"/>
      <c r="AAK765" s="90"/>
      <c r="AAL765" s="90"/>
      <c r="AAM765" s="90"/>
      <c r="AAN765" s="90"/>
      <c r="AAO765" s="90"/>
      <c r="AAP765" s="90"/>
      <c r="AAQ765" s="90"/>
      <c r="AAR765" s="90"/>
      <c r="AAS765" s="90"/>
      <c r="AAT765" s="90"/>
      <c r="AAU765" s="90"/>
      <c r="AAV765" s="90"/>
      <c r="AAW765" s="90"/>
      <c r="AAX765" s="90"/>
      <c r="AAY765" s="90"/>
      <c r="AAZ765" s="90"/>
      <c r="ABA765" s="90"/>
      <c r="ABB765" s="90"/>
      <c r="ABC765" s="90"/>
      <c r="ABD765" s="90"/>
      <c r="ABE765" s="90"/>
      <c r="ABF765" s="90"/>
      <c r="ABG765" s="90"/>
      <c r="ABH765" s="90"/>
      <c r="ABI765" s="90"/>
      <c r="ABJ765" s="90"/>
      <c r="ABK765" s="90"/>
      <c r="ABL765" s="90"/>
      <c r="ABM765" s="90"/>
      <c r="ABN765" s="90"/>
      <c r="ABO765" s="90"/>
      <c r="ABP765" s="90"/>
      <c r="ABQ765" s="90"/>
      <c r="ABR765" s="90"/>
      <c r="ABS765" s="90"/>
      <c r="ABT765" s="90"/>
      <c r="ABU765" s="90"/>
      <c r="ABV765" s="90"/>
      <c r="ABW765" s="90"/>
      <c r="ABX765" s="90"/>
      <c r="ABY765" s="90"/>
      <c r="ABZ765" s="90"/>
      <c r="ACA765" s="90"/>
      <c r="ACB765" s="90"/>
      <c r="ACC765" s="90"/>
      <c r="ACD765" s="90"/>
      <c r="ACE765" s="90"/>
      <c r="ACF765" s="90"/>
      <c r="ACG765" s="90"/>
      <c r="ACH765" s="90"/>
      <c r="ACI765" s="90"/>
      <c r="ACJ765" s="90"/>
      <c r="ACK765" s="90"/>
      <c r="ACL765" s="90"/>
      <c r="ACM765" s="90"/>
      <c r="ACN765" s="90"/>
      <c r="ACO765" s="90"/>
      <c r="ACP765" s="90"/>
      <c r="ACQ765" s="90"/>
      <c r="ACR765" s="90"/>
      <c r="ACS765" s="90"/>
      <c r="ACT765" s="90"/>
      <c r="ACU765" s="90"/>
      <c r="ACV765" s="90"/>
      <c r="ACW765" s="90"/>
      <c r="ACX765" s="90"/>
      <c r="ACY765" s="90"/>
      <c r="ACZ765" s="90"/>
      <c r="ADA765" s="90"/>
      <c r="ADB765" s="90"/>
      <c r="ADC765" s="90"/>
      <c r="ADD765" s="90"/>
      <c r="ADE765" s="90"/>
      <c r="ADF765" s="90"/>
      <c r="ADG765" s="90"/>
      <c r="ADH765" s="90"/>
      <c r="ADI765" s="90"/>
      <c r="ADJ765" s="90"/>
      <c r="ADK765" s="90"/>
      <c r="ADL765" s="90"/>
      <c r="ADM765" s="90"/>
      <c r="ADN765" s="90"/>
      <c r="ADO765" s="90"/>
      <c r="ADP765" s="90"/>
      <c r="ADQ765" s="90"/>
      <c r="ADR765" s="90"/>
      <c r="ADS765" s="90"/>
      <c r="ADT765" s="90"/>
      <c r="ADU765" s="90"/>
      <c r="ADV765" s="90"/>
      <c r="ADW765" s="90"/>
      <c r="ADX765" s="90"/>
      <c r="ADY765" s="90"/>
      <c r="ADZ765" s="90"/>
      <c r="AEA765" s="90"/>
      <c r="AEB765" s="90"/>
      <c r="AEC765" s="90"/>
      <c r="AED765" s="90"/>
      <c r="AEE765" s="90"/>
      <c r="AEF765" s="90"/>
      <c r="AEG765" s="90"/>
      <c r="AEH765" s="90"/>
      <c r="AEI765" s="90"/>
      <c r="AEJ765" s="90"/>
      <c r="AEK765" s="90"/>
      <c r="AEL765" s="90"/>
      <c r="AEM765" s="90"/>
      <c r="AEN765" s="90"/>
      <c r="AEO765" s="90"/>
      <c r="AEP765" s="90"/>
      <c r="AEQ765" s="90"/>
      <c r="AER765" s="90"/>
      <c r="AES765" s="90"/>
      <c r="AET765" s="90"/>
      <c r="AEU765" s="90"/>
      <c r="AEV765" s="90"/>
      <c r="AEW765" s="90"/>
      <c r="AEX765" s="90"/>
      <c r="AEY765" s="90"/>
      <c r="AEZ765" s="90"/>
      <c r="AFA765" s="90"/>
      <c r="AFB765" s="90"/>
      <c r="AFC765" s="90"/>
      <c r="AFD765" s="90"/>
      <c r="AFE765" s="90"/>
      <c r="AFF765" s="90"/>
      <c r="AFG765" s="90"/>
      <c r="AFH765" s="90"/>
      <c r="AFI765" s="90"/>
      <c r="AFJ765" s="90"/>
      <c r="AFK765" s="90"/>
      <c r="AFL765" s="90"/>
      <c r="AFM765" s="90"/>
      <c r="AFN765" s="90"/>
      <c r="AFO765" s="90"/>
      <c r="AFP765" s="90"/>
      <c r="AFQ765" s="90"/>
      <c r="AFR765" s="90"/>
      <c r="AFS765" s="90"/>
      <c r="AFT765" s="90"/>
      <c r="AFU765" s="90"/>
      <c r="AFV765" s="90"/>
      <c r="AFW765" s="90"/>
      <c r="AFX765" s="90"/>
      <c r="AFY765" s="90"/>
      <c r="AFZ765" s="90"/>
      <c r="AGA765" s="90"/>
      <c r="AGB765" s="90"/>
      <c r="AGC765" s="90"/>
      <c r="AGD765" s="90"/>
      <c r="AGE765" s="90"/>
      <c r="AGF765" s="90"/>
      <c r="AGG765" s="90"/>
      <c r="AGH765" s="90"/>
      <c r="AGI765" s="90"/>
      <c r="AGJ765" s="90"/>
      <c r="AGK765" s="90"/>
      <c r="AGL765" s="90"/>
      <c r="AGM765" s="90"/>
      <c r="AGN765" s="90"/>
      <c r="AGO765" s="90"/>
      <c r="AGP765" s="90"/>
      <c r="AGQ765" s="90"/>
      <c r="AGR765" s="90"/>
      <c r="AGS765" s="90"/>
      <c r="AGT765" s="90"/>
      <c r="AGU765" s="90"/>
      <c r="AGV765" s="90"/>
      <c r="AGW765" s="90"/>
      <c r="AGX765" s="90"/>
      <c r="AGY765" s="90"/>
      <c r="AGZ765" s="90"/>
      <c r="AHA765" s="90"/>
      <c r="AHB765" s="90"/>
      <c r="AHC765" s="90"/>
      <c r="AHD765" s="90"/>
      <c r="AHE765" s="90"/>
      <c r="AHF765" s="90"/>
      <c r="AHG765" s="90"/>
      <c r="AHH765" s="90"/>
      <c r="AHI765" s="90"/>
      <c r="AHJ765" s="90"/>
      <c r="AHK765" s="90"/>
      <c r="AHL765" s="90"/>
      <c r="AHM765" s="90"/>
      <c r="AHN765" s="90"/>
      <c r="AHO765" s="90"/>
      <c r="AHP765" s="90"/>
      <c r="AHQ765" s="90"/>
      <c r="AHR765" s="90"/>
      <c r="AHS765" s="90"/>
      <c r="AHT765" s="90"/>
      <c r="AHU765" s="90"/>
      <c r="AHV765" s="90"/>
      <c r="AHW765" s="90"/>
      <c r="AHX765" s="90"/>
      <c r="AHY765" s="90"/>
      <c r="AHZ765" s="90"/>
      <c r="AIA765" s="90"/>
      <c r="AIB765" s="90"/>
      <c r="AIC765" s="90"/>
      <c r="AID765" s="90"/>
      <c r="AIE765" s="90"/>
      <c r="AIF765" s="90"/>
      <c r="AIG765" s="90"/>
      <c r="AIH765" s="90"/>
      <c r="AII765" s="90"/>
      <c r="AIJ765" s="90"/>
      <c r="AIK765" s="90"/>
      <c r="AIL765" s="90"/>
      <c r="AIM765" s="90"/>
      <c r="AIN765" s="90"/>
      <c r="AIO765" s="90"/>
      <c r="AIP765" s="90"/>
      <c r="AIQ765" s="90"/>
      <c r="AIR765" s="90"/>
      <c r="AIS765" s="90"/>
      <c r="AIT765" s="90"/>
      <c r="AIU765" s="90"/>
      <c r="AIV765" s="90"/>
      <c r="AIW765" s="90"/>
      <c r="AIX765" s="90"/>
      <c r="AIY765" s="90"/>
      <c r="AIZ765" s="90"/>
      <c r="AJA765" s="90"/>
      <c r="AJB765" s="90"/>
      <c r="AJC765" s="90"/>
      <c r="AJD765" s="90"/>
      <c r="AJE765" s="90"/>
      <c r="AJF765" s="90"/>
      <c r="AJG765" s="90"/>
      <c r="AJH765" s="90"/>
      <c r="AJI765" s="90"/>
      <c r="AJJ765" s="90"/>
      <c r="AJK765" s="90"/>
      <c r="AJL765" s="90"/>
      <c r="AJM765" s="90"/>
      <c r="AJN765" s="90"/>
      <c r="AJO765" s="90"/>
      <c r="AJP765" s="90"/>
      <c r="AJQ765" s="90"/>
      <c r="AJR765" s="90"/>
      <c r="AJS765" s="90"/>
      <c r="AJT765" s="90"/>
      <c r="AJU765" s="90"/>
      <c r="AJV765" s="90"/>
      <c r="AJW765" s="90"/>
      <c r="AJX765" s="90"/>
      <c r="AJY765" s="90"/>
      <c r="AJZ765" s="90"/>
      <c r="AKA765" s="90"/>
      <c r="AKB765" s="90"/>
      <c r="AKC765" s="90"/>
      <c r="AKD765" s="90"/>
      <c r="AKE765" s="90"/>
      <c r="AKF765" s="90"/>
      <c r="AKG765" s="90"/>
      <c r="AKH765" s="90"/>
      <c r="AKI765" s="90"/>
      <c r="AKJ765" s="90"/>
      <c r="AKK765" s="90"/>
      <c r="AKL765" s="90"/>
      <c r="AKM765" s="90"/>
      <c r="AKN765" s="90"/>
      <c r="AKO765" s="90"/>
      <c r="AKP765" s="90"/>
      <c r="AKQ765" s="90"/>
      <c r="AKR765" s="90"/>
      <c r="AKS765" s="90"/>
      <c r="AKT765" s="90"/>
      <c r="AKU765" s="90"/>
      <c r="AKV765" s="90"/>
      <c r="AKW765" s="90"/>
      <c r="AKX765" s="90"/>
      <c r="AKY765" s="90"/>
      <c r="AKZ765" s="90"/>
      <c r="ALA765" s="90"/>
      <c r="ALB765" s="90"/>
      <c r="ALC765" s="90"/>
      <c r="ALD765" s="90"/>
      <c r="ALE765" s="90"/>
      <c r="ALF765" s="90"/>
      <c r="ALG765" s="90"/>
      <c r="ALH765" s="90"/>
      <c r="ALI765" s="90"/>
      <c r="ALJ765" s="90"/>
      <c r="ALK765" s="90"/>
      <c r="ALL765" s="90"/>
      <c r="ALM765" s="90"/>
      <c r="ALN765" s="90"/>
      <c r="ALO765" s="90"/>
      <c r="ALP765" s="90"/>
      <c r="ALQ765" s="90"/>
      <c r="ALR765" s="90"/>
      <c r="ALS765" s="90"/>
      <c r="ALT765" s="90"/>
      <c r="ALU765" s="90"/>
      <c r="ALV765" s="90"/>
      <c r="ALW765" s="90"/>
      <c r="ALX765" s="90"/>
      <c r="ALY765" s="90"/>
      <c r="ALZ765" s="90"/>
      <c r="AMA765" s="90"/>
      <c r="AMB765" s="90"/>
      <c r="AMC765" s="90"/>
      <c r="AMD765" s="90"/>
      <c r="AME765" s="90"/>
      <c r="AMF765" s="90"/>
      <c r="AMG765" s="90"/>
      <c r="AMH765" s="90"/>
    </row>
    <row r="766" spans="1:1022" x14ac:dyDescent="0.25">
      <c r="A766" s="103">
        <v>43911</v>
      </c>
      <c r="B766" s="156">
        <v>0.5</v>
      </c>
      <c r="C766" s="226">
        <v>15</v>
      </c>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c r="BK766" s="90"/>
      <c r="BL766" s="90"/>
      <c r="BM766" s="90"/>
      <c r="BN766" s="90"/>
      <c r="BO766" s="90"/>
      <c r="BP766" s="90"/>
      <c r="BQ766" s="90"/>
      <c r="BR766" s="90"/>
      <c r="BS766" s="90"/>
      <c r="BT766" s="90"/>
      <c r="BU766" s="90"/>
      <c r="BV766" s="90"/>
      <c r="BW766" s="90"/>
      <c r="BX766" s="90"/>
      <c r="BY766" s="90"/>
      <c r="BZ766" s="90"/>
      <c r="CA766" s="90"/>
      <c r="CB766" s="90"/>
      <c r="CC766" s="90"/>
      <c r="CD766" s="90"/>
      <c r="CE766" s="90"/>
      <c r="CF766" s="90"/>
      <c r="CG766" s="90"/>
      <c r="CH766" s="90"/>
      <c r="CI766" s="90"/>
      <c r="CJ766" s="90"/>
      <c r="CK766" s="90"/>
      <c r="CL766" s="90"/>
      <c r="CM766" s="90"/>
      <c r="CN766" s="90"/>
      <c r="CO766" s="90"/>
      <c r="CP766" s="90"/>
      <c r="CQ766" s="90"/>
      <c r="CR766" s="90"/>
      <c r="CS766" s="90"/>
      <c r="CT766" s="90"/>
      <c r="CU766" s="90"/>
      <c r="CV766" s="90"/>
      <c r="CW766" s="90"/>
      <c r="CX766" s="90"/>
      <c r="CY766" s="90"/>
      <c r="CZ766" s="90"/>
      <c r="DA766" s="90"/>
      <c r="DB766" s="90"/>
      <c r="DC766" s="90"/>
      <c r="DD766" s="90"/>
      <c r="DE766" s="90"/>
      <c r="DF766" s="90"/>
      <c r="DG766" s="90"/>
      <c r="DH766" s="90"/>
      <c r="DI766" s="90"/>
      <c r="DJ766" s="90"/>
      <c r="DK766" s="90"/>
      <c r="DL766" s="90"/>
      <c r="DM766" s="90"/>
      <c r="DN766" s="90"/>
      <c r="DO766" s="90"/>
      <c r="DP766" s="90"/>
      <c r="DQ766" s="90"/>
      <c r="DR766" s="90"/>
      <c r="DS766" s="90"/>
      <c r="DT766" s="90"/>
      <c r="DU766" s="90"/>
      <c r="DV766" s="90"/>
      <c r="DW766" s="90"/>
      <c r="DX766" s="90"/>
      <c r="DY766" s="90"/>
      <c r="DZ766" s="90"/>
      <c r="EA766" s="90"/>
      <c r="EB766" s="90"/>
      <c r="EC766" s="90"/>
      <c r="ED766" s="90"/>
      <c r="EE766" s="90"/>
      <c r="EF766" s="90"/>
      <c r="EG766" s="90"/>
      <c r="EH766" s="90"/>
      <c r="EI766" s="90"/>
      <c r="EJ766" s="90"/>
      <c r="EK766" s="90"/>
      <c r="EL766" s="90"/>
      <c r="EM766" s="90"/>
      <c r="EN766" s="90"/>
      <c r="EO766" s="90"/>
      <c r="EP766" s="90"/>
      <c r="EQ766" s="90"/>
      <c r="ER766" s="90"/>
      <c r="ES766" s="90"/>
      <c r="ET766" s="90"/>
      <c r="EU766" s="90"/>
      <c r="EV766" s="90"/>
      <c r="EW766" s="90"/>
      <c r="EX766" s="90"/>
      <c r="EY766" s="90"/>
      <c r="EZ766" s="90"/>
      <c r="FA766" s="90"/>
      <c r="FB766" s="90"/>
      <c r="FC766" s="90"/>
      <c r="FD766" s="90"/>
      <c r="FE766" s="90"/>
      <c r="FF766" s="90"/>
      <c r="FG766" s="90"/>
      <c r="FH766" s="90"/>
      <c r="FI766" s="90"/>
      <c r="FJ766" s="90"/>
      <c r="FK766" s="90"/>
      <c r="FL766" s="90"/>
      <c r="FM766" s="90"/>
      <c r="FN766" s="90"/>
      <c r="FO766" s="90"/>
      <c r="FP766" s="90"/>
      <c r="FQ766" s="90"/>
      <c r="FR766" s="90"/>
      <c r="FS766" s="90"/>
      <c r="FT766" s="90"/>
      <c r="FU766" s="90"/>
      <c r="FV766" s="90"/>
      <c r="FW766" s="90"/>
      <c r="FX766" s="90"/>
      <c r="FY766" s="90"/>
      <c r="FZ766" s="90"/>
      <c r="GA766" s="90"/>
      <c r="GB766" s="90"/>
      <c r="GC766" s="90"/>
      <c r="GD766" s="90"/>
      <c r="GE766" s="90"/>
      <c r="GF766" s="90"/>
      <c r="GG766" s="90"/>
      <c r="GH766" s="90"/>
      <c r="GI766" s="90"/>
      <c r="GJ766" s="90"/>
      <c r="GK766" s="90"/>
      <c r="GL766" s="90"/>
      <c r="GM766" s="90"/>
      <c r="GN766" s="90"/>
      <c r="GO766" s="90"/>
      <c r="GP766" s="90"/>
      <c r="GQ766" s="90"/>
      <c r="GR766" s="90"/>
      <c r="GS766" s="90"/>
      <c r="GT766" s="90"/>
      <c r="GU766" s="90"/>
      <c r="GV766" s="90"/>
      <c r="GW766" s="90"/>
      <c r="GX766" s="90"/>
      <c r="GY766" s="90"/>
      <c r="GZ766" s="90"/>
      <c r="HA766" s="90"/>
      <c r="HB766" s="90"/>
      <c r="HC766" s="90"/>
      <c r="HD766" s="90"/>
      <c r="HE766" s="90"/>
      <c r="HF766" s="90"/>
      <c r="HG766" s="90"/>
      <c r="HH766" s="90"/>
      <c r="HI766" s="90"/>
      <c r="HJ766" s="90"/>
      <c r="HK766" s="90"/>
      <c r="HL766" s="90"/>
      <c r="HM766" s="90"/>
      <c r="HN766" s="90"/>
      <c r="HO766" s="90"/>
      <c r="HP766" s="90"/>
      <c r="HQ766" s="90"/>
      <c r="HR766" s="90"/>
      <c r="HS766" s="90"/>
      <c r="HT766" s="90"/>
      <c r="HU766" s="90"/>
      <c r="HV766" s="90"/>
      <c r="HW766" s="90"/>
      <c r="HX766" s="90"/>
      <c r="HY766" s="90"/>
      <c r="HZ766" s="90"/>
      <c r="IA766" s="90"/>
      <c r="IB766" s="90"/>
      <c r="IC766" s="90"/>
      <c r="ID766" s="90"/>
      <c r="IE766" s="90"/>
      <c r="IF766" s="90"/>
      <c r="IG766" s="90"/>
      <c r="IH766" s="90"/>
      <c r="II766" s="90"/>
      <c r="IJ766" s="90"/>
      <c r="IK766" s="90"/>
      <c r="IL766" s="90"/>
      <c r="IM766" s="90"/>
      <c r="IN766" s="90"/>
      <c r="IO766" s="90"/>
      <c r="IP766" s="90"/>
      <c r="IQ766" s="90"/>
      <c r="IR766" s="90"/>
      <c r="IS766" s="90"/>
      <c r="IT766" s="90"/>
      <c r="IU766" s="90"/>
      <c r="IV766" s="90"/>
      <c r="IW766" s="90"/>
      <c r="IX766" s="90"/>
      <c r="IY766" s="90"/>
      <c r="IZ766" s="90"/>
      <c r="JA766" s="90"/>
      <c r="JB766" s="90"/>
      <c r="JC766" s="90"/>
      <c r="JD766" s="90"/>
      <c r="JE766" s="90"/>
      <c r="JF766" s="90"/>
      <c r="JG766" s="90"/>
      <c r="JH766" s="90"/>
      <c r="JI766" s="90"/>
      <c r="JJ766" s="90"/>
      <c r="JK766" s="90"/>
      <c r="JL766" s="90"/>
      <c r="JM766" s="90"/>
      <c r="JN766" s="90"/>
      <c r="JO766" s="90"/>
      <c r="JP766" s="90"/>
      <c r="JQ766" s="90"/>
      <c r="JR766" s="90"/>
      <c r="JS766" s="90"/>
      <c r="JT766" s="90"/>
      <c r="JU766" s="90"/>
      <c r="JV766" s="90"/>
      <c r="JW766" s="90"/>
      <c r="JX766" s="90"/>
      <c r="JY766" s="90"/>
      <c r="JZ766" s="90"/>
      <c r="KA766" s="90"/>
      <c r="KB766" s="90"/>
      <c r="KC766" s="90"/>
      <c r="KD766" s="90"/>
      <c r="KE766" s="90"/>
      <c r="KF766" s="90"/>
      <c r="KG766" s="90"/>
      <c r="KH766" s="90"/>
      <c r="KI766" s="90"/>
      <c r="KJ766" s="90"/>
      <c r="KK766" s="90"/>
      <c r="KL766" s="90"/>
      <c r="KM766" s="90"/>
      <c r="KN766" s="90"/>
      <c r="KO766" s="90"/>
      <c r="KP766" s="90"/>
      <c r="KQ766" s="90"/>
      <c r="KR766" s="90"/>
      <c r="KS766" s="90"/>
      <c r="KT766" s="90"/>
      <c r="KU766" s="90"/>
      <c r="KV766" s="90"/>
      <c r="KW766" s="90"/>
      <c r="KX766" s="90"/>
      <c r="KY766" s="90"/>
      <c r="KZ766" s="90"/>
      <c r="LA766" s="90"/>
      <c r="LB766" s="90"/>
      <c r="LC766" s="90"/>
      <c r="LD766" s="90"/>
      <c r="LE766" s="90"/>
      <c r="LF766" s="90"/>
      <c r="LG766" s="90"/>
      <c r="LH766" s="90"/>
      <c r="LI766" s="90"/>
      <c r="LJ766" s="90"/>
      <c r="LK766" s="90"/>
      <c r="LL766" s="90"/>
      <c r="LM766" s="90"/>
      <c r="LN766" s="90"/>
      <c r="LO766" s="90"/>
      <c r="LP766" s="90"/>
      <c r="LQ766" s="90"/>
      <c r="LR766" s="90"/>
      <c r="LS766" s="90"/>
      <c r="LT766" s="90"/>
      <c r="LU766" s="90"/>
      <c r="LV766" s="90"/>
      <c r="LW766" s="90"/>
      <c r="LX766" s="90"/>
      <c r="LY766" s="90"/>
      <c r="LZ766" s="90"/>
      <c r="MA766" s="90"/>
      <c r="MB766" s="90"/>
      <c r="MC766" s="90"/>
      <c r="MD766" s="90"/>
      <c r="ME766" s="90"/>
      <c r="MF766" s="90"/>
      <c r="MG766" s="90"/>
      <c r="MH766" s="90"/>
      <c r="MI766" s="90"/>
      <c r="MJ766" s="90"/>
      <c r="MK766" s="90"/>
      <c r="ML766" s="90"/>
      <c r="MM766" s="90"/>
      <c r="MN766" s="90"/>
      <c r="MO766" s="90"/>
      <c r="MP766" s="90"/>
      <c r="MQ766" s="90"/>
      <c r="MR766" s="90"/>
      <c r="MS766" s="90"/>
      <c r="MT766" s="90"/>
      <c r="MU766" s="90"/>
      <c r="MV766" s="90"/>
      <c r="MW766" s="90"/>
      <c r="MX766" s="90"/>
      <c r="MY766" s="90"/>
      <c r="MZ766" s="90"/>
      <c r="NA766" s="90"/>
      <c r="NB766" s="90"/>
      <c r="NC766" s="90"/>
      <c r="ND766" s="90"/>
      <c r="NE766" s="90"/>
      <c r="NF766" s="90"/>
      <c r="NG766" s="90"/>
      <c r="NH766" s="90"/>
      <c r="NI766" s="90"/>
      <c r="NJ766" s="90"/>
      <c r="NK766" s="90"/>
      <c r="NL766" s="90"/>
      <c r="NM766" s="90"/>
      <c r="NN766" s="90"/>
      <c r="NO766" s="90"/>
      <c r="NP766" s="90"/>
      <c r="NQ766" s="90"/>
      <c r="NR766" s="90"/>
      <c r="NS766" s="90"/>
      <c r="NT766" s="90"/>
      <c r="NU766" s="90"/>
      <c r="NV766" s="90"/>
      <c r="NW766" s="90"/>
      <c r="NX766" s="90"/>
      <c r="NY766" s="90"/>
      <c r="NZ766" s="90"/>
      <c r="OA766" s="90"/>
      <c r="OB766" s="90"/>
      <c r="OC766" s="90"/>
      <c r="OD766" s="90"/>
      <c r="OE766" s="90"/>
      <c r="OF766" s="90"/>
      <c r="OG766" s="90"/>
      <c r="OH766" s="90"/>
      <c r="OI766" s="90"/>
      <c r="OJ766" s="90"/>
      <c r="OK766" s="90"/>
      <c r="OL766" s="90"/>
      <c r="OM766" s="90"/>
      <c r="ON766" s="90"/>
      <c r="OO766" s="90"/>
      <c r="OP766" s="90"/>
      <c r="OQ766" s="90"/>
      <c r="OR766" s="90"/>
      <c r="OS766" s="90"/>
      <c r="OT766" s="90"/>
      <c r="OU766" s="90"/>
      <c r="OV766" s="90"/>
      <c r="OW766" s="90"/>
      <c r="OX766" s="90"/>
      <c r="OY766" s="90"/>
      <c r="OZ766" s="90"/>
      <c r="PA766" s="90"/>
      <c r="PB766" s="90"/>
      <c r="PC766" s="90"/>
      <c r="PD766" s="90"/>
      <c r="PE766" s="90"/>
      <c r="PF766" s="90"/>
      <c r="PG766" s="90"/>
      <c r="PH766" s="90"/>
      <c r="PI766" s="90"/>
      <c r="PJ766" s="90"/>
      <c r="PK766" s="90"/>
      <c r="PL766" s="90"/>
      <c r="PM766" s="90"/>
      <c r="PN766" s="90"/>
      <c r="PO766" s="90"/>
      <c r="PP766" s="90"/>
      <c r="PQ766" s="90"/>
      <c r="PR766" s="90"/>
      <c r="PS766" s="90"/>
      <c r="PT766" s="90"/>
      <c r="PU766" s="90"/>
      <c r="PV766" s="90"/>
      <c r="PW766" s="90"/>
      <c r="PX766" s="90"/>
      <c r="PY766" s="90"/>
      <c r="PZ766" s="90"/>
      <c r="QA766" s="90"/>
      <c r="QB766" s="90"/>
      <c r="QC766" s="90"/>
      <c r="QD766" s="90"/>
      <c r="QE766" s="90"/>
      <c r="QF766" s="90"/>
      <c r="QG766" s="90"/>
      <c r="QH766" s="90"/>
      <c r="QI766" s="90"/>
      <c r="QJ766" s="90"/>
      <c r="QK766" s="90"/>
      <c r="QL766" s="90"/>
      <c r="QM766" s="90"/>
      <c r="QN766" s="90"/>
      <c r="QO766" s="90"/>
      <c r="QP766" s="90"/>
      <c r="QQ766" s="90"/>
      <c r="QR766" s="90"/>
      <c r="QS766" s="90"/>
      <c r="QT766" s="90"/>
      <c r="QU766" s="90"/>
      <c r="QV766" s="90"/>
      <c r="QW766" s="90"/>
      <c r="QX766" s="90"/>
      <c r="QY766" s="90"/>
      <c r="QZ766" s="90"/>
      <c r="RA766" s="90"/>
      <c r="RB766" s="90"/>
      <c r="RC766" s="90"/>
      <c r="RD766" s="90"/>
      <c r="RE766" s="90"/>
      <c r="RF766" s="90"/>
      <c r="RG766" s="90"/>
      <c r="RH766" s="90"/>
      <c r="RI766" s="90"/>
      <c r="RJ766" s="90"/>
      <c r="RK766" s="90"/>
      <c r="RL766" s="90"/>
      <c r="RM766" s="90"/>
      <c r="RN766" s="90"/>
      <c r="RO766" s="90"/>
      <c r="RP766" s="90"/>
      <c r="RQ766" s="90"/>
      <c r="RR766" s="90"/>
      <c r="RS766" s="90"/>
      <c r="RT766" s="90"/>
      <c r="RU766" s="90"/>
      <c r="RV766" s="90"/>
      <c r="RW766" s="90"/>
      <c r="RX766" s="90"/>
      <c r="RY766" s="90"/>
      <c r="RZ766" s="90"/>
      <c r="SA766" s="90"/>
      <c r="SB766" s="90"/>
      <c r="SC766" s="90"/>
      <c r="SD766" s="90"/>
      <c r="SE766" s="90"/>
      <c r="SF766" s="90"/>
      <c r="SG766" s="90"/>
      <c r="SH766" s="90"/>
      <c r="SI766" s="90"/>
      <c r="SJ766" s="90"/>
      <c r="SK766" s="90"/>
      <c r="SL766" s="90"/>
      <c r="SM766" s="90"/>
      <c r="SN766" s="90"/>
      <c r="SO766" s="90"/>
      <c r="SP766" s="90"/>
      <c r="SQ766" s="90"/>
      <c r="SR766" s="90"/>
      <c r="SS766" s="90"/>
      <c r="ST766" s="90"/>
      <c r="SU766" s="90"/>
      <c r="SV766" s="90"/>
      <c r="SW766" s="90"/>
      <c r="SX766" s="90"/>
      <c r="SY766" s="90"/>
      <c r="SZ766" s="90"/>
      <c r="TA766" s="90"/>
      <c r="TB766" s="90"/>
      <c r="TC766" s="90"/>
      <c r="TD766" s="90"/>
      <c r="TE766" s="90"/>
      <c r="TF766" s="90"/>
      <c r="TG766" s="90"/>
      <c r="TH766" s="90"/>
      <c r="TI766" s="90"/>
      <c r="TJ766" s="90"/>
      <c r="TK766" s="90"/>
      <c r="TL766" s="90"/>
      <c r="TM766" s="90"/>
      <c r="TN766" s="90"/>
      <c r="TO766" s="90"/>
      <c r="TP766" s="90"/>
      <c r="TQ766" s="90"/>
      <c r="TR766" s="90"/>
      <c r="TS766" s="90"/>
      <c r="TT766" s="90"/>
      <c r="TU766" s="90"/>
      <c r="TV766" s="90"/>
      <c r="TW766" s="90"/>
      <c r="TX766" s="90"/>
      <c r="TY766" s="90"/>
      <c r="TZ766" s="90"/>
      <c r="UA766" s="90"/>
      <c r="UB766" s="90"/>
      <c r="UC766" s="90"/>
      <c r="UD766" s="90"/>
      <c r="UE766" s="90"/>
      <c r="UF766" s="90"/>
      <c r="UG766" s="90"/>
      <c r="UH766" s="90"/>
      <c r="UI766" s="90"/>
      <c r="UJ766" s="90"/>
      <c r="UK766" s="90"/>
      <c r="UL766" s="90"/>
      <c r="UM766" s="90"/>
      <c r="UN766" s="90"/>
      <c r="UO766" s="90"/>
      <c r="UP766" s="90"/>
      <c r="UQ766" s="90"/>
      <c r="UR766" s="90"/>
      <c r="US766" s="90"/>
      <c r="UT766" s="90"/>
      <c r="UU766" s="90"/>
      <c r="UV766" s="90"/>
      <c r="UW766" s="90"/>
      <c r="UX766" s="90"/>
      <c r="UY766" s="90"/>
      <c r="UZ766" s="90"/>
      <c r="VA766" s="90"/>
      <c r="VB766" s="90"/>
      <c r="VC766" s="90"/>
      <c r="VD766" s="90"/>
      <c r="VE766" s="90"/>
      <c r="VF766" s="90"/>
      <c r="VG766" s="90"/>
      <c r="VH766" s="90"/>
      <c r="VI766" s="90"/>
      <c r="VJ766" s="90"/>
      <c r="VK766" s="90"/>
      <c r="VL766" s="90"/>
      <c r="VM766" s="90"/>
      <c r="VN766" s="90"/>
      <c r="VO766" s="90"/>
      <c r="VP766" s="90"/>
      <c r="VQ766" s="90"/>
      <c r="VR766" s="90"/>
      <c r="VS766" s="90"/>
      <c r="VT766" s="90"/>
      <c r="VU766" s="90"/>
      <c r="VV766" s="90"/>
      <c r="VW766" s="90"/>
      <c r="VX766" s="90"/>
      <c r="VY766" s="90"/>
      <c r="VZ766" s="90"/>
      <c r="WA766" s="90"/>
      <c r="WB766" s="90"/>
      <c r="WC766" s="90"/>
      <c r="WD766" s="90"/>
      <c r="WE766" s="90"/>
      <c r="WF766" s="90"/>
      <c r="WG766" s="90"/>
      <c r="WH766" s="90"/>
      <c r="WI766" s="90"/>
      <c r="WJ766" s="90"/>
      <c r="WK766" s="90"/>
      <c r="WL766" s="90"/>
      <c r="WM766" s="90"/>
      <c r="WN766" s="90"/>
      <c r="WO766" s="90"/>
      <c r="WP766" s="90"/>
      <c r="WQ766" s="90"/>
      <c r="WR766" s="90"/>
      <c r="WS766" s="90"/>
      <c r="WT766" s="90"/>
      <c r="WU766" s="90"/>
      <c r="WV766" s="90"/>
      <c r="WW766" s="90"/>
      <c r="WX766" s="90"/>
      <c r="WY766" s="90"/>
      <c r="WZ766" s="90"/>
      <c r="XA766" s="90"/>
      <c r="XB766" s="90"/>
      <c r="XC766" s="90"/>
      <c r="XD766" s="90"/>
      <c r="XE766" s="90"/>
      <c r="XF766" s="90"/>
      <c r="XG766" s="90"/>
      <c r="XH766" s="90"/>
      <c r="XI766" s="90"/>
      <c r="XJ766" s="90"/>
      <c r="XK766" s="90"/>
      <c r="XL766" s="90"/>
      <c r="XM766" s="90"/>
      <c r="XN766" s="90"/>
      <c r="XO766" s="90"/>
      <c r="XP766" s="90"/>
      <c r="XQ766" s="90"/>
      <c r="XR766" s="90"/>
      <c r="XS766" s="90"/>
      <c r="XT766" s="90"/>
      <c r="XU766" s="90"/>
      <c r="XV766" s="90"/>
      <c r="XW766" s="90"/>
      <c r="XX766" s="90"/>
      <c r="XY766" s="90"/>
      <c r="XZ766" s="90"/>
      <c r="YA766" s="90"/>
      <c r="YB766" s="90"/>
      <c r="YC766" s="90"/>
      <c r="YD766" s="90"/>
      <c r="YE766" s="90"/>
      <c r="YF766" s="90"/>
      <c r="YG766" s="90"/>
      <c r="YH766" s="90"/>
      <c r="YI766" s="90"/>
      <c r="YJ766" s="90"/>
      <c r="YK766" s="90"/>
      <c r="YL766" s="90"/>
      <c r="YM766" s="90"/>
      <c r="YN766" s="90"/>
      <c r="YO766" s="90"/>
      <c r="YP766" s="90"/>
      <c r="YQ766" s="90"/>
      <c r="YR766" s="90"/>
      <c r="YS766" s="90"/>
      <c r="YT766" s="90"/>
      <c r="YU766" s="90"/>
      <c r="YV766" s="90"/>
      <c r="YW766" s="90"/>
      <c r="YX766" s="90"/>
      <c r="YY766" s="90"/>
      <c r="YZ766" s="90"/>
      <c r="ZA766" s="90"/>
      <c r="ZB766" s="90"/>
      <c r="ZC766" s="90"/>
      <c r="ZD766" s="90"/>
      <c r="ZE766" s="90"/>
      <c r="ZF766" s="90"/>
      <c r="ZG766" s="90"/>
      <c r="ZH766" s="90"/>
      <c r="ZI766" s="90"/>
      <c r="ZJ766" s="90"/>
      <c r="ZK766" s="90"/>
      <c r="ZL766" s="90"/>
      <c r="ZM766" s="90"/>
      <c r="ZN766" s="90"/>
      <c r="ZO766" s="90"/>
      <c r="ZP766" s="90"/>
      <c r="ZQ766" s="90"/>
      <c r="ZR766" s="90"/>
      <c r="ZS766" s="90"/>
      <c r="ZT766" s="90"/>
      <c r="ZU766" s="90"/>
      <c r="ZV766" s="90"/>
      <c r="ZW766" s="90"/>
      <c r="ZX766" s="90"/>
      <c r="ZY766" s="90"/>
      <c r="ZZ766" s="90"/>
      <c r="AAA766" s="90"/>
      <c r="AAB766" s="90"/>
      <c r="AAC766" s="90"/>
      <c r="AAD766" s="90"/>
      <c r="AAE766" s="90"/>
      <c r="AAF766" s="90"/>
      <c r="AAG766" s="90"/>
      <c r="AAH766" s="90"/>
      <c r="AAI766" s="90"/>
      <c r="AAJ766" s="90"/>
      <c r="AAK766" s="90"/>
      <c r="AAL766" s="90"/>
      <c r="AAM766" s="90"/>
      <c r="AAN766" s="90"/>
      <c r="AAO766" s="90"/>
      <c r="AAP766" s="90"/>
      <c r="AAQ766" s="90"/>
      <c r="AAR766" s="90"/>
      <c r="AAS766" s="90"/>
      <c r="AAT766" s="90"/>
      <c r="AAU766" s="90"/>
      <c r="AAV766" s="90"/>
      <c r="AAW766" s="90"/>
      <c r="AAX766" s="90"/>
      <c r="AAY766" s="90"/>
      <c r="AAZ766" s="90"/>
      <c r="ABA766" s="90"/>
      <c r="ABB766" s="90"/>
      <c r="ABC766" s="90"/>
      <c r="ABD766" s="90"/>
      <c r="ABE766" s="90"/>
      <c r="ABF766" s="90"/>
      <c r="ABG766" s="90"/>
      <c r="ABH766" s="90"/>
      <c r="ABI766" s="90"/>
      <c r="ABJ766" s="90"/>
      <c r="ABK766" s="90"/>
      <c r="ABL766" s="90"/>
      <c r="ABM766" s="90"/>
      <c r="ABN766" s="90"/>
      <c r="ABO766" s="90"/>
      <c r="ABP766" s="90"/>
      <c r="ABQ766" s="90"/>
      <c r="ABR766" s="90"/>
      <c r="ABS766" s="90"/>
      <c r="ABT766" s="90"/>
      <c r="ABU766" s="90"/>
      <c r="ABV766" s="90"/>
      <c r="ABW766" s="90"/>
      <c r="ABX766" s="90"/>
      <c r="ABY766" s="90"/>
      <c r="ABZ766" s="90"/>
      <c r="ACA766" s="90"/>
      <c r="ACB766" s="90"/>
      <c r="ACC766" s="90"/>
      <c r="ACD766" s="90"/>
      <c r="ACE766" s="90"/>
      <c r="ACF766" s="90"/>
      <c r="ACG766" s="90"/>
      <c r="ACH766" s="90"/>
      <c r="ACI766" s="90"/>
      <c r="ACJ766" s="90"/>
      <c r="ACK766" s="90"/>
      <c r="ACL766" s="90"/>
      <c r="ACM766" s="90"/>
      <c r="ACN766" s="90"/>
      <c r="ACO766" s="90"/>
      <c r="ACP766" s="90"/>
      <c r="ACQ766" s="90"/>
      <c r="ACR766" s="90"/>
      <c r="ACS766" s="90"/>
      <c r="ACT766" s="90"/>
      <c r="ACU766" s="90"/>
      <c r="ACV766" s="90"/>
      <c r="ACW766" s="90"/>
      <c r="ACX766" s="90"/>
      <c r="ACY766" s="90"/>
      <c r="ACZ766" s="90"/>
      <c r="ADA766" s="90"/>
      <c r="ADB766" s="90"/>
      <c r="ADC766" s="90"/>
      <c r="ADD766" s="90"/>
      <c r="ADE766" s="90"/>
      <c r="ADF766" s="90"/>
      <c r="ADG766" s="90"/>
      <c r="ADH766" s="90"/>
      <c r="ADI766" s="90"/>
      <c r="ADJ766" s="90"/>
      <c r="ADK766" s="90"/>
      <c r="ADL766" s="90"/>
      <c r="ADM766" s="90"/>
      <c r="ADN766" s="90"/>
      <c r="ADO766" s="90"/>
      <c r="ADP766" s="90"/>
      <c r="ADQ766" s="90"/>
      <c r="ADR766" s="90"/>
      <c r="ADS766" s="90"/>
      <c r="ADT766" s="90"/>
      <c r="ADU766" s="90"/>
      <c r="ADV766" s="90"/>
      <c r="ADW766" s="90"/>
      <c r="ADX766" s="90"/>
      <c r="ADY766" s="90"/>
      <c r="ADZ766" s="90"/>
      <c r="AEA766" s="90"/>
      <c r="AEB766" s="90"/>
      <c r="AEC766" s="90"/>
      <c r="AED766" s="90"/>
      <c r="AEE766" s="90"/>
      <c r="AEF766" s="90"/>
      <c r="AEG766" s="90"/>
      <c r="AEH766" s="90"/>
      <c r="AEI766" s="90"/>
      <c r="AEJ766" s="90"/>
      <c r="AEK766" s="90"/>
      <c r="AEL766" s="90"/>
      <c r="AEM766" s="90"/>
      <c r="AEN766" s="90"/>
      <c r="AEO766" s="90"/>
      <c r="AEP766" s="90"/>
      <c r="AEQ766" s="90"/>
      <c r="AER766" s="90"/>
      <c r="AES766" s="90"/>
      <c r="AET766" s="90"/>
      <c r="AEU766" s="90"/>
      <c r="AEV766" s="90"/>
      <c r="AEW766" s="90"/>
      <c r="AEX766" s="90"/>
      <c r="AEY766" s="90"/>
      <c r="AEZ766" s="90"/>
      <c r="AFA766" s="90"/>
      <c r="AFB766" s="90"/>
      <c r="AFC766" s="90"/>
      <c r="AFD766" s="90"/>
      <c r="AFE766" s="90"/>
      <c r="AFF766" s="90"/>
      <c r="AFG766" s="90"/>
      <c r="AFH766" s="90"/>
      <c r="AFI766" s="90"/>
      <c r="AFJ766" s="90"/>
      <c r="AFK766" s="90"/>
      <c r="AFL766" s="90"/>
      <c r="AFM766" s="90"/>
      <c r="AFN766" s="90"/>
      <c r="AFO766" s="90"/>
      <c r="AFP766" s="90"/>
      <c r="AFQ766" s="90"/>
      <c r="AFR766" s="90"/>
      <c r="AFS766" s="90"/>
      <c r="AFT766" s="90"/>
      <c r="AFU766" s="90"/>
      <c r="AFV766" s="90"/>
      <c r="AFW766" s="90"/>
      <c r="AFX766" s="90"/>
      <c r="AFY766" s="90"/>
      <c r="AFZ766" s="90"/>
      <c r="AGA766" s="90"/>
      <c r="AGB766" s="90"/>
      <c r="AGC766" s="90"/>
      <c r="AGD766" s="90"/>
      <c r="AGE766" s="90"/>
      <c r="AGF766" s="90"/>
      <c r="AGG766" s="90"/>
      <c r="AGH766" s="90"/>
      <c r="AGI766" s="90"/>
      <c r="AGJ766" s="90"/>
      <c r="AGK766" s="90"/>
      <c r="AGL766" s="90"/>
      <c r="AGM766" s="90"/>
      <c r="AGN766" s="90"/>
      <c r="AGO766" s="90"/>
      <c r="AGP766" s="90"/>
      <c r="AGQ766" s="90"/>
      <c r="AGR766" s="90"/>
      <c r="AGS766" s="90"/>
      <c r="AGT766" s="90"/>
      <c r="AGU766" s="90"/>
      <c r="AGV766" s="90"/>
      <c r="AGW766" s="90"/>
      <c r="AGX766" s="90"/>
      <c r="AGY766" s="90"/>
      <c r="AGZ766" s="90"/>
      <c r="AHA766" s="90"/>
      <c r="AHB766" s="90"/>
      <c r="AHC766" s="90"/>
      <c r="AHD766" s="90"/>
      <c r="AHE766" s="90"/>
      <c r="AHF766" s="90"/>
      <c r="AHG766" s="90"/>
      <c r="AHH766" s="90"/>
      <c r="AHI766" s="90"/>
      <c r="AHJ766" s="90"/>
      <c r="AHK766" s="90"/>
      <c r="AHL766" s="90"/>
      <c r="AHM766" s="90"/>
      <c r="AHN766" s="90"/>
      <c r="AHO766" s="90"/>
      <c r="AHP766" s="90"/>
      <c r="AHQ766" s="90"/>
      <c r="AHR766" s="90"/>
      <c r="AHS766" s="90"/>
      <c r="AHT766" s="90"/>
      <c r="AHU766" s="90"/>
      <c r="AHV766" s="90"/>
      <c r="AHW766" s="90"/>
      <c r="AHX766" s="90"/>
      <c r="AHY766" s="90"/>
      <c r="AHZ766" s="90"/>
      <c r="AIA766" s="90"/>
      <c r="AIB766" s="90"/>
      <c r="AIC766" s="90"/>
      <c r="AID766" s="90"/>
      <c r="AIE766" s="90"/>
      <c r="AIF766" s="90"/>
      <c r="AIG766" s="90"/>
      <c r="AIH766" s="90"/>
      <c r="AII766" s="90"/>
      <c r="AIJ766" s="90"/>
      <c r="AIK766" s="90"/>
      <c r="AIL766" s="90"/>
      <c r="AIM766" s="90"/>
      <c r="AIN766" s="90"/>
      <c r="AIO766" s="90"/>
      <c r="AIP766" s="90"/>
      <c r="AIQ766" s="90"/>
      <c r="AIR766" s="90"/>
      <c r="AIS766" s="90"/>
      <c r="AIT766" s="90"/>
      <c r="AIU766" s="90"/>
      <c r="AIV766" s="90"/>
      <c r="AIW766" s="90"/>
      <c r="AIX766" s="90"/>
      <c r="AIY766" s="90"/>
      <c r="AIZ766" s="90"/>
      <c r="AJA766" s="90"/>
      <c r="AJB766" s="90"/>
      <c r="AJC766" s="90"/>
      <c r="AJD766" s="90"/>
      <c r="AJE766" s="90"/>
      <c r="AJF766" s="90"/>
      <c r="AJG766" s="90"/>
      <c r="AJH766" s="90"/>
      <c r="AJI766" s="90"/>
      <c r="AJJ766" s="90"/>
      <c r="AJK766" s="90"/>
      <c r="AJL766" s="90"/>
      <c r="AJM766" s="90"/>
      <c r="AJN766" s="90"/>
      <c r="AJO766" s="90"/>
      <c r="AJP766" s="90"/>
      <c r="AJQ766" s="90"/>
      <c r="AJR766" s="90"/>
      <c r="AJS766" s="90"/>
      <c r="AJT766" s="90"/>
      <c r="AJU766" s="90"/>
      <c r="AJV766" s="90"/>
      <c r="AJW766" s="90"/>
      <c r="AJX766" s="90"/>
      <c r="AJY766" s="90"/>
      <c r="AJZ766" s="90"/>
      <c r="AKA766" s="90"/>
      <c r="AKB766" s="90"/>
      <c r="AKC766" s="90"/>
      <c r="AKD766" s="90"/>
      <c r="AKE766" s="90"/>
      <c r="AKF766" s="90"/>
      <c r="AKG766" s="90"/>
      <c r="AKH766" s="90"/>
      <c r="AKI766" s="90"/>
      <c r="AKJ766" s="90"/>
      <c r="AKK766" s="90"/>
      <c r="AKL766" s="90"/>
      <c r="AKM766" s="90"/>
      <c r="AKN766" s="90"/>
      <c r="AKO766" s="90"/>
      <c r="AKP766" s="90"/>
      <c r="AKQ766" s="90"/>
      <c r="AKR766" s="90"/>
      <c r="AKS766" s="90"/>
      <c r="AKT766" s="90"/>
      <c r="AKU766" s="90"/>
      <c r="AKV766" s="90"/>
      <c r="AKW766" s="90"/>
      <c r="AKX766" s="90"/>
      <c r="AKY766" s="90"/>
      <c r="AKZ766" s="90"/>
      <c r="ALA766" s="90"/>
      <c r="ALB766" s="90"/>
      <c r="ALC766" s="90"/>
      <c r="ALD766" s="90"/>
      <c r="ALE766" s="90"/>
      <c r="ALF766" s="90"/>
      <c r="ALG766" s="90"/>
      <c r="ALH766" s="90"/>
      <c r="ALI766" s="90"/>
      <c r="ALJ766" s="90"/>
      <c r="ALK766" s="90"/>
      <c r="ALL766" s="90"/>
      <c r="ALM766" s="90"/>
      <c r="ALN766" s="90"/>
      <c r="ALO766" s="90"/>
      <c r="ALP766" s="90"/>
      <c r="ALQ766" s="90"/>
      <c r="ALR766" s="90"/>
      <c r="ALS766" s="90"/>
      <c r="ALT766" s="90"/>
      <c r="ALU766" s="90"/>
      <c r="ALV766" s="90"/>
      <c r="ALW766" s="90"/>
      <c r="ALX766" s="90"/>
      <c r="ALY766" s="90"/>
      <c r="ALZ766" s="90"/>
      <c r="AMA766" s="90"/>
      <c r="AMB766" s="90"/>
      <c r="AMC766" s="90"/>
      <c r="AMD766" s="90"/>
      <c r="AME766" s="90"/>
      <c r="AMF766" s="90"/>
      <c r="AMG766" s="90"/>
      <c r="AMH766" s="90"/>
    </row>
    <row r="767" spans="1:1022" s="93" customFormat="1" x14ac:dyDescent="0.25">
      <c r="A767" s="103">
        <v>43910</v>
      </c>
      <c r="B767" s="156">
        <v>0.5</v>
      </c>
      <c r="C767" s="226">
        <v>11</v>
      </c>
    </row>
    <row r="768" spans="1:1022" s="93" customFormat="1" x14ac:dyDescent="0.25">
      <c r="A768" s="103">
        <v>43909</v>
      </c>
      <c r="B768" s="156">
        <v>0.5</v>
      </c>
      <c r="C768" s="226">
        <v>10</v>
      </c>
    </row>
    <row r="769" spans="1:1022" s="93" customFormat="1" x14ac:dyDescent="0.25">
      <c r="A769" s="103">
        <v>43908</v>
      </c>
      <c r="B769" s="156">
        <v>0.5</v>
      </c>
      <c r="C769" s="229">
        <v>8</v>
      </c>
    </row>
    <row r="770" spans="1:1022" x14ac:dyDescent="0.25">
      <c r="A770" s="103">
        <v>43907</v>
      </c>
      <c r="B770" s="156">
        <v>0.5</v>
      </c>
      <c r="C770" s="229">
        <v>7</v>
      </c>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c r="BP770" s="90"/>
      <c r="BQ770" s="90"/>
      <c r="BR770" s="90"/>
      <c r="BS770" s="90"/>
      <c r="BT770" s="90"/>
      <c r="BU770" s="90"/>
      <c r="BV770" s="90"/>
      <c r="BW770" s="90"/>
      <c r="BX770" s="90"/>
      <c r="BY770" s="90"/>
      <c r="BZ770" s="90"/>
      <c r="CA770" s="90"/>
      <c r="CB770" s="90"/>
      <c r="CC770" s="90"/>
      <c r="CD770" s="90"/>
      <c r="CE770" s="90"/>
      <c r="CF770" s="90"/>
      <c r="CG770" s="90"/>
      <c r="CH770" s="90"/>
      <c r="CI770" s="90"/>
      <c r="CJ770" s="90"/>
      <c r="CK770" s="90"/>
      <c r="CL770" s="90"/>
      <c r="CM770" s="90"/>
      <c r="CN770" s="90"/>
      <c r="CO770" s="90"/>
      <c r="CP770" s="90"/>
      <c r="CQ770" s="90"/>
      <c r="CR770" s="90"/>
      <c r="CS770" s="90"/>
      <c r="CT770" s="90"/>
      <c r="CU770" s="90"/>
      <c r="CV770" s="90"/>
      <c r="CW770" s="90"/>
      <c r="CX770" s="90"/>
      <c r="CY770" s="90"/>
      <c r="CZ770" s="90"/>
      <c r="DA770" s="90"/>
      <c r="DB770" s="90"/>
      <c r="DC770" s="90"/>
      <c r="DD770" s="90"/>
      <c r="DE770" s="90"/>
      <c r="DF770" s="90"/>
      <c r="DG770" s="90"/>
      <c r="DH770" s="90"/>
      <c r="DI770" s="90"/>
      <c r="DJ770" s="90"/>
      <c r="DK770" s="90"/>
      <c r="DL770" s="90"/>
      <c r="DM770" s="90"/>
      <c r="DN770" s="90"/>
      <c r="DO770" s="90"/>
      <c r="DP770" s="90"/>
      <c r="DQ770" s="90"/>
      <c r="DR770" s="90"/>
      <c r="DS770" s="90"/>
      <c r="DT770" s="90"/>
      <c r="DU770" s="90"/>
      <c r="DV770" s="90"/>
      <c r="DW770" s="90"/>
      <c r="DX770" s="90"/>
      <c r="DY770" s="90"/>
      <c r="DZ770" s="90"/>
      <c r="EA770" s="90"/>
      <c r="EB770" s="90"/>
      <c r="EC770" s="90"/>
      <c r="ED770" s="90"/>
      <c r="EE770" s="90"/>
      <c r="EF770" s="90"/>
      <c r="EG770" s="90"/>
      <c r="EH770" s="90"/>
      <c r="EI770" s="90"/>
      <c r="EJ770" s="90"/>
      <c r="EK770" s="90"/>
      <c r="EL770" s="90"/>
      <c r="EM770" s="90"/>
      <c r="EN770" s="90"/>
      <c r="EO770" s="90"/>
      <c r="EP770" s="90"/>
      <c r="EQ770" s="90"/>
      <c r="ER770" s="90"/>
      <c r="ES770" s="90"/>
      <c r="ET770" s="90"/>
      <c r="EU770" s="90"/>
      <c r="EV770" s="90"/>
      <c r="EW770" s="90"/>
      <c r="EX770" s="90"/>
      <c r="EY770" s="90"/>
      <c r="EZ770" s="90"/>
      <c r="FA770" s="90"/>
      <c r="FB770" s="90"/>
      <c r="FC770" s="90"/>
      <c r="FD770" s="90"/>
      <c r="FE770" s="90"/>
      <c r="FF770" s="90"/>
      <c r="FG770" s="90"/>
      <c r="FH770" s="90"/>
      <c r="FI770" s="90"/>
      <c r="FJ770" s="90"/>
      <c r="FK770" s="90"/>
      <c r="FL770" s="90"/>
      <c r="FM770" s="90"/>
      <c r="FN770" s="90"/>
      <c r="FO770" s="90"/>
      <c r="FP770" s="90"/>
      <c r="FQ770" s="90"/>
      <c r="FR770" s="90"/>
      <c r="FS770" s="90"/>
      <c r="FT770" s="90"/>
      <c r="FU770" s="90"/>
      <c r="FV770" s="90"/>
      <c r="FW770" s="90"/>
      <c r="FX770" s="90"/>
      <c r="FY770" s="90"/>
      <c r="FZ770" s="90"/>
      <c r="GA770" s="90"/>
      <c r="GB770" s="90"/>
      <c r="GC770" s="90"/>
      <c r="GD770" s="90"/>
      <c r="GE770" s="90"/>
      <c r="GF770" s="90"/>
      <c r="GG770" s="90"/>
      <c r="GH770" s="90"/>
      <c r="GI770" s="90"/>
      <c r="GJ770" s="90"/>
      <c r="GK770" s="90"/>
      <c r="GL770" s="90"/>
      <c r="GM770" s="90"/>
      <c r="GN770" s="90"/>
      <c r="GO770" s="90"/>
      <c r="GP770" s="90"/>
      <c r="GQ770" s="90"/>
      <c r="GR770" s="90"/>
      <c r="GS770" s="90"/>
      <c r="GT770" s="90"/>
      <c r="GU770" s="90"/>
      <c r="GV770" s="90"/>
      <c r="GW770" s="90"/>
      <c r="GX770" s="90"/>
      <c r="GY770" s="90"/>
      <c r="GZ770" s="90"/>
      <c r="HA770" s="90"/>
      <c r="HB770" s="90"/>
      <c r="HC770" s="90"/>
      <c r="HD770" s="90"/>
      <c r="HE770" s="90"/>
      <c r="HF770" s="90"/>
      <c r="HG770" s="90"/>
      <c r="HH770" s="90"/>
      <c r="HI770" s="90"/>
      <c r="HJ770" s="90"/>
      <c r="HK770" s="90"/>
      <c r="HL770" s="90"/>
      <c r="HM770" s="90"/>
      <c r="HN770" s="90"/>
      <c r="HO770" s="90"/>
      <c r="HP770" s="90"/>
      <c r="HQ770" s="90"/>
      <c r="HR770" s="90"/>
      <c r="HS770" s="90"/>
      <c r="HT770" s="90"/>
      <c r="HU770" s="90"/>
      <c r="HV770" s="90"/>
      <c r="HW770" s="90"/>
      <c r="HX770" s="90"/>
      <c r="HY770" s="90"/>
      <c r="HZ770" s="90"/>
      <c r="IA770" s="90"/>
      <c r="IB770" s="90"/>
      <c r="IC770" s="90"/>
      <c r="ID770" s="90"/>
      <c r="IE770" s="90"/>
      <c r="IF770" s="90"/>
      <c r="IG770" s="90"/>
      <c r="IH770" s="90"/>
      <c r="II770" s="90"/>
      <c r="IJ770" s="90"/>
      <c r="IK770" s="90"/>
      <c r="IL770" s="90"/>
      <c r="IM770" s="90"/>
      <c r="IN770" s="90"/>
      <c r="IO770" s="90"/>
      <c r="IP770" s="90"/>
      <c r="IQ770" s="90"/>
      <c r="IR770" s="90"/>
      <c r="IS770" s="90"/>
      <c r="IT770" s="90"/>
      <c r="IU770" s="90"/>
      <c r="IV770" s="90"/>
      <c r="IW770" s="90"/>
      <c r="IX770" s="90"/>
      <c r="IY770" s="90"/>
      <c r="IZ770" s="90"/>
      <c r="JA770" s="90"/>
      <c r="JB770" s="90"/>
      <c r="JC770" s="90"/>
      <c r="JD770" s="90"/>
      <c r="JE770" s="90"/>
      <c r="JF770" s="90"/>
      <c r="JG770" s="90"/>
      <c r="JH770" s="90"/>
      <c r="JI770" s="90"/>
      <c r="JJ770" s="90"/>
      <c r="JK770" s="90"/>
      <c r="JL770" s="90"/>
      <c r="JM770" s="90"/>
      <c r="JN770" s="90"/>
      <c r="JO770" s="90"/>
      <c r="JP770" s="90"/>
      <c r="JQ770" s="90"/>
      <c r="JR770" s="90"/>
      <c r="JS770" s="90"/>
      <c r="JT770" s="90"/>
      <c r="JU770" s="90"/>
      <c r="JV770" s="90"/>
      <c r="JW770" s="90"/>
      <c r="JX770" s="90"/>
      <c r="JY770" s="90"/>
      <c r="JZ770" s="90"/>
      <c r="KA770" s="90"/>
      <c r="KB770" s="90"/>
      <c r="KC770" s="90"/>
      <c r="KD770" s="90"/>
      <c r="KE770" s="90"/>
      <c r="KF770" s="90"/>
      <c r="KG770" s="90"/>
      <c r="KH770" s="90"/>
      <c r="KI770" s="90"/>
      <c r="KJ770" s="90"/>
      <c r="KK770" s="90"/>
      <c r="KL770" s="90"/>
      <c r="KM770" s="90"/>
      <c r="KN770" s="90"/>
      <c r="KO770" s="90"/>
      <c r="KP770" s="90"/>
      <c r="KQ770" s="90"/>
      <c r="KR770" s="90"/>
      <c r="KS770" s="90"/>
      <c r="KT770" s="90"/>
      <c r="KU770" s="90"/>
      <c r="KV770" s="90"/>
      <c r="KW770" s="90"/>
      <c r="KX770" s="90"/>
      <c r="KY770" s="90"/>
      <c r="KZ770" s="90"/>
      <c r="LA770" s="90"/>
      <c r="LB770" s="90"/>
      <c r="LC770" s="90"/>
      <c r="LD770" s="90"/>
      <c r="LE770" s="90"/>
      <c r="LF770" s="90"/>
      <c r="LG770" s="90"/>
      <c r="LH770" s="90"/>
      <c r="LI770" s="90"/>
      <c r="LJ770" s="90"/>
      <c r="LK770" s="90"/>
      <c r="LL770" s="90"/>
      <c r="LM770" s="90"/>
      <c r="LN770" s="90"/>
      <c r="LO770" s="90"/>
      <c r="LP770" s="90"/>
      <c r="LQ770" s="90"/>
      <c r="LR770" s="90"/>
      <c r="LS770" s="90"/>
      <c r="LT770" s="90"/>
      <c r="LU770" s="90"/>
      <c r="LV770" s="90"/>
      <c r="LW770" s="90"/>
      <c r="LX770" s="90"/>
      <c r="LY770" s="90"/>
      <c r="LZ770" s="90"/>
      <c r="MA770" s="90"/>
      <c r="MB770" s="90"/>
      <c r="MC770" s="90"/>
      <c r="MD770" s="90"/>
      <c r="ME770" s="90"/>
      <c r="MF770" s="90"/>
      <c r="MG770" s="90"/>
      <c r="MH770" s="90"/>
      <c r="MI770" s="90"/>
      <c r="MJ770" s="90"/>
      <c r="MK770" s="90"/>
      <c r="ML770" s="90"/>
      <c r="MM770" s="90"/>
      <c r="MN770" s="90"/>
      <c r="MO770" s="90"/>
      <c r="MP770" s="90"/>
      <c r="MQ770" s="90"/>
      <c r="MR770" s="90"/>
      <c r="MS770" s="90"/>
      <c r="MT770" s="90"/>
      <c r="MU770" s="90"/>
      <c r="MV770" s="90"/>
      <c r="MW770" s="90"/>
      <c r="MX770" s="90"/>
      <c r="MY770" s="90"/>
      <c r="MZ770" s="90"/>
      <c r="NA770" s="90"/>
      <c r="NB770" s="90"/>
      <c r="NC770" s="90"/>
      <c r="ND770" s="90"/>
      <c r="NE770" s="90"/>
      <c r="NF770" s="90"/>
      <c r="NG770" s="90"/>
      <c r="NH770" s="90"/>
      <c r="NI770" s="90"/>
      <c r="NJ770" s="90"/>
      <c r="NK770" s="90"/>
      <c r="NL770" s="90"/>
      <c r="NM770" s="90"/>
      <c r="NN770" s="90"/>
      <c r="NO770" s="90"/>
      <c r="NP770" s="90"/>
      <c r="NQ770" s="90"/>
      <c r="NR770" s="90"/>
      <c r="NS770" s="90"/>
      <c r="NT770" s="90"/>
      <c r="NU770" s="90"/>
      <c r="NV770" s="90"/>
      <c r="NW770" s="90"/>
      <c r="NX770" s="90"/>
      <c r="NY770" s="90"/>
      <c r="NZ770" s="90"/>
      <c r="OA770" s="90"/>
      <c r="OB770" s="90"/>
      <c r="OC770" s="90"/>
      <c r="OD770" s="90"/>
      <c r="OE770" s="90"/>
      <c r="OF770" s="90"/>
      <c r="OG770" s="90"/>
      <c r="OH770" s="90"/>
      <c r="OI770" s="90"/>
      <c r="OJ770" s="90"/>
      <c r="OK770" s="90"/>
      <c r="OL770" s="90"/>
      <c r="OM770" s="90"/>
      <c r="ON770" s="90"/>
      <c r="OO770" s="90"/>
      <c r="OP770" s="90"/>
      <c r="OQ770" s="90"/>
      <c r="OR770" s="90"/>
      <c r="OS770" s="90"/>
      <c r="OT770" s="90"/>
      <c r="OU770" s="90"/>
      <c r="OV770" s="90"/>
      <c r="OW770" s="90"/>
      <c r="OX770" s="90"/>
      <c r="OY770" s="90"/>
      <c r="OZ770" s="90"/>
      <c r="PA770" s="90"/>
      <c r="PB770" s="90"/>
      <c r="PC770" s="90"/>
      <c r="PD770" s="90"/>
      <c r="PE770" s="90"/>
      <c r="PF770" s="90"/>
      <c r="PG770" s="90"/>
      <c r="PH770" s="90"/>
      <c r="PI770" s="90"/>
      <c r="PJ770" s="90"/>
      <c r="PK770" s="90"/>
      <c r="PL770" s="90"/>
      <c r="PM770" s="90"/>
      <c r="PN770" s="90"/>
      <c r="PO770" s="90"/>
      <c r="PP770" s="90"/>
      <c r="PQ770" s="90"/>
      <c r="PR770" s="90"/>
      <c r="PS770" s="90"/>
      <c r="PT770" s="90"/>
      <c r="PU770" s="90"/>
      <c r="PV770" s="90"/>
      <c r="PW770" s="90"/>
      <c r="PX770" s="90"/>
      <c r="PY770" s="90"/>
      <c r="PZ770" s="90"/>
      <c r="QA770" s="90"/>
      <c r="QB770" s="90"/>
      <c r="QC770" s="90"/>
      <c r="QD770" s="90"/>
      <c r="QE770" s="90"/>
      <c r="QF770" s="90"/>
      <c r="QG770" s="90"/>
      <c r="QH770" s="90"/>
      <c r="QI770" s="90"/>
      <c r="QJ770" s="90"/>
      <c r="QK770" s="90"/>
      <c r="QL770" s="90"/>
      <c r="QM770" s="90"/>
      <c r="QN770" s="90"/>
      <c r="QO770" s="90"/>
      <c r="QP770" s="90"/>
      <c r="QQ770" s="90"/>
      <c r="QR770" s="90"/>
      <c r="QS770" s="90"/>
      <c r="QT770" s="90"/>
      <c r="QU770" s="90"/>
      <c r="QV770" s="90"/>
      <c r="QW770" s="90"/>
      <c r="QX770" s="90"/>
      <c r="QY770" s="90"/>
      <c r="QZ770" s="90"/>
      <c r="RA770" s="90"/>
      <c r="RB770" s="90"/>
      <c r="RC770" s="90"/>
      <c r="RD770" s="90"/>
      <c r="RE770" s="90"/>
      <c r="RF770" s="90"/>
      <c r="RG770" s="90"/>
      <c r="RH770" s="90"/>
      <c r="RI770" s="90"/>
      <c r="RJ770" s="90"/>
      <c r="RK770" s="90"/>
      <c r="RL770" s="90"/>
      <c r="RM770" s="90"/>
      <c r="RN770" s="90"/>
      <c r="RO770" s="90"/>
      <c r="RP770" s="90"/>
      <c r="RQ770" s="90"/>
      <c r="RR770" s="90"/>
      <c r="RS770" s="90"/>
      <c r="RT770" s="90"/>
      <c r="RU770" s="90"/>
      <c r="RV770" s="90"/>
      <c r="RW770" s="90"/>
      <c r="RX770" s="90"/>
      <c r="RY770" s="90"/>
      <c r="RZ770" s="90"/>
      <c r="SA770" s="90"/>
      <c r="SB770" s="90"/>
      <c r="SC770" s="90"/>
      <c r="SD770" s="90"/>
      <c r="SE770" s="90"/>
      <c r="SF770" s="90"/>
      <c r="SG770" s="90"/>
      <c r="SH770" s="90"/>
      <c r="SI770" s="90"/>
      <c r="SJ770" s="90"/>
      <c r="SK770" s="90"/>
      <c r="SL770" s="90"/>
      <c r="SM770" s="90"/>
      <c r="SN770" s="90"/>
      <c r="SO770" s="90"/>
      <c r="SP770" s="90"/>
      <c r="SQ770" s="90"/>
      <c r="SR770" s="90"/>
      <c r="SS770" s="90"/>
      <c r="ST770" s="90"/>
      <c r="SU770" s="90"/>
      <c r="SV770" s="90"/>
      <c r="SW770" s="90"/>
      <c r="SX770" s="90"/>
      <c r="SY770" s="90"/>
      <c r="SZ770" s="90"/>
      <c r="TA770" s="90"/>
      <c r="TB770" s="90"/>
      <c r="TC770" s="90"/>
      <c r="TD770" s="90"/>
      <c r="TE770" s="90"/>
      <c r="TF770" s="90"/>
      <c r="TG770" s="90"/>
      <c r="TH770" s="90"/>
      <c r="TI770" s="90"/>
      <c r="TJ770" s="90"/>
      <c r="TK770" s="90"/>
      <c r="TL770" s="90"/>
      <c r="TM770" s="90"/>
      <c r="TN770" s="90"/>
      <c r="TO770" s="90"/>
      <c r="TP770" s="90"/>
      <c r="TQ770" s="90"/>
      <c r="TR770" s="90"/>
      <c r="TS770" s="90"/>
      <c r="TT770" s="90"/>
      <c r="TU770" s="90"/>
      <c r="TV770" s="90"/>
      <c r="TW770" s="90"/>
      <c r="TX770" s="90"/>
      <c r="TY770" s="90"/>
      <c r="TZ770" s="90"/>
      <c r="UA770" s="90"/>
      <c r="UB770" s="90"/>
      <c r="UC770" s="90"/>
      <c r="UD770" s="90"/>
      <c r="UE770" s="90"/>
      <c r="UF770" s="90"/>
      <c r="UG770" s="90"/>
      <c r="UH770" s="90"/>
      <c r="UI770" s="90"/>
      <c r="UJ770" s="90"/>
      <c r="UK770" s="90"/>
      <c r="UL770" s="90"/>
      <c r="UM770" s="90"/>
      <c r="UN770" s="90"/>
      <c r="UO770" s="90"/>
      <c r="UP770" s="90"/>
      <c r="UQ770" s="90"/>
      <c r="UR770" s="90"/>
      <c r="US770" s="90"/>
      <c r="UT770" s="90"/>
      <c r="UU770" s="90"/>
      <c r="UV770" s="90"/>
      <c r="UW770" s="90"/>
      <c r="UX770" s="90"/>
      <c r="UY770" s="90"/>
      <c r="UZ770" s="90"/>
      <c r="VA770" s="90"/>
      <c r="VB770" s="90"/>
      <c r="VC770" s="90"/>
      <c r="VD770" s="90"/>
      <c r="VE770" s="90"/>
      <c r="VF770" s="90"/>
      <c r="VG770" s="90"/>
      <c r="VH770" s="90"/>
      <c r="VI770" s="90"/>
      <c r="VJ770" s="90"/>
      <c r="VK770" s="90"/>
      <c r="VL770" s="90"/>
      <c r="VM770" s="90"/>
      <c r="VN770" s="90"/>
      <c r="VO770" s="90"/>
      <c r="VP770" s="90"/>
      <c r="VQ770" s="90"/>
      <c r="VR770" s="90"/>
      <c r="VS770" s="90"/>
      <c r="VT770" s="90"/>
      <c r="VU770" s="90"/>
      <c r="VV770" s="90"/>
      <c r="VW770" s="90"/>
      <c r="VX770" s="90"/>
      <c r="VY770" s="90"/>
      <c r="VZ770" s="90"/>
      <c r="WA770" s="90"/>
      <c r="WB770" s="90"/>
      <c r="WC770" s="90"/>
      <c r="WD770" s="90"/>
      <c r="WE770" s="90"/>
      <c r="WF770" s="90"/>
      <c r="WG770" s="90"/>
      <c r="WH770" s="90"/>
      <c r="WI770" s="90"/>
      <c r="WJ770" s="90"/>
      <c r="WK770" s="90"/>
      <c r="WL770" s="90"/>
      <c r="WM770" s="90"/>
      <c r="WN770" s="90"/>
      <c r="WO770" s="90"/>
      <c r="WP770" s="90"/>
      <c r="WQ770" s="90"/>
      <c r="WR770" s="90"/>
      <c r="WS770" s="90"/>
      <c r="WT770" s="90"/>
      <c r="WU770" s="90"/>
      <c r="WV770" s="90"/>
      <c r="WW770" s="90"/>
      <c r="WX770" s="90"/>
      <c r="WY770" s="90"/>
      <c r="WZ770" s="90"/>
      <c r="XA770" s="90"/>
      <c r="XB770" s="90"/>
      <c r="XC770" s="90"/>
      <c r="XD770" s="90"/>
      <c r="XE770" s="90"/>
      <c r="XF770" s="90"/>
      <c r="XG770" s="90"/>
      <c r="XH770" s="90"/>
      <c r="XI770" s="90"/>
      <c r="XJ770" s="90"/>
      <c r="XK770" s="90"/>
      <c r="XL770" s="90"/>
      <c r="XM770" s="90"/>
      <c r="XN770" s="90"/>
      <c r="XO770" s="90"/>
      <c r="XP770" s="90"/>
      <c r="XQ770" s="90"/>
      <c r="XR770" s="90"/>
      <c r="XS770" s="90"/>
      <c r="XT770" s="90"/>
      <c r="XU770" s="90"/>
      <c r="XV770" s="90"/>
      <c r="XW770" s="90"/>
      <c r="XX770" s="90"/>
      <c r="XY770" s="90"/>
      <c r="XZ770" s="90"/>
      <c r="YA770" s="90"/>
      <c r="YB770" s="90"/>
      <c r="YC770" s="90"/>
      <c r="YD770" s="90"/>
      <c r="YE770" s="90"/>
      <c r="YF770" s="90"/>
      <c r="YG770" s="90"/>
      <c r="YH770" s="90"/>
      <c r="YI770" s="90"/>
      <c r="YJ770" s="90"/>
      <c r="YK770" s="90"/>
      <c r="YL770" s="90"/>
      <c r="YM770" s="90"/>
      <c r="YN770" s="90"/>
      <c r="YO770" s="90"/>
      <c r="YP770" s="90"/>
      <c r="YQ770" s="90"/>
      <c r="YR770" s="90"/>
      <c r="YS770" s="90"/>
      <c r="YT770" s="90"/>
      <c r="YU770" s="90"/>
      <c r="YV770" s="90"/>
      <c r="YW770" s="90"/>
      <c r="YX770" s="90"/>
      <c r="YY770" s="90"/>
      <c r="YZ770" s="90"/>
      <c r="ZA770" s="90"/>
      <c r="ZB770" s="90"/>
      <c r="ZC770" s="90"/>
      <c r="ZD770" s="90"/>
      <c r="ZE770" s="90"/>
      <c r="ZF770" s="90"/>
      <c r="ZG770" s="90"/>
      <c r="ZH770" s="90"/>
      <c r="ZI770" s="90"/>
      <c r="ZJ770" s="90"/>
      <c r="ZK770" s="90"/>
      <c r="ZL770" s="90"/>
      <c r="ZM770" s="90"/>
      <c r="ZN770" s="90"/>
      <c r="ZO770" s="90"/>
      <c r="ZP770" s="90"/>
      <c r="ZQ770" s="90"/>
      <c r="ZR770" s="90"/>
      <c r="ZS770" s="90"/>
      <c r="ZT770" s="90"/>
      <c r="ZU770" s="90"/>
      <c r="ZV770" s="90"/>
      <c r="ZW770" s="90"/>
      <c r="ZX770" s="90"/>
      <c r="ZY770" s="90"/>
      <c r="ZZ770" s="90"/>
      <c r="AAA770" s="90"/>
      <c r="AAB770" s="90"/>
      <c r="AAC770" s="90"/>
      <c r="AAD770" s="90"/>
      <c r="AAE770" s="90"/>
      <c r="AAF770" s="90"/>
      <c r="AAG770" s="90"/>
      <c r="AAH770" s="90"/>
      <c r="AAI770" s="90"/>
      <c r="AAJ770" s="90"/>
      <c r="AAK770" s="90"/>
      <c r="AAL770" s="90"/>
      <c r="AAM770" s="90"/>
      <c r="AAN770" s="90"/>
      <c r="AAO770" s="90"/>
      <c r="AAP770" s="90"/>
      <c r="AAQ770" s="90"/>
      <c r="AAR770" s="90"/>
      <c r="AAS770" s="90"/>
      <c r="AAT770" s="90"/>
      <c r="AAU770" s="90"/>
      <c r="AAV770" s="90"/>
      <c r="AAW770" s="90"/>
      <c r="AAX770" s="90"/>
      <c r="AAY770" s="90"/>
      <c r="AAZ770" s="90"/>
      <c r="ABA770" s="90"/>
      <c r="ABB770" s="90"/>
      <c r="ABC770" s="90"/>
      <c r="ABD770" s="90"/>
      <c r="ABE770" s="90"/>
      <c r="ABF770" s="90"/>
      <c r="ABG770" s="90"/>
      <c r="ABH770" s="90"/>
      <c r="ABI770" s="90"/>
      <c r="ABJ770" s="90"/>
      <c r="ABK770" s="90"/>
      <c r="ABL770" s="90"/>
      <c r="ABM770" s="90"/>
      <c r="ABN770" s="90"/>
      <c r="ABO770" s="90"/>
      <c r="ABP770" s="90"/>
      <c r="ABQ770" s="90"/>
      <c r="ABR770" s="90"/>
      <c r="ABS770" s="90"/>
      <c r="ABT770" s="90"/>
      <c r="ABU770" s="90"/>
      <c r="ABV770" s="90"/>
      <c r="ABW770" s="90"/>
      <c r="ABX770" s="90"/>
      <c r="ABY770" s="90"/>
      <c r="ABZ770" s="90"/>
      <c r="ACA770" s="90"/>
      <c r="ACB770" s="90"/>
      <c r="ACC770" s="90"/>
      <c r="ACD770" s="90"/>
      <c r="ACE770" s="90"/>
      <c r="ACF770" s="90"/>
      <c r="ACG770" s="90"/>
      <c r="ACH770" s="90"/>
      <c r="ACI770" s="90"/>
      <c r="ACJ770" s="90"/>
      <c r="ACK770" s="90"/>
      <c r="ACL770" s="90"/>
      <c r="ACM770" s="90"/>
      <c r="ACN770" s="90"/>
      <c r="ACO770" s="90"/>
      <c r="ACP770" s="90"/>
      <c r="ACQ770" s="90"/>
      <c r="ACR770" s="90"/>
      <c r="ACS770" s="90"/>
      <c r="ACT770" s="90"/>
      <c r="ACU770" s="90"/>
      <c r="ACV770" s="90"/>
      <c r="ACW770" s="90"/>
      <c r="ACX770" s="90"/>
      <c r="ACY770" s="90"/>
      <c r="ACZ770" s="90"/>
      <c r="ADA770" s="90"/>
      <c r="ADB770" s="90"/>
      <c r="ADC770" s="90"/>
      <c r="ADD770" s="90"/>
      <c r="ADE770" s="90"/>
      <c r="ADF770" s="90"/>
      <c r="ADG770" s="90"/>
      <c r="ADH770" s="90"/>
      <c r="ADI770" s="90"/>
      <c r="ADJ770" s="90"/>
      <c r="ADK770" s="90"/>
      <c r="ADL770" s="90"/>
      <c r="ADM770" s="90"/>
      <c r="ADN770" s="90"/>
      <c r="ADO770" s="90"/>
      <c r="ADP770" s="90"/>
      <c r="ADQ770" s="90"/>
      <c r="ADR770" s="90"/>
      <c r="ADS770" s="90"/>
      <c r="ADT770" s="90"/>
      <c r="ADU770" s="90"/>
      <c r="ADV770" s="90"/>
      <c r="ADW770" s="90"/>
      <c r="ADX770" s="90"/>
      <c r="ADY770" s="90"/>
      <c r="ADZ770" s="90"/>
      <c r="AEA770" s="90"/>
      <c r="AEB770" s="90"/>
      <c r="AEC770" s="90"/>
      <c r="AED770" s="90"/>
      <c r="AEE770" s="90"/>
      <c r="AEF770" s="90"/>
      <c r="AEG770" s="90"/>
      <c r="AEH770" s="90"/>
      <c r="AEI770" s="90"/>
      <c r="AEJ770" s="90"/>
      <c r="AEK770" s="90"/>
      <c r="AEL770" s="90"/>
      <c r="AEM770" s="90"/>
      <c r="AEN770" s="90"/>
      <c r="AEO770" s="90"/>
      <c r="AEP770" s="90"/>
      <c r="AEQ770" s="90"/>
      <c r="AER770" s="90"/>
      <c r="AES770" s="90"/>
      <c r="AET770" s="90"/>
      <c r="AEU770" s="90"/>
      <c r="AEV770" s="90"/>
      <c r="AEW770" s="90"/>
      <c r="AEX770" s="90"/>
      <c r="AEY770" s="90"/>
      <c r="AEZ770" s="90"/>
      <c r="AFA770" s="90"/>
      <c r="AFB770" s="90"/>
      <c r="AFC770" s="90"/>
      <c r="AFD770" s="90"/>
      <c r="AFE770" s="90"/>
      <c r="AFF770" s="90"/>
      <c r="AFG770" s="90"/>
      <c r="AFH770" s="90"/>
      <c r="AFI770" s="90"/>
      <c r="AFJ770" s="90"/>
      <c r="AFK770" s="90"/>
      <c r="AFL770" s="90"/>
      <c r="AFM770" s="90"/>
      <c r="AFN770" s="90"/>
      <c r="AFO770" s="90"/>
      <c r="AFP770" s="90"/>
      <c r="AFQ770" s="90"/>
      <c r="AFR770" s="90"/>
      <c r="AFS770" s="90"/>
      <c r="AFT770" s="90"/>
      <c r="AFU770" s="90"/>
      <c r="AFV770" s="90"/>
      <c r="AFW770" s="90"/>
      <c r="AFX770" s="90"/>
      <c r="AFY770" s="90"/>
      <c r="AFZ770" s="90"/>
      <c r="AGA770" s="90"/>
      <c r="AGB770" s="90"/>
      <c r="AGC770" s="90"/>
      <c r="AGD770" s="90"/>
      <c r="AGE770" s="90"/>
      <c r="AGF770" s="90"/>
      <c r="AGG770" s="90"/>
      <c r="AGH770" s="90"/>
      <c r="AGI770" s="90"/>
      <c r="AGJ770" s="90"/>
      <c r="AGK770" s="90"/>
      <c r="AGL770" s="90"/>
      <c r="AGM770" s="90"/>
      <c r="AGN770" s="90"/>
      <c r="AGO770" s="90"/>
      <c r="AGP770" s="90"/>
      <c r="AGQ770" s="90"/>
      <c r="AGR770" s="90"/>
      <c r="AGS770" s="90"/>
      <c r="AGT770" s="90"/>
      <c r="AGU770" s="90"/>
      <c r="AGV770" s="90"/>
      <c r="AGW770" s="90"/>
      <c r="AGX770" s="90"/>
      <c r="AGY770" s="90"/>
      <c r="AGZ770" s="90"/>
      <c r="AHA770" s="90"/>
      <c r="AHB770" s="90"/>
      <c r="AHC770" s="90"/>
      <c r="AHD770" s="90"/>
      <c r="AHE770" s="90"/>
      <c r="AHF770" s="90"/>
      <c r="AHG770" s="90"/>
      <c r="AHH770" s="90"/>
      <c r="AHI770" s="90"/>
      <c r="AHJ770" s="90"/>
      <c r="AHK770" s="90"/>
      <c r="AHL770" s="90"/>
      <c r="AHM770" s="90"/>
      <c r="AHN770" s="90"/>
      <c r="AHO770" s="90"/>
      <c r="AHP770" s="90"/>
      <c r="AHQ770" s="90"/>
      <c r="AHR770" s="90"/>
      <c r="AHS770" s="90"/>
      <c r="AHT770" s="90"/>
      <c r="AHU770" s="90"/>
      <c r="AHV770" s="90"/>
      <c r="AHW770" s="90"/>
      <c r="AHX770" s="90"/>
      <c r="AHY770" s="90"/>
      <c r="AHZ770" s="90"/>
      <c r="AIA770" s="90"/>
      <c r="AIB770" s="90"/>
      <c r="AIC770" s="90"/>
      <c r="AID770" s="90"/>
      <c r="AIE770" s="90"/>
      <c r="AIF770" s="90"/>
      <c r="AIG770" s="90"/>
      <c r="AIH770" s="90"/>
      <c r="AII770" s="90"/>
      <c r="AIJ770" s="90"/>
      <c r="AIK770" s="90"/>
      <c r="AIL770" s="90"/>
      <c r="AIM770" s="90"/>
      <c r="AIN770" s="90"/>
      <c r="AIO770" s="90"/>
      <c r="AIP770" s="90"/>
      <c r="AIQ770" s="90"/>
      <c r="AIR770" s="90"/>
      <c r="AIS770" s="90"/>
      <c r="AIT770" s="90"/>
      <c r="AIU770" s="90"/>
      <c r="AIV770" s="90"/>
      <c r="AIW770" s="90"/>
      <c r="AIX770" s="90"/>
      <c r="AIY770" s="90"/>
      <c r="AIZ770" s="90"/>
      <c r="AJA770" s="90"/>
      <c r="AJB770" s="90"/>
      <c r="AJC770" s="90"/>
      <c r="AJD770" s="90"/>
      <c r="AJE770" s="90"/>
      <c r="AJF770" s="90"/>
      <c r="AJG770" s="90"/>
      <c r="AJH770" s="90"/>
      <c r="AJI770" s="90"/>
      <c r="AJJ770" s="90"/>
      <c r="AJK770" s="90"/>
      <c r="AJL770" s="90"/>
      <c r="AJM770" s="90"/>
      <c r="AJN770" s="90"/>
      <c r="AJO770" s="90"/>
      <c r="AJP770" s="90"/>
      <c r="AJQ770" s="90"/>
      <c r="AJR770" s="90"/>
      <c r="AJS770" s="90"/>
      <c r="AJT770" s="90"/>
      <c r="AJU770" s="90"/>
      <c r="AJV770" s="90"/>
      <c r="AJW770" s="90"/>
      <c r="AJX770" s="90"/>
      <c r="AJY770" s="90"/>
      <c r="AJZ770" s="90"/>
      <c r="AKA770" s="90"/>
      <c r="AKB770" s="90"/>
      <c r="AKC770" s="90"/>
      <c r="AKD770" s="90"/>
      <c r="AKE770" s="90"/>
      <c r="AKF770" s="90"/>
      <c r="AKG770" s="90"/>
      <c r="AKH770" s="90"/>
      <c r="AKI770" s="90"/>
      <c r="AKJ770" s="90"/>
      <c r="AKK770" s="90"/>
      <c r="AKL770" s="90"/>
      <c r="AKM770" s="90"/>
      <c r="AKN770" s="90"/>
      <c r="AKO770" s="90"/>
      <c r="AKP770" s="90"/>
      <c r="AKQ770" s="90"/>
      <c r="AKR770" s="90"/>
      <c r="AKS770" s="90"/>
      <c r="AKT770" s="90"/>
      <c r="AKU770" s="90"/>
      <c r="AKV770" s="90"/>
      <c r="AKW770" s="90"/>
      <c r="AKX770" s="90"/>
      <c r="AKY770" s="90"/>
      <c r="AKZ770" s="90"/>
      <c r="ALA770" s="90"/>
      <c r="ALB770" s="90"/>
      <c r="ALC770" s="90"/>
      <c r="ALD770" s="90"/>
      <c r="ALE770" s="90"/>
      <c r="ALF770" s="90"/>
      <c r="ALG770" s="90"/>
      <c r="ALH770" s="90"/>
      <c r="ALI770" s="90"/>
      <c r="ALJ770" s="90"/>
      <c r="ALK770" s="90"/>
      <c r="ALL770" s="90"/>
      <c r="ALM770" s="90"/>
      <c r="ALN770" s="90"/>
      <c r="ALO770" s="90"/>
      <c r="ALP770" s="90"/>
      <c r="ALQ770" s="90"/>
      <c r="ALR770" s="90"/>
      <c r="ALS770" s="90"/>
      <c r="ALT770" s="90"/>
      <c r="ALU770" s="90"/>
      <c r="ALV770" s="90"/>
      <c r="ALW770" s="90"/>
      <c r="ALX770" s="90"/>
      <c r="ALY770" s="90"/>
      <c r="ALZ770" s="90"/>
      <c r="AMA770" s="90"/>
      <c r="AMB770" s="90"/>
      <c r="AMC770" s="90"/>
      <c r="AMD770" s="90"/>
      <c r="AME770" s="90"/>
      <c r="AMF770" s="90"/>
      <c r="AMG770" s="90"/>
      <c r="AMH770" s="90"/>
    </row>
    <row r="771" spans="1:1022" x14ac:dyDescent="0.25">
      <c r="A771" s="103">
        <v>43906</v>
      </c>
      <c r="B771" s="156">
        <v>0.5</v>
      </c>
      <c r="C771" s="229">
        <v>4</v>
      </c>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c r="BP771" s="90"/>
      <c r="BQ771" s="90"/>
      <c r="BR771" s="90"/>
      <c r="BS771" s="90"/>
      <c r="BT771" s="90"/>
      <c r="BU771" s="90"/>
      <c r="BV771" s="90"/>
      <c r="BW771" s="90"/>
      <c r="BX771" s="90"/>
      <c r="BY771" s="90"/>
      <c r="BZ771" s="90"/>
      <c r="CA771" s="90"/>
      <c r="CB771" s="90"/>
      <c r="CC771" s="90"/>
      <c r="CD771" s="90"/>
      <c r="CE771" s="90"/>
      <c r="CF771" s="90"/>
      <c r="CG771" s="90"/>
      <c r="CH771" s="90"/>
      <c r="CI771" s="90"/>
      <c r="CJ771" s="90"/>
      <c r="CK771" s="90"/>
      <c r="CL771" s="90"/>
      <c r="CM771" s="90"/>
      <c r="CN771" s="90"/>
      <c r="CO771" s="90"/>
      <c r="CP771" s="90"/>
      <c r="CQ771" s="90"/>
      <c r="CR771" s="90"/>
      <c r="CS771" s="90"/>
      <c r="CT771" s="90"/>
      <c r="CU771" s="90"/>
      <c r="CV771" s="90"/>
      <c r="CW771" s="90"/>
      <c r="CX771" s="90"/>
      <c r="CY771" s="90"/>
      <c r="CZ771" s="90"/>
      <c r="DA771" s="90"/>
      <c r="DB771" s="90"/>
      <c r="DC771" s="90"/>
      <c r="DD771" s="90"/>
      <c r="DE771" s="90"/>
      <c r="DF771" s="90"/>
      <c r="DG771" s="90"/>
      <c r="DH771" s="90"/>
      <c r="DI771" s="90"/>
      <c r="DJ771" s="90"/>
      <c r="DK771" s="90"/>
      <c r="DL771" s="90"/>
      <c r="DM771" s="90"/>
      <c r="DN771" s="90"/>
      <c r="DO771" s="90"/>
      <c r="DP771" s="90"/>
      <c r="DQ771" s="90"/>
      <c r="DR771" s="90"/>
      <c r="DS771" s="90"/>
      <c r="DT771" s="90"/>
      <c r="DU771" s="90"/>
      <c r="DV771" s="90"/>
      <c r="DW771" s="90"/>
      <c r="DX771" s="90"/>
      <c r="DY771" s="90"/>
      <c r="DZ771" s="90"/>
      <c r="EA771" s="90"/>
      <c r="EB771" s="90"/>
      <c r="EC771" s="90"/>
      <c r="ED771" s="90"/>
      <c r="EE771" s="90"/>
      <c r="EF771" s="90"/>
      <c r="EG771" s="90"/>
      <c r="EH771" s="90"/>
      <c r="EI771" s="90"/>
      <c r="EJ771" s="90"/>
      <c r="EK771" s="90"/>
      <c r="EL771" s="90"/>
      <c r="EM771" s="90"/>
      <c r="EN771" s="90"/>
      <c r="EO771" s="90"/>
      <c r="EP771" s="90"/>
      <c r="EQ771" s="90"/>
      <c r="ER771" s="90"/>
      <c r="ES771" s="90"/>
      <c r="ET771" s="90"/>
      <c r="EU771" s="90"/>
      <c r="EV771" s="90"/>
      <c r="EW771" s="90"/>
      <c r="EX771" s="90"/>
      <c r="EY771" s="90"/>
      <c r="EZ771" s="90"/>
      <c r="FA771" s="90"/>
      <c r="FB771" s="90"/>
      <c r="FC771" s="90"/>
      <c r="FD771" s="90"/>
      <c r="FE771" s="90"/>
      <c r="FF771" s="90"/>
      <c r="FG771" s="90"/>
      <c r="FH771" s="90"/>
      <c r="FI771" s="90"/>
      <c r="FJ771" s="90"/>
      <c r="FK771" s="90"/>
      <c r="FL771" s="90"/>
      <c r="FM771" s="90"/>
      <c r="FN771" s="90"/>
      <c r="FO771" s="90"/>
      <c r="FP771" s="90"/>
      <c r="FQ771" s="90"/>
      <c r="FR771" s="90"/>
      <c r="FS771" s="90"/>
      <c r="FT771" s="90"/>
      <c r="FU771" s="90"/>
      <c r="FV771" s="90"/>
      <c r="FW771" s="90"/>
      <c r="FX771" s="90"/>
      <c r="FY771" s="90"/>
      <c r="FZ771" s="90"/>
      <c r="GA771" s="90"/>
      <c r="GB771" s="90"/>
      <c r="GC771" s="90"/>
      <c r="GD771" s="90"/>
      <c r="GE771" s="90"/>
      <c r="GF771" s="90"/>
      <c r="GG771" s="90"/>
      <c r="GH771" s="90"/>
      <c r="GI771" s="90"/>
      <c r="GJ771" s="90"/>
      <c r="GK771" s="90"/>
      <c r="GL771" s="90"/>
      <c r="GM771" s="90"/>
      <c r="GN771" s="90"/>
      <c r="GO771" s="90"/>
      <c r="GP771" s="90"/>
      <c r="GQ771" s="90"/>
      <c r="GR771" s="90"/>
      <c r="GS771" s="90"/>
      <c r="GT771" s="90"/>
      <c r="GU771" s="90"/>
      <c r="GV771" s="90"/>
      <c r="GW771" s="90"/>
      <c r="GX771" s="90"/>
      <c r="GY771" s="90"/>
      <c r="GZ771" s="90"/>
      <c r="HA771" s="90"/>
      <c r="HB771" s="90"/>
      <c r="HC771" s="90"/>
      <c r="HD771" s="90"/>
      <c r="HE771" s="90"/>
      <c r="HF771" s="90"/>
      <c r="HG771" s="90"/>
      <c r="HH771" s="90"/>
      <c r="HI771" s="90"/>
      <c r="HJ771" s="90"/>
      <c r="HK771" s="90"/>
      <c r="HL771" s="90"/>
      <c r="HM771" s="90"/>
      <c r="HN771" s="90"/>
      <c r="HO771" s="90"/>
      <c r="HP771" s="90"/>
      <c r="HQ771" s="90"/>
      <c r="HR771" s="90"/>
      <c r="HS771" s="90"/>
      <c r="HT771" s="90"/>
      <c r="HU771" s="90"/>
      <c r="HV771" s="90"/>
      <c r="HW771" s="90"/>
      <c r="HX771" s="90"/>
      <c r="HY771" s="90"/>
      <c r="HZ771" s="90"/>
      <c r="IA771" s="90"/>
      <c r="IB771" s="90"/>
      <c r="IC771" s="90"/>
      <c r="ID771" s="90"/>
      <c r="IE771" s="90"/>
      <c r="IF771" s="90"/>
      <c r="IG771" s="90"/>
      <c r="IH771" s="90"/>
      <c r="II771" s="90"/>
      <c r="IJ771" s="90"/>
      <c r="IK771" s="90"/>
      <c r="IL771" s="90"/>
      <c r="IM771" s="90"/>
      <c r="IN771" s="90"/>
      <c r="IO771" s="90"/>
      <c r="IP771" s="90"/>
      <c r="IQ771" s="90"/>
      <c r="IR771" s="90"/>
      <c r="IS771" s="90"/>
      <c r="IT771" s="90"/>
      <c r="IU771" s="90"/>
      <c r="IV771" s="90"/>
      <c r="IW771" s="90"/>
      <c r="IX771" s="90"/>
      <c r="IY771" s="90"/>
      <c r="IZ771" s="90"/>
      <c r="JA771" s="90"/>
      <c r="JB771" s="90"/>
      <c r="JC771" s="90"/>
      <c r="JD771" s="90"/>
      <c r="JE771" s="90"/>
      <c r="JF771" s="90"/>
      <c r="JG771" s="90"/>
      <c r="JH771" s="90"/>
      <c r="JI771" s="90"/>
      <c r="JJ771" s="90"/>
      <c r="JK771" s="90"/>
      <c r="JL771" s="90"/>
      <c r="JM771" s="90"/>
      <c r="JN771" s="90"/>
      <c r="JO771" s="90"/>
      <c r="JP771" s="90"/>
      <c r="JQ771" s="90"/>
      <c r="JR771" s="90"/>
      <c r="JS771" s="90"/>
      <c r="JT771" s="90"/>
      <c r="JU771" s="90"/>
      <c r="JV771" s="90"/>
      <c r="JW771" s="90"/>
      <c r="JX771" s="90"/>
      <c r="JY771" s="90"/>
      <c r="JZ771" s="90"/>
      <c r="KA771" s="90"/>
      <c r="KB771" s="90"/>
      <c r="KC771" s="90"/>
      <c r="KD771" s="90"/>
      <c r="KE771" s="90"/>
      <c r="KF771" s="90"/>
      <c r="KG771" s="90"/>
      <c r="KH771" s="90"/>
      <c r="KI771" s="90"/>
      <c r="KJ771" s="90"/>
      <c r="KK771" s="90"/>
      <c r="KL771" s="90"/>
      <c r="KM771" s="90"/>
      <c r="KN771" s="90"/>
      <c r="KO771" s="90"/>
      <c r="KP771" s="90"/>
      <c r="KQ771" s="90"/>
      <c r="KR771" s="90"/>
      <c r="KS771" s="90"/>
      <c r="KT771" s="90"/>
      <c r="KU771" s="90"/>
      <c r="KV771" s="90"/>
      <c r="KW771" s="90"/>
      <c r="KX771" s="90"/>
      <c r="KY771" s="90"/>
      <c r="KZ771" s="90"/>
      <c r="LA771" s="90"/>
      <c r="LB771" s="90"/>
      <c r="LC771" s="90"/>
      <c r="LD771" s="90"/>
      <c r="LE771" s="90"/>
      <c r="LF771" s="90"/>
      <c r="LG771" s="90"/>
      <c r="LH771" s="90"/>
      <c r="LI771" s="90"/>
      <c r="LJ771" s="90"/>
      <c r="LK771" s="90"/>
      <c r="LL771" s="90"/>
      <c r="LM771" s="90"/>
      <c r="LN771" s="90"/>
      <c r="LO771" s="90"/>
      <c r="LP771" s="90"/>
      <c r="LQ771" s="90"/>
      <c r="LR771" s="90"/>
      <c r="LS771" s="90"/>
      <c r="LT771" s="90"/>
      <c r="LU771" s="90"/>
      <c r="LV771" s="90"/>
      <c r="LW771" s="90"/>
      <c r="LX771" s="90"/>
      <c r="LY771" s="90"/>
      <c r="LZ771" s="90"/>
      <c r="MA771" s="90"/>
      <c r="MB771" s="90"/>
      <c r="MC771" s="90"/>
      <c r="MD771" s="90"/>
      <c r="ME771" s="90"/>
      <c r="MF771" s="90"/>
      <c r="MG771" s="90"/>
      <c r="MH771" s="90"/>
      <c r="MI771" s="90"/>
      <c r="MJ771" s="90"/>
      <c r="MK771" s="90"/>
      <c r="ML771" s="90"/>
      <c r="MM771" s="90"/>
      <c r="MN771" s="90"/>
      <c r="MO771" s="90"/>
      <c r="MP771" s="90"/>
      <c r="MQ771" s="90"/>
      <c r="MR771" s="90"/>
      <c r="MS771" s="90"/>
      <c r="MT771" s="90"/>
      <c r="MU771" s="90"/>
      <c r="MV771" s="90"/>
      <c r="MW771" s="90"/>
      <c r="MX771" s="90"/>
      <c r="MY771" s="90"/>
      <c r="MZ771" s="90"/>
      <c r="NA771" s="90"/>
      <c r="NB771" s="90"/>
      <c r="NC771" s="90"/>
      <c r="ND771" s="90"/>
      <c r="NE771" s="90"/>
      <c r="NF771" s="90"/>
      <c r="NG771" s="90"/>
      <c r="NH771" s="90"/>
      <c r="NI771" s="90"/>
      <c r="NJ771" s="90"/>
      <c r="NK771" s="90"/>
      <c r="NL771" s="90"/>
      <c r="NM771" s="90"/>
      <c r="NN771" s="90"/>
      <c r="NO771" s="90"/>
      <c r="NP771" s="90"/>
      <c r="NQ771" s="90"/>
      <c r="NR771" s="90"/>
      <c r="NS771" s="90"/>
      <c r="NT771" s="90"/>
      <c r="NU771" s="90"/>
      <c r="NV771" s="90"/>
      <c r="NW771" s="90"/>
      <c r="NX771" s="90"/>
      <c r="NY771" s="90"/>
      <c r="NZ771" s="90"/>
      <c r="OA771" s="90"/>
      <c r="OB771" s="90"/>
      <c r="OC771" s="90"/>
      <c r="OD771" s="90"/>
      <c r="OE771" s="90"/>
      <c r="OF771" s="90"/>
      <c r="OG771" s="90"/>
      <c r="OH771" s="90"/>
      <c r="OI771" s="90"/>
      <c r="OJ771" s="90"/>
      <c r="OK771" s="90"/>
      <c r="OL771" s="90"/>
      <c r="OM771" s="90"/>
      <c r="ON771" s="90"/>
      <c r="OO771" s="90"/>
      <c r="OP771" s="90"/>
      <c r="OQ771" s="90"/>
      <c r="OR771" s="90"/>
      <c r="OS771" s="90"/>
      <c r="OT771" s="90"/>
      <c r="OU771" s="90"/>
      <c r="OV771" s="90"/>
      <c r="OW771" s="90"/>
      <c r="OX771" s="90"/>
      <c r="OY771" s="90"/>
      <c r="OZ771" s="90"/>
      <c r="PA771" s="90"/>
      <c r="PB771" s="90"/>
      <c r="PC771" s="90"/>
      <c r="PD771" s="90"/>
      <c r="PE771" s="90"/>
      <c r="PF771" s="90"/>
      <c r="PG771" s="90"/>
      <c r="PH771" s="90"/>
      <c r="PI771" s="90"/>
      <c r="PJ771" s="90"/>
      <c r="PK771" s="90"/>
      <c r="PL771" s="90"/>
      <c r="PM771" s="90"/>
      <c r="PN771" s="90"/>
      <c r="PO771" s="90"/>
      <c r="PP771" s="90"/>
      <c r="PQ771" s="90"/>
      <c r="PR771" s="90"/>
      <c r="PS771" s="90"/>
      <c r="PT771" s="90"/>
      <c r="PU771" s="90"/>
      <c r="PV771" s="90"/>
      <c r="PW771" s="90"/>
      <c r="PX771" s="90"/>
      <c r="PY771" s="90"/>
      <c r="PZ771" s="90"/>
      <c r="QA771" s="90"/>
      <c r="QB771" s="90"/>
      <c r="QC771" s="90"/>
      <c r="QD771" s="90"/>
      <c r="QE771" s="90"/>
      <c r="QF771" s="90"/>
      <c r="QG771" s="90"/>
      <c r="QH771" s="90"/>
      <c r="QI771" s="90"/>
      <c r="QJ771" s="90"/>
      <c r="QK771" s="90"/>
      <c r="QL771" s="90"/>
      <c r="QM771" s="90"/>
      <c r="QN771" s="90"/>
      <c r="QO771" s="90"/>
      <c r="QP771" s="90"/>
      <c r="QQ771" s="90"/>
      <c r="QR771" s="90"/>
      <c r="QS771" s="90"/>
      <c r="QT771" s="90"/>
      <c r="QU771" s="90"/>
      <c r="QV771" s="90"/>
      <c r="QW771" s="90"/>
      <c r="QX771" s="90"/>
      <c r="QY771" s="90"/>
      <c r="QZ771" s="90"/>
      <c r="RA771" s="90"/>
      <c r="RB771" s="90"/>
      <c r="RC771" s="90"/>
      <c r="RD771" s="90"/>
      <c r="RE771" s="90"/>
      <c r="RF771" s="90"/>
      <c r="RG771" s="90"/>
      <c r="RH771" s="90"/>
      <c r="RI771" s="90"/>
      <c r="RJ771" s="90"/>
      <c r="RK771" s="90"/>
      <c r="RL771" s="90"/>
      <c r="RM771" s="90"/>
      <c r="RN771" s="90"/>
      <c r="RO771" s="90"/>
      <c r="RP771" s="90"/>
      <c r="RQ771" s="90"/>
      <c r="RR771" s="90"/>
      <c r="RS771" s="90"/>
      <c r="RT771" s="90"/>
      <c r="RU771" s="90"/>
      <c r="RV771" s="90"/>
      <c r="RW771" s="90"/>
      <c r="RX771" s="90"/>
      <c r="RY771" s="90"/>
      <c r="RZ771" s="90"/>
      <c r="SA771" s="90"/>
      <c r="SB771" s="90"/>
      <c r="SC771" s="90"/>
      <c r="SD771" s="90"/>
      <c r="SE771" s="90"/>
      <c r="SF771" s="90"/>
      <c r="SG771" s="90"/>
      <c r="SH771" s="90"/>
      <c r="SI771" s="90"/>
      <c r="SJ771" s="90"/>
      <c r="SK771" s="90"/>
      <c r="SL771" s="90"/>
      <c r="SM771" s="90"/>
      <c r="SN771" s="90"/>
      <c r="SO771" s="90"/>
      <c r="SP771" s="90"/>
      <c r="SQ771" s="90"/>
      <c r="SR771" s="90"/>
      <c r="SS771" s="90"/>
      <c r="ST771" s="90"/>
      <c r="SU771" s="90"/>
      <c r="SV771" s="90"/>
      <c r="SW771" s="90"/>
      <c r="SX771" s="90"/>
      <c r="SY771" s="90"/>
      <c r="SZ771" s="90"/>
      <c r="TA771" s="90"/>
      <c r="TB771" s="90"/>
      <c r="TC771" s="90"/>
      <c r="TD771" s="90"/>
      <c r="TE771" s="90"/>
      <c r="TF771" s="90"/>
      <c r="TG771" s="90"/>
      <c r="TH771" s="90"/>
      <c r="TI771" s="90"/>
      <c r="TJ771" s="90"/>
      <c r="TK771" s="90"/>
      <c r="TL771" s="90"/>
      <c r="TM771" s="90"/>
      <c r="TN771" s="90"/>
      <c r="TO771" s="90"/>
      <c r="TP771" s="90"/>
      <c r="TQ771" s="90"/>
      <c r="TR771" s="90"/>
      <c r="TS771" s="90"/>
      <c r="TT771" s="90"/>
      <c r="TU771" s="90"/>
      <c r="TV771" s="90"/>
      <c r="TW771" s="90"/>
      <c r="TX771" s="90"/>
      <c r="TY771" s="90"/>
      <c r="TZ771" s="90"/>
      <c r="UA771" s="90"/>
      <c r="UB771" s="90"/>
      <c r="UC771" s="90"/>
      <c r="UD771" s="90"/>
      <c r="UE771" s="90"/>
      <c r="UF771" s="90"/>
      <c r="UG771" s="90"/>
      <c r="UH771" s="90"/>
      <c r="UI771" s="90"/>
      <c r="UJ771" s="90"/>
      <c r="UK771" s="90"/>
      <c r="UL771" s="90"/>
      <c r="UM771" s="90"/>
      <c r="UN771" s="90"/>
      <c r="UO771" s="90"/>
      <c r="UP771" s="90"/>
      <c r="UQ771" s="90"/>
      <c r="UR771" s="90"/>
      <c r="US771" s="90"/>
      <c r="UT771" s="90"/>
      <c r="UU771" s="90"/>
      <c r="UV771" s="90"/>
      <c r="UW771" s="90"/>
      <c r="UX771" s="90"/>
      <c r="UY771" s="90"/>
      <c r="UZ771" s="90"/>
      <c r="VA771" s="90"/>
      <c r="VB771" s="90"/>
      <c r="VC771" s="90"/>
      <c r="VD771" s="90"/>
      <c r="VE771" s="90"/>
      <c r="VF771" s="90"/>
      <c r="VG771" s="90"/>
      <c r="VH771" s="90"/>
      <c r="VI771" s="90"/>
      <c r="VJ771" s="90"/>
      <c r="VK771" s="90"/>
      <c r="VL771" s="90"/>
      <c r="VM771" s="90"/>
      <c r="VN771" s="90"/>
      <c r="VO771" s="90"/>
      <c r="VP771" s="90"/>
      <c r="VQ771" s="90"/>
      <c r="VR771" s="90"/>
      <c r="VS771" s="90"/>
      <c r="VT771" s="90"/>
      <c r="VU771" s="90"/>
      <c r="VV771" s="90"/>
      <c r="VW771" s="90"/>
      <c r="VX771" s="90"/>
      <c r="VY771" s="90"/>
      <c r="VZ771" s="90"/>
      <c r="WA771" s="90"/>
      <c r="WB771" s="90"/>
      <c r="WC771" s="90"/>
      <c r="WD771" s="90"/>
      <c r="WE771" s="90"/>
      <c r="WF771" s="90"/>
      <c r="WG771" s="90"/>
      <c r="WH771" s="90"/>
      <c r="WI771" s="90"/>
      <c r="WJ771" s="90"/>
      <c r="WK771" s="90"/>
      <c r="WL771" s="90"/>
      <c r="WM771" s="90"/>
      <c r="WN771" s="90"/>
      <c r="WO771" s="90"/>
      <c r="WP771" s="90"/>
      <c r="WQ771" s="90"/>
      <c r="WR771" s="90"/>
      <c r="WS771" s="90"/>
      <c r="WT771" s="90"/>
      <c r="WU771" s="90"/>
      <c r="WV771" s="90"/>
      <c r="WW771" s="90"/>
      <c r="WX771" s="90"/>
      <c r="WY771" s="90"/>
      <c r="WZ771" s="90"/>
      <c r="XA771" s="90"/>
      <c r="XB771" s="90"/>
      <c r="XC771" s="90"/>
      <c r="XD771" s="90"/>
      <c r="XE771" s="90"/>
      <c r="XF771" s="90"/>
      <c r="XG771" s="90"/>
      <c r="XH771" s="90"/>
      <c r="XI771" s="90"/>
      <c r="XJ771" s="90"/>
      <c r="XK771" s="90"/>
      <c r="XL771" s="90"/>
      <c r="XM771" s="90"/>
      <c r="XN771" s="90"/>
      <c r="XO771" s="90"/>
      <c r="XP771" s="90"/>
      <c r="XQ771" s="90"/>
      <c r="XR771" s="90"/>
      <c r="XS771" s="90"/>
      <c r="XT771" s="90"/>
      <c r="XU771" s="90"/>
      <c r="XV771" s="90"/>
      <c r="XW771" s="90"/>
      <c r="XX771" s="90"/>
      <c r="XY771" s="90"/>
      <c r="XZ771" s="90"/>
      <c r="YA771" s="90"/>
      <c r="YB771" s="90"/>
      <c r="YC771" s="90"/>
      <c r="YD771" s="90"/>
      <c r="YE771" s="90"/>
      <c r="YF771" s="90"/>
      <c r="YG771" s="90"/>
      <c r="YH771" s="90"/>
      <c r="YI771" s="90"/>
      <c r="YJ771" s="90"/>
      <c r="YK771" s="90"/>
      <c r="YL771" s="90"/>
      <c r="YM771" s="90"/>
      <c r="YN771" s="90"/>
      <c r="YO771" s="90"/>
      <c r="YP771" s="90"/>
      <c r="YQ771" s="90"/>
      <c r="YR771" s="90"/>
      <c r="YS771" s="90"/>
      <c r="YT771" s="90"/>
      <c r="YU771" s="90"/>
      <c r="YV771" s="90"/>
      <c r="YW771" s="90"/>
      <c r="YX771" s="90"/>
      <c r="YY771" s="90"/>
      <c r="YZ771" s="90"/>
      <c r="ZA771" s="90"/>
      <c r="ZB771" s="90"/>
      <c r="ZC771" s="90"/>
      <c r="ZD771" s="90"/>
      <c r="ZE771" s="90"/>
      <c r="ZF771" s="90"/>
      <c r="ZG771" s="90"/>
      <c r="ZH771" s="90"/>
      <c r="ZI771" s="90"/>
      <c r="ZJ771" s="90"/>
      <c r="ZK771" s="90"/>
      <c r="ZL771" s="90"/>
      <c r="ZM771" s="90"/>
      <c r="ZN771" s="90"/>
      <c r="ZO771" s="90"/>
      <c r="ZP771" s="90"/>
      <c r="ZQ771" s="90"/>
      <c r="ZR771" s="90"/>
      <c r="ZS771" s="90"/>
      <c r="ZT771" s="90"/>
      <c r="ZU771" s="90"/>
      <c r="ZV771" s="90"/>
      <c r="ZW771" s="90"/>
      <c r="ZX771" s="90"/>
      <c r="ZY771" s="90"/>
      <c r="ZZ771" s="90"/>
      <c r="AAA771" s="90"/>
      <c r="AAB771" s="90"/>
      <c r="AAC771" s="90"/>
      <c r="AAD771" s="90"/>
      <c r="AAE771" s="90"/>
      <c r="AAF771" s="90"/>
      <c r="AAG771" s="90"/>
      <c r="AAH771" s="90"/>
      <c r="AAI771" s="90"/>
      <c r="AAJ771" s="90"/>
      <c r="AAK771" s="90"/>
      <c r="AAL771" s="90"/>
      <c r="AAM771" s="90"/>
      <c r="AAN771" s="90"/>
      <c r="AAO771" s="90"/>
      <c r="AAP771" s="90"/>
      <c r="AAQ771" s="90"/>
      <c r="AAR771" s="90"/>
      <c r="AAS771" s="90"/>
      <c r="AAT771" s="90"/>
      <c r="AAU771" s="90"/>
      <c r="AAV771" s="90"/>
      <c r="AAW771" s="90"/>
      <c r="AAX771" s="90"/>
      <c r="AAY771" s="90"/>
      <c r="AAZ771" s="90"/>
      <c r="ABA771" s="90"/>
      <c r="ABB771" s="90"/>
      <c r="ABC771" s="90"/>
      <c r="ABD771" s="90"/>
      <c r="ABE771" s="90"/>
      <c r="ABF771" s="90"/>
      <c r="ABG771" s="90"/>
      <c r="ABH771" s="90"/>
      <c r="ABI771" s="90"/>
      <c r="ABJ771" s="90"/>
      <c r="ABK771" s="90"/>
      <c r="ABL771" s="90"/>
      <c r="ABM771" s="90"/>
      <c r="ABN771" s="90"/>
      <c r="ABO771" s="90"/>
      <c r="ABP771" s="90"/>
      <c r="ABQ771" s="90"/>
      <c r="ABR771" s="90"/>
      <c r="ABS771" s="90"/>
      <c r="ABT771" s="90"/>
      <c r="ABU771" s="90"/>
      <c r="ABV771" s="90"/>
      <c r="ABW771" s="90"/>
      <c r="ABX771" s="90"/>
      <c r="ABY771" s="90"/>
      <c r="ABZ771" s="90"/>
      <c r="ACA771" s="90"/>
      <c r="ACB771" s="90"/>
      <c r="ACC771" s="90"/>
      <c r="ACD771" s="90"/>
      <c r="ACE771" s="90"/>
      <c r="ACF771" s="90"/>
      <c r="ACG771" s="90"/>
      <c r="ACH771" s="90"/>
      <c r="ACI771" s="90"/>
      <c r="ACJ771" s="90"/>
      <c r="ACK771" s="90"/>
      <c r="ACL771" s="90"/>
      <c r="ACM771" s="90"/>
      <c r="ACN771" s="90"/>
      <c r="ACO771" s="90"/>
      <c r="ACP771" s="90"/>
      <c r="ACQ771" s="90"/>
      <c r="ACR771" s="90"/>
      <c r="ACS771" s="90"/>
      <c r="ACT771" s="90"/>
      <c r="ACU771" s="90"/>
      <c r="ACV771" s="90"/>
      <c r="ACW771" s="90"/>
      <c r="ACX771" s="90"/>
      <c r="ACY771" s="90"/>
      <c r="ACZ771" s="90"/>
      <c r="ADA771" s="90"/>
      <c r="ADB771" s="90"/>
      <c r="ADC771" s="90"/>
      <c r="ADD771" s="90"/>
      <c r="ADE771" s="90"/>
      <c r="ADF771" s="90"/>
      <c r="ADG771" s="90"/>
      <c r="ADH771" s="90"/>
      <c r="ADI771" s="90"/>
      <c r="ADJ771" s="90"/>
      <c r="ADK771" s="90"/>
      <c r="ADL771" s="90"/>
      <c r="ADM771" s="90"/>
      <c r="ADN771" s="90"/>
      <c r="ADO771" s="90"/>
      <c r="ADP771" s="90"/>
      <c r="ADQ771" s="90"/>
      <c r="ADR771" s="90"/>
      <c r="ADS771" s="90"/>
      <c r="ADT771" s="90"/>
      <c r="ADU771" s="90"/>
      <c r="ADV771" s="90"/>
      <c r="ADW771" s="90"/>
      <c r="ADX771" s="90"/>
      <c r="ADY771" s="90"/>
      <c r="ADZ771" s="90"/>
      <c r="AEA771" s="90"/>
      <c r="AEB771" s="90"/>
      <c r="AEC771" s="90"/>
      <c r="AED771" s="90"/>
      <c r="AEE771" s="90"/>
      <c r="AEF771" s="90"/>
      <c r="AEG771" s="90"/>
      <c r="AEH771" s="90"/>
      <c r="AEI771" s="90"/>
      <c r="AEJ771" s="90"/>
      <c r="AEK771" s="90"/>
      <c r="AEL771" s="90"/>
      <c r="AEM771" s="90"/>
      <c r="AEN771" s="90"/>
      <c r="AEO771" s="90"/>
      <c r="AEP771" s="90"/>
      <c r="AEQ771" s="90"/>
      <c r="AER771" s="90"/>
      <c r="AES771" s="90"/>
      <c r="AET771" s="90"/>
      <c r="AEU771" s="90"/>
      <c r="AEV771" s="90"/>
      <c r="AEW771" s="90"/>
      <c r="AEX771" s="90"/>
      <c r="AEY771" s="90"/>
      <c r="AEZ771" s="90"/>
      <c r="AFA771" s="90"/>
      <c r="AFB771" s="90"/>
      <c r="AFC771" s="90"/>
      <c r="AFD771" s="90"/>
      <c r="AFE771" s="90"/>
      <c r="AFF771" s="90"/>
      <c r="AFG771" s="90"/>
      <c r="AFH771" s="90"/>
      <c r="AFI771" s="90"/>
      <c r="AFJ771" s="90"/>
      <c r="AFK771" s="90"/>
      <c r="AFL771" s="90"/>
      <c r="AFM771" s="90"/>
      <c r="AFN771" s="90"/>
      <c r="AFO771" s="90"/>
      <c r="AFP771" s="90"/>
      <c r="AFQ771" s="90"/>
      <c r="AFR771" s="90"/>
      <c r="AFS771" s="90"/>
      <c r="AFT771" s="90"/>
      <c r="AFU771" s="90"/>
      <c r="AFV771" s="90"/>
      <c r="AFW771" s="90"/>
      <c r="AFX771" s="90"/>
      <c r="AFY771" s="90"/>
      <c r="AFZ771" s="90"/>
      <c r="AGA771" s="90"/>
      <c r="AGB771" s="90"/>
      <c r="AGC771" s="90"/>
      <c r="AGD771" s="90"/>
      <c r="AGE771" s="90"/>
      <c r="AGF771" s="90"/>
      <c r="AGG771" s="90"/>
      <c r="AGH771" s="90"/>
      <c r="AGI771" s="90"/>
      <c r="AGJ771" s="90"/>
      <c r="AGK771" s="90"/>
      <c r="AGL771" s="90"/>
      <c r="AGM771" s="90"/>
      <c r="AGN771" s="90"/>
      <c r="AGO771" s="90"/>
      <c r="AGP771" s="90"/>
      <c r="AGQ771" s="90"/>
      <c r="AGR771" s="90"/>
      <c r="AGS771" s="90"/>
      <c r="AGT771" s="90"/>
      <c r="AGU771" s="90"/>
      <c r="AGV771" s="90"/>
      <c r="AGW771" s="90"/>
      <c r="AGX771" s="90"/>
      <c r="AGY771" s="90"/>
      <c r="AGZ771" s="90"/>
      <c r="AHA771" s="90"/>
      <c r="AHB771" s="90"/>
      <c r="AHC771" s="90"/>
      <c r="AHD771" s="90"/>
      <c r="AHE771" s="90"/>
      <c r="AHF771" s="90"/>
      <c r="AHG771" s="90"/>
      <c r="AHH771" s="90"/>
      <c r="AHI771" s="90"/>
      <c r="AHJ771" s="90"/>
      <c r="AHK771" s="90"/>
      <c r="AHL771" s="90"/>
      <c r="AHM771" s="90"/>
      <c r="AHN771" s="90"/>
      <c r="AHO771" s="90"/>
      <c r="AHP771" s="90"/>
      <c r="AHQ771" s="90"/>
      <c r="AHR771" s="90"/>
      <c r="AHS771" s="90"/>
      <c r="AHT771" s="90"/>
      <c r="AHU771" s="90"/>
      <c r="AHV771" s="90"/>
      <c r="AHW771" s="90"/>
      <c r="AHX771" s="90"/>
      <c r="AHY771" s="90"/>
      <c r="AHZ771" s="90"/>
      <c r="AIA771" s="90"/>
      <c r="AIB771" s="90"/>
      <c r="AIC771" s="90"/>
      <c r="AID771" s="90"/>
      <c r="AIE771" s="90"/>
      <c r="AIF771" s="90"/>
      <c r="AIG771" s="90"/>
      <c r="AIH771" s="90"/>
      <c r="AII771" s="90"/>
      <c r="AIJ771" s="90"/>
      <c r="AIK771" s="90"/>
      <c r="AIL771" s="90"/>
      <c r="AIM771" s="90"/>
      <c r="AIN771" s="90"/>
      <c r="AIO771" s="90"/>
      <c r="AIP771" s="90"/>
      <c r="AIQ771" s="90"/>
      <c r="AIR771" s="90"/>
      <c r="AIS771" s="90"/>
      <c r="AIT771" s="90"/>
      <c r="AIU771" s="90"/>
      <c r="AIV771" s="90"/>
      <c r="AIW771" s="90"/>
      <c r="AIX771" s="90"/>
      <c r="AIY771" s="90"/>
      <c r="AIZ771" s="90"/>
      <c r="AJA771" s="90"/>
      <c r="AJB771" s="90"/>
      <c r="AJC771" s="90"/>
      <c r="AJD771" s="90"/>
      <c r="AJE771" s="90"/>
      <c r="AJF771" s="90"/>
      <c r="AJG771" s="90"/>
      <c r="AJH771" s="90"/>
      <c r="AJI771" s="90"/>
      <c r="AJJ771" s="90"/>
      <c r="AJK771" s="90"/>
      <c r="AJL771" s="90"/>
      <c r="AJM771" s="90"/>
      <c r="AJN771" s="90"/>
      <c r="AJO771" s="90"/>
      <c r="AJP771" s="90"/>
      <c r="AJQ771" s="90"/>
      <c r="AJR771" s="90"/>
      <c r="AJS771" s="90"/>
      <c r="AJT771" s="90"/>
      <c r="AJU771" s="90"/>
      <c r="AJV771" s="90"/>
      <c r="AJW771" s="90"/>
      <c r="AJX771" s="90"/>
      <c r="AJY771" s="90"/>
      <c r="AJZ771" s="90"/>
      <c r="AKA771" s="90"/>
      <c r="AKB771" s="90"/>
      <c r="AKC771" s="90"/>
      <c r="AKD771" s="90"/>
      <c r="AKE771" s="90"/>
      <c r="AKF771" s="90"/>
      <c r="AKG771" s="90"/>
      <c r="AKH771" s="90"/>
      <c r="AKI771" s="90"/>
      <c r="AKJ771" s="90"/>
      <c r="AKK771" s="90"/>
      <c r="AKL771" s="90"/>
      <c r="AKM771" s="90"/>
      <c r="AKN771" s="90"/>
      <c r="AKO771" s="90"/>
      <c r="AKP771" s="90"/>
      <c r="AKQ771" s="90"/>
      <c r="AKR771" s="90"/>
      <c r="AKS771" s="90"/>
      <c r="AKT771" s="90"/>
      <c r="AKU771" s="90"/>
      <c r="AKV771" s="90"/>
      <c r="AKW771" s="90"/>
      <c r="AKX771" s="90"/>
      <c r="AKY771" s="90"/>
      <c r="AKZ771" s="90"/>
      <c r="ALA771" s="90"/>
      <c r="ALB771" s="90"/>
      <c r="ALC771" s="90"/>
      <c r="ALD771" s="90"/>
      <c r="ALE771" s="90"/>
      <c r="ALF771" s="90"/>
      <c r="ALG771" s="90"/>
      <c r="ALH771" s="90"/>
      <c r="ALI771" s="90"/>
      <c r="ALJ771" s="90"/>
      <c r="ALK771" s="90"/>
      <c r="ALL771" s="90"/>
      <c r="ALM771" s="90"/>
      <c r="ALN771" s="90"/>
      <c r="ALO771" s="90"/>
      <c r="ALP771" s="90"/>
      <c r="ALQ771" s="90"/>
      <c r="ALR771" s="90"/>
      <c r="ALS771" s="90"/>
      <c r="ALT771" s="90"/>
      <c r="ALU771" s="90"/>
      <c r="ALV771" s="90"/>
      <c r="ALW771" s="90"/>
      <c r="ALX771" s="90"/>
      <c r="ALY771" s="90"/>
      <c r="ALZ771" s="90"/>
      <c r="AMA771" s="90"/>
      <c r="AMB771" s="90"/>
      <c r="AMC771" s="90"/>
      <c r="AMD771" s="90"/>
      <c r="AME771" s="90"/>
      <c r="AMF771" s="90"/>
      <c r="AMG771" s="90"/>
      <c r="AMH771" s="90"/>
    </row>
    <row r="772" spans="1:1022" x14ac:dyDescent="0.25">
      <c r="A772" s="103">
        <v>43905</v>
      </c>
      <c r="B772" s="156">
        <v>0.5</v>
      </c>
      <c r="C772" s="226">
        <v>1</v>
      </c>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c r="BP772" s="90"/>
      <c r="BQ772" s="90"/>
      <c r="BR772" s="90"/>
      <c r="BS772" s="90"/>
      <c r="BT772" s="90"/>
      <c r="BU772" s="90"/>
      <c r="BV772" s="90"/>
      <c r="BW772" s="90"/>
      <c r="BX772" s="90"/>
      <c r="BY772" s="90"/>
      <c r="BZ772" s="90"/>
      <c r="CA772" s="90"/>
      <c r="CB772" s="90"/>
      <c r="CC772" s="90"/>
      <c r="CD772" s="90"/>
      <c r="CE772" s="90"/>
      <c r="CF772" s="90"/>
      <c r="CG772" s="90"/>
      <c r="CH772" s="90"/>
      <c r="CI772" s="90"/>
      <c r="CJ772" s="90"/>
      <c r="CK772" s="90"/>
      <c r="CL772" s="90"/>
      <c r="CM772" s="90"/>
      <c r="CN772" s="90"/>
      <c r="CO772" s="90"/>
      <c r="CP772" s="90"/>
      <c r="CQ772" s="90"/>
      <c r="CR772" s="90"/>
      <c r="CS772" s="90"/>
      <c r="CT772" s="90"/>
      <c r="CU772" s="90"/>
      <c r="CV772" s="90"/>
      <c r="CW772" s="90"/>
      <c r="CX772" s="90"/>
      <c r="CY772" s="90"/>
      <c r="CZ772" s="90"/>
      <c r="DA772" s="90"/>
      <c r="DB772" s="90"/>
      <c r="DC772" s="90"/>
      <c r="DD772" s="90"/>
      <c r="DE772" s="90"/>
      <c r="DF772" s="90"/>
      <c r="DG772" s="90"/>
      <c r="DH772" s="90"/>
      <c r="DI772" s="90"/>
      <c r="DJ772" s="90"/>
      <c r="DK772" s="90"/>
      <c r="DL772" s="90"/>
      <c r="DM772" s="90"/>
      <c r="DN772" s="90"/>
      <c r="DO772" s="90"/>
      <c r="DP772" s="90"/>
      <c r="DQ772" s="90"/>
      <c r="DR772" s="90"/>
      <c r="DS772" s="90"/>
      <c r="DT772" s="90"/>
      <c r="DU772" s="90"/>
      <c r="DV772" s="90"/>
      <c r="DW772" s="90"/>
      <c r="DX772" s="90"/>
      <c r="DY772" s="90"/>
      <c r="DZ772" s="90"/>
      <c r="EA772" s="90"/>
      <c r="EB772" s="90"/>
      <c r="EC772" s="90"/>
      <c r="ED772" s="90"/>
      <c r="EE772" s="90"/>
      <c r="EF772" s="90"/>
      <c r="EG772" s="90"/>
      <c r="EH772" s="90"/>
      <c r="EI772" s="90"/>
      <c r="EJ772" s="90"/>
      <c r="EK772" s="90"/>
      <c r="EL772" s="90"/>
      <c r="EM772" s="90"/>
      <c r="EN772" s="90"/>
      <c r="EO772" s="90"/>
      <c r="EP772" s="90"/>
      <c r="EQ772" s="90"/>
      <c r="ER772" s="90"/>
      <c r="ES772" s="90"/>
      <c r="ET772" s="90"/>
      <c r="EU772" s="90"/>
      <c r="EV772" s="90"/>
      <c r="EW772" s="90"/>
      <c r="EX772" s="90"/>
      <c r="EY772" s="90"/>
      <c r="EZ772" s="90"/>
      <c r="FA772" s="90"/>
      <c r="FB772" s="90"/>
      <c r="FC772" s="90"/>
      <c r="FD772" s="90"/>
      <c r="FE772" s="90"/>
      <c r="FF772" s="90"/>
      <c r="FG772" s="90"/>
      <c r="FH772" s="90"/>
      <c r="FI772" s="90"/>
      <c r="FJ772" s="90"/>
      <c r="FK772" s="90"/>
      <c r="FL772" s="90"/>
      <c r="FM772" s="90"/>
      <c r="FN772" s="90"/>
      <c r="FO772" s="90"/>
      <c r="FP772" s="90"/>
      <c r="FQ772" s="90"/>
      <c r="FR772" s="90"/>
      <c r="FS772" s="90"/>
      <c r="FT772" s="90"/>
      <c r="FU772" s="90"/>
      <c r="FV772" s="90"/>
      <c r="FW772" s="90"/>
      <c r="FX772" s="90"/>
      <c r="FY772" s="90"/>
      <c r="FZ772" s="90"/>
      <c r="GA772" s="90"/>
      <c r="GB772" s="90"/>
      <c r="GC772" s="90"/>
      <c r="GD772" s="90"/>
      <c r="GE772" s="90"/>
      <c r="GF772" s="90"/>
      <c r="GG772" s="90"/>
      <c r="GH772" s="90"/>
      <c r="GI772" s="90"/>
      <c r="GJ772" s="90"/>
      <c r="GK772" s="90"/>
      <c r="GL772" s="90"/>
      <c r="GM772" s="90"/>
      <c r="GN772" s="90"/>
      <c r="GO772" s="90"/>
      <c r="GP772" s="90"/>
      <c r="GQ772" s="90"/>
      <c r="GR772" s="90"/>
      <c r="GS772" s="90"/>
      <c r="GT772" s="90"/>
      <c r="GU772" s="90"/>
      <c r="GV772" s="90"/>
      <c r="GW772" s="90"/>
      <c r="GX772" s="90"/>
      <c r="GY772" s="90"/>
      <c r="GZ772" s="90"/>
      <c r="HA772" s="90"/>
      <c r="HB772" s="90"/>
      <c r="HC772" s="90"/>
      <c r="HD772" s="90"/>
      <c r="HE772" s="90"/>
      <c r="HF772" s="90"/>
      <c r="HG772" s="90"/>
      <c r="HH772" s="90"/>
      <c r="HI772" s="90"/>
      <c r="HJ772" s="90"/>
      <c r="HK772" s="90"/>
      <c r="HL772" s="90"/>
      <c r="HM772" s="90"/>
      <c r="HN772" s="90"/>
      <c r="HO772" s="90"/>
      <c r="HP772" s="90"/>
      <c r="HQ772" s="90"/>
      <c r="HR772" s="90"/>
      <c r="HS772" s="90"/>
      <c r="HT772" s="90"/>
      <c r="HU772" s="90"/>
      <c r="HV772" s="90"/>
      <c r="HW772" s="90"/>
      <c r="HX772" s="90"/>
      <c r="HY772" s="90"/>
      <c r="HZ772" s="90"/>
      <c r="IA772" s="90"/>
      <c r="IB772" s="90"/>
      <c r="IC772" s="90"/>
      <c r="ID772" s="90"/>
      <c r="IE772" s="90"/>
      <c r="IF772" s="90"/>
      <c r="IG772" s="90"/>
      <c r="IH772" s="90"/>
      <c r="II772" s="90"/>
      <c r="IJ772" s="90"/>
      <c r="IK772" s="90"/>
      <c r="IL772" s="90"/>
      <c r="IM772" s="90"/>
      <c r="IN772" s="90"/>
      <c r="IO772" s="90"/>
      <c r="IP772" s="90"/>
      <c r="IQ772" s="90"/>
      <c r="IR772" s="90"/>
      <c r="IS772" s="90"/>
      <c r="IT772" s="90"/>
      <c r="IU772" s="90"/>
      <c r="IV772" s="90"/>
      <c r="IW772" s="90"/>
      <c r="IX772" s="90"/>
      <c r="IY772" s="90"/>
      <c r="IZ772" s="90"/>
      <c r="JA772" s="90"/>
      <c r="JB772" s="90"/>
      <c r="JC772" s="90"/>
      <c r="JD772" s="90"/>
      <c r="JE772" s="90"/>
      <c r="JF772" s="90"/>
      <c r="JG772" s="90"/>
      <c r="JH772" s="90"/>
      <c r="JI772" s="90"/>
      <c r="JJ772" s="90"/>
      <c r="JK772" s="90"/>
      <c r="JL772" s="90"/>
      <c r="JM772" s="90"/>
      <c r="JN772" s="90"/>
      <c r="JO772" s="90"/>
      <c r="JP772" s="90"/>
      <c r="JQ772" s="90"/>
      <c r="JR772" s="90"/>
      <c r="JS772" s="90"/>
      <c r="JT772" s="90"/>
      <c r="JU772" s="90"/>
      <c r="JV772" s="90"/>
      <c r="JW772" s="90"/>
      <c r="JX772" s="90"/>
      <c r="JY772" s="90"/>
      <c r="JZ772" s="90"/>
      <c r="KA772" s="90"/>
      <c r="KB772" s="90"/>
      <c r="KC772" s="90"/>
      <c r="KD772" s="90"/>
      <c r="KE772" s="90"/>
      <c r="KF772" s="90"/>
      <c r="KG772" s="90"/>
      <c r="KH772" s="90"/>
      <c r="KI772" s="90"/>
      <c r="KJ772" s="90"/>
      <c r="KK772" s="90"/>
      <c r="KL772" s="90"/>
      <c r="KM772" s="90"/>
      <c r="KN772" s="90"/>
      <c r="KO772" s="90"/>
      <c r="KP772" s="90"/>
      <c r="KQ772" s="90"/>
      <c r="KR772" s="90"/>
      <c r="KS772" s="90"/>
      <c r="KT772" s="90"/>
      <c r="KU772" s="90"/>
      <c r="KV772" s="90"/>
      <c r="KW772" s="90"/>
      <c r="KX772" s="90"/>
      <c r="KY772" s="90"/>
      <c r="KZ772" s="90"/>
      <c r="LA772" s="90"/>
      <c r="LB772" s="90"/>
      <c r="LC772" s="90"/>
      <c r="LD772" s="90"/>
      <c r="LE772" s="90"/>
      <c r="LF772" s="90"/>
      <c r="LG772" s="90"/>
      <c r="LH772" s="90"/>
      <c r="LI772" s="90"/>
      <c r="LJ772" s="90"/>
      <c r="LK772" s="90"/>
      <c r="LL772" s="90"/>
      <c r="LM772" s="90"/>
      <c r="LN772" s="90"/>
      <c r="LO772" s="90"/>
      <c r="LP772" s="90"/>
      <c r="LQ772" s="90"/>
      <c r="LR772" s="90"/>
      <c r="LS772" s="90"/>
      <c r="LT772" s="90"/>
      <c r="LU772" s="90"/>
      <c r="LV772" s="90"/>
      <c r="LW772" s="90"/>
      <c r="LX772" s="90"/>
      <c r="LY772" s="90"/>
      <c r="LZ772" s="90"/>
      <c r="MA772" s="90"/>
      <c r="MB772" s="90"/>
      <c r="MC772" s="90"/>
      <c r="MD772" s="90"/>
      <c r="ME772" s="90"/>
      <c r="MF772" s="90"/>
      <c r="MG772" s="90"/>
      <c r="MH772" s="90"/>
      <c r="MI772" s="90"/>
      <c r="MJ772" s="90"/>
      <c r="MK772" s="90"/>
      <c r="ML772" s="90"/>
      <c r="MM772" s="90"/>
      <c r="MN772" s="90"/>
      <c r="MO772" s="90"/>
      <c r="MP772" s="90"/>
      <c r="MQ772" s="90"/>
      <c r="MR772" s="90"/>
      <c r="MS772" s="90"/>
      <c r="MT772" s="90"/>
      <c r="MU772" s="90"/>
      <c r="MV772" s="90"/>
      <c r="MW772" s="90"/>
      <c r="MX772" s="90"/>
      <c r="MY772" s="90"/>
      <c r="MZ772" s="90"/>
      <c r="NA772" s="90"/>
      <c r="NB772" s="90"/>
      <c r="NC772" s="90"/>
      <c r="ND772" s="90"/>
      <c r="NE772" s="90"/>
      <c r="NF772" s="90"/>
      <c r="NG772" s="90"/>
      <c r="NH772" s="90"/>
      <c r="NI772" s="90"/>
      <c r="NJ772" s="90"/>
      <c r="NK772" s="90"/>
      <c r="NL772" s="90"/>
      <c r="NM772" s="90"/>
      <c r="NN772" s="90"/>
      <c r="NO772" s="90"/>
      <c r="NP772" s="90"/>
      <c r="NQ772" s="90"/>
      <c r="NR772" s="90"/>
      <c r="NS772" s="90"/>
      <c r="NT772" s="90"/>
      <c r="NU772" s="90"/>
      <c r="NV772" s="90"/>
      <c r="NW772" s="90"/>
      <c r="NX772" s="90"/>
      <c r="NY772" s="90"/>
      <c r="NZ772" s="90"/>
      <c r="OA772" s="90"/>
      <c r="OB772" s="90"/>
      <c r="OC772" s="90"/>
      <c r="OD772" s="90"/>
      <c r="OE772" s="90"/>
      <c r="OF772" s="90"/>
      <c r="OG772" s="90"/>
      <c r="OH772" s="90"/>
      <c r="OI772" s="90"/>
      <c r="OJ772" s="90"/>
      <c r="OK772" s="90"/>
      <c r="OL772" s="90"/>
      <c r="OM772" s="90"/>
      <c r="ON772" s="90"/>
      <c r="OO772" s="90"/>
      <c r="OP772" s="90"/>
      <c r="OQ772" s="90"/>
      <c r="OR772" s="90"/>
      <c r="OS772" s="90"/>
      <c r="OT772" s="90"/>
      <c r="OU772" s="90"/>
      <c r="OV772" s="90"/>
      <c r="OW772" s="90"/>
      <c r="OX772" s="90"/>
      <c r="OY772" s="90"/>
      <c r="OZ772" s="90"/>
      <c r="PA772" s="90"/>
      <c r="PB772" s="90"/>
      <c r="PC772" s="90"/>
      <c r="PD772" s="90"/>
      <c r="PE772" s="90"/>
      <c r="PF772" s="90"/>
      <c r="PG772" s="90"/>
      <c r="PH772" s="90"/>
      <c r="PI772" s="90"/>
      <c r="PJ772" s="90"/>
      <c r="PK772" s="90"/>
      <c r="PL772" s="90"/>
      <c r="PM772" s="90"/>
      <c r="PN772" s="90"/>
      <c r="PO772" s="90"/>
      <c r="PP772" s="90"/>
      <c r="PQ772" s="90"/>
      <c r="PR772" s="90"/>
      <c r="PS772" s="90"/>
      <c r="PT772" s="90"/>
      <c r="PU772" s="90"/>
      <c r="PV772" s="90"/>
      <c r="PW772" s="90"/>
      <c r="PX772" s="90"/>
      <c r="PY772" s="90"/>
      <c r="PZ772" s="90"/>
      <c r="QA772" s="90"/>
      <c r="QB772" s="90"/>
      <c r="QC772" s="90"/>
      <c r="QD772" s="90"/>
      <c r="QE772" s="90"/>
      <c r="QF772" s="90"/>
      <c r="QG772" s="90"/>
      <c r="QH772" s="90"/>
      <c r="QI772" s="90"/>
      <c r="QJ772" s="90"/>
      <c r="QK772" s="90"/>
      <c r="QL772" s="90"/>
      <c r="QM772" s="90"/>
      <c r="QN772" s="90"/>
      <c r="QO772" s="90"/>
      <c r="QP772" s="90"/>
      <c r="QQ772" s="90"/>
      <c r="QR772" s="90"/>
      <c r="QS772" s="90"/>
      <c r="QT772" s="90"/>
      <c r="QU772" s="90"/>
      <c r="QV772" s="90"/>
      <c r="QW772" s="90"/>
      <c r="QX772" s="90"/>
      <c r="QY772" s="90"/>
      <c r="QZ772" s="90"/>
      <c r="RA772" s="90"/>
      <c r="RB772" s="90"/>
      <c r="RC772" s="90"/>
      <c r="RD772" s="90"/>
      <c r="RE772" s="90"/>
      <c r="RF772" s="90"/>
      <c r="RG772" s="90"/>
      <c r="RH772" s="90"/>
      <c r="RI772" s="90"/>
      <c r="RJ772" s="90"/>
      <c r="RK772" s="90"/>
      <c r="RL772" s="90"/>
      <c r="RM772" s="90"/>
      <c r="RN772" s="90"/>
      <c r="RO772" s="90"/>
      <c r="RP772" s="90"/>
      <c r="RQ772" s="90"/>
      <c r="RR772" s="90"/>
      <c r="RS772" s="90"/>
      <c r="RT772" s="90"/>
      <c r="RU772" s="90"/>
      <c r="RV772" s="90"/>
      <c r="RW772" s="90"/>
      <c r="RX772" s="90"/>
      <c r="RY772" s="90"/>
      <c r="RZ772" s="90"/>
      <c r="SA772" s="90"/>
      <c r="SB772" s="90"/>
      <c r="SC772" s="90"/>
      <c r="SD772" s="90"/>
      <c r="SE772" s="90"/>
      <c r="SF772" s="90"/>
      <c r="SG772" s="90"/>
      <c r="SH772" s="90"/>
      <c r="SI772" s="90"/>
      <c r="SJ772" s="90"/>
      <c r="SK772" s="90"/>
      <c r="SL772" s="90"/>
      <c r="SM772" s="90"/>
      <c r="SN772" s="90"/>
      <c r="SO772" s="90"/>
      <c r="SP772" s="90"/>
      <c r="SQ772" s="90"/>
      <c r="SR772" s="90"/>
      <c r="SS772" s="90"/>
      <c r="ST772" s="90"/>
      <c r="SU772" s="90"/>
      <c r="SV772" s="90"/>
      <c r="SW772" s="90"/>
      <c r="SX772" s="90"/>
      <c r="SY772" s="90"/>
      <c r="SZ772" s="90"/>
      <c r="TA772" s="90"/>
      <c r="TB772" s="90"/>
      <c r="TC772" s="90"/>
      <c r="TD772" s="90"/>
      <c r="TE772" s="90"/>
      <c r="TF772" s="90"/>
      <c r="TG772" s="90"/>
      <c r="TH772" s="90"/>
      <c r="TI772" s="90"/>
      <c r="TJ772" s="90"/>
      <c r="TK772" s="90"/>
      <c r="TL772" s="90"/>
      <c r="TM772" s="90"/>
      <c r="TN772" s="90"/>
      <c r="TO772" s="90"/>
      <c r="TP772" s="90"/>
      <c r="TQ772" s="90"/>
      <c r="TR772" s="90"/>
      <c r="TS772" s="90"/>
      <c r="TT772" s="90"/>
      <c r="TU772" s="90"/>
      <c r="TV772" s="90"/>
      <c r="TW772" s="90"/>
      <c r="TX772" s="90"/>
      <c r="TY772" s="90"/>
      <c r="TZ772" s="90"/>
      <c r="UA772" s="90"/>
      <c r="UB772" s="90"/>
      <c r="UC772" s="90"/>
      <c r="UD772" s="90"/>
      <c r="UE772" s="90"/>
      <c r="UF772" s="90"/>
      <c r="UG772" s="90"/>
      <c r="UH772" s="90"/>
      <c r="UI772" s="90"/>
      <c r="UJ772" s="90"/>
      <c r="UK772" s="90"/>
      <c r="UL772" s="90"/>
      <c r="UM772" s="90"/>
      <c r="UN772" s="90"/>
      <c r="UO772" s="90"/>
      <c r="UP772" s="90"/>
      <c r="UQ772" s="90"/>
      <c r="UR772" s="90"/>
      <c r="US772" s="90"/>
      <c r="UT772" s="90"/>
      <c r="UU772" s="90"/>
      <c r="UV772" s="90"/>
      <c r="UW772" s="90"/>
      <c r="UX772" s="90"/>
      <c r="UY772" s="90"/>
      <c r="UZ772" s="90"/>
      <c r="VA772" s="90"/>
      <c r="VB772" s="90"/>
      <c r="VC772" s="90"/>
      <c r="VD772" s="90"/>
      <c r="VE772" s="90"/>
      <c r="VF772" s="90"/>
      <c r="VG772" s="90"/>
      <c r="VH772" s="90"/>
      <c r="VI772" s="90"/>
      <c r="VJ772" s="90"/>
      <c r="VK772" s="90"/>
      <c r="VL772" s="90"/>
      <c r="VM772" s="90"/>
      <c r="VN772" s="90"/>
      <c r="VO772" s="90"/>
      <c r="VP772" s="90"/>
      <c r="VQ772" s="90"/>
      <c r="VR772" s="90"/>
      <c r="VS772" s="90"/>
      <c r="VT772" s="90"/>
      <c r="VU772" s="90"/>
      <c r="VV772" s="90"/>
      <c r="VW772" s="90"/>
      <c r="VX772" s="90"/>
      <c r="VY772" s="90"/>
      <c r="VZ772" s="90"/>
      <c r="WA772" s="90"/>
      <c r="WB772" s="90"/>
      <c r="WC772" s="90"/>
      <c r="WD772" s="90"/>
      <c r="WE772" s="90"/>
      <c r="WF772" s="90"/>
      <c r="WG772" s="90"/>
      <c r="WH772" s="90"/>
      <c r="WI772" s="90"/>
      <c r="WJ772" s="90"/>
      <c r="WK772" s="90"/>
      <c r="WL772" s="90"/>
      <c r="WM772" s="90"/>
      <c r="WN772" s="90"/>
      <c r="WO772" s="90"/>
      <c r="WP772" s="90"/>
      <c r="WQ772" s="90"/>
      <c r="WR772" s="90"/>
      <c r="WS772" s="90"/>
      <c r="WT772" s="90"/>
      <c r="WU772" s="90"/>
      <c r="WV772" s="90"/>
      <c r="WW772" s="90"/>
      <c r="WX772" s="90"/>
      <c r="WY772" s="90"/>
      <c r="WZ772" s="90"/>
      <c r="XA772" s="90"/>
      <c r="XB772" s="90"/>
      <c r="XC772" s="90"/>
      <c r="XD772" s="90"/>
      <c r="XE772" s="90"/>
      <c r="XF772" s="90"/>
      <c r="XG772" s="90"/>
      <c r="XH772" s="90"/>
      <c r="XI772" s="90"/>
      <c r="XJ772" s="90"/>
      <c r="XK772" s="90"/>
      <c r="XL772" s="90"/>
      <c r="XM772" s="90"/>
      <c r="XN772" s="90"/>
      <c r="XO772" s="90"/>
      <c r="XP772" s="90"/>
      <c r="XQ772" s="90"/>
      <c r="XR772" s="90"/>
      <c r="XS772" s="90"/>
      <c r="XT772" s="90"/>
      <c r="XU772" s="90"/>
      <c r="XV772" s="90"/>
      <c r="XW772" s="90"/>
      <c r="XX772" s="90"/>
      <c r="XY772" s="90"/>
      <c r="XZ772" s="90"/>
      <c r="YA772" s="90"/>
      <c r="YB772" s="90"/>
      <c r="YC772" s="90"/>
      <c r="YD772" s="90"/>
      <c r="YE772" s="90"/>
      <c r="YF772" s="90"/>
      <c r="YG772" s="90"/>
      <c r="YH772" s="90"/>
      <c r="YI772" s="90"/>
      <c r="YJ772" s="90"/>
      <c r="YK772" s="90"/>
      <c r="YL772" s="90"/>
      <c r="YM772" s="90"/>
      <c r="YN772" s="90"/>
      <c r="YO772" s="90"/>
      <c r="YP772" s="90"/>
      <c r="YQ772" s="90"/>
      <c r="YR772" s="90"/>
      <c r="YS772" s="90"/>
      <c r="YT772" s="90"/>
      <c r="YU772" s="90"/>
      <c r="YV772" s="90"/>
      <c r="YW772" s="90"/>
      <c r="YX772" s="90"/>
      <c r="YY772" s="90"/>
      <c r="YZ772" s="90"/>
      <c r="ZA772" s="90"/>
      <c r="ZB772" s="90"/>
      <c r="ZC772" s="90"/>
      <c r="ZD772" s="90"/>
      <c r="ZE772" s="90"/>
      <c r="ZF772" s="90"/>
      <c r="ZG772" s="90"/>
      <c r="ZH772" s="90"/>
      <c r="ZI772" s="90"/>
      <c r="ZJ772" s="90"/>
      <c r="ZK772" s="90"/>
      <c r="ZL772" s="90"/>
      <c r="ZM772" s="90"/>
      <c r="ZN772" s="90"/>
      <c r="ZO772" s="90"/>
      <c r="ZP772" s="90"/>
      <c r="ZQ772" s="90"/>
      <c r="ZR772" s="90"/>
      <c r="ZS772" s="90"/>
      <c r="ZT772" s="90"/>
      <c r="ZU772" s="90"/>
      <c r="ZV772" s="90"/>
      <c r="ZW772" s="90"/>
      <c r="ZX772" s="90"/>
      <c r="ZY772" s="90"/>
      <c r="ZZ772" s="90"/>
      <c r="AAA772" s="90"/>
      <c r="AAB772" s="90"/>
      <c r="AAC772" s="90"/>
      <c r="AAD772" s="90"/>
      <c r="AAE772" s="90"/>
      <c r="AAF772" s="90"/>
      <c r="AAG772" s="90"/>
      <c r="AAH772" s="90"/>
      <c r="AAI772" s="90"/>
      <c r="AAJ772" s="90"/>
      <c r="AAK772" s="90"/>
      <c r="AAL772" s="90"/>
      <c r="AAM772" s="90"/>
      <c r="AAN772" s="90"/>
      <c r="AAO772" s="90"/>
      <c r="AAP772" s="90"/>
      <c r="AAQ772" s="90"/>
      <c r="AAR772" s="90"/>
      <c r="AAS772" s="90"/>
      <c r="AAT772" s="90"/>
      <c r="AAU772" s="90"/>
      <c r="AAV772" s="90"/>
      <c r="AAW772" s="90"/>
      <c r="AAX772" s="90"/>
      <c r="AAY772" s="90"/>
      <c r="AAZ772" s="90"/>
      <c r="ABA772" s="90"/>
      <c r="ABB772" s="90"/>
      <c r="ABC772" s="90"/>
      <c r="ABD772" s="90"/>
      <c r="ABE772" s="90"/>
      <c r="ABF772" s="90"/>
      <c r="ABG772" s="90"/>
      <c r="ABH772" s="90"/>
      <c r="ABI772" s="90"/>
      <c r="ABJ772" s="90"/>
      <c r="ABK772" s="90"/>
      <c r="ABL772" s="90"/>
      <c r="ABM772" s="90"/>
      <c r="ABN772" s="90"/>
      <c r="ABO772" s="90"/>
      <c r="ABP772" s="90"/>
      <c r="ABQ772" s="90"/>
      <c r="ABR772" s="90"/>
      <c r="ABS772" s="90"/>
      <c r="ABT772" s="90"/>
      <c r="ABU772" s="90"/>
      <c r="ABV772" s="90"/>
      <c r="ABW772" s="90"/>
      <c r="ABX772" s="90"/>
      <c r="ABY772" s="90"/>
      <c r="ABZ772" s="90"/>
      <c r="ACA772" s="90"/>
      <c r="ACB772" s="90"/>
      <c r="ACC772" s="90"/>
      <c r="ACD772" s="90"/>
      <c r="ACE772" s="90"/>
      <c r="ACF772" s="90"/>
      <c r="ACG772" s="90"/>
      <c r="ACH772" s="90"/>
      <c r="ACI772" s="90"/>
      <c r="ACJ772" s="90"/>
      <c r="ACK772" s="90"/>
      <c r="ACL772" s="90"/>
      <c r="ACM772" s="90"/>
      <c r="ACN772" s="90"/>
      <c r="ACO772" s="90"/>
      <c r="ACP772" s="90"/>
      <c r="ACQ772" s="90"/>
      <c r="ACR772" s="90"/>
      <c r="ACS772" s="90"/>
      <c r="ACT772" s="90"/>
      <c r="ACU772" s="90"/>
      <c r="ACV772" s="90"/>
      <c r="ACW772" s="90"/>
      <c r="ACX772" s="90"/>
      <c r="ACY772" s="90"/>
      <c r="ACZ772" s="90"/>
      <c r="ADA772" s="90"/>
      <c r="ADB772" s="90"/>
      <c r="ADC772" s="90"/>
      <c r="ADD772" s="90"/>
      <c r="ADE772" s="90"/>
      <c r="ADF772" s="90"/>
      <c r="ADG772" s="90"/>
      <c r="ADH772" s="90"/>
      <c r="ADI772" s="90"/>
      <c r="ADJ772" s="90"/>
      <c r="ADK772" s="90"/>
      <c r="ADL772" s="90"/>
      <c r="ADM772" s="90"/>
      <c r="ADN772" s="90"/>
      <c r="ADO772" s="90"/>
      <c r="ADP772" s="90"/>
      <c r="ADQ772" s="90"/>
      <c r="ADR772" s="90"/>
      <c r="ADS772" s="90"/>
      <c r="ADT772" s="90"/>
      <c r="ADU772" s="90"/>
      <c r="ADV772" s="90"/>
      <c r="ADW772" s="90"/>
      <c r="ADX772" s="90"/>
      <c r="ADY772" s="90"/>
      <c r="ADZ772" s="90"/>
      <c r="AEA772" s="90"/>
      <c r="AEB772" s="90"/>
      <c r="AEC772" s="90"/>
      <c r="AED772" s="90"/>
      <c r="AEE772" s="90"/>
      <c r="AEF772" s="90"/>
      <c r="AEG772" s="90"/>
      <c r="AEH772" s="90"/>
      <c r="AEI772" s="90"/>
      <c r="AEJ772" s="90"/>
      <c r="AEK772" s="90"/>
      <c r="AEL772" s="90"/>
      <c r="AEM772" s="90"/>
      <c r="AEN772" s="90"/>
      <c r="AEO772" s="90"/>
      <c r="AEP772" s="90"/>
      <c r="AEQ772" s="90"/>
      <c r="AER772" s="90"/>
      <c r="AES772" s="90"/>
      <c r="AET772" s="90"/>
      <c r="AEU772" s="90"/>
      <c r="AEV772" s="90"/>
      <c r="AEW772" s="90"/>
      <c r="AEX772" s="90"/>
      <c r="AEY772" s="90"/>
      <c r="AEZ772" s="90"/>
      <c r="AFA772" s="90"/>
      <c r="AFB772" s="90"/>
      <c r="AFC772" s="90"/>
      <c r="AFD772" s="90"/>
      <c r="AFE772" s="90"/>
      <c r="AFF772" s="90"/>
      <c r="AFG772" s="90"/>
      <c r="AFH772" s="90"/>
      <c r="AFI772" s="90"/>
      <c r="AFJ772" s="90"/>
      <c r="AFK772" s="90"/>
      <c r="AFL772" s="90"/>
      <c r="AFM772" s="90"/>
      <c r="AFN772" s="90"/>
      <c r="AFO772" s="90"/>
      <c r="AFP772" s="90"/>
      <c r="AFQ772" s="90"/>
      <c r="AFR772" s="90"/>
      <c r="AFS772" s="90"/>
      <c r="AFT772" s="90"/>
      <c r="AFU772" s="90"/>
      <c r="AFV772" s="90"/>
      <c r="AFW772" s="90"/>
      <c r="AFX772" s="90"/>
      <c r="AFY772" s="90"/>
      <c r="AFZ772" s="90"/>
      <c r="AGA772" s="90"/>
      <c r="AGB772" s="90"/>
      <c r="AGC772" s="90"/>
      <c r="AGD772" s="90"/>
      <c r="AGE772" s="90"/>
      <c r="AGF772" s="90"/>
      <c r="AGG772" s="90"/>
      <c r="AGH772" s="90"/>
      <c r="AGI772" s="90"/>
      <c r="AGJ772" s="90"/>
      <c r="AGK772" s="90"/>
      <c r="AGL772" s="90"/>
      <c r="AGM772" s="90"/>
      <c r="AGN772" s="90"/>
      <c r="AGO772" s="90"/>
      <c r="AGP772" s="90"/>
      <c r="AGQ772" s="90"/>
      <c r="AGR772" s="90"/>
      <c r="AGS772" s="90"/>
      <c r="AGT772" s="90"/>
      <c r="AGU772" s="90"/>
      <c r="AGV772" s="90"/>
      <c r="AGW772" s="90"/>
      <c r="AGX772" s="90"/>
      <c r="AGY772" s="90"/>
      <c r="AGZ772" s="90"/>
      <c r="AHA772" s="90"/>
      <c r="AHB772" s="90"/>
      <c r="AHC772" s="90"/>
      <c r="AHD772" s="90"/>
      <c r="AHE772" s="90"/>
      <c r="AHF772" s="90"/>
      <c r="AHG772" s="90"/>
      <c r="AHH772" s="90"/>
      <c r="AHI772" s="90"/>
      <c r="AHJ772" s="90"/>
      <c r="AHK772" s="90"/>
      <c r="AHL772" s="90"/>
      <c r="AHM772" s="90"/>
      <c r="AHN772" s="90"/>
      <c r="AHO772" s="90"/>
      <c r="AHP772" s="90"/>
      <c r="AHQ772" s="90"/>
      <c r="AHR772" s="90"/>
      <c r="AHS772" s="90"/>
      <c r="AHT772" s="90"/>
      <c r="AHU772" s="90"/>
      <c r="AHV772" s="90"/>
      <c r="AHW772" s="90"/>
      <c r="AHX772" s="90"/>
      <c r="AHY772" s="90"/>
      <c r="AHZ772" s="90"/>
      <c r="AIA772" s="90"/>
      <c r="AIB772" s="90"/>
      <c r="AIC772" s="90"/>
      <c r="AID772" s="90"/>
      <c r="AIE772" s="90"/>
      <c r="AIF772" s="90"/>
      <c r="AIG772" s="90"/>
      <c r="AIH772" s="90"/>
      <c r="AII772" s="90"/>
      <c r="AIJ772" s="90"/>
      <c r="AIK772" s="90"/>
      <c r="AIL772" s="90"/>
      <c r="AIM772" s="90"/>
      <c r="AIN772" s="90"/>
      <c r="AIO772" s="90"/>
      <c r="AIP772" s="90"/>
      <c r="AIQ772" s="90"/>
      <c r="AIR772" s="90"/>
      <c r="AIS772" s="90"/>
      <c r="AIT772" s="90"/>
      <c r="AIU772" s="90"/>
      <c r="AIV772" s="90"/>
      <c r="AIW772" s="90"/>
      <c r="AIX772" s="90"/>
      <c r="AIY772" s="90"/>
      <c r="AIZ772" s="90"/>
      <c r="AJA772" s="90"/>
      <c r="AJB772" s="90"/>
      <c r="AJC772" s="90"/>
      <c r="AJD772" s="90"/>
      <c r="AJE772" s="90"/>
      <c r="AJF772" s="90"/>
      <c r="AJG772" s="90"/>
      <c r="AJH772" s="90"/>
      <c r="AJI772" s="90"/>
      <c r="AJJ772" s="90"/>
      <c r="AJK772" s="90"/>
      <c r="AJL772" s="90"/>
      <c r="AJM772" s="90"/>
      <c r="AJN772" s="90"/>
      <c r="AJO772" s="90"/>
      <c r="AJP772" s="90"/>
      <c r="AJQ772" s="90"/>
      <c r="AJR772" s="90"/>
      <c r="AJS772" s="90"/>
      <c r="AJT772" s="90"/>
      <c r="AJU772" s="90"/>
      <c r="AJV772" s="90"/>
      <c r="AJW772" s="90"/>
      <c r="AJX772" s="90"/>
      <c r="AJY772" s="90"/>
      <c r="AJZ772" s="90"/>
      <c r="AKA772" s="90"/>
      <c r="AKB772" s="90"/>
      <c r="AKC772" s="90"/>
      <c r="AKD772" s="90"/>
      <c r="AKE772" s="90"/>
      <c r="AKF772" s="90"/>
      <c r="AKG772" s="90"/>
      <c r="AKH772" s="90"/>
      <c r="AKI772" s="90"/>
      <c r="AKJ772" s="90"/>
      <c r="AKK772" s="90"/>
      <c r="AKL772" s="90"/>
      <c r="AKM772" s="90"/>
      <c r="AKN772" s="90"/>
      <c r="AKO772" s="90"/>
      <c r="AKP772" s="90"/>
      <c r="AKQ772" s="90"/>
      <c r="AKR772" s="90"/>
      <c r="AKS772" s="90"/>
      <c r="AKT772" s="90"/>
      <c r="AKU772" s="90"/>
      <c r="AKV772" s="90"/>
      <c r="AKW772" s="90"/>
      <c r="AKX772" s="90"/>
      <c r="AKY772" s="90"/>
      <c r="AKZ772" s="90"/>
      <c r="ALA772" s="90"/>
      <c r="ALB772" s="90"/>
      <c r="ALC772" s="90"/>
      <c r="ALD772" s="90"/>
      <c r="ALE772" s="90"/>
      <c r="ALF772" s="90"/>
      <c r="ALG772" s="90"/>
      <c r="ALH772" s="90"/>
      <c r="ALI772" s="90"/>
      <c r="ALJ772" s="90"/>
      <c r="ALK772" s="90"/>
      <c r="ALL772" s="90"/>
      <c r="ALM772" s="90"/>
      <c r="ALN772" s="90"/>
      <c r="ALO772" s="90"/>
      <c r="ALP772" s="90"/>
      <c r="ALQ772" s="90"/>
      <c r="ALR772" s="90"/>
      <c r="ALS772" s="90"/>
      <c r="ALT772" s="90"/>
      <c r="ALU772" s="90"/>
      <c r="ALV772" s="90"/>
      <c r="ALW772" s="90"/>
      <c r="ALX772" s="90"/>
      <c r="ALY772" s="90"/>
      <c r="ALZ772" s="90"/>
      <c r="AMA772" s="90"/>
      <c r="AMB772" s="90"/>
      <c r="AMC772" s="90"/>
      <c r="AMD772" s="90"/>
      <c r="AME772" s="90"/>
      <c r="AMF772" s="90"/>
      <c r="AMG772" s="90"/>
      <c r="AMH772" s="90"/>
    </row>
    <row r="773" spans="1:1022" x14ac:dyDescent="0.25">
      <c r="A773" s="103">
        <v>43904</v>
      </c>
      <c r="B773" s="156">
        <v>0.5</v>
      </c>
      <c r="C773" s="226">
        <v>1</v>
      </c>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c r="BK773" s="90"/>
      <c r="BL773" s="90"/>
      <c r="BM773" s="90"/>
      <c r="BN773" s="90"/>
      <c r="BO773" s="90"/>
      <c r="BP773" s="90"/>
      <c r="BQ773" s="90"/>
      <c r="BR773" s="90"/>
      <c r="BS773" s="90"/>
      <c r="BT773" s="90"/>
      <c r="BU773" s="90"/>
      <c r="BV773" s="90"/>
      <c r="BW773" s="90"/>
      <c r="BX773" s="90"/>
      <c r="BY773" s="90"/>
      <c r="BZ773" s="90"/>
      <c r="CA773" s="90"/>
      <c r="CB773" s="90"/>
      <c r="CC773" s="90"/>
      <c r="CD773" s="90"/>
      <c r="CE773" s="90"/>
      <c r="CF773" s="90"/>
      <c r="CG773" s="90"/>
      <c r="CH773" s="90"/>
      <c r="CI773" s="90"/>
      <c r="CJ773" s="90"/>
      <c r="CK773" s="90"/>
      <c r="CL773" s="90"/>
      <c r="CM773" s="90"/>
      <c r="CN773" s="90"/>
      <c r="CO773" s="90"/>
      <c r="CP773" s="90"/>
      <c r="CQ773" s="90"/>
      <c r="CR773" s="90"/>
      <c r="CS773" s="90"/>
      <c r="CT773" s="90"/>
      <c r="CU773" s="90"/>
      <c r="CV773" s="90"/>
      <c r="CW773" s="90"/>
      <c r="CX773" s="90"/>
      <c r="CY773" s="90"/>
      <c r="CZ773" s="90"/>
      <c r="DA773" s="90"/>
      <c r="DB773" s="90"/>
      <c r="DC773" s="90"/>
      <c r="DD773" s="90"/>
      <c r="DE773" s="90"/>
      <c r="DF773" s="90"/>
      <c r="DG773" s="90"/>
      <c r="DH773" s="90"/>
      <c r="DI773" s="90"/>
      <c r="DJ773" s="90"/>
      <c r="DK773" s="90"/>
      <c r="DL773" s="90"/>
      <c r="DM773" s="90"/>
      <c r="DN773" s="90"/>
      <c r="DO773" s="90"/>
      <c r="DP773" s="90"/>
      <c r="DQ773" s="90"/>
      <c r="DR773" s="90"/>
      <c r="DS773" s="90"/>
      <c r="DT773" s="90"/>
      <c r="DU773" s="90"/>
      <c r="DV773" s="90"/>
      <c r="DW773" s="90"/>
      <c r="DX773" s="90"/>
      <c r="DY773" s="90"/>
      <c r="DZ773" s="90"/>
      <c r="EA773" s="90"/>
      <c r="EB773" s="90"/>
      <c r="EC773" s="90"/>
      <c r="ED773" s="90"/>
      <c r="EE773" s="90"/>
      <c r="EF773" s="90"/>
      <c r="EG773" s="90"/>
      <c r="EH773" s="90"/>
      <c r="EI773" s="90"/>
      <c r="EJ773" s="90"/>
      <c r="EK773" s="90"/>
      <c r="EL773" s="90"/>
      <c r="EM773" s="90"/>
      <c r="EN773" s="90"/>
      <c r="EO773" s="90"/>
      <c r="EP773" s="90"/>
      <c r="EQ773" s="90"/>
      <c r="ER773" s="90"/>
      <c r="ES773" s="90"/>
      <c r="ET773" s="90"/>
      <c r="EU773" s="90"/>
      <c r="EV773" s="90"/>
      <c r="EW773" s="90"/>
      <c r="EX773" s="90"/>
      <c r="EY773" s="90"/>
      <c r="EZ773" s="90"/>
      <c r="FA773" s="90"/>
      <c r="FB773" s="90"/>
      <c r="FC773" s="90"/>
      <c r="FD773" s="90"/>
      <c r="FE773" s="90"/>
      <c r="FF773" s="90"/>
      <c r="FG773" s="90"/>
      <c r="FH773" s="90"/>
      <c r="FI773" s="90"/>
      <c r="FJ773" s="90"/>
      <c r="FK773" s="90"/>
      <c r="FL773" s="90"/>
      <c r="FM773" s="90"/>
      <c r="FN773" s="90"/>
      <c r="FO773" s="90"/>
      <c r="FP773" s="90"/>
      <c r="FQ773" s="90"/>
      <c r="FR773" s="90"/>
      <c r="FS773" s="90"/>
      <c r="FT773" s="90"/>
      <c r="FU773" s="90"/>
      <c r="FV773" s="90"/>
      <c r="FW773" s="90"/>
      <c r="FX773" s="90"/>
      <c r="FY773" s="90"/>
      <c r="FZ773" s="90"/>
      <c r="GA773" s="90"/>
      <c r="GB773" s="90"/>
      <c r="GC773" s="90"/>
      <c r="GD773" s="90"/>
      <c r="GE773" s="90"/>
      <c r="GF773" s="90"/>
      <c r="GG773" s="90"/>
      <c r="GH773" s="90"/>
      <c r="GI773" s="90"/>
      <c r="GJ773" s="90"/>
      <c r="GK773" s="90"/>
      <c r="GL773" s="90"/>
      <c r="GM773" s="90"/>
      <c r="GN773" s="90"/>
      <c r="GO773" s="90"/>
      <c r="GP773" s="90"/>
      <c r="GQ773" s="90"/>
      <c r="GR773" s="90"/>
      <c r="GS773" s="90"/>
      <c r="GT773" s="90"/>
      <c r="GU773" s="90"/>
      <c r="GV773" s="90"/>
      <c r="GW773" s="90"/>
      <c r="GX773" s="90"/>
      <c r="GY773" s="90"/>
      <c r="GZ773" s="90"/>
      <c r="HA773" s="90"/>
      <c r="HB773" s="90"/>
      <c r="HC773" s="90"/>
      <c r="HD773" s="90"/>
      <c r="HE773" s="90"/>
      <c r="HF773" s="90"/>
      <c r="HG773" s="90"/>
      <c r="HH773" s="90"/>
      <c r="HI773" s="90"/>
      <c r="HJ773" s="90"/>
      <c r="HK773" s="90"/>
      <c r="HL773" s="90"/>
      <c r="HM773" s="90"/>
      <c r="HN773" s="90"/>
      <c r="HO773" s="90"/>
      <c r="HP773" s="90"/>
      <c r="HQ773" s="90"/>
      <c r="HR773" s="90"/>
      <c r="HS773" s="90"/>
      <c r="HT773" s="90"/>
      <c r="HU773" s="90"/>
      <c r="HV773" s="90"/>
      <c r="HW773" s="90"/>
      <c r="HX773" s="90"/>
      <c r="HY773" s="90"/>
      <c r="HZ773" s="90"/>
      <c r="IA773" s="90"/>
      <c r="IB773" s="90"/>
      <c r="IC773" s="90"/>
      <c r="ID773" s="90"/>
      <c r="IE773" s="90"/>
      <c r="IF773" s="90"/>
      <c r="IG773" s="90"/>
      <c r="IH773" s="90"/>
      <c r="II773" s="90"/>
      <c r="IJ773" s="90"/>
      <c r="IK773" s="90"/>
      <c r="IL773" s="90"/>
      <c r="IM773" s="90"/>
      <c r="IN773" s="90"/>
      <c r="IO773" s="90"/>
      <c r="IP773" s="90"/>
      <c r="IQ773" s="90"/>
      <c r="IR773" s="90"/>
      <c r="IS773" s="90"/>
      <c r="IT773" s="90"/>
      <c r="IU773" s="90"/>
      <c r="IV773" s="90"/>
      <c r="IW773" s="90"/>
      <c r="IX773" s="90"/>
      <c r="IY773" s="90"/>
      <c r="IZ773" s="90"/>
      <c r="JA773" s="90"/>
      <c r="JB773" s="90"/>
      <c r="JC773" s="90"/>
      <c r="JD773" s="90"/>
      <c r="JE773" s="90"/>
      <c r="JF773" s="90"/>
      <c r="JG773" s="90"/>
      <c r="JH773" s="90"/>
      <c r="JI773" s="90"/>
      <c r="JJ773" s="90"/>
      <c r="JK773" s="90"/>
      <c r="JL773" s="90"/>
      <c r="JM773" s="90"/>
      <c r="JN773" s="90"/>
      <c r="JO773" s="90"/>
      <c r="JP773" s="90"/>
      <c r="JQ773" s="90"/>
      <c r="JR773" s="90"/>
      <c r="JS773" s="90"/>
      <c r="JT773" s="90"/>
      <c r="JU773" s="90"/>
      <c r="JV773" s="90"/>
      <c r="JW773" s="90"/>
      <c r="JX773" s="90"/>
      <c r="JY773" s="90"/>
      <c r="JZ773" s="90"/>
      <c r="KA773" s="90"/>
      <c r="KB773" s="90"/>
      <c r="KC773" s="90"/>
      <c r="KD773" s="90"/>
      <c r="KE773" s="90"/>
      <c r="KF773" s="90"/>
      <c r="KG773" s="90"/>
      <c r="KH773" s="90"/>
      <c r="KI773" s="90"/>
      <c r="KJ773" s="90"/>
      <c r="KK773" s="90"/>
      <c r="KL773" s="90"/>
      <c r="KM773" s="90"/>
      <c r="KN773" s="90"/>
      <c r="KO773" s="90"/>
      <c r="KP773" s="90"/>
      <c r="KQ773" s="90"/>
      <c r="KR773" s="90"/>
      <c r="KS773" s="90"/>
      <c r="KT773" s="90"/>
      <c r="KU773" s="90"/>
      <c r="KV773" s="90"/>
      <c r="KW773" s="90"/>
      <c r="KX773" s="90"/>
      <c r="KY773" s="90"/>
      <c r="KZ773" s="90"/>
      <c r="LA773" s="90"/>
      <c r="LB773" s="90"/>
      <c r="LC773" s="90"/>
      <c r="LD773" s="90"/>
      <c r="LE773" s="90"/>
      <c r="LF773" s="90"/>
      <c r="LG773" s="90"/>
      <c r="LH773" s="90"/>
      <c r="LI773" s="90"/>
      <c r="LJ773" s="90"/>
      <c r="LK773" s="90"/>
      <c r="LL773" s="90"/>
      <c r="LM773" s="90"/>
      <c r="LN773" s="90"/>
      <c r="LO773" s="90"/>
      <c r="LP773" s="90"/>
      <c r="LQ773" s="90"/>
      <c r="LR773" s="90"/>
      <c r="LS773" s="90"/>
      <c r="LT773" s="90"/>
      <c r="LU773" s="90"/>
      <c r="LV773" s="90"/>
      <c r="LW773" s="90"/>
      <c r="LX773" s="90"/>
      <c r="LY773" s="90"/>
      <c r="LZ773" s="90"/>
      <c r="MA773" s="90"/>
      <c r="MB773" s="90"/>
      <c r="MC773" s="90"/>
      <c r="MD773" s="90"/>
      <c r="ME773" s="90"/>
      <c r="MF773" s="90"/>
      <c r="MG773" s="90"/>
      <c r="MH773" s="90"/>
      <c r="MI773" s="90"/>
      <c r="MJ773" s="90"/>
      <c r="MK773" s="90"/>
      <c r="ML773" s="90"/>
      <c r="MM773" s="90"/>
      <c r="MN773" s="90"/>
      <c r="MO773" s="90"/>
      <c r="MP773" s="90"/>
      <c r="MQ773" s="90"/>
      <c r="MR773" s="90"/>
      <c r="MS773" s="90"/>
      <c r="MT773" s="90"/>
      <c r="MU773" s="90"/>
      <c r="MV773" s="90"/>
      <c r="MW773" s="90"/>
      <c r="MX773" s="90"/>
      <c r="MY773" s="90"/>
      <c r="MZ773" s="90"/>
      <c r="NA773" s="90"/>
      <c r="NB773" s="90"/>
      <c r="NC773" s="90"/>
      <c r="ND773" s="90"/>
      <c r="NE773" s="90"/>
      <c r="NF773" s="90"/>
      <c r="NG773" s="90"/>
      <c r="NH773" s="90"/>
      <c r="NI773" s="90"/>
      <c r="NJ773" s="90"/>
      <c r="NK773" s="90"/>
      <c r="NL773" s="90"/>
      <c r="NM773" s="90"/>
      <c r="NN773" s="90"/>
      <c r="NO773" s="90"/>
      <c r="NP773" s="90"/>
      <c r="NQ773" s="90"/>
      <c r="NR773" s="90"/>
      <c r="NS773" s="90"/>
      <c r="NT773" s="90"/>
      <c r="NU773" s="90"/>
      <c r="NV773" s="90"/>
      <c r="NW773" s="90"/>
      <c r="NX773" s="90"/>
      <c r="NY773" s="90"/>
      <c r="NZ773" s="90"/>
      <c r="OA773" s="90"/>
      <c r="OB773" s="90"/>
      <c r="OC773" s="90"/>
      <c r="OD773" s="90"/>
      <c r="OE773" s="90"/>
      <c r="OF773" s="90"/>
      <c r="OG773" s="90"/>
      <c r="OH773" s="90"/>
      <c r="OI773" s="90"/>
      <c r="OJ773" s="90"/>
      <c r="OK773" s="90"/>
      <c r="OL773" s="90"/>
      <c r="OM773" s="90"/>
      <c r="ON773" s="90"/>
      <c r="OO773" s="90"/>
      <c r="OP773" s="90"/>
      <c r="OQ773" s="90"/>
      <c r="OR773" s="90"/>
      <c r="OS773" s="90"/>
      <c r="OT773" s="90"/>
      <c r="OU773" s="90"/>
      <c r="OV773" s="90"/>
      <c r="OW773" s="90"/>
      <c r="OX773" s="90"/>
      <c r="OY773" s="90"/>
      <c r="OZ773" s="90"/>
      <c r="PA773" s="90"/>
      <c r="PB773" s="90"/>
      <c r="PC773" s="90"/>
      <c r="PD773" s="90"/>
      <c r="PE773" s="90"/>
      <c r="PF773" s="90"/>
      <c r="PG773" s="90"/>
      <c r="PH773" s="90"/>
      <c r="PI773" s="90"/>
      <c r="PJ773" s="90"/>
      <c r="PK773" s="90"/>
      <c r="PL773" s="90"/>
      <c r="PM773" s="90"/>
      <c r="PN773" s="90"/>
      <c r="PO773" s="90"/>
      <c r="PP773" s="90"/>
      <c r="PQ773" s="90"/>
      <c r="PR773" s="90"/>
      <c r="PS773" s="90"/>
      <c r="PT773" s="90"/>
      <c r="PU773" s="90"/>
      <c r="PV773" s="90"/>
      <c r="PW773" s="90"/>
      <c r="PX773" s="90"/>
      <c r="PY773" s="90"/>
      <c r="PZ773" s="90"/>
      <c r="QA773" s="90"/>
      <c r="QB773" s="90"/>
      <c r="QC773" s="90"/>
      <c r="QD773" s="90"/>
      <c r="QE773" s="90"/>
      <c r="QF773" s="90"/>
      <c r="QG773" s="90"/>
      <c r="QH773" s="90"/>
      <c r="QI773" s="90"/>
      <c r="QJ773" s="90"/>
      <c r="QK773" s="90"/>
      <c r="QL773" s="90"/>
      <c r="QM773" s="90"/>
      <c r="QN773" s="90"/>
      <c r="QO773" s="90"/>
      <c r="QP773" s="90"/>
      <c r="QQ773" s="90"/>
      <c r="QR773" s="90"/>
      <c r="QS773" s="90"/>
      <c r="QT773" s="90"/>
      <c r="QU773" s="90"/>
      <c r="QV773" s="90"/>
      <c r="QW773" s="90"/>
      <c r="QX773" s="90"/>
      <c r="QY773" s="90"/>
      <c r="QZ773" s="90"/>
      <c r="RA773" s="90"/>
      <c r="RB773" s="90"/>
      <c r="RC773" s="90"/>
      <c r="RD773" s="90"/>
      <c r="RE773" s="90"/>
      <c r="RF773" s="90"/>
      <c r="RG773" s="90"/>
      <c r="RH773" s="90"/>
      <c r="RI773" s="90"/>
      <c r="RJ773" s="90"/>
      <c r="RK773" s="90"/>
      <c r="RL773" s="90"/>
      <c r="RM773" s="90"/>
      <c r="RN773" s="90"/>
      <c r="RO773" s="90"/>
      <c r="RP773" s="90"/>
      <c r="RQ773" s="90"/>
      <c r="RR773" s="90"/>
      <c r="RS773" s="90"/>
      <c r="RT773" s="90"/>
      <c r="RU773" s="90"/>
      <c r="RV773" s="90"/>
      <c r="RW773" s="90"/>
      <c r="RX773" s="90"/>
      <c r="RY773" s="90"/>
      <c r="RZ773" s="90"/>
      <c r="SA773" s="90"/>
      <c r="SB773" s="90"/>
      <c r="SC773" s="90"/>
      <c r="SD773" s="90"/>
      <c r="SE773" s="90"/>
      <c r="SF773" s="90"/>
      <c r="SG773" s="90"/>
      <c r="SH773" s="90"/>
      <c r="SI773" s="90"/>
      <c r="SJ773" s="90"/>
      <c r="SK773" s="90"/>
      <c r="SL773" s="90"/>
      <c r="SM773" s="90"/>
      <c r="SN773" s="90"/>
      <c r="SO773" s="90"/>
      <c r="SP773" s="90"/>
      <c r="SQ773" s="90"/>
      <c r="SR773" s="90"/>
      <c r="SS773" s="90"/>
      <c r="ST773" s="90"/>
      <c r="SU773" s="90"/>
      <c r="SV773" s="90"/>
      <c r="SW773" s="90"/>
      <c r="SX773" s="90"/>
      <c r="SY773" s="90"/>
      <c r="SZ773" s="90"/>
      <c r="TA773" s="90"/>
      <c r="TB773" s="90"/>
      <c r="TC773" s="90"/>
      <c r="TD773" s="90"/>
      <c r="TE773" s="90"/>
      <c r="TF773" s="90"/>
      <c r="TG773" s="90"/>
      <c r="TH773" s="90"/>
      <c r="TI773" s="90"/>
      <c r="TJ773" s="90"/>
      <c r="TK773" s="90"/>
      <c r="TL773" s="90"/>
      <c r="TM773" s="90"/>
      <c r="TN773" s="90"/>
      <c r="TO773" s="90"/>
      <c r="TP773" s="90"/>
      <c r="TQ773" s="90"/>
      <c r="TR773" s="90"/>
      <c r="TS773" s="90"/>
      <c r="TT773" s="90"/>
      <c r="TU773" s="90"/>
      <c r="TV773" s="90"/>
      <c r="TW773" s="90"/>
      <c r="TX773" s="90"/>
      <c r="TY773" s="90"/>
      <c r="TZ773" s="90"/>
      <c r="UA773" s="90"/>
      <c r="UB773" s="90"/>
      <c r="UC773" s="90"/>
      <c r="UD773" s="90"/>
      <c r="UE773" s="90"/>
      <c r="UF773" s="90"/>
      <c r="UG773" s="90"/>
      <c r="UH773" s="90"/>
      <c r="UI773" s="90"/>
      <c r="UJ773" s="90"/>
      <c r="UK773" s="90"/>
      <c r="UL773" s="90"/>
      <c r="UM773" s="90"/>
      <c r="UN773" s="90"/>
      <c r="UO773" s="90"/>
      <c r="UP773" s="90"/>
      <c r="UQ773" s="90"/>
      <c r="UR773" s="90"/>
      <c r="US773" s="90"/>
      <c r="UT773" s="90"/>
      <c r="UU773" s="90"/>
      <c r="UV773" s="90"/>
      <c r="UW773" s="90"/>
      <c r="UX773" s="90"/>
      <c r="UY773" s="90"/>
      <c r="UZ773" s="90"/>
      <c r="VA773" s="90"/>
      <c r="VB773" s="90"/>
      <c r="VC773" s="90"/>
      <c r="VD773" s="90"/>
      <c r="VE773" s="90"/>
      <c r="VF773" s="90"/>
      <c r="VG773" s="90"/>
      <c r="VH773" s="90"/>
      <c r="VI773" s="90"/>
      <c r="VJ773" s="90"/>
      <c r="VK773" s="90"/>
      <c r="VL773" s="90"/>
      <c r="VM773" s="90"/>
      <c r="VN773" s="90"/>
      <c r="VO773" s="90"/>
      <c r="VP773" s="90"/>
      <c r="VQ773" s="90"/>
      <c r="VR773" s="90"/>
      <c r="VS773" s="90"/>
      <c r="VT773" s="90"/>
      <c r="VU773" s="90"/>
      <c r="VV773" s="90"/>
      <c r="VW773" s="90"/>
      <c r="VX773" s="90"/>
      <c r="VY773" s="90"/>
      <c r="VZ773" s="90"/>
      <c r="WA773" s="90"/>
      <c r="WB773" s="90"/>
      <c r="WC773" s="90"/>
      <c r="WD773" s="90"/>
      <c r="WE773" s="90"/>
      <c r="WF773" s="90"/>
      <c r="WG773" s="90"/>
      <c r="WH773" s="90"/>
      <c r="WI773" s="90"/>
      <c r="WJ773" s="90"/>
      <c r="WK773" s="90"/>
      <c r="WL773" s="90"/>
      <c r="WM773" s="90"/>
      <c r="WN773" s="90"/>
      <c r="WO773" s="90"/>
      <c r="WP773" s="90"/>
      <c r="WQ773" s="90"/>
      <c r="WR773" s="90"/>
      <c r="WS773" s="90"/>
      <c r="WT773" s="90"/>
      <c r="WU773" s="90"/>
      <c r="WV773" s="90"/>
      <c r="WW773" s="90"/>
      <c r="WX773" s="90"/>
      <c r="WY773" s="90"/>
      <c r="WZ773" s="90"/>
      <c r="XA773" s="90"/>
      <c r="XB773" s="90"/>
      <c r="XC773" s="90"/>
      <c r="XD773" s="90"/>
      <c r="XE773" s="90"/>
      <c r="XF773" s="90"/>
      <c r="XG773" s="90"/>
      <c r="XH773" s="90"/>
      <c r="XI773" s="90"/>
      <c r="XJ773" s="90"/>
      <c r="XK773" s="90"/>
      <c r="XL773" s="90"/>
      <c r="XM773" s="90"/>
      <c r="XN773" s="90"/>
      <c r="XO773" s="90"/>
      <c r="XP773" s="90"/>
      <c r="XQ773" s="90"/>
      <c r="XR773" s="90"/>
      <c r="XS773" s="90"/>
      <c r="XT773" s="90"/>
      <c r="XU773" s="90"/>
      <c r="XV773" s="90"/>
      <c r="XW773" s="90"/>
      <c r="XX773" s="90"/>
      <c r="XY773" s="90"/>
      <c r="XZ773" s="90"/>
      <c r="YA773" s="90"/>
      <c r="YB773" s="90"/>
      <c r="YC773" s="90"/>
      <c r="YD773" s="90"/>
      <c r="YE773" s="90"/>
      <c r="YF773" s="90"/>
      <c r="YG773" s="90"/>
      <c r="YH773" s="90"/>
      <c r="YI773" s="90"/>
      <c r="YJ773" s="90"/>
      <c r="YK773" s="90"/>
      <c r="YL773" s="90"/>
      <c r="YM773" s="90"/>
      <c r="YN773" s="90"/>
      <c r="YO773" s="90"/>
      <c r="YP773" s="90"/>
      <c r="YQ773" s="90"/>
      <c r="YR773" s="90"/>
      <c r="YS773" s="90"/>
      <c r="YT773" s="90"/>
      <c r="YU773" s="90"/>
      <c r="YV773" s="90"/>
      <c r="YW773" s="90"/>
      <c r="YX773" s="90"/>
      <c r="YY773" s="90"/>
      <c r="YZ773" s="90"/>
      <c r="ZA773" s="90"/>
      <c r="ZB773" s="90"/>
      <c r="ZC773" s="90"/>
      <c r="ZD773" s="90"/>
      <c r="ZE773" s="90"/>
      <c r="ZF773" s="90"/>
      <c r="ZG773" s="90"/>
      <c r="ZH773" s="90"/>
      <c r="ZI773" s="90"/>
      <c r="ZJ773" s="90"/>
      <c r="ZK773" s="90"/>
      <c r="ZL773" s="90"/>
      <c r="ZM773" s="90"/>
      <c r="ZN773" s="90"/>
      <c r="ZO773" s="90"/>
      <c r="ZP773" s="90"/>
      <c r="ZQ773" s="90"/>
      <c r="ZR773" s="90"/>
      <c r="ZS773" s="90"/>
      <c r="ZT773" s="90"/>
      <c r="ZU773" s="90"/>
      <c r="ZV773" s="90"/>
      <c r="ZW773" s="90"/>
      <c r="ZX773" s="90"/>
      <c r="ZY773" s="90"/>
      <c r="ZZ773" s="90"/>
      <c r="AAA773" s="90"/>
      <c r="AAB773" s="90"/>
      <c r="AAC773" s="90"/>
      <c r="AAD773" s="90"/>
      <c r="AAE773" s="90"/>
      <c r="AAF773" s="90"/>
      <c r="AAG773" s="90"/>
      <c r="AAH773" s="90"/>
      <c r="AAI773" s="90"/>
      <c r="AAJ773" s="90"/>
      <c r="AAK773" s="90"/>
      <c r="AAL773" s="90"/>
      <c r="AAM773" s="90"/>
      <c r="AAN773" s="90"/>
      <c r="AAO773" s="90"/>
      <c r="AAP773" s="90"/>
      <c r="AAQ773" s="90"/>
      <c r="AAR773" s="90"/>
      <c r="AAS773" s="90"/>
      <c r="AAT773" s="90"/>
      <c r="AAU773" s="90"/>
      <c r="AAV773" s="90"/>
      <c r="AAW773" s="90"/>
      <c r="AAX773" s="90"/>
      <c r="AAY773" s="90"/>
      <c r="AAZ773" s="90"/>
      <c r="ABA773" s="90"/>
      <c r="ABB773" s="90"/>
      <c r="ABC773" s="90"/>
      <c r="ABD773" s="90"/>
      <c r="ABE773" s="90"/>
      <c r="ABF773" s="90"/>
      <c r="ABG773" s="90"/>
      <c r="ABH773" s="90"/>
      <c r="ABI773" s="90"/>
      <c r="ABJ773" s="90"/>
      <c r="ABK773" s="90"/>
      <c r="ABL773" s="90"/>
      <c r="ABM773" s="90"/>
      <c r="ABN773" s="90"/>
      <c r="ABO773" s="90"/>
      <c r="ABP773" s="90"/>
      <c r="ABQ773" s="90"/>
      <c r="ABR773" s="90"/>
      <c r="ABS773" s="90"/>
      <c r="ABT773" s="90"/>
      <c r="ABU773" s="90"/>
      <c r="ABV773" s="90"/>
      <c r="ABW773" s="90"/>
      <c r="ABX773" s="90"/>
      <c r="ABY773" s="90"/>
      <c r="ABZ773" s="90"/>
      <c r="ACA773" s="90"/>
      <c r="ACB773" s="90"/>
      <c r="ACC773" s="90"/>
      <c r="ACD773" s="90"/>
      <c r="ACE773" s="90"/>
      <c r="ACF773" s="90"/>
      <c r="ACG773" s="90"/>
      <c r="ACH773" s="90"/>
      <c r="ACI773" s="90"/>
      <c r="ACJ773" s="90"/>
      <c r="ACK773" s="90"/>
      <c r="ACL773" s="90"/>
      <c r="ACM773" s="90"/>
      <c r="ACN773" s="90"/>
      <c r="ACO773" s="90"/>
      <c r="ACP773" s="90"/>
      <c r="ACQ773" s="90"/>
      <c r="ACR773" s="90"/>
      <c r="ACS773" s="90"/>
      <c r="ACT773" s="90"/>
      <c r="ACU773" s="90"/>
      <c r="ACV773" s="90"/>
      <c r="ACW773" s="90"/>
      <c r="ACX773" s="90"/>
      <c r="ACY773" s="90"/>
      <c r="ACZ773" s="90"/>
      <c r="ADA773" s="90"/>
      <c r="ADB773" s="90"/>
      <c r="ADC773" s="90"/>
      <c r="ADD773" s="90"/>
      <c r="ADE773" s="90"/>
      <c r="ADF773" s="90"/>
      <c r="ADG773" s="90"/>
      <c r="ADH773" s="90"/>
      <c r="ADI773" s="90"/>
      <c r="ADJ773" s="90"/>
      <c r="ADK773" s="90"/>
      <c r="ADL773" s="90"/>
      <c r="ADM773" s="90"/>
      <c r="ADN773" s="90"/>
      <c r="ADO773" s="90"/>
      <c r="ADP773" s="90"/>
      <c r="ADQ773" s="90"/>
      <c r="ADR773" s="90"/>
      <c r="ADS773" s="90"/>
      <c r="ADT773" s="90"/>
      <c r="ADU773" s="90"/>
      <c r="ADV773" s="90"/>
      <c r="ADW773" s="90"/>
      <c r="ADX773" s="90"/>
      <c r="ADY773" s="90"/>
      <c r="ADZ773" s="90"/>
      <c r="AEA773" s="90"/>
      <c r="AEB773" s="90"/>
      <c r="AEC773" s="90"/>
      <c r="AED773" s="90"/>
      <c r="AEE773" s="90"/>
      <c r="AEF773" s="90"/>
      <c r="AEG773" s="90"/>
      <c r="AEH773" s="90"/>
      <c r="AEI773" s="90"/>
      <c r="AEJ773" s="90"/>
      <c r="AEK773" s="90"/>
      <c r="AEL773" s="90"/>
      <c r="AEM773" s="90"/>
      <c r="AEN773" s="90"/>
      <c r="AEO773" s="90"/>
      <c r="AEP773" s="90"/>
      <c r="AEQ773" s="90"/>
      <c r="AER773" s="90"/>
      <c r="AES773" s="90"/>
      <c r="AET773" s="90"/>
      <c r="AEU773" s="90"/>
      <c r="AEV773" s="90"/>
      <c r="AEW773" s="90"/>
      <c r="AEX773" s="90"/>
      <c r="AEY773" s="90"/>
      <c r="AEZ773" s="90"/>
      <c r="AFA773" s="90"/>
      <c r="AFB773" s="90"/>
      <c r="AFC773" s="90"/>
      <c r="AFD773" s="90"/>
      <c r="AFE773" s="90"/>
      <c r="AFF773" s="90"/>
      <c r="AFG773" s="90"/>
      <c r="AFH773" s="90"/>
      <c r="AFI773" s="90"/>
      <c r="AFJ773" s="90"/>
      <c r="AFK773" s="90"/>
      <c r="AFL773" s="90"/>
      <c r="AFM773" s="90"/>
      <c r="AFN773" s="90"/>
      <c r="AFO773" s="90"/>
      <c r="AFP773" s="90"/>
      <c r="AFQ773" s="90"/>
      <c r="AFR773" s="90"/>
      <c r="AFS773" s="90"/>
      <c r="AFT773" s="90"/>
      <c r="AFU773" s="90"/>
      <c r="AFV773" s="90"/>
      <c r="AFW773" s="90"/>
      <c r="AFX773" s="90"/>
      <c r="AFY773" s="90"/>
      <c r="AFZ773" s="90"/>
      <c r="AGA773" s="90"/>
      <c r="AGB773" s="90"/>
      <c r="AGC773" s="90"/>
      <c r="AGD773" s="90"/>
      <c r="AGE773" s="90"/>
      <c r="AGF773" s="90"/>
      <c r="AGG773" s="90"/>
      <c r="AGH773" s="90"/>
      <c r="AGI773" s="90"/>
      <c r="AGJ773" s="90"/>
      <c r="AGK773" s="90"/>
      <c r="AGL773" s="90"/>
      <c r="AGM773" s="90"/>
      <c r="AGN773" s="90"/>
      <c r="AGO773" s="90"/>
      <c r="AGP773" s="90"/>
      <c r="AGQ773" s="90"/>
      <c r="AGR773" s="90"/>
      <c r="AGS773" s="90"/>
      <c r="AGT773" s="90"/>
      <c r="AGU773" s="90"/>
      <c r="AGV773" s="90"/>
      <c r="AGW773" s="90"/>
      <c r="AGX773" s="90"/>
      <c r="AGY773" s="90"/>
      <c r="AGZ773" s="90"/>
      <c r="AHA773" s="90"/>
      <c r="AHB773" s="90"/>
      <c r="AHC773" s="90"/>
      <c r="AHD773" s="90"/>
      <c r="AHE773" s="90"/>
      <c r="AHF773" s="90"/>
      <c r="AHG773" s="90"/>
      <c r="AHH773" s="90"/>
      <c r="AHI773" s="90"/>
      <c r="AHJ773" s="90"/>
      <c r="AHK773" s="90"/>
      <c r="AHL773" s="90"/>
      <c r="AHM773" s="90"/>
      <c r="AHN773" s="90"/>
      <c r="AHO773" s="90"/>
      <c r="AHP773" s="90"/>
      <c r="AHQ773" s="90"/>
      <c r="AHR773" s="90"/>
      <c r="AHS773" s="90"/>
      <c r="AHT773" s="90"/>
      <c r="AHU773" s="90"/>
      <c r="AHV773" s="90"/>
      <c r="AHW773" s="90"/>
      <c r="AHX773" s="90"/>
      <c r="AHY773" s="90"/>
      <c r="AHZ773" s="90"/>
      <c r="AIA773" s="90"/>
      <c r="AIB773" s="90"/>
      <c r="AIC773" s="90"/>
      <c r="AID773" s="90"/>
      <c r="AIE773" s="90"/>
      <c r="AIF773" s="90"/>
      <c r="AIG773" s="90"/>
      <c r="AIH773" s="90"/>
      <c r="AII773" s="90"/>
      <c r="AIJ773" s="90"/>
      <c r="AIK773" s="90"/>
      <c r="AIL773" s="90"/>
      <c r="AIM773" s="90"/>
      <c r="AIN773" s="90"/>
      <c r="AIO773" s="90"/>
      <c r="AIP773" s="90"/>
      <c r="AIQ773" s="90"/>
      <c r="AIR773" s="90"/>
      <c r="AIS773" s="90"/>
      <c r="AIT773" s="90"/>
      <c r="AIU773" s="90"/>
      <c r="AIV773" s="90"/>
      <c r="AIW773" s="90"/>
      <c r="AIX773" s="90"/>
      <c r="AIY773" s="90"/>
      <c r="AIZ773" s="90"/>
      <c r="AJA773" s="90"/>
      <c r="AJB773" s="90"/>
      <c r="AJC773" s="90"/>
      <c r="AJD773" s="90"/>
      <c r="AJE773" s="90"/>
      <c r="AJF773" s="90"/>
      <c r="AJG773" s="90"/>
      <c r="AJH773" s="90"/>
      <c r="AJI773" s="90"/>
      <c r="AJJ773" s="90"/>
      <c r="AJK773" s="90"/>
      <c r="AJL773" s="90"/>
      <c r="AJM773" s="90"/>
      <c r="AJN773" s="90"/>
      <c r="AJO773" s="90"/>
      <c r="AJP773" s="90"/>
      <c r="AJQ773" s="90"/>
      <c r="AJR773" s="90"/>
      <c r="AJS773" s="90"/>
      <c r="AJT773" s="90"/>
      <c r="AJU773" s="90"/>
      <c r="AJV773" s="90"/>
      <c r="AJW773" s="90"/>
      <c r="AJX773" s="90"/>
      <c r="AJY773" s="90"/>
      <c r="AJZ773" s="90"/>
      <c r="AKA773" s="90"/>
      <c r="AKB773" s="90"/>
      <c r="AKC773" s="90"/>
      <c r="AKD773" s="90"/>
      <c r="AKE773" s="90"/>
      <c r="AKF773" s="90"/>
      <c r="AKG773" s="90"/>
      <c r="AKH773" s="90"/>
      <c r="AKI773" s="90"/>
      <c r="AKJ773" s="90"/>
      <c r="AKK773" s="90"/>
      <c r="AKL773" s="90"/>
      <c r="AKM773" s="90"/>
      <c r="AKN773" s="90"/>
      <c r="AKO773" s="90"/>
      <c r="AKP773" s="90"/>
      <c r="AKQ773" s="90"/>
      <c r="AKR773" s="90"/>
      <c r="AKS773" s="90"/>
      <c r="AKT773" s="90"/>
      <c r="AKU773" s="90"/>
      <c r="AKV773" s="90"/>
      <c r="AKW773" s="90"/>
      <c r="AKX773" s="90"/>
      <c r="AKY773" s="90"/>
      <c r="AKZ773" s="90"/>
      <c r="ALA773" s="90"/>
      <c r="ALB773" s="90"/>
      <c r="ALC773" s="90"/>
      <c r="ALD773" s="90"/>
      <c r="ALE773" s="90"/>
      <c r="ALF773" s="90"/>
      <c r="ALG773" s="90"/>
      <c r="ALH773" s="90"/>
      <c r="ALI773" s="90"/>
      <c r="ALJ773" s="90"/>
      <c r="ALK773" s="90"/>
      <c r="ALL773" s="90"/>
      <c r="ALM773" s="90"/>
      <c r="ALN773" s="90"/>
      <c r="ALO773" s="90"/>
      <c r="ALP773" s="90"/>
      <c r="ALQ773" s="90"/>
      <c r="ALR773" s="90"/>
      <c r="ALS773" s="90"/>
      <c r="ALT773" s="90"/>
      <c r="ALU773" s="90"/>
      <c r="ALV773" s="90"/>
      <c r="ALW773" s="90"/>
      <c r="ALX773" s="90"/>
      <c r="ALY773" s="90"/>
      <c r="ALZ773" s="90"/>
      <c r="AMA773" s="90"/>
      <c r="AMB773" s="90"/>
      <c r="AMC773" s="90"/>
      <c r="AMD773" s="90"/>
      <c r="AME773" s="90"/>
      <c r="AMF773" s="90"/>
      <c r="AMG773" s="90"/>
      <c r="AMH773" s="90"/>
    </row>
    <row r="774" spans="1:1022" x14ac:dyDescent="0.25">
      <c r="A774" s="103">
        <v>43903</v>
      </c>
      <c r="B774" s="156">
        <v>0.5</v>
      </c>
      <c r="C774" s="226">
        <v>1</v>
      </c>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c r="BK774" s="90"/>
      <c r="BL774" s="90"/>
      <c r="BM774" s="90"/>
      <c r="BN774" s="90"/>
      <c r="BO774" s="90"/>
      <c r="BP774" s="90"/>
      <c r="BQ774" s="90"/>
      <c r="BR774" s="90"/>
      <c r="BS774" s="90"/>
      <c r="BT774" s="90"/>
      <c r="BU774" s="90"/>
      <c r="BV774" s="90"/>
      <c r="BW774" s="90"/>
      <c r="BX774" s="90"/>
      <c r="BY774" s="90"/>
      <c r="BZ774" s="90"/>
      <c r="CA774" s="90"/>
      <c r="CB774" s="90"/>
      <c r="CC774" s="90"/>
      <c r="CD774" s="90"/>
      <c r="CE774" s="90"/>
      <c r="CF774" s="90"/>
      <c r="CG774" s="90"/>
      <c r="CH774" s="90"/>
      <c r="CI774" s="90"/>
      <c r="CJ774" s="90"/>
      <c r="CK774" s="90"/>
      <c r="CL774" s="90"/>
      <c r="CM774" s="90"/>
      <c r="CN774" s="90"/>
      <c r="CO774" s="90"/>
      <c r="CP774" s="90"/>
      <c r="CQ774" s="90"/>
      <c r="CR774" s="90"/>
      <c r="CS774" s="90"/>
      <c r="CT774" s="90"/>
      <c r="CU774" s="90"/>
      <c r="CV774" s="90"/>
      <c r="CW774" s="90"/>
      <c r="CX774" s="90"/>
      <c r="CY774" s="90"/>
      <c r="CZ774" s="90"/>
      <c r="DA774" s="90"/>
      <c r="DB774" s="90"/>
      <c r="DC774" s="90"/>
      <c r="DD774" s="90"/>
      <c r="DE774" s="90"/>
      <c r="DF774" s="90"/>
      <c r="DG774" s="90"/>
      <c r="DH774" s="90"/>
      <c r="DI774" s="90"/>
      <c r="DJ774" s="90"/>
      <c r="DK774" s="90"/>
      <c r="DL774" s="90"/>
      <c r="DM774" s="90"/>
      <c r="DN774" s="90"/>
      <c r="DO774" s="90"/>
      <c r="DP774" s="90"/>
      <c r="DQ774" s="90"/>
      <c r="DR774" s="90"/>
      <c r="DS774" s="90"/>
      <c r="DT774" s="90"/>
      <c r="DU774" s="90"/>
      <c r="DV774" s="90"/>
      <c r="DW774" s="90"/>
      <c r="DX774" s="90"/>
      <c r="DY774" s="90"/>
      <c r="DZ774" s="90"/>
      <c r="EA774" s="90"/>
      <c r="EB774" s="90"/>
      <c r="EC774" s="90"/>
      <c r="ED774" s="90"/>
      <c r="EE774" s="90"/>
      <c r="EF774" s="90"/>
      <c r="EG774" s="90"/>
      <c r="EH774" s="90"/>
      <c r="EI774" s="90"/>
      <c r="EJ774" s="90"/>
      <c r="EK774" s="90"/>
      <c r="EL774" s="90"/>
      <c r="EM774" s="90"/>
      <c r="EN774" s="90"/>
      <c r="EO774" s="90"/>
      <c r="EP774" s="90"/>
      <c r="EQ774" s="90"/>
      <c r="ER774" s="90"/>
      <c r="ES774" s="90"/>
      <c r="ET774" s="90"/>
      <c r="EU774" s="90"/>
      <c r="EV774" s="90"/>
      <c r="EW774" s="90"/>
      <c r="EX774" s="90"/>
      <c r="EY774" s="90"/>
      <c r="EZ774" s="90"/>
      <c r="FA774" s="90"/>
      <c r="FB774" s="90"/>
      <c r="FC774" s="90"/>
      <c r="FD774" s="90"/>
      <c r="FE774" s="90"/>
      <c r="FF774" s="90"/>
      <c r="FG774" s="90"/>
      <c r="FH774" s="90"/>
      <c r="FI774" s="90"/>
      <c r="FJ774" s="90"/>
      <c r="FK774" s="90"/>
      <c r="FL774" s="90"/>
      <c r="FM774" s="90"/>
      <c r="FN774" s="90"/>
      <c r="FO774" s="90"/>
      <c r="FP774" s="90"/>
      <c r="FQ774" s="90"/>
      <c r="FR774" s="90"/>
      <c r="FS774" s="90"/>
      <c r="FT774" s="90"/>
      <c r="FU774" s="90"/>
      <c r="FV774" s="90"/>
      <c r="FW774" s="90"/>
      <c r="FX774" s="90"/>
      <c r="FY774" s="90"/>
      <c r="FZ774" s="90"/>
      <c r="GA774" s="90"/>
      <c r="GB774" s="90"/>
      <c r="GC774" s="90"/>
      <c r="GD774" s="90"/>
      <c r="GE774" s="90"/>
      <c r="GF774" s="90"/>
      <c r="GG774" s="90"/>
      <c r="GH774" s="90"/>
      <c r="GI774" s="90"/>
      <c r="GJ774" s="90"/>
      <c r="GK774" s="90"/>
      <c r="GL774" s="90"/>
      <c r="GM774" s="90"/>
      <c r="GN774" s="90"/>
      <c r="GO774" s="90"/>
      <c r="GP774" s="90"/>
      <c r="GQ774" s="90"/>
      <c r="GR774" s="90"/>
      <c r="GS774" s="90"/>
      <c r="GT774" s="90"/>
      <c r="GU774" s="90"/>
      <c r="GV774" s="90"/>
      <c r="GW774" s="90"/>
      <c r="GX774" s="90"/>
      <c r="GY774" s="90"/>
      <c r="GZ774" s="90"/>
      <c r="HA774" s="90"/>
      <c r="HB774" s="90"/>
      <c r="HC774" s="90"/>
      <c r="HD774" s="90"/>
      <c r="HE774" s="90"/>
      <c r="HF774" s="90"/>
      <c r="HG774" s="90"/>
      <c r="HH774" s="90"/>
      <c r="HI774" s="90"/>
      <c r="HJ774" s="90"/>
      <c r="HK774" s="90"/>
      <c r="HL774" s="90"/>
      <c r="HM774" s="90"/>
      <c r="HN774" s="90"/>
      <c r="HO774" s="90"/>
      <c r="HP774" s="90"/>
      <c r="HQ774" s="90"/>
      <c r="HR774" s="90"/>
      <c r="HS774" s="90"/>
      <c r="HT774" s="90"/>
      <c r="HU774" s="90"/>
      <c r="HV774" s="90"/>
      <c r="HW774" s="90"/>
      <c r="HX774" s="90"/>
      <c r="HY774" s="90"/>
      <c r="HZ774" s="90"/>
      <c r="IA774" s="90"/>
      <c r="IB774" s="90"/>
      <c r="IC774" s="90"/>
      <c r="ID774" s="90"/>
      <c r="IE774" s="90"/>
      <c r="IF774" s="90"/>
      <c r="IG774" s="90"/>
      <c r="IH774" s="90"/>
      <c r="II774" s="90"/>
      <c r="IJ774" s="90"/>
      <c r="IK774" s="90"/>
      <c r="IL774" s="90"/>
      <c r="IM774" s="90"/>
      <c r="IN774" s="90"/>
      <c r="IO774" s="90"/>
      <c r="IP774" s="90"/>
      <c r="IQ774" s="90"/>
      <c r="IR774" s="90"/>
      <c r="IS774" s="90"/>
      <c r="IT774" s="90"/>
      <c r="IU774" s="90"/>
      <c r="IV774" s="90"/>
      <c r="IW774" s="90"/>
      <c r="IX774" s="90"/>
      <c r="IY774" s="90"/>
      <c r="IZ774" s="90"/>
      <c r="JA774" s="90"/>
      <c r="JB774" s="90"/>
      <c r="JC774" s="90"/>
      <c r="JD774" s="90"/>
      <c r="JE774" s="90"/>
      <c r="JF774" s="90"/>
      <c r="JG774" s="90"/>
      <c r="JH774" s="90"/>
      <c r="JI774" s="90"/>
      <c r="JJ774" s="90"/>
      <c r="JK774" s="90"/>
      <c r="JL774" s="90"/>
      <c r="JM774" s="90"/>
      <c r="JN774" s="90"/>
      <c r="JO774" s="90"/>
      <c r="JP774" s="90"/>
      <c r="JQ774" s="90"/>
      <c r="JR774" s="90"/>
      <c r="JS774" s="90"/>
      <c r="JT774" s="90"/>
      <c r="JU774" s="90"/>
      <c r="JV774" s="90"/>
      <c r="JW774" s="90"/>
      <c r="JX774" s="90"/>
      <c r="JY774" s="90"/>
      <c r="JZ774" s="90"/>
      <c r="KA774" s="90"/>
      <c r="KB774" s="90"/>
      <c r="KC774" s="90"/>
      <c r="KD774" s="90"/>
      <c r="KE774" s="90"/>
      <c r="KF774" s="90"/>
      <c r="KG774" s="90"/>
      <c r="KH774" s="90"/>
      <c r="KI774" s="90"/>
      <c r="KJ774" s="90"/>
      <c r="KK774" s="90"/>
      <c r="KL774" s="90"/>
      <c r="KM774" s="90"/>
      <c r="KN774" s="90"/>
      <c r="KO774" s="90"/>
      <c r="KP774" s="90"/>
      <c r="KQ774" s="90"/>
      <c r="KR774" s="90"/>
      <c r="KS774" s="90"/>
      <c r="KT774" s="90"/>
      <c r="KU774" s="90"/>
      <c r="KV774" s="90"/>
      <c r="KW774" s="90"/>
      <c r="KX774" s="90"/>
      <c r="KY774" s="90"/>
      <c r="KZ774" s="90"/>
      <c r="LA774" s="90"/>
      <c r="LB774" s="90"/>
      <c r="LC774" s="90"/>
      <c r="LD774" s="90"/>
      <c r="LE774" s="90"/>
      <c r="LF774" s="90"/>
      <c r="LG774" s="90"/>
      <c r="LH774" s="90"/>
      <c r="LI774" s="90"/>
      <c r="LJ774" s="90"/>
      <c r="LK774" s="90"/>
      <c r="LL774" s="90"/>
      <c r="LM774" s="90"/>
      <c r="LN774" s="90"/>
      <c r="LO774" s="90"/>
      <c r="LP774" s="90"/>
      <c r="LQ774" s="90"/>
      <c r="LR774" s="90"/>
      <c r="LS774" s="90"/>
      <c r="LT774" s="90"/>
      <c r="LU774" s="90"/>
      <c r="LV774" s="90"/>
      <c r="LW774" s="90"/>
      <c r="LX774" s="90"/>
      <c r="LY774" s="90"/>
      <c r="LZ774" s="90"/>
      <c r="MA774" s="90"/>
      <c r="MB774" s="90"/>
      <c r="MC774" s="90"/>
      <c r="MD774" s="90"/>
      <c r="ME774" s="90"/>
      <c r="MF774" s="90"/>
      <c r="MG774" s="90"/>
      <c r="MH774" s="90"/>
      <c r="MI774" s="90"/>
      <c r="MJ774" s="90"/>
      <c r="MK774" s="90"/>
      <c r="ML774" s="90"/>
      <c r="MM774" s="90"/>
      <c r="MN774" s="90"/>
      <c r="MO774" s="90"/>
      <c r="MP774" s="90"/>
      <c r="MQ774" s="90"/>
      <c r="MR774" s="90"/>
      <c r="MS774" s="90"/>
      <c r="MT774" s="90"/>
      <c r="MU774" s="90"/>
      <c r="MV774" s="90"/>
      <c r="MW774" s="90"/>
      <c r="MX774" s="90"/>
      <c r="MY774" s="90"/>
      <c r="MZ774" s="90"/>
      <c r="NA774" s="90"/>
      <c r="NB774" s="90"/>
      <c r="NC774" s="90"/>
      <c r="ND774" s="90"/>
      <c r="NE774" s="90"/>
      <c r="NF774" s="90"/>
      <c r="NG774" s="90"/>
      <c r="NH774" s="90"/>
      <c r="NI774" s="90"/>
      <c r="NJ774" s="90"/>
      <c r="NK774" s="90"/>
      <c r="NL774" s="90"/>
      <c r="NM774" s="90"/>
      <c r="NN774" s="90"/>
      <c r="NO774" s="90"/>
      <c r="NP774" s="90"/>
      <c r="NQ774" s="90"/>
      <c r="NR774" s="90"/>
      <c r="NS774" s="90"/>
      <c r="NT774" s="90"/>
      <c r="NU774" s="90"/>
      <c r="NV774" s="90"/>
      <c r="NW774" s="90"/>
      <c r="NX774" s="90"/>
      <c r="NY774" s="90"/>
      <c r="NZ774" s="90"/>
      <c r="OA774" s="90"/>
      <c r="OB774" s="90"/>
      <c r="OC774" s="90"/>
      <c r="OD774" s="90"/>
      <c r="OE774" s="90"/>
      <c r="OF774" s="90"/>
      <c r="OG774" s="90"/>
      <c r="OH774" s="90"/>
      <c r="OI774" s="90"/>
      <c r="OJ774" s="90"/>
      <c r="OK774" s="90"/>
      <c r="OL774" s="90"/>
      <c r="OM774" s="90"/>
      <c r="ON774" s="90"/>
      <c r="OO774" s="90"/>
      <c r="OP774" s="90"/>
      <c r="OQ774" s="90"/>
      <c r="OR774" s="90"/>
      <c r="OS774" s="90"/>
      <c r="OT774" s="90"/>
      <c r="OU774" s="90"/>
      <c r="OV774" s="90"/>
      <c r="OW774" s="90"/>
      <c r="OX774" s="90"/>
      <c r="OY774" s="90"/>
      <c r="OZ774" s="90"/>
      <c r="PA774" s="90"/>
      <c r="PB774" s="90"/>
      <c r="PC774" s="90"/>
      <c r="PD774" s="90"/>
      <c r="PE774" s="90"/>
      <c r="PF774" s="90"/>
      <c r="PG774" s="90"/>
      <c r="PH774" s="90"/>
      <c r="PI774" s="90"/>
      <c r="PJ774" s="90"/>
      <c r="PK774" s="90"/>
      <c r="PL774" s="90"/>
      <c r="PM774" s="90"/>
      <c r="PN774" s="90"/>
      <c r="PO774" s="90"/>
      <c r="PP774" s="90"/>
      <c r="PQ774" s="90"/>
      <c r="PR774" s="90"/>
      <c r="PS774" s="90"/>
      <c r="PT774" s="90"/>
      <c r="PU774" s="90"/>
      <c r="PV774" s="90"/>
      <c r="PW774" s="90"/>
      <c r="PX774" s="90"/>
      <c r="PY774" s="90"/>
      <c r="PZ774" s="90"/>
      <c r="QA774" s="90"/>
      <c r="QB774" s="90"/>
      <c r="QC774" s="90"/>
      <c r="QD774" s="90"/>
      <c r="QE774" s="90"/>
      <c r="QF774" s="90"/>
      <c r="QG774" s="90"/>
      <c r="QH774" s="90"/>
      <c r="QI774" s="90"/>
      <c r="QJ774" s="90"/>
      <c r="QK774" s="90"/>
      <c r="QL774" s="90"/>
      <c r="QM774" s="90"/>
      <c r="QN774" s="90"/>
      <c r="QO774" s="90"/>
      <c r="QP774" s="90"/>
      <c r="QQ774" s="90"/>
      <c r="QR774" s="90"/>
      <c r="QS774" s="90"/>
      <c r="QT774" s="90"/>
      <c r="QU774" s="90"/>
      <c r="QV774" s="90"/>
      <c r="QW774" s="90"/>
      <c r="QX774" s="90"/>
      <c r="QY774" s="90"/>
      <c r="QZ774" s="90"/>
      <c r="RA774" s="90"/>
      <c r="RB774" s="90"/>
      <c r="RC774" s="90"/>
      <c r="RD774" s="90"/>
      <c r="RE774" s="90"/>
      <c r="RF774" s="90"/>
      <c r="RG774" s="90"/>
      <c r="RH774" s="90"/>
      <c r="RI774" s="90"/>
      <c r="RJ774" s="90"/>
      <c r="RK774" s="90"/>
      <c r="RL774" s="90"/>
      <c r="RM774" s="90"/>
      <c r="RN774" s="90"/>
      <c r="RO774" s="90"/>
      <c r="RP774" s="90"/>
      <c r="RQ774" s="90"/>
      <c r="RR774" s="90"/>
      <c r="RS774" s="90"/>
      <c r="RT774" s="90"/>
      <c r="RU774" s="90"/>
      <c r="RV774" s="90"/>
      <c r="RW774" s="90"/>
      <c r="RX774" s="90"/>
      <c r="RY774" s="90"/>
      <c r="RZ774" s="90"/>
      <c r="SA774" s="90"/>
      <c r="SB774" s="90"/>
      <c r="SC774" s="90"/>
      <c r="SD774" s="90"/>
      <c r="SE774" s="90"/>
      <c r="SF774" s="90"/>
      <c r="SG774" s="90"/>
      <c r="SH774" s="90"/>
      <c r="SI774" s="90"/>
      <c r="SJ774" s="90"/>
      <c r="SK774" s="90"/>
      <c r="SL774" s="90"/>
      <c r="SM774" s="90"/>
      <c r="SN774" s="90"/>
      <c r="SO774" s="90"/>
      <c r="SP774" s="90"/>
      <c r="SQ774" s="90"/>
      <c r="SR774" s="90"/>
      <c r="SS774" s="90"/>
      <c r="ST774" s="90"/>
      <c r="SU774" s="90"/>
      <c r="SV774" s="90"/>
      <c r="SW774" s="90"/>
      <c r="SX774" s="90"/>
      <c r="SY774" s="90"/>
      <c r="SZ774" s="90"/>
      <c r="TA774" s="90"/>
      <c r="TB774" s="90"/>
      <c r="TC774" s="90"/>
      <c r="TD774" s="90"/>
      <c r="TE774" s="90"/>
      <c r="TF774" s="90"/>
      <c r="TG774" s="90"/>
      <c r="TH774" s="90"/>
      <c r="TI774" s="90"/>
      <c r="TJ774" s="90"/>
      <c r="TK774" s="90"/>
      <c r="TL774" s="90"/>
      <c r="TM774" s="90"/>
      <c r="TN774" s="90"/>
      <c r="TO774" s="90"/>
      <c r="TP774" s="90"/>
      <c r="TQ774" s="90"/>
      <c r="TR774" s="90"/>
      <c r="TS774" s="90"/>
      <c r="TT774" s="90"/>
      <c r="TU774" s="90"/>
      <c r="TV774" s="90"/>
      <c r="TW774" s="90"/>
      <c r="TX774" s="90"/>
      <c r="TY774" s="90"/>
      <c r="TZ774" s="90"/>
      <c r="UA774" s="90"/>
      <c r="UB774" s="90"/>
      <c r="UC774" s="90"/>
      <c r="UD774" s="90"/>
      <c r="UE774" s="90"/>
      <c r="UF774" s="90"/>
      <c r="UG774" s="90"/>
      <c r="UH774" s="90"/>
      <c r="UI774" s="90"/>
      <c r="UJ774" s="90"/>
      <c r="UK774" s="90"/>
      <c r="UL774" s="90"/>
      <c r="UM774" s="90"/>
      <c r="UN774" s="90"/>
      <c r="UO774" s="90"/>
      <c r="UP774" s="90"/>
      <c r="UQ774" s="90"/>
      <c r="UR774" s="90"/>
      <c r="US774" s="90"/>
      <c r="UT774" s="90"/>
      <c r="UU774" s="90"/>
      <c r="UV774" s="90"/>
      <c r="UW774" s="90"/>
      <c r="UX774" s="90"/>
      <c r="UY774" s="90"/>
      <c r="UZ774" s="90"/>
      <c r="VA774" s="90"/>
      <c r="VB774" s="90"/>
      <c r="VC774" s="90"/>
      <c r="VD774" s="90"/>
      <c r="VE774" s="90"/>
      <c r="VF774" s="90"/>
      <c r="VG774" s="90"/>
      <c r="VH774" s="90"/>
      <c r="VI774" s="90"/>
      <c r="VJ774" s="90"/>
      <c r="VK774" s="90"/>
      <c r="VL774" s="90"/>
      <c r="VM774" s="90"/>
      <c r="VN774" s="90"/>
      <c r="VO774" s="90"/>
      <c r="VP774" s="90"/>
      <c r="VQ774" s="90"/>
      <c r="VR774" s="90"/>
      <c r="VS774" s="90"/>
      <c r="VT774" s="90"/>
      <c r="VU774" s="90"/>
      <c r="VV774" s="90"/>
      <c r="VW774" s="90"/>
      <c r="VX774" s="90"/>
      <c r="VY774" s="90"/>
      <c r="VZ774" s="90"/>
      <c r="WA774" s="90"/>
      <c r="WB774" s="90"/>
      <c r="WC774" s="90"/>
      <c r="WD774" s="90"/>
      <c r="WE774" s="90"/>
      <c r="WF774" s="90"/>
      <c r="WG774" s="90"/>
      <c r="WH774" s="90"/>
      <c r="WI774" s="90"/>
      <c r="WJ774" s="90"/>
      <c r="WK774" s="90"/>
      <c r="WL774" s="90"/>
      <c r="WM774" s="90"/>
      <c r="WN774" s="90"/>
      <c r="WO774" s="90"/>
      <c r="WP774" s="90"/>
      <c r="WQ774" s="90"/>
      <c r="WR774" s="90"/>
      <c r="WS774" s="90"/>
      <c r="WT774" s="90"/>
      <c r="WU774" s="90"/>
      <c r="WV774" s="90"/>
      <c r="WW774" s="90"/>
      <c r="WX774" s="90"/>
      <c r="WY774" s="90"/>
      <c r="WZ774" s="90"/>
      <c r="XA774" s="90"/>
      <c r="XB774" s="90"/>
      <c r="XC774" s="90"/>
      <c r="XD774" s="90"/>
      <c r="XE774" s="90"/>
      <c r="XF774" s="90"/>
      <c r="XG774" s="90"/>
      <c r="XH774" s="90"/>
      <c r="XI774" s="90"/>
      <c r="XJ774" s="90"/>
      <c r="XK774" s="90"/>
      <c r="XL774" s="90"/>
      <c r="XM774" s="90"/>
      <c r="XN774" s="90"/>
      <c r="XO774" s="90"/>
      <c r="XP774" s="90"/>
      <c r="XQ774" s="90"/>
      <c r="XR774" s="90"/>
      <c r="XS774" s="90"/>
      <c r="XT774" s="90"/>
      <c r="XU774" s="90"/>
      <c r="XV774" s="90"/>
      <c r="XW774" s="90"/>
      <c r="XX774" s="90"/>
      <c r="XY774" s="90"/>
      <c r="XZ774" s="90"/>
      <c r="YA774" s="90"/>
      <c r="YB774" s="90"/>
      <c r="YC774" s="90"/>
      <c r="YD774" s="90"/>
      <c r="YE774" s="90"/>
      <c r="YF774" s="90"/>
      <c r="YG774" s="90"/>
      <c r="YH774" s="90"/>
      <c r="YI774" s="90"/>
      <c r="YJ774" s="90"/>
      <c r="YK774" s="90"/>
      <c r="YL774" s="90"/>
      <c r="YM774" s="90"/>
      <c r="YN774" s="90"/>
      <c r="YO774" s="90"/>
      <c r="YP774" s="90"/>
      <c r="YQ774" s="90"/>
      <c r="YR774" s="90"/>
      <c r="YS774" s="90"/>
      <c r="YT774" s="90"/>
      <c r="YU774" s="90"/>
      <c r="YV774" s="90"/>
      <c r="YW774" s="90"/>
      <c r="YX774" s="90"/>
      <c r="YY774" s="90"/>
      <c r="YZ774" s="90"/>
      <c r="ZA774" s="90"/>
      <c r="ZB774" s="90"/>
      <c r="ZC774" s="90"/>
      <c r="ZD774" s="90"/>
      <c r="ZE774" s="90"/>
      <c r="ZF774" s="90"/>
      <c r="ZG774" s="90"/>
      <c r="ZH774" s="90"/>
      <c r="ZI774" s="90"/>
      <c r="ZJ774" s="90"/>
      <c r="ZK774" s="90"/>
      <c r="ZL774" s="90"/>
      <c r="ZM774" s="90"/>
      <c r="ZN774" s="90"/>
      <c r="ZO774" s="90"/>
      <c r="ZP774" s="90"/>
      <c r="ZQ774" s="90"/>
      <c r="ZR774" s="90"/>
      <c r="ZS774" s="90"/>
      <c r="ZT774" s="90"/>
      <c r="ZU774" s="90"/>
      <c r="ZV774" s="90"/>
      <c r="ZW774" s="90"/>
      <c r="ZX774" s="90"/>
      <c r="ZY774" s="90"/>
      <c r="ZZ774" s="90"/>
      <c r="AAA774" s="90"/>
      <c r="AAB774" s="90"/>
      <c r="AAC774" s="90"/>
      <c r="AAD774" s="90"/>
      <c r="AAE774" s="90"/>
      <c r="AAF774" s="90"/>
      <c r="AAG774" s="90"/>
      <c r="AAH774" s="90"/>
      <c r="AAI774" s="90"/>
      <c r="AAJ774" s="90"/>
      <c r="AAK774" s="90"/>
      <c r="AAL774" s="90"/>
      <c r="AAM774" s="90"/>
      <c r="AAN774" s="90"/>
      <c r="AAO774" s="90"/>
      <c r="AAP774" s="90"/>
      <c r="AAQ774" s="90"/>
      <c r="AAR774" s="90"/>
      <c r="AAS774" s="90"/>
      <c r="AAT774" s="90"/>
      <c r="AAU774" s="90"/>
      <c r="AAV774" s="90"/>
      <c r="AAW774" s="90"/>
      <c r="AAX774" s="90"/>
      <c r="AAY774" s="90"/>
      <c r="AAZ774" s="90"/>
      <c r="ABA774" s="90"/>
      <c r="ABB774" s="90"/>
      <c r="ABC774" s="90"/>
      <c r="ABD774" s="90"/>
      <c r="ABE774" s="90"/>
      <c r="ABF774" s="90"/>
      <c r="ABG774" s="90"/>
      <c r="ABH774" s="90"/>
      <c r="ABI774" s="90"/>
      <c r="ABJ774" s="90"/>
      <c r="ABK774" s="90"/>
      <c r="ABL774" s="90"/>
      <c r="ABM774" s="90"/>
      <c r="ABN774" s="90"/>
      <c r="ABO774" s="90"/>
      <c r="ABP774" s="90"/>
      <c r="ABQ774" s="90"/>
      <c r="ABR774" s="90"/>
      <c r="ABS774" s="90"/>
      <c r="ABT774" s="90"/>
      <c r="ABU774" s="90"/>
      <c r="ABV774" s="90"/>
      <c r="ABW774" s="90"/>
      <c r="ABX774" s="90"/>
      <c r="ABY774" s="90"/>
      <c r="ABZ774" s="90"/>
      <c r="ACA774" s="90"/>
      <c r="ACB774" s="90"/>
      <c r="ACC774" s="90"/>
      <c r="ACD774" s="90"/>
      <c r="ACE774" s="90"/>
      <c r="ACF774" s="90"/>
      <c r="ACG774" s="90"/>
      <c r="ACH774" s="90"/>
      <c r="ACI774" s="90"/>
      <c r="ACJ774" s="90"/>
      <c r="ACK774" s="90"/>
      <c r="ACL774" s="90"/>
      <c r="ACM774" s="90"/>
      <c r="ACN774" s="90"/>
      <c r="ACO774" s="90"/>
      <c r="ACP774" s="90"/>
      <c r="ACQ774" s="90"/>
      <c r="ACR774" s="90"/>
      <c r="ACS774" s="90"/>
      <c r="ACT774" s="90"/>
      <c r="ACU774" s="90"/>
      <c r="ACV774" s="90"/>
      <c r="ACW774" s="90"/>
      <c r="ACX774" s="90"/>
      <c r="ACY774" s="90"/>
      <c r="ACZ774" s="90"/>
      <c r="ADA774" s="90"/>
      <c r="ADB774" s="90"/>
      <c r="ADC774" s="90"/>
      <c r="ADD774" s="90"/>
      <c r="ADE774" s="90"/>
      <c r="ADF774" s="90"/>
      <c r="ADG774" s="90"/>
      <c r="ADH774" s="90"/>
      <c r="ADI774" s="90"/>
      <c r="ADJ774" s="90"/>
      <c r="ADK774" s="90"/>
      <c r="ADL774" s="90"/>
      <c r="ADM774" s="90"/>
      <c r="ADN774" s="90"/>
      <c r="ADO774" s="90"/>
      <c r="ADP774" s="90"/>
      <c r="ADQ774" s="90"/>
      <c r="ADR774" s="90"/>
      <c r="ADS774" s="90"/>
      <c r="ADT774" s="90"/>
      <c r="ADU774" s="90"/>
      <c r="ADV774" s="90"/>
      <c r="ADW774" s="90"/>
      <c r="ADX774" s="90"/>
      <c r="ADY774" s="90"/>
      <c r="ADZ774" s="90"/>
      <c r="AEA774" s="90"/>
      <c r="AEB774" s="90"/>
      <c r="AEC774" s="90"/>
      <c r="AED774" s="90"/>
      <c r="AEE774" s="90"/>
      <c r="AEF774" s="90"/>
      <c r="AEG774" s="90"/>
      <c r="AEH774" s="90"/>
      <c r="AEI774" s="90"/>
      <c r="AEJ774" s="90"/>
      <c r="AEK774" s="90"/>
      <c r="AEL774" s="90"/>
      <c r="AEM774" s="90"/>
      <c r="AEN774" s="90"/>
      <c r="AEO774" s="90"/>
      <c r="AEP774" s="90"/>
      <c r="AEQ774" s="90"/>
      <c r="AER774" s="90"/>
      <c r="AES774" s="90"/>
      <c r="AET774" s="90"/>
      <c r="AEU774" s="90"/>
      <c r="AEV774" s="90"/>
      <c r="AEW774" s="90"/>
      <c r="AEX774" s="90"/>
      <c r="AEY774" s="90"/>
      <c r="AEZ774" s="90"/>
      <c r="AFA774" s="90"/>
      <c r="AFB774" s="90"/>
      <c r="AFC774" s="90"/>
      <c r="AFD774" s="90"/>
      <c r="AFE774" s="90"/>
      <c r="AFF774" s="90"/>
      <c r="AFG774" s="90"/>
      <c r="AFH774" s="90"/>
      <c r="AFI774" s="90"/>
      <c r="AFJ774" s="90"/>
      <c r="AFK774" s="90"/>
      <c r="AFL774" s="90"/>
      <c r="AFM774" s="90"/>
      <c r="AFN774" s="90"/>
      <c r="AFO774" s="90"/>
      <c r="AFP774" s="90"/>
      <c r="AFQ774" s="90"/>
      <c r="AFR774" s="90"/>
      <c r="AFS774" s="90"/>
      <c r="AFT774" s="90"/>
      <c r="AFU774" s="90"/>
      <c r="AFV774" s="90"/>
      <c r="AFW774" s="90"/>
      <c r="AFX774" s="90"/>
      <c r="AFY774" s="90"/>
      <c r="AFZ774" s="90"/>
      <c r="AGA774" s="90"/>
      <c r="AGB774" s="90"/>
      <c r="AGC774" s="90"/>
      <c r="AGD774" s="90"/>
      <c r="AGE774" s="90"/>
      <c r="AGF774" s="90"/>
      <c r="AGG774" s="90"/>
      <c r="AGH774" s="90"/>
      <c r="AGI774" s="90"/>
      <c r="AGJ774" s="90"/>
      <c r="AGK774" s="90"/>
      <c r="AGL774" s="90"/>
      <c r="AGM774" s="90"/>
      <c r="AGN774" s="90"/>
      <c r="AGO774" s="90"/>
      <c r="AGP774" s="90"/>
      <c r="AGQ774" s="90"/>
      <c r="AGR774" s="90"/>
      <c r="AGS774" s="90"/>
      <c r="AGT774" s="90"/>
      <c r="AGU774" s="90"/>
      <c r="AGV774" s="90"/>
      <c r="AGW774" s="90"/>
      <c r="AGX774" s="90"/>
      <c r="AGY774" s="90"/>
      <c r="AGZ774" s="90"/>
      <c r="AHA774" s="90"/>
      <c r="AHB774" s="90"/>
      <c r="AHC774" s="90"/>
      <c r="AHD774" s="90"/>
      <c r="AHE774" s="90"/>
      <c r="AHF774" s="90"/>
      <c r="AHG774" s="90"/>
      <c r="AHH774" s="90"/>
      <c r="AHI774" s="90"/>
      <c r="AHJ774" s="90"/>
      <c r="AHK774" s="90"/>
      <c r="AHL774" s="90"/>
      <c r="AHM774" s="90"/>
      <c r="AHN774" s="90"/>
      <c r="AHO774" s="90"/>
      <c r="AHP774" s="90"/>
      <c r="AHQ774" s="90"/>
      <c r="AHR774" s="90"/>
      <c r="AHS774" s="90"/>
      <c r="AHT774" s="90"/>
      <c r="AHU774" s="90"/>
      <c r="AHV774" s="90"/>
      <c r="AHW774" s="90"/>
      <c r="AHX774" s="90"/>
      <c r="AHY774" s="90"/>
      <c r="AHZ774" s="90"/>
      <c r="AIA774" s="90"/>
      <c r="AIB774" s="90"/>
      <c r="AIC774" s="90"/>
      <c r="AID774" s="90"/>
      <c r="AIE774" s="90"/>
      <c r="AIF774" s="90"/>
      <c r="AIG774" s="90"/>
      <c r="AIH774" s="90"/>
      <c r="AII774" s="90"/>
      <c r="AIJ774" s="90"/>
      <c r="AIK774" s="90"/>
      <c r="AIL774" s="90"/>
      <c r="AIM774" s="90"/>
      <c r="AIN774" s="90"/>
      <c r="AIO774" s="90"/>
      <c r="AIP774" s="90"/>
      <c r="AIQ774" s="90"/>
      <c r="AIR774" s="90"/>
      <c r="AIS774" s="90"/>
      <c r="AIT774" s="90"/>
      <c r="AIU774" s="90"/>
      <c r="AIV774" s="90"/>
      <c r="AIW774" s="90"/>
      <c r="AIX774" s="90"/>
      <c r="AIY774" s="90"/>
      <c r="AIZ774" s="90"/>
      <c r="AJA774" s="90"/>
      <c r="AJB774" s="90"/>
      <c r="AJC774" s="90"/>
      <c r="AJD774" s="90"/>
      <c r="AJE774" s="90"/>
      <c r="AJF774" s="90"/>
      <c r="AJG774" s="90"/>
      <c r="AJH774" s="90"/>
      <c r="AJI774" s="90"/>
      <c r="AJJ774" s="90"/>
      <c r="AJK774" s="90"/>
      <c r="AJL774" s="90"/>
      <c r="AJM774" s="90"/>
      <c r="AJN774" s="90"/>
      <c r="AJO774" s="90"/>
      <c r="AJP774" s="90"/>
      <c r="AJQ774" s="90"/>
      <c r="AJR774" s="90"/>
      <c r="AJS774" s="90"/>
      <c r="AJT774" s="90"/>
      <c r="AJU774" s="90"/>
      <c r="AJV774" s="90"/>
      <c r="AJW774" s="90"/>
      <c r="AJX774" s="90"/>
      <c r="AJY774" s="90"/>
      <c r="AJZ774" s="90"/>
      <c r="AKA774" s="90"/>
      <c r="AKB774" s="90"/>
      <c r="AKC774" s="90"/>
      <c r="AKD774" s="90"/>
      <c r="AKE774" s="90"/>
      <c r="AKF774" s="90"/>
      <c r="AKG774" s="90"/>
      <c r="AKH774" s="90"/>
      <c r="AKI774" s="90"/>
      <c r="AKJ774" s="90"/>
      <c r="AKK774" s="90"/>
      <c r="AKL774" s="90"/>
      <c r="AKM774" s="90"/>
      <c r="AKN774" s="90"/>
      <c r="AKO774" s="90"/>
      <c r="AKP774" s="90"/>
      <c r="AKQ774" s="90"/>
      <c r="AKR774" s="90"/>
      <c r="AKS774" s="90"/>
      <c r="AKT774" s="90"/>
      <c r="AKU774" s="90"/>
      <c r="AKV774" s="90"/>
      <c r="AKW774" s="90"/>
      <c r="AKX774" s="90"/>
      <c r="AKY774" s="90"/>
      <c r="AKZ774" s="90"/>
      <c r="ALA774" s="90"/>
      <c r="ALB774" s="90"/>
      <c r="ALC774" s="90"/>
      <c r="ALD774" s="90"/>
      <c r="ALE774" s="90"/>
      <c r="ALF774" s="90"/>
      <c r="ALG774" s="90"/>
      <c r="ALH774" s="90"/>
      <c r="ALI774" s="90"/>
      <c r="ALJ774" s="90"/>
      <c r="ALK774" s="90"/>
      <c r="ALL774" s="90"/>
      <c r="ALM774" s="90"/>
      <c r="ALN774" s="90"/>
      <c r="ALO774" s="90"/>
      <c r="ALP774" s="90"/>
      <c r="ALQ774" s="90"/>
      <c r="ALR774" s="90"/>
      <c r="ALS774" s="90"/>
      <c r="ALT774" s="90"/>
      <c r="ALU774" s="90"/>
      <c r="ALV774" s="90"/>
      <c r="ALW774" s="90"/>
      <c r="ALX774" s="90"/>
      <c r="ALY774" s="90"/>
      <c r="ALZ774" s="90"/>
      <c r="AMA774" s="90"/>
      <c r="AMB774" s="90"/>
      <c r="AMC774" s="90"/>
      <c r="AMD774" s="90"/>
      <c r="AME774" s="90"/>
      <c r="AMF774" s="90"/>
      <c r="AMG774" s="90"/>
      <c r="AMH774" s="90"/>
    </row>
    <row r="775" spans="1:1022" x14ac:dyDescent="0.25">
      <c r="A775" s="103">
        <v>43902</v>
      </c>
      <c r="B775" s="156">
        <v>0.5</v>
      </c>
      <c r="C775" s="226">
        <v>1</v>
      </c>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0"/>
      <c r="AY775" s="90"/>
      <c r="AZ775" s="90"/>
      <c r="BA775" s="90"/>
      <c r="BB775" s="90"/>
      <c r="BC775" s="90"/>
      <c r="BD775" s="90"/>
      <c r="BE775" s="90"/>
      <c r="BF775" s="90"/>
      <c r="BG775" s="90"/>
      <c r="BH775" s="90"/>
      <c r="BI775" s="90"/>
      <c r="BJ775" s="90"/>
      <c r="BK775" s="90"/>
      <c r="BL775" s="90"/>
      <c r="BM775" s="90"/>
      <c r="BN775" s="90"/>
      <c r="BO775" s="90"/>
      <c r="BP775" s="90"/>
      <c r="BQ775" s="90"/>
      <c r="BR775" s="90"/>
      <c r="BS775" s="90"/>
      <c r="BT775" s="90"/>
      <c r="BU775" s="90"/>
      <c r="BV775" s="90"/>
      <c r="BW775" s="90"/>
      <c r="BX775" s="90"/>
      <c r="BY775" s="90"/>
      <c r="BZ775" s="90"/>
      <c r="CA775" s="90"/>
      <c r="CB775" s="90"/>
      <c r="CC775" s="90"/>
      <c r="CD775" s="90"/>
      <c r="CE775" s="90"/>
      <c r="CF775" s="90"/>
      <c r="CG775" s="90"/>
      <c r="CH775" s="90"/>
      <c r="CI775" s="90"/>
      <c r="CJ775" s="90"/>
      <c r="CK775" s="90"/>
      <c r="CL775" s="90"/>
      <c r="CM775" s="90"/>
      <c r="CN775" s="90"/>
      <c r="CO775" s="90"/>
      <c r="CP775" s="90"/>
      <c r="CQ775" s="90"/>
      <c r="CR775" s="90"/>
      <c r="CS775" s="90"/>
      <c r="CT775" s="90"/>
      <c r="CU775" s="90"/>
      <c r="CV775" s="90"/>
      <c r="CW775" s="90"/>
      <c r="CX775" s="90"/>
      <c r="CY775" s="90"/>
      <c r="CZ775" s="90"/>
      <c r="DA775" s="90"/>
      <c r="DB775" s="90"/>
      <c r="DC775" s="90"/>
      <c r="DD775" s="90"/>
      <c r="DE775" s="90"/>
      <c r="DF775" s="90"/>
      <c r="DG775" s="90"/>
      <c r="DH775" s="90"/>
      <c r="DI775" s="90"/>
      <c r="DJ775" s="90"/>
      <c r="DK775" s="90"/>
      <c r="DL775" s="90"/>
      <c r="DM775" s="90"/>
      <c r="DN775" s="90"/>
      <c r="DO775" s="90"/>
      <c r="DP775" s="90"/>
      <c r="DQ775" s="90"/>
      <c r="DR775" s="90"/>
      <c r="DS775" s="90"/>
      <c r="DT775" s="90"/>
      <c r="DU775" s="90"/>
      <c r="DV775" s="90"/>
      <c r="DW775" s="90"/>
      <c r="DX775" s="90"/>
      <c r="DY775" s="90"/>
      <c r="DZ775" s="90"/>
      <c r="EA775" s="90"/>
      <c r="EB775" s="90"/>
      <c r="EC775" s="90"/>
      <c r="ED775" s="90"/>
      <c r="EE775" s="90"/>
      <c r="EF775" s="90"/>
      <c r="EG775" s="90"/>
      <c r="EH775" s="90"/>
      <c r="EI775" s="90"/>
      <c r="EJ775" s="90"/>
      <c r="EK775" s="90"/>
      <c r="EL775" s="90"/>
      <c r="EM775" s="90"/>
      <c r="EN775" s="90"/>
      <c r="EO775" s="90"/>
      <c r="EP775" s="90"/>
      <c r="EQ775" s="90"/>
      <c r="ER775" s="90"/>
      <c r="ES775" s="90"/>
      <c r="ET775" s="90"/>
      <c r="EU775" s="90"/>
      <c r="EV775" s="90"/>
      <c r="EW775" s="90"/>
      <c r="EX775" s="90"/>
      <c r="EY775" s="90"/>
      <c r="EZ775" s="90"/>
      <c r="FA775" s="90"/>
      <c r="FB775" s="90"/>
      <c r="FC775" s="90"/>
      <c r="FD775" s="90"/>
      <c r="FE775" s="90"/>
      <c r="FF775" s="90"/>
      <c r="FG775" s="90"/>
      <c r="FH775" s="90"/>
      <c r="FI775" s="90"/>
      <c r="FJ775" s="90"/>
      <c r="FK775" s="90"/>
      <c r="FL775" s="90"/>
      <c r="FM775" s="90"/>
      <c r="FN775" s="90"/>
      <c r="FO775" s="90"/>
      <c r="FP775" s="90"/>
      <c r="FQ775" s="90"/>
      <c r="FR775" s="90"/>
      <c r="FS775" s="90"/>
      <c r="FT775" s="90"/>
      <c r="FU775" s="90"/>
      <c r="FV775" s="90"/>
      <c r="FW775" s="90"/>
      <c r="FX775" s="90"/>
      <c r="FY775" s="90"/>
      <c r="FZ775" s="90"/>
      <c r="GA775" s="90"/>
      <c r="GB775" s="90"/>
      <c r="GC775" s="90"/>
      <c r="GD775" s="90"/>
      <c r="GE775" s="90"/>
      <c r="GF775" s="90"/>
      <c r="GG775" s="90"/>
      <c r="GH775" s="90"/>
      <c r="GI775" s="90"/>
      <c r="GJ775" s="90"/>
      <c r="GK775" s="90"/>
      <c r="GL775" s="90"/>
      <c r="GM775" s="90"/>
      <c r="GN775" s="90"/>
      <c r="GO775" s="90"/>
      <c r="GP775" s="90"/>
      <c r="GQ775" s="90"/>
      <c r="GR775" s="90"/>
      <c r="GS775" s="90"/>
      <c r="GT775" s="90"/>
      <c r="GU775" s="90"/>
      <c r="GV775" s="90"/>
      <c r="GW775" s="90"/>
      <c r="GX775" s="90"/>
      <c r="GY775" s="90"/>
      <c r="GZ775" s="90"/>
      <c r="HA775" s="90"/>
      <c r="HB775" s="90"/>
      <c r="HC775" s="90"/>
      <c r="HD775" s="90"/>
      <c r="HE775" s="90"/>
      <c r="HF775" s="90"/>
      <c r="HG775" s="90"/>
      <c r="HH775" s="90"/>
      <c r="HI775" s="90"/>
      <c r="HJ775" s="90"/>
      <c r="HK775" s="90"/>
      <c r="HL775" s="90"/>
      <c r="HM775" s="90"/>
      <c r="HN775" s="90"/>
      <c r="HO775" s="90"/>
      <c r="HP775" s="90"/>
      <c r="HQ775" s="90"/>
      <c r="HR775" s="90"/>
      <c r="HS775" s="90"/>
      <c r="HT775" s="90"/>
      <c r="HU775" s="90"/>
      <c r="HV775" s="90"/>
      <c r="HW775" s="90"/>
      <c r="HX775" s="90"/>
      <c r="HY775" s="90"/>
      <c r="HZ775" s="90"/>
      <c r="IA775" s="90"/>
      <c r="IB775" s="90"/>
      <c r="IC775" s="90"/>
      <c r="ID775" s="90"/>
      <c r="IE775" s="90"/>
      <c r="IF775" s="90"/>
      <c r="IG775" s="90"/>
      <c r="IH775" s="90"/>
      <c r="II775" s="90"/>
      <c r="IJ775" s="90"/>
      <c r="IK775" s="90"/>
      <c r="IL775" s="90"/>
      <c r="IM775" s="90"/>
      <c r="IN775" s="90"/>
      <c r="IO775" s="90"/>
      <c r="IP775" s="90"/>
      <c r="IQ775" s="90"/>
      <c r="IR775" s="90"/>
      <c r="IS775" s="90"/>
      <c r="IT775" s="90"/>
      <c r="IU775" s="90"/>
      <c r="IV775" s="90"/>
      <c r="IW775" s="90"/>
      <c r="IX775" s="90"/>
      <c r="IY775" s="90"/>
      <c r="IZ775" s="90"/>
      <c r="JA775" s="90"/>
      <c r="JB775" s="90"/>
      <c r="JC775" s="90"/>
      <c r="JD775" s="90"/>
      <c r="JE775" s="90"/>
      <c r="JF775" s="90"/>
      <c r="JG775" s="90"/>
      <c r="JH775" s="90"/>
      <c r="JI775" s="90"/>
      <c r="JJ775" s="90"/>
      <c r="JK775" s="90"/>
      <c r="JL775" s="90"/>
      <c r="JM775" s="90"/>
      <c r="JN775" s="90"/>
      <c r="JO775" s="90"/>
      <c r="JP775" s="90"/>
      <c r="JQ775" s="90"/>
      <c r="JR775" s="90"/>
      <c r="JS775" s="90"/>
      <c r="JT775" s="90"/>
      <c r="JU775" s="90"/>
      <c r="JV775" s="90"/>
      <c r="JW775" s="90"/>
      <c r="JX775" s="90"/>
      <c r="JY775" s="90"/>
      <c r="JZ775" s="90"/>
      <c r="KA775" s="90"/>
      <c r="KB775" s="90"/>
      <c r="KC775" s="90"/>
      <c r="KD775" s="90"/>
      <c r="KE775" s="90"/>
      <c r="KF775" s="90"/>
      <c r="KG775" s="90"/>
      <c r="KH775" s="90"/>
      <c r="KI775" s="90"/>
      <c r="KJ775" s="90"/>
      <c r="KK775" s="90"/>
      <c r="KL775" s="90"/>
      <c r="KM775" s="90"/>
      <c r="KN775" s="90"/>
      <c r="KO775" s="90"/>
      <c r="KP775" s="90"/>
      <c r="KQ775" s="90"/>
      <c r="KR775" s="90"/>
      <c r="KS775" s="90"/>
      <c r="KT775" s="90"/>
      <c r="KU775" s="90"/>
      <c r="KV775" s="90"/>
      <c r="KW775" s="90"/>
      <c r="KX775" s="90"/>
      <c r="KY775" s="90"/>
      <c r="KZ775" s="90"/>
      <c r="LA775" s="90"/>
      <c r="LB775" s="90"/>
      <c r="LC775" s="90"/>
      <c r="LD775" s="90"/>
      <c r="LE775" s="90"/>
      <c r="LF775" s="90"/>
      <c r="LG775" s="90"/>
      <c r="LH775" s="90"/>
      <c r="LI775" s="90"/>
      <c r="LJ775" s="90"/>
      <c r="LK775" s="90"/>
      <c r="LL775" s="90"/>
      <c r="LM775" s="90"/>
      <c r="LN775" s="90"/>
      <c r="LO775" s="90"/>
      <c r="LP775" s="90"/>
      <c r="LQ775" s="90"/>
      <c r="LR775" s="90"/>
      <c r="LS775" s="90"/>
      <c r="LT775" s="90"/>
      <c r="LU775" s="90"/>
      <c r="LV775" s="90"/>
      <c r="LW775" s="90"/>
      <c r="LX775" s="90"/>
      <c r="LY775" s="90"/>
      <c r="LZ775" s="90"/>
      <c r="MA775" s="90"/>
      <c r="MB775" s="90"/>
      <c r="MC775" s="90"/>
      <c r="MD775" s="90"/>
      <c r="ME775" s="90"/>
      <c r="MF775" s="90"/>
      <c r="MG775" s="90"/>
      <c r="MH775" s="90"/>
      <c r="MI775" s="90"/>
      <c r="MJ775" s="90"/>
      <c r="MK775" s="90"/>
      <c r="ML775" s="90"/>
      <c r="MM775" s="90"/>
      <c r="MN775" s="90"/>
      <c r="MO775" s="90"/>
      <c r="MP775" s="90"/>
      <c r="MQ775" s="90"/>
      <c r="MR775" s="90"/>
      <c r="MS775" s="90"/>
      <c r="MT775" s="90"/>
      <c r="MU775" s="90"/>
      <c r="MV775" s="90"/>
      <c r="MW775" s="90"/>
      <c r="MX775" s="90"/>
      <c r="MY775" s="90"/>
      <c r="MZ775" s="90"/>
      <c r="NA775" s="90"/>
      <c r="NB775" s="90"/>
      <c r="NC775" s="90"/>
      <c r="ND775" s="90"/>
      <c r="NE775" s="90"/>
      <c r="NF775" s="90"/>
      <c r="NG775" s="90"/>
      <c r="NH775" s="90"/>
      <c r="NI775" s="90"/>
      <c r="NJ775" s="90"/>
      <c r="NK775" s="90"/>
      <c r="NL775" s="90"/>
      <c r="NM775" s="90"/>
      <c r="NN775" s="90"/>
      <c r="NO775" s="90"/>
      <c r="NP775" s="90"/>
      <c r="NQ775" s="90"/>
      <c r="NR775" s="90"/>
      <c r="NS775" s="90"/>
      <c r="NT775" s="90"/>
      <c r="NU775" s="90"/>
      <c r="NV775" s="90"/>
      <c r="NW775" s="90"/>
      <c r="NX775" s="90"/>
      <c r="NY775" s="90"/>
      <c r="NZ775" s="90"/>
      <c r="OA775" s="90"/>
      <c r="OB775" s="90"/>
      <c r="OC775" s="90"/>
      <c r="OD775" s="90"/>
      <c r="OE775" s="90"/>
      <c r="OF775" s="90"/>
      <c r="OG775" s="90"/>
      <c r="OH775" s="90"/>
      <c r="OI775" s="90"/>
      <c r="OJ775" s="90"/>
      <c r="OK775" s="90"/>
      <c r="OL775" s="90"/>
      <c r="OM775" s="90"/>
      <c r="ON775" s="90"/>
      <c r="OO775" s="90"/>
      <c r="OP775" s="90"/>
      <c r="OQ775" s="90"/>
      <c r="OR775" s="90"/>
      <c r="OS775" s="90"/>
      <c r="OT775" s="90"/>
      <c r="OU775" s="90"/>
      <c r="OV775" s="90"/>
      <c r="OW775" s="90"/>
      <c r="OX775" s="90"/>
      <c r="OY775" s="90"/>
      <c r="OZ775" s="90"/>
      <c r="PA775" s="90"/>
      <c r="PB775" s="90"/>
      <c r="PC775" s="90"/>
      <c r="PD775" s="90"/>
      <c r="PE775" s="90"/>
      <c r="PF775" s="90"/>
      <c r="PG775" s="90"/>
      <c r="PH775" s="90"/>
      <c r="PI775" s="90"/>
      <c r="PJ775" s="90"/>
      <c r="PK775" s="90"/>
      <c r="PL775" s="90"/>
      <c r="PM775" s="90"/>
      <c r="PN775" s="90"/>
      <c r="PO775" s="90"/>
      <c r="PP775" s="90"/>
      <c r="PQ775" s="90"/>
      <c r="PR775" s="90"/>
      <c r="PS775" s="90"/>
      <c r="PT775" s="90"/>
      <c r="PU775" s="90"/>
      <c r="PV775" s="90"/>
      <c r="PW775" s="90"/>
      <c r="PX775" s="90"/>
      <c r="PY775" s="90"/>
      <c r="PZ775" s="90"/>
      <c r="QA775" s="90"/>
      <c r="QB775" s="90"/>
      <c r="QC775" s="90"/>
      <c r="QD775" s="90"/>
      <c r="QE775" s="90"/>
      <c r="QF775" s="90"/>
      <c r="QG775" s="90"/>
      <c r="QH775" s="90"/>
      <c r="QI775" s="90"/>
      <c r="QJ775" s="90"/>
      <c r="QK775" s="90"/>
      <c r="QL775" s="90"/>
      <c r="QM775" s="90"/>
      <c r="QN775" s="90"/>
      <c r="QO775" s="90"/>
      <c r="QP775" s="90"/>
      <c r="QQ775" s="90"/>
      <c r="QR775" s="90"/>
      <c r="QS775" s="90"/>
      <c r="QT775" s="90"/>
      <c r="QU775" s="90"/>
      <c r="QV775" s="90"/>
      <c r="QW775" s="90"/>
      <c r="QX775" s="90"/>
      <c r="QY775" s="90"/>
      <c r="QZ775" s="90"/>
      <c r="RA775" s="90"/>
      <c r="RB775" s="90"/>
      <c r="RC775" s="90"/>
      <c r="RD775" s="90"/>
      <c r="RE775" s="90"/>
      <c r="RF775" s="90"/>
      <c r="RG775" s="90"/>
      <c r="RH775" s="90"/>
      <c r="RI775" s="90"/>
      <c r="RJ775" s="90"/>
      <c r="RK775" s="90"/>
      <c r="RL775" s="90"/>
      <c r="RM775" s="90"/>
      <c r="RN775" s="90"/>
      <c r="RO775" s="90"/>
      <c r="RP775" s="90"/>
      <c r="RQ775" s="90"/>
      <c r="RR775" s="90"/>
      <c r="RS775" s="90"/>
      <c r="RT775" s="90"/>
      <c r="RU775" s="90"/>
      <c r="RV775" s="90"/>
      <c r="RW775" s="90"/>
      <c r="RX775" s="90"/>
      <c r="RY775" s="90"/>
      <c r="RZ775" s="90"/>
      <c r="SA775" s="90"/>
      <c r="SB775" s="90"/>
      <c r="SC775" s="90"/>
      <c r="SD775" s="90"/>
      <c r="SE775" s="90"/>
      <c r="SF775" s="90"/>
      <c r="SG775" s="90"/>
      <c r="SH775" s="90"/>
      <c r="SI775" s="90"/>
      <c r="SJ775" s="90"/>
      <c r="SK775" s="90"/>
      <c r="SL775" s="90"/>
      <c r="SM775" s="90"/>
      <c r="SN775" s="90"/>
      <c r="SO775" s="90"/>
      <c r="SP775" s="90"/>
      <c r="SQ775" s="90"/>
      <c r="SR775" s="90"/>
      <c r="SS775" s="90"/>
      <c r="ST775" s="90"/>
      <c r="SU775" s="90"/>
      <c r="SV775" s="90"/>
      <c r="SW775" s="90"/>
      <c r="SX775" s="90"/>
      <c r="SY775" s="90"/>
      <c r="SZ775" s="90"/>
      <c r="TA775" s="90"/>
      <c r="TB775" s="90"/>
      <c r="TC775" s="90"/>
      <c r="TD775" s="90"/>
      <c r="TE775" s="90"/>
      <c r="TF775" s="90"/>
      <c r="TG775" s="90"/>
      <c r="TH775" s="90"/>
      <c r="TI775" s="90"/>
      <c r="TJ775" s="90"/>
      <c r="TK775" s="90"/>
      <c r="TL775" s="90"/>
      <c r="TM775" s="90"/>
      <c r="TN775" s="90"/>
      <c r="TO775" s="90"/>
      <c r="TP775" s="90"/>
      <c r="TQ775" s="90"/>
      <c r="TR775" s="90"/>
      <c r="TS775" s="90"/>
      <c r="TT775" s="90"/>
      <c r="TU775" s="90"/>
      <c r="TV775" s="90"/>
      <c r="TW775" s="90"/>
      <c r="TX775" s="90"/>
      <c r="TY775" s="90"/>
      <c r="TZ775" s="90"/>
      <c r="UA775" s="90"/>
      <c r="UB775" s="90"/>
      <c r="UC775" s="90"/>
      <c r="UD775" s="90"/>
      <c r="UE775" s="90"/>
      <c r="UF775" s="90"/>
      <c r="UG775" s="90"/>
      <c r="UH775" s="90"/>
      <c r="UI775" s="90"/>
      <c r="UJ775" s="90"/>
      <c r="UK775" s="90"/>
      <c r="UL775" s="90"/>
      <c r="UM775" s="90"/>
      <c r="UN775" s="90"/>
      <c r="UO775" s="90"/>
      <c r="UP775" s="90"/>
      <c r="UQ775" s="90"/>
      <c r="UR775" s="90"/>
      <c r="US775" s="90"/>
      <c r="UT775" s="90"/>
      <c r="UU775" s="90"/>
      <c r="UV775" s="90"/>
      <c r="UW775" s="90"/>
      <c r="UX775" s="90"/>
      <c r="UY775" s="90"/>
      <c r="UZ775" s="90"/>
      <c r="VA775" s="90"/>
      <c r="VB775" s="90"/>
      <c r="VC775" s="90"/>
      <c r="VD775" s="90"/>
      <c r="VE775" s="90"/>
      <c r="VF775" s="90"/>
      <c r="VG775" s="90"/>
      <c r="VH775" s="90"/>
      <c r="VI775" s="90"/>
      <c r="VJ775" s="90"/>
      <c r="VK775" s="90"/>
      <c r="VL775" s="90"/>
      <c r="VM775" s="90"/>
      <c r="VN775" s="90"/>
      <c r="VO775" s="90"/>
      <c r="VP775" s="90"/>
      <c r="VQ775" s="90"/>
      <c r="VR775" s="90"/>
      <c r="VS775" s="90"/>
      <c r="VT775" s="90"/>
      <c r="VU775" s="90"/>
      <c r="VV775" s="90"/>
      <c r="VW775" s="90"/>
      <c r="VX775" s="90"/>
      <c r="VY775" s="90"/>
      <c r="VZ775" s="90"/>
      <c r="WA775" s="90"/>
      <c r="WB775" s="90"/>
      <c r="WC775" s="90"/>
      <c r="WD775" s="90"/>
      <c r="WE775" s="90"/>
      <c r="WF775" s="90"/>
      <c r="WG775" s="90"/>
      <c r="WH775" s="90"/>
      <c r="WI775" s="90"/>
      <c r="WJ775" s="90"/>
      <c r="WK775" s="90"/>
      <c r="WL775" s="90"/>
      <c r="WM775" s="90"/>
      <c r="WN775" s="90"/>
      <c r="WO775" s="90"/>
      <c r="WP775" s="90"/>
      <c r="WQ775" s="90"/>
      <c r="WR775" s="90"/>
      <c r="WS775" s="90"/>
      <c r="WT775" s="90"/>
      <c r="WU775" s="90"/>
      <c r="WV775" s="90"/>
      <c r="WW775" s="90"/>
      <c r="WX775" s="90"/>
      <c r="WY775" s="90"/>
      <c r="WZ775" s="90"/>
      <c r="XA775" s="90"/>
      <c r="XB775" s="90"/>
      <c r="XC775" s="90"/>
      <c r="XD775" s="90"/>
      <c r="XE775" s="90"/>
      <c r="XF775" s="90"/>
      <c r="XG775" s="90"/>
      <c r="XH775" s="90"/>
      <c r="XI775" s="90"/>
      <c r="XJ775" s="90"/>
      <c r="XK775" s="90"/>
      <c r="XL775" s="90"/>
      <c r="XM775" s="90"/>
      <c r="XN775" s="90"/>
      <c r="XO775" s="90"/>
      <c r="XP775" s="90"/>
      <c r="XQ775" s="90"/>
      <c r="XR775" s="90"/>
      <c r="XS775" s="90"/>
      <c r="XT775" s="90"/>
      <c r="XU775" s="90"/>
      <c r="XV775" s="90"/>
      <c r="XW775" s="90"/>
      <c r="XX775" s="90"/>
      <c r="XY775" s="90"/>
      <c r="XZ775" s="90"/>
      <c r="YA775" s="90"/>
      <c r="YB775" s="90"/>
      <c r="YC775" s="90"/>
      <c r="YD775" s="90"/>
      <c r="YE775" s="90"/>
      <c r="YF775" s="90"/>
      <c r="YG775" s="90"/>
      <c r="YH775" s="90"/>
      <c r="YI775" s="90"/>
      <c r="YJ775" s="90"/>
      <c r="YK775" s="90"/>
      <c r="YL775" s="90"/>
      <c r="YM775" s="90"/>
      <c r="YN775" s="90"/>
      <c r="YO775" s="90"/>
      <c r="YP775" s="90"/>
      <c r="YQ775" s="90"/>
      <c r="YR775" s="90"/>
      <c r="YS775" s="90"/>
      <c r="YT775" s="90"/>
      <c r="YU775" s="90"/>
      <c r="YV775" s="90"/>
      <c r="YW775" s="90"/>
      <c r="YX775" s="90"/>
      <c r="YY775" s="90"/>
      <c r="YZ775" s="90"/>
      <c r="ZA775" s="90"/>
      <c r="ZB775" s="90"/>
      <c r="ZC775" s="90"/>
      <c r="ZD775" s="90"/>
      <c r="ZE775" s="90"/>
      <c r="ZF775" s="90"/>
      <c r="ZG775" s="90"/>
      <c r="ZH775" s="90"/>
      <c r="ZI775" s="90"/>
      <c r="ZJ775" s="90"/>
      <c r="ZK775" s="90"/>
      <c r="ZL775" s="90"/>
      <c r="ZM775" s="90"/>
      <c r="ZN775" s="90"/>
      <c r="ZO775" s="90"/>
      <c r="ZP775" s="90"/>
      <c r="ZQ775" s="90"/>
      <c r="ZR775" s="90"/>
      <c r="ZS775" s="90"/>
      <c r="ZT775" s="90"/>
      <c r="ZU775" s="90"/>
      <c r="ZV775" s="90"/>
      <c r="ZW775" s="90"/>
      <c r="ZX775" s="90"/>
      <c r="ZY775" s="90"/>
      <c r="ZZ775" s="90"/>
      <c r="AAA775" s="90"/>
      <c r="AAB775" s="90"/>
      <c r="AAC775" s="90"/>
      <c r="AAD775" s="90"/>
      <c r="AAE775" s="90"/>
      <c r="AAF775" s="90"/>
      <c r="AAG775" s="90"/>
      <c r="AAH775" s="90"/>
      <c r="AAI775" s="90"/>
      <c r="AAJ775" s="90"/>
      <c r="AAK775" s="90"/>
      <c r="AAL775" s="90"/>
      <c r="AAM775" s="90"/>
      <c r="AAN775" s="90"/>
      <c r="AAO775" s="90"/>
      <c r="AAP775" s="90"/>
      <c r="AAQ775" s="90"/>
      <c r="AAR775" s="90"/>
      <c r="AAS775" s="90"/>
      <c r="AAT775" s="90"/>
      <c r="AAU775" s="90"/>
      <c r="AAV775" s="90"/>
      <c r="AAW775" s="90"/>
      <c r="AAX775" s="90"/>
      <c r="AAY775" s="90"/>
      <c r="AAZ775" s="90"/>
      <c r="ABA775" s="90"/>
      <c r="ABB775" s="90"/>
      <c r="ABC775" s="90"/>
      <c r="ABD775" s="90"/>
      <c r="ABE775" s="90"/>
      <c r="ABF775" s="90"/>
      <c r="ABG775" s="90"/>
      <c r="ABH775" s="90"/>
      <c r="ABI775" s="90"/>
      <c r="ABJ775" s="90"/>
      <c r="ABK775" s="90"/>
      <c r="ABL775" s="90"/>
      <c r="ABM775" s="90"/>
      <c r="ABN775" s="90"/>
      <c r="ABO775" s="90"/>
      <c r="ABP775" s="90"/>
      <c r="ABQ775" s="90"/>
      <c r="ABR775" s="90"/>
      <c r="ABS775" s="90"/>
      <c r="ABT775" s="90"/>
      <c r="ABU775" s="90"/>
      <c r="ABV775" s="90"/>
      <c r="ABW775" s="90"/>
      <c r="ABX775" s="90"/>
      <c r="ABY775" s="90"/>
      <c r="ABZ775" s="90"/>
      <c r="ACA775" s="90"/>
      <c r="ACB775" s="90"/>
      <c r="ACC775" s="90"/>
      <c r="ACD775" s="90"/>
      <c r="ACE775" s="90"/>
      <c r="ACF775" s="90"/>
      <c r="ACG775" s="90"/>
      <c r="ACH775" s="90"/>
      <c r="ACI775" s="90"/>
      <c r="ACJ775" s="90"/>
      <c r="ACK775" s="90"/>
      <c r="ACL775" s="90"/>
      <c r="ACM775" s="90"/>
      <c r="ACN775" s="90"/>
      <c r="ACO775" s="90"/>
      <c r="ACP775" s="90"/>
      <c r="ACQ775" s="90"/>
      <c r="ACR775" s="90"/>
      <c r="ACS775" s="90"/>
      <c r="ACT775" s="90"/>
      <c r="ACU775" s="90"/>
      <c r="ACV775" s="90"/>
      <c r="ACW775" s="90"/>
      <c r="ACX775" s="90"/>
      <c r="ACY775" s="90"/>
      <c r="ACZ775" s="90"/>
      <c r="ADA775" s="90"/>
      <c r="ADB775" s="90"/>
      <c r="ADC775" s="90"/>
      <c r="ADD775" s="90"/>
      <c r="ADE775" s="90"/>
      <c r="ADF775" s="90"/>
      <c r="ADG775" s="90"/>
      <c r="ADH775" s="90"/>
      <c r="ADI775" s="90"/>
      <c r="ADJ775" s="90"/>
      <c r="ADK775" s="90"/>
      <c r="ADL775" s="90"/>
      <c r="ADM775" s="90"/>
      <c r="ADN775" s="90"/>
      <c r="ADO775" s="90"/>
      <c r="ADP775" s="90"/>
      <c r="ADQ775" s="90"/>
      <c r="ADR775" s="90"/>
      <c r="ADS775" s="90"/>
      <c r="ADT775" s="90"/>
      <c r="ADU775" s="90"/>
      <c r="ADV775" s="90"/>
      <c r="ADW775" s="90"/>
      <c r="ADX775" s="90"/>
      <c r="ADY775" s="90"/>
      <c r="ADZ775" s="90"/>
      <c r="AEA775" s="90"/>
      <c r="AEB775" s="90"/>
      <c r="AEC775" s="90"/>
      <c r="AED775" s="90"/>
      <c r="AEE775" s="90"/>
      <c r="AEF775" s="90"/>
      <c r="AEG775" s="90"/>
      <c r="AEH775" s="90"/>
      <c r="AEI775" s="90"/>
      <c r="AEJ775" s="90"/>
      <c r="AEK775" s="90"/>
      <c r="AEL775" s="90"/>
      <c r="AEM775" s="90"/>
      <c r="AEN775" s="90"/>
      <c r="AEO775" s="90"/>
      <c r="AEP775" s="90"/>
      <c r="AEQ775" s="90"/>
      <c r="AER775" s="90"/>
      <c r="AES775" s="90"/>
      <c r="AET775" s="90"/>
      <c r="AEU775" s="90"/>
      <c r="AEV775" s="90"/>
      <c r="AEW775" s="90"/>
      <c r="AEX775" s="90"/>
      <c r="AEY775" s="90"/>
      <c r="AEZ775" s="90"/>
      <c r="AFA775" s="90"/>
      <c r="AFB775" s="90"/>
      <c r="AFC775" s="90"/>
      <c r="AFD775" s="90"/>
      <c r="AFE775" s="90"/>
      <c r="AFF775" s="90"/>
      <c r="AFG775" s="90"/>
      <c r="AFH775" s="90"/>
      <c r="AFI775" s="90"/>
      <c r="AFJ775" s="90"/>
      <c r="AFK775" s="90"/>
      <c r="AFL775" s="90"/>
      <c r="AFM775" s="90"/>
      <c r="AFN775" s="90"/>
      <c r="AFO775" s="90"/>
      <c r="AFP775" s="90"/>
      <c r="AFQ775" s="90"/>
      <c r="AFR775" s="90"/>
      <c r="AFS775" s="90"/>
      <c r="AFT775" s="90"/>
      <c r="AFU775" s="90"/>
      <c r="AFV775" s="90"/>
      <c r="AFW775" s="90"/>
      <c r="AFX775" s="90"/>
      <c r="AFY775" s="90"/>
      <c r="AFZ775" s="90"/>
      <c r="AGA775" s="90"/>
      <c r="AGB775" s="90"/>
      <c r="AGC775" s="90"/>
      <c r="AGD775" s="90"/>
      <c r="AGE775" s="90"/>
      <c r="AGF775" s="90"/>
      <c r="AGG775" s="90"/>
      <c r="AGH775" s="90"/>
      <c r="AGI775" s="90"/>
      <c r="AGJ775" s="90"/>
      <c r="AGK775" s="90"/>
      <c r="AGL775" s="90"/>
      <c r="AGM775" s="90"/>
      <c r="AGN775" s="90"/>
      <c r="AGO775" s="90"/>
      <c r="AGP775" s="90"/>
      <c r="AGQ775" s="90"/>
      <c r="AGR775" s="90"/>
      <c r="AGS775" s="90"/>
      <c r="AGT775" s="90"/>
      <c r="AGU775" s="90"/>
      <c r="AGV775" s="90"/>
      <c r="AGW775" s="90"/>
      <c r="AGX775" s="90"/>
      <c r="AGY775" s="90"/>
      <c r="AGZ775" s="90"/>
      <c r="AHA775" s="90"/>
      <c r="AHB775" s="90"/>
      <c r="AHC775" s="90"/>
      <c r="AHD775" s="90"/>
      <c r="AHE775" s="90"/>
      <c r="AHF775" s="90"/>
      <c r="AHG775" s="90"/>
      <c r="AHH775" s="90"/>
      <c r="AHI775" s="90"/>
      <c r="AHJ775" s="90"/>
      <c r="AHK775" s="90"/>
      <c r="AHL775" s="90"/>
      <c r="AHM775" s="90"/>
      <c r="AHN775" s="90"/>
      <c r="AHO775" s="90"/>
      <c r="AHP775" s="90"/>
      <c r="AHQ775" s="90"/>
      <c r="AHR775" s="90"/>
      <c r="AHS775" s="90"/>
      <c r="AHT775" s="90"/>
      <c r="AHU775" s="90"/>
      <c r="AHV775" s="90"/>
      <c r="AHW775" s="90"/>
      <c r="AHX775" s="90"/>
      <c r="AHY775" s="90"/>
      <c r="AHZ775" s="90"/>
      <c r="AIA775" s="90"/>
      <c r="AIB775" s="90"/>
      <c r="AIC775" s="90"/>
      <c r="AID775" s="90"/>
      <c r="AIE775" s="90"/>
      <c r="AIF775" s="90"/>
      <c r="AIG775" s="90"/>
      <c r="AIH775" s="90"/>
      <c r="AII775" s="90"/>
      <c r="AIJ775" s="90"/>
      <c r="AIK775" s="90"/>
      <c r="AIL775" s="90"/>
      <c r="AIM775" s="90"/>
      <c r="AIN775" s="90"/>
      <c r="AIO775" s="90"/>
      <c r="AIP775" s="90"/>
      <c r="AIQ775" s="90"/>
      <c r="AIR775" s="90"/>
      <c r="AIS775" s="90"/>
      <c r="AIT775" s="90"/>
      <c r="AIU775" s="90"/>
      <c r="AIV775" s="90"/>
      <c r="AIW775" s="90"/>
      <c r="AIX775" s="90"/>
      <c r="AIY775" s="90"/>
      <c r="AIZ775" s="90"/>
      <c r="AJA775" s="90"/>
      <c r="AJB775" s="90"/>
      <c r="AJC775" s="90"/>
      <c r="AJD775" s="90"/>
      <c r="AJE775" s="90"/>
      <c r="AJF775" s="90"/>
      <c r="AJG775" s="90"/>
      <c r="AJH775" s="90"/>
      <c r="AJI775" s="90"/>
      <c r="AJJ775" s="90"/>
      <c r="AJK775" s="90"/>
      <c r="AJL775" s="90"/>
      <c r="AJM775" s="90"/>
      <c r="AJN775" s="90"/>
      <c r="AJO775" s="90"/>
      <c r="AJP775" s="90"/>
      <c r="AJQ775" s="90"/>
      <c r="AJR775" s="90"/>
      <c r="AJS775" s="90"/>
      <c r="AJT775" s="90"/>
      <c r="AJU775" s="90"/>
      <c r="AJV775" s="90"/>
      <c r="AJW775" s="90"/>
      <c r="AJX775" s="90"/>
      <c r="AJY775" s="90"/>
      <c r="AJZ775" s="90"/>
      <c r="AKA775" s="90"/>
      <c r="AKB775" s="90"/>
      <c r="AKC775" s="90"/>
      <c r="AKD775" s="90"/>
      <c r="AKE775" s="90"/>
      <c r="AKF775" s="90"/>
      <c r="AKG775" s="90"/>
      <c r="AKH775" s="90"/>
      <c r="AKI775" s="90"/>
      <c r="AKJ775" s="90"/>
      <c r="AKK775" s="90"/>
      <c r="AKL775" s="90"/>
      <c r="AKM775" s="90"/>
      <c r="AKN775" s="90"/>
      <c r="AKO775" s="90"/>
      <c r="AKP775" s="90"/>
      <c r="AKQ775" s="90"/>
      <c r="AKR775" s="90"/>
      <c r="AKS775" s="90"/>
      <c r="AKT775" s="90"/>
      <c r="AKU775" s="90"/>
      <c r="AKV775" s="90"/>
      <c r="AKW775" s="90"/>
      <c r="AKX775" s="90"/>
      <c r="AKY775" s="90"/>
      <c r="AKZ775" s="90"/>
      <c r="ALA775" s="90"/>
      <c r="ALB775" s="90"/>
      <c r="ALC775" s="90"/>
      <c r="ALD775" s="90"/>
      <c r="ALE775" s="90"/>
      <c r="ALF775" s="90"/>
      <c r="ALG775" s="90"/>
      <c r="ALH775" s="90"/>
      <c r="ALI775" s="90"/>
      <c r="ALJ775" s="90"/>
      <c r="ALK775" s="90"/>
      <c r="ALL775" s="90"/>
      <c r="ALM775" s="90"/>
      <c r="ALN775" s="90"/>
      <c r="ALO775" s="90"/>
      <c r="ALP775" s="90"/>
      <c r="ALQ775" s="90"/>
      <c r="ALR775" s="90"/>
      <c r="ALS775" s="90"/>
      <c r="ALT775" s="90"/>
      <c r="ALU775" s="90"/>
      <c r="ALV775" s="90"/>
      <c r="ALW775" s="90"/>
      <c r="ALX775" s="90"/>
      <c r="ALY775" s="90"/>
      <c r="ALZ775" s="90"/>
      <c r="AMA775" s="90"/>
      <c r="AMB775" s="90"/>
      <c r="AMC775" s="90"/>
      <c r="AMD775" s="90"/>
      <c r="AME775" s="90"/>
      <c r="AMF775" s="90"/>
      <c r="AMG775" s="90"/>
      <c r="AMH775" s="90"/>
    </row>
    <row r="776" spans="1:1022" x14ac:dyDescent="0.25">
      <c r="A776" s="103">
        <v>43901</v>
      </c>
      <c r="B776" s="156">
        <v>0.5</v>
      </c>
      <c r="C776" s="226">
        <v>1</v>
      </c>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0"/>
      <c r="AY776" s="90"/>
      <c r="AZ776" s="90"/>
      <c r="BA776" s="90"/>
      <c r="BB776" s="90"/>
      <c r="BC776" s="90"/>
      <c r="BD776" s="90"/>
      <c r="BE776" s="90"/>
      <c r="BF776" s="90"/>
      <c r="BG776" s="90"/>
      <c r="BH776" s="90"/>
      <c r="BI776" s="90"/>
      <c r="BJ776" s="90"/>
      <c r="BK776" s="90"/>
      <c r="BL776" s="90"/>
      <c r="BM776" s="90"/>
      <c r="BN776" s="90"/>
      <c r="BO776" s="90"/>
      <c r="BP776" s="90"/>
      <c r="BQ776" s="90"/>
      <c r="BR776" s="90"/>
      <c r="BS776" s="90"/>
      <c r="BT776" s="90"/>
      <c r="BU776" s="90"/>
      <c r="BV776" s="90"/>
      <c r="BW776" s="90"/>
      <c r="BX776" s="90"/>
      <c r="BY776" s="90"/>
      <c r="BZ776" s="90"/>
      <c r="CA776" s="90"/>
      <c r="CB776" s="90"/>
      <c r="CC776" s="90"/>
      <c r="CD776" s="90"/>
      <c r="CE776" s="90"/>
      <c r="CF776" s="90"/>
      <c r="CG776" s="90"/>
      <c r="CH776" s="90"/>
      <c r="CI776" s="90"/>
      <c r="CJ776" s="90"/>
      <c r="CK776" s="90"/>
      <c r="CL776" s="90"/>
      <c r="CM776" s="90"/>
      <c r="CN776" s="90"/>
      <c r="CO776" s="90"/>
      <c r="CP776" s="90"/>
      <c r="CQ776" s="90"/>
      <c r="CR776" s="90"/>
      <c r="CS776" s="90"/>
      <c r="CT776" s="90"/>
      <c r="CU776" s="90"/>
      <c r="CV776" s="90"/>
      <c r="CW776" s="90"/>
      <c r="CX776" s="90"/>
      <c r="CY776" s="90"/>
      <c r="CZ776" s="90"/>
      <c r="DA776" s="90"/>
      <c r="DB776" s="90"/>
      <c r="DC776" s="90"/>
      <c r="DD776" s="90"/>
      <c r="DE776" s="90"/>
      <c r="DF776" s="90"/>
      <c r="DG776" s="90"/>
      <c r="DH776" s="90"/>
      <c r="DI776" s="90"/>
      <c r="DJ776" s="90"/>
      <c r="DK776" s="90"/>
      <c r="DL776" s="90"/>
      <c r="DM776" s="90"/>
      <c r="DN776" s="90"/>
      <c r="DO776" s="90"/>
      <c r="DP776" s="90"/>
      <c r="DQ776" s="90"/>
      <c r="DR776" s="90"/>
      <c r="DS776" s="90"/>
      <c r="DT776" s="90"/>
      <c r="DU776" s="90"/>
      <c r="DV776" s="90"/>
      <c r="DW776" s="90"/>
      <c r="DX776" s="90"/>
      <c r="DY776" s="90"/>
      <c r="DZ776" s="90"/>
      <c r="EA776" s="90"/>
      <c r="EB776" s="90"/>
      <c r="EC776" s="90"/>
      <c r="ED776" s="90"/>
      <c r="EE776" s="90"/>
      <c r="EF776" s="90"/>
      <c r="EG776" s="90"/>
      <c r="EH776" s="90"/>
      <c r="EI776" s="90"/>
      <c r="EJ776" s="90"/>
      <c r="EK776" s="90"/>
      <c r="EL776" s="90"/>
      <c r="EM776" s="90"/>
      <c r="EN776" s="90"/>
      <c r="EO776" s="90"/>
      <c r="EP776" s="90"/>
      <c r="EQ776" s="90"/>
      <c r="ER776" s="90"/>
      <c r="ES776" s="90"/>
      <c r="ET776" s="90"/>
      <c r="EU776" s="90"/>
      <c r="EV776" s="90"/>
      <c r="EW776" s="90"/>
      <c r="EX776" s="90"/>
      <c r="EY776" s="90"/>
      <c r="EZ776" s="90"/>
      <c r="FA776" s="90"/>
      <c r="FB776" s="90"/>
      <c r="FC776" s="90"/>
      <c r="FD776" s="90"/>
      <c r="FE776" s="90"/>
      <c r="FF776" s="90"/>
      <c r="FG776" s="90"/>
      <c r="FH776" s="90"/>
      <c r="FI776" s="90"/>
      <c r="FJ776" s="90"/>
      <c r="FK776" s="90"/>
      <c r="FL776" s="90"/>
      <c r="FM776" s="90"/>
      <c r="FN776" s="90"/>
      <c r="FO776" s="90"/>
      <c r="FP776" s="90"/>
      <c r="FQ776" s="90"/>
      <c r="FR776" s="90"/>
      <c r="FS776" s="90"/>
      <c r="FT776" s="90"/>
      <c r="FU776" s="90"/>
      <c r="FV776" s="90"/>
      <c r="FW776" s="90"/>
      <c r="FX776" s="90"/>
      <c r="FY776" s="90"/>
      <c r="FZ776" s="90"/>
      <c r="GA776" s="90"/>
      <c r="GB776" s="90"/>
      <c r="GC776" s="90"/>
      <c r="GD776" s="90"/>
      <c r="GE776" s="90"/>
      <c r="GF776" s="90"/>
      <c r="GG776" s="90"/>
      <c r="GH776" s="90"/>
      <c r="GI776" s="90"/>
      <c r="GJ776" s="90"/>
      <c r="GK776" s="90"/>
      <c r="GL776" s="90"/>
      <c r="GM776" s="90"/>
      <c r="GN776" s="90"/>
      <c r="GO776" s="90"/>
      <c r="GP776" s="90"/>
      <c r="GQ776" s="90"/>
      <c r="GR776" s="90"/>
      <c r="GS776" s="90"/>
      <c r="GT776" s="90"/>
      <c r="GU776" s="90"/>
      <c r="GV776" s="90"/>
      <c r="GW776" s="90"/>
      <c r="GX776" s="90"/>
      <c r="GY776" s="90"/>
      <c r="GZ776" s="90"/>
      <c r="HA776" s="90"/>
      <c r="HB776" s="90"/>
      <c r="HC776" s="90"/>
      <c r="HD776" s="90"/>
      <c r="HE776" s="90"/>
      <c r="HF776" s="90"/>
      <c r="HG776" s="90"/>
      <c r="HH776" s="90"/>
      <c r="HI776" s="90"/>
      <c r="HJ776" s="90"/>
      <c r="HK776" s="90"/>
      <c r="HL776" s="90"/>
      <c r="HM776" s="90"/>
      <c r="HN776" s="90"/>
      <c r="HO776" s="90"/>
      <c r="HP776" s="90"/>
      <c r="HQ776" s="90"/>
      <c r="HR776" s="90"/>
      <c r="HS776" s="90"/>
      <c r="HT776" s="90"/>
      <c r="HU776" s="90"/>
      <c r="HV776" s="90"/>
      <c r="HW776" s="90"/>
      <c r="HX776" s="90"/>
      <c r="HY776" s="90"/>
      <c r="HZ776" s="90"/>
      <c r="IA776" s="90"/>
      <c r="IB776" s="90"/>
      <c r="IC776" s="90"/>
      <c r="ID776" s="90"/>
      <c r="IE776" s="90"/>
      <c r="IF776" s="90"/>
      <c r="IG776" s="90"/>
      <c r="IH776" s="90"/>
      <c r="II776" s="90"/>
      <c r="IJ776" s="90"/>
      <c r="IK776" s="90"/>
      <c r="IL776" s="90"/>
      <c r="IM776" s="90"/>
      <c r="IN776" s="90"/>
      <c r="IO776" s="90"/>
      <c r="IP776" s="90"/>
      <c r="IQ776" s="90"/>
      <c r="IR776" s="90"/>
      <c r="IS776" s="90"/>
      <c r="IT776" s="90"/>
      <c r="IU776" s="90"/>
      <c r="IV776" s="90"/>
      <c r="IW776" s="90"/>
      <c r="IX776" s="90"/>
      <c r="IY776" s="90"/>
      <c r="IZ776" s="90"/>
      <c r="JA776" s="90"/>
      <c r="JB776" s="90"/>
      <c r="JC776" s="90"/>
      <c r="JD776" s="90"/>
      <c r="JE776" s="90"/>
      <c r="JF776" s="90"/>
      <c r="JG776" s="90"/>
      <c r="JH776" s="90"/>
      <c r="JI776" s="90"/>
      <c r="JJ776" s="90"/>
      <c r="JK776" s="90"/>
      <c r="JL776" s="90"/>
      <c r="JM776" s="90"/>
      <c r="JN776" s="90"/>
      <c r="JO776" s="90"/>
      <c r="JP776" s="90"/>
      <c r="JQ776" s="90"/>
      <c r="JR776" s="90"/>
      <c r="JS776" s="90"/>
      <c r="JT776" s="90"/>
      <c r="JU776" s="90"/>
      <c r="JV776" s="90"/>
      <c r="JW776" s="90"/>
      <c r="JX776" s="90"/>
      <c r="JY776" s="90"/>
      <c r="JZ776" s="90"/>
      <c r="KA776" s="90"/>
      <c r="KB776" s="90"/>
      <c r="KC776" s="90"/>
      <c r="KD776" s="90"/>
      <c r="KE776" s="90"/>
      <c r="KF776" s="90"/>
      <c r="KG776" s="90"/>
      <c r="KH776" s="90"/>
      <c r="KI776" s="90"/>
      <c r="KJ776" s="90"/>
      <c r="KK776" s="90"/>
      <c r="KL776" s="90"/>
      <c r="KM776" s="90"/>
      <c r="KN776" s="90"/>
      <c r="KO776" s="90"/>
      <c r="KP776" s="90"/>
      <c r="KQ776" s="90"/>
      <c r="KR776" s="90"/>
      <c r="KS776" s="90"/>
      <c r="KT776" s="90"/>
      <c r="KU776" s="90"/>
      <c r="KV776" s="90"/>
      <c r="KW776" s="90"/>
      <c r="KX776" s="90"/>
      <c r="KY776" s="90"/>
      <c r="KZ776" s="90"/>
      <c r="LA776" s="90"/>
      <c r="LB776" s="90"/>
      <c r="LC776" s="90"/>
      <c r="LD776" s="90"/>
      <c r="LE776" s="90"/>
      <c r="LF776" s="90"/>
      <c r="LG776" s="90"/>
      <c r="LH776" s="90"/>
      <c r="LI776" s="90"/>
      <c r="LJ776" s="90"/>
      <c r="LK776" s="90"/>
      <c r="LL776" s="90"/>
      <c r="LM776" s="90"/>
      <c r="LN776" s="90"/>
      <c r="LO776" s="90"/>
      <c r="LP776" s="90"/>
      <c r="LQ776" s="90"/>
      <c r="LR776" s="90"/>
      <c r="LS776" s="90"/>
      <c r="LT776" s="90"/>
      <c r="LU776" s="90"/>
      <c r="LV776" s="90"/>
      <c r="LW776" s="90"/>
      <c r="LX776" s="90"/>
      <c r="LY776" s="90"/>
      <c r="LZ776" s="90"/>
      <c r="MA776" s="90"/>
      <c r="MB776" s="90"/>
      <c r="MC776" s="90"/>
      <c r="MD776" s="90"/>
      <c r="ME776" s="90"/>
      <c r="MF776" s="90"/>
      <c r="MG776" s="90"/>
      <c r="MH776" s="90"/>
      <c r="MI776" s="90"/>
      <c r="MJ776" s="90"/>
      <c r="MK776" s="90"/>
      <c r="ML776" s="90"/>
      <c r="MM776" s="90"/>
      <c r="MN776" s="90"/>
      <c r="MO776" s="90"/>
      <c r="MP776" s="90"/>
      <c r="MQ776" s="90"/>
      <c r="MR776" s="90"/>
      <c r="MS776" s="90"/>
      <c r="MT776" s="90"/>
      <c r="MU776" s="90"/>
      <c r="MV776" s="90"/>
      <c r="MW776" s="90"/>
      <c r="MX776" s="90"/>
      <c r="MY776" s="90"/>
      <c r="MZ776" s="90"/>
      <c r="NA776" s="90"/>
      <c r="NB776" s="90"/>
      <c r="NC776" s="90"/>
      <c r="ND776" s="90"/>
      <c r="NE776" s="90"/>
      <c r="NF776" s="90"/>
      <c r="NG776" s="90"/>
      <c r="NH776" s="90"/>
      <c r="NI776" s="90"/>
      <c r="NJ776" s="90"/>
      <c r="NK776" s="90"/>
      <c r="NL776" s="90"/>
      <c r="NM776" s="90"/>
      <c r="NN776" s="90"/>
      <c r="NO776" s="90"/>
      <c r="NP776" s="90"/>
      <c r="NQ776" s="90"/>
      <c r="NR776" s="90"/>
      <c r="NS776" s="90"/>
      <c r="NT776" s="90"/>
      <c r="NU776" s="90"/>
      <c r="NV776" s="90"/>
      <c r="NW776" s="90"/>
      <c r="NX776" s="90"/>
      <c r="NY776" s="90"/>
      <c r="NZ776" s="90"/>
      <c r="OA776" s="90"/>
      <c r="OB776" s="90"/>
      <c r="OC776" s="90"/>
      <c r="OD776" s="90"/>
      <c r="OE776" s="90"/>
      <c r="OF776" s="90"/>
      <c r="OG776" s="90"/>
      <c r="OH776" s="90"/>
      <c r="OI776" s="90"/>
      <c r="OJ776" s="90"/>
      <c r="OK776" s="90"/>
      <c r="OL776" s="90"/>
      <c r="OM776" s="90"/>
      <c r="ON776" s="90"/>
      <c r="OO776" s="90"/>
      <c r="OP776" s="90"/>
      <c r="OQ776" s="90"/>
      <c r="OR776" s="90"/>
      <c r="OS776" s="90"/>
      <c r="OT776" s="90"/>
      <c r="OU776" s="90"/>
      <c r="OV776" s="90"/>
      <c r="OW776" s="90"/>
      <c r="OX776" s="90"/>
      <c r="OY776" s="90"/>
      <c r="OZ776" s="90"/>
      <c r="PA776" s="90"/>
      <c r="PB776" s="90"/>
      <c r="PC776" s="90"/>
      <c r="PD776" s="90"/>
      <c r="PE776" s="90"/>
      <c r="PF776" s="90"/>
      <c r="PG776" s="90"/>
      <c r="PH776" s="90"/>
      <c r="PI776" s="90"/>
      <c r="PJ776" s="90"/>
      <c r="PK776" s="90"/>
      <c r="PL776" s="90"/>
      <c r="PM776" s="90"/>
      <c r="PN776" s="90"/>
      <c r="PO776" s="90"/>
      <c r="PP776" s="90"/>
      <c r="PQ776" s="90"/>
      <c r="PR776" s="90"/>
      <c r="PS776" s="90"/>
      <c r="PT776" s="90"/>
      <c r="PU776" s="90"/>
      <c r="PV776" s="90"/>
      <c r="PW776" s="90"/>
      <c r="PX776" s="90"/>
      <c r="PY776" s="90"/>
      <c r="PZ776" s="90"/>
      <c r="QA776" s="90"/>
      <c r="QB776" s="90"/>
      <c r="QC776" s="90"/>
      <c r="QD776" s="90"/>
      <c r="QE776" s="90"/>
      <c r="QF776" s="90"/>
      <c r="QG776" s="90"/>
      <c r="QH776" s="90"/>
      <c r="QI776" s="90"/>
      <c r="QJ776" s="90"/>
      <c r="QK776" s="90"/>
      <c r="QL776" s="90"/>
      <c r="QM776" s="90"/>
      <c r="QN776" s="90"/>
      <c r="QO776" s="90"/>
      <c r="QP776" s="90"/>
      <c r="QQ776" s="90"/>
      <c r="QR776" s="90"/>
      <c r="QS776" s="90"/>
      <c r="QT776" s="90"/>
      <c r="QU776" s="90"/>
      <c r="QV776" s="90"/>
      <c r="QW776" s="90"/>
      <c r="QX776" s="90"/>
      <c r="QY776" s="90"/>
      <c r="QZ776" s="90"/>
      <c r="RA776" s="90"/>
      <c r="RB776" s="90"/>
      <c r="RC776" s="90"/>
      <c r="RD776" s="90"/>
      <c r="RE776" s="90"/>
      <c r="RF776" s="90"/>
      <c r="RG776" s="90"/>
      <c r="RH776" s="90"/>
      <c r="RI776" s="90"/>
      <c r="RJ776" s="90"/>
      <c r="RK776" s="90"/>
      <c r="RL776" s="90"/>
      <c r="RM776" s="90"/>
      <c r="RN776" s="90"/>
      <c r="RO776" s="90"/>
      <c r="RP776" s="90"/>
      <c r="RQ776" s="90"/>
      <c r="RR776" s="90"/>
      <c r="RS776" s="90"/>
      <c r="RT776" s="90"/>
      <c r="RU776" s="90"/>
      <c r="RV776" s="90"/>
      <c r="RW776" s="90"/>
      <c r="RX776" s="90"/>
      <c r="RY776" s="90"/>
      <c r="RZ776" s="90"/>
      <c r="SA776" s="90"/>
      <c r="SB776" s="90"/>
      <c r="SC776" s="90"/>
      <c r="SD776" s="90"/>
      <c r="SE776" s="90"/>
      <c r="SF776" s="90"/>
      <c r="SG776" s="90"/>
      <c r="SH776" s="90"/>
      <c r="SI776" s="90"/>
      <c r="SJ776" s="90"/>
      <c r="SK776" s="90"/>
      <c r="SL776" s="90"/>
      <c r="SM776" s="90"/>
      <c r="SN776" s="90"/>
      <c r="SO776" s="90"/>
      <c r="SP776" s="90"/>
      <c r="SQ776" s="90"/>
      <c r="SR776" s="90"/>
      <c r="SS776" s="90"/>
      <c r="ST776" s="90"/>
      <c r="SU776" s="90"/>
      <c r="SV776" s="90"/>
      <c r="SW776" s="90"/>
      <c r="SX776" s="90"/>
      <c r="SY776" s="90"/>
      <c r="SZ776" s="90"/>
      <c r="TA776" s="90"/>
      <c r="TB776" s="90"/>
      <c r="TC776" s="90"/>
      <c r="TD776" s="90"/>
      <c r="TE776" s="90"/>
      <c r="TF776" s="90"/>
      <c r="TG776" s="90"/>
      <c r="TH776" s="90"/>
      <c r="TI776" s="90"/>
      <c r="TJ776" s="90"/>
      <c r="TK776" s="90"/>
      <c r="TL776" s="90"/>
      <c r="TM776" s="90"/>
      <c r="TN776" s="90"/>
      <c r="TO776" s="90"/>
      <c r="TP776" s="90"/>
      <c r="TQ776" s="90"/>
      <c r="TR776" s="90"/>
      <c r="TS776" s="90"/>
      <c r="TT776" s="90"/>
      <c r="TU776" s="90"/>
      <c r="TV776" s="90"/>
      <c r="TW776" s="90"/>
      <c r="TX776" s="90"/>
      <c r="TY776" s="90"/>
      <c r="TZ776" s="90"/>
      <c r="UA776" s="90"/>
      <c r="UB776" s="90"/>
      <c r="UC776" s="90"/>
      <c r="UD776" s="90"/>
      <c r="UE776" s="90"/>
      <c r="UF776" s="90"/>
      <c r="UG776" s="90"/>
      <c r="UH776" s="90"/>
      <c r="UI776" s="90"/>
      <c r="UJ776" s="90"/>
      <c r="UK776" s="90"/>
      <c r="UL776" s="90"/>
      <c r="UM776" s="90"/>
      <c r="UN776" s="90"/>
      <c r="UO776" s="90"/>
      <c r="UP776" s="90"/>
      <c r="UQ776" s="90"/>
      <c r="UR776" s="90"/>
      <c r="US776" s="90"/>
      <c r="UT776" s="90"/>
      <c r="UU776" s="90"/>
      <c r="UV776" s="90"/>
      <c r="UW776" s="90"/>
      <c r="UX776" s="90"/>
      <c r="UY776" s="90"/>
      <c r="UZ776" s="90"/>
      <c r="VA776" s="90"/>
      <c r="VB776" s="90"/>
      <c r="VC776" s="90"/>
      <c r="VD776" s="90"/>
      <c r="VE776" s="90"/>
      <c r="VF776" s="90"/>
      <c r="VG776" s="90"/>
      <c r="VH776" s="90"/>
      <c r="VI776" s="90"/>
      <c r="VJ776" s="90"/>
      <c r="VK776" s="90"/>
      <c r="VL776" s="90"/>
      <c r="VM776" s="90"/>
      <c r="VN776" s="90"/>
      <c r="VO776" s="90"/>
      <c r="VP776" s="90"/>
      <c r="VQ776" s="90"/>
      <c r="VR776" s="90"/>
      <c r="VS776" s="90"/>
      <c r="VT776" s="90"/>
      <c r="VU776" s="90"/>
      <c r="VV776" s="90"/>
      <c r="VW776" s="90"/>
      <c r="VX776" s="90"/>
      <c r="VY776" s="90"/>
      <c r="VZ776" s="90"/>
      <c r="WA776" s="90"/>
      <c r="WB776" s="90"/>
      <c r="WC776" s="90"/>
      <c r="WD776" s="90"/>
      <c r="WE776" s="90"/>
      <c r="WF776" s="90"/>
      <c r="WG776" s="90"/>
      <c r="WH776" s="90"/>
      <c r="WI776" s="90"/>
      <c r="WJ776" s="90"/>
      <c r="WK776" s="90"/>
      <c r="WL776" s="90"/>
      <c r="WM776" s="90"/>
      <c r="WN776" s="90"/>
      <c r="WO776" s="90"/>
      <c r="WP776" s="90"/>
      <c r="WQ776" s="90"/>
      <c r="WR776" s="90"/>
      <c r="WS776" s="90"/>
      <c r="WT776" s="90"/>
      <c r="WU776" s="90"/>
      <c r="WV776" s="90"/>
      <c r="WW776" s="90"/>
      <c r="WX776" s="90"/>
      <c r="WY776" s="90"/>
      <c r="WZ776" s="90"/>
      <c r="XA776" s="90"/>
      <c r="XB776" s="90"/>
      <c r="XC776" s="90"/>
      <c r="XD776" s="90"/>
      <c r="XE776" s="90"/>
      <c r="XF776" s="90"/>
      <c r="XG776" s="90"/>
      <c r="XH776" s="90"/>
      <c r="XI776" s="90"/>
      <c r="XJ776" s="90"/>
      <c r="XK776" s="90"/>
      <c r="XL776" s="90"/>
      <c r="XM776" s="90"/>
      <c r="XN776" s="90"/>
      <c r="XO776" s="90"/>
      <c r="XP776" s="90"/>
      <c r="XQ776" s="90"/>
      <c r="XR776" s="90"/>
      <c r="XS776" s="90"/>
      <c r="XT776" s="90"/>
      <c r="XU776" s="90"/>
      <c r="XV776" s="90"/>
      <c r="XW776" s="90"/>
      <c r="XX776" s="90"/>
      <c r="XY776" s="90"/>
      <c r="XZ776" s="90"/>
      <c r="YA776" s="90"/>
      <c r="YB776" s="90"/>
      <c r="YC776" s="90"/>
      <c r="YD776" s="90"/>
      <c r="YE776" s="90"/>
      <c r="YF776" s="90"/>
      <c r="YG776" s="90"/>
      <c r="YH776" s="90"/>
      <c r="YI776" s="90"/>
      <c r="YJ776" s="90"/>
      <c r="YK776" s="90"/>
      <c r="YL776" s="90"/>
      <c r="YM776" s="90"/>
      <c r="YN776" s="90"/>
      <c r="YO776" s="90"/>
      <c r="YP776" s="90"/>
      <c r="YQ776" s="90"/>
      <c r="YR776" s="90"/>
      <c r="YS776" s="90"/>
      <c r="YT776" s="90"/>
      <c r="YU776" s="90"/>
      <c r="YV776" s="90"/>
      <c r="YW776" s="90"/>
      <c r="YX776" s="90"/>
      <c r="YY776" s="90"/>
      <c r="YZ776" s="90"/>
      <c r="ZA776" s="90"/>
      <c r="ZB776" s="90"/>
      <c r="ZC776" s="90"/>
      <c r="ZD776" s="90"/>
      <c r="ZE776" s="90"/>
      <c r="ZF776" s="90"/>
      <c r="ZG776" s="90"/>
      <c r="ZH776" s="90"/>
      <c r="ZI776" s="90"/>
      <c r="ZJ776" s="90"/>
      <c r="ZK776" s="90"/>
      <c r="ZL776" s="90"/>
      <c r="ZM776" s="90"/>
      <c r="ZN776" s="90"/>
      <c r="ZO776" s="90"/>
      <c r="ZP776" s="90"/>
      <c r="ZQ776" s="90"/>
      <c r="ZR776" s="90"/>
      <c r="ZS776" s="90"/>
      <c r="ZT776" s="90"/>
      <c r="ZU776" s="90"/>
      <c r="ZV776" s="90"/>
      <c r="ZW776" s="90"/>
      <c r="ZX776" s="90"/>
      <c r="ZY776" s="90"/>
      <c r="ZZ776" s="90"/>
      <c r="AAA776" s="90"/>
      <c r="AAB776" s="90"/>
      <c r="AAC776" s="90"/>
      <c r="AAD776" s="90"/>
      <c r="AAE776" s="90"/>
      <c r="AAF776" s="90"/>
      <c r="AAG776" s="90"/>
      <c r="AAH776" s="90"/>
      <c r="AAI776" s="90"/>
      <c r="AAJ776" s="90"/>
      <c r="AAK776" s="90"/>
      <c r="AAL776" s="90"/>
      <c r="AAM776" s="90"/>
      <c r="AAN776" s="90"/>
      <c r="AAO776" s="90"/>
      <c r="AAP776" s="90"/>
      <c r="AAQ776" s="90"/>
      <c r="AAR776" s="90"/>
      <c r="AAS776" s="90"/>
      <c r="AAT776" s="90"/>
      <c r="AAU776" s="90"/>
      <c r="AAV776" s="90"/>
      <c r="AAW776" s="90"/>
      <c r="AAX776" s="90"/>
      <c r="AAY776" s="90"/>
      <c r="AAZ776" s="90"/>
      <c r="ABA776" s="90"/>
      <c r="ABB776" s="90"/>
      <c r="ABC776" s="90"/>
      <c r="ABD776" s="90"/>
      <c r="ABE776" s="90"/>
      <c r="ABF776" s="90"/>
      <c r="ABG776" s="90"/>
      <c r="ABH776" s="90"/>
      <c r="ABI776" s="90"/>
      <c r="ABJ776" s="90"/>
      <c r="ABK776" s="90"/>
      <c r="ABL776" s="90"/>
      <c r="ABM776" s="90"/>
      <c r="ABN776" s="90"/>
      <c r="ABO776" s="90"/>
      <c r="ABP776" s="90"/>
      <c r="ABQ776" s="90"/>
      <c r="ABR776" s="90"/>
      <c r="ABS776" s="90"/>
      <c r="ABT776" s="90"/>
      <c r="ABU776" s="90"/>
      <c r="ABV776" s="90"/>
      <c r="ABW776" s="90"/>
      <c r="ABX776" s="90"/>
      <c r="ABY776" s="90"/>
      <c r="ABZ776" s="90"/>
      <c r="ACA776" s="90"/>
      <c r="ACB776" s="90"/>
      <c r="ACC776" s="90"/>
      <c r="ACD776" s="90"/>
      <c r="ACE776" s="90"/>
      <c r="ACF776" s="90"/>
      <c r="ACG776" s="90"/>
      <c r="ACH776" s="90"/>
      <c r="ACI776" s="90"/>
      <c r="ACJ776" s="90"/>
      <c r="ACK776" s="90"/>
      <c r="ACL776" s="90"/>
      <c r="ACM776" s="90"/>
      <c r="ACN776" s="90"/>
      <c r="ACO776" s="90"/>
      <c r="ACP776" s="90"/>
      <c r="ACQ776" s="90"/>
      <c r="ACR776" s="90"/>
      <c r="ACS776" s="90"/>
      <c r="ACT776" s="90"/>
      <c r="ACU776" s="90"/>
      <c r="ACV776" s="90"/>
      <c r="ACW776" s="90"/>
      <c r="ACX776" s="90"/>
      <c r="ACY776" s="90"/>
      <c r="ACZ776" s="90"/>
      <c r="ADA776" s="90"/>
      <c r="ADB776" s="90"/>
      <c r="ADC776" s="90"/>
      <c r="ADD776" s="90"/>
      <c r="ADE776" s="90"/>
      <c r="ADF776" s="90"/>
      <c r="ADG776" s="90"/>
      <c r="ADH776" s="90"/>
      <c r="ADI776" s="90"/>
      <c r="ADJ776" s="90"/>
      <c r="ADK776" s="90"/>
      <c r="ADL776" s="90"/>
      <c r="ADM776" s="90"/>
      <c r="ADN776" s="90"/>
      <c r="ADO776" s="90"/>
      <c r="ADP776" s="90"/>
      <c r="ADQ776" s="90"/>
      <c r="ADR776" s="90"/>
      <c r="ADS776" s="90"/>
      <c r="ADT776" s="90"/>
      <c r="ADU776" s="90"/>
      <c r="ADV776" s="90"/>
      <c r="ADW776" s="90"/>
      <c r="ADX776" s="90"/>
      <c r="ADY776" s="90"/>
      <c r="ADZ776" s="90"/>
      <c r="AEA776" s="90"/>
      <c r="AEB776" s="90"/>
      <c r="AEC776" s="90"/>
      <c r="AED776" s="90"/>
      <c r="AEE776" s="90"/>
      <c r="AEF776" s="90"/>
      <c r="AEG776" s="90"/>
      <c r="AEH776" s="90"/>
      <c r="AEI776" s="90"/>
      <c r="AEJ776" s="90"/>
      <c r="AEK776" s="90"/>
      <c r="AEL776" s="90"/>
      <c r="AEM776" s="90"/>
      <c r="AEN776" s="90"/>
      <c r="AEO776" s="90"/>
      <c r="AEP776" s="90"/>
      <c r="AEQ776" s="90"/>
      <c r="AER776" s="90"/>
      <c r="AES776" s="90"/>
      <c r="AET776" s="90"/>
      <c r="AEU776" s="90"/>
      <c r="AEV776" s="90"/>
      <c r="AEW776" s="90"/>
      <c r="AEX776" s="90"/>
      <c r="AEY776" s="90"/>
      <c r="AEZ776" s="90"/>
      <c r="AFA776" s="90"/>
      <c r="AFB776" s="90"/>
      <c r="AFC776" s="90"/>
      <c r="AFD776" s="90"/>
      <c r="AFE776" s="90"/>
      <c r="AFF776" s="90"/>
      <c r="AFG776" s="90"/>
      <c r="AFH776" s="90"/>
      <c r="AFI776" s="90"/>
      <c r="AFJ776" s="90"/>
      <c r="AFK776" s="90"/>
      <c r="AFL776" s="90"/>
      <c r="AFM776" s="90"/>
      <c r="AFN776" s="90"/>
      <c r="AFO776" s="90"/>
      <c r="AFP776" s="90"/>
      <c r="AFQ776" s="90"/>
      <c r="AFR776" s="90"/>
      <c r="AFS776" s="90"/>
      <c r="AFT776" s="90"/>
      <c r="AFU776" s="90"/>
      <c r="AFV776" s="90"/>
      <c r="AFW776" s="90"/>
      <c r="AFX776" s="90"/>
      <c r="AFY776" s="90"/>
      <c r="AFZ776" s="90"/>
      <c r="AGA776" s="90"/>
      <c r="AGB776" s="90"/>
      <c r="AGC776" s="90"/>
      <c r="AGD776" s="90"/>
      <c r="AGE776" s="90"/>
      <c r="AGF776" s="90"/>
      <c r="AGG776" s="90"/>
      <c r="AGH776" s="90"/>
      <c r="AGI776" s="90"/>
      <c r="AGJ776" s="90"/>
      <c r="AGK776" s="90"/>
      <c r="AGL776" s="90"/>
      <c r="AGM776" s="90"/>
      <c r="AGN776" s="90"/>
      <c r="AGO776" s="90"/>
      <c r="AGP776" s="90"/>
      <c r="AGQ776" s="90"/>
      <c r="AGR776" s="90"/>
      <c r="AGS776" s="90"/>
      <c r="AGT776" s="90"/>
      <c r="AGU776" s="90"/>
      <c r="AGV776" s="90"/>
      <c r="AGW776" s="90"/>
      <c r="AGX776" s="90"/>
      <c r="AGY776" s="90"/>
      <c r="AGZ776" s="90"/>
      <c r="AHA776" s="90"/>
      <c r="AHB776" s="90"/>
      <c r="AHC776" s="90"/>
      <c r="AHD776" s="90"/>
      <c r="AHE776" s="90"/>
      <c r="AHF776" s="90"/>
      <c r="AHG776" s="90"/>
      <c r="AHH776" s="90"/>
      <c r="AHI776" s="90"/>
      <c r="AHJ776" s="90"/>
      <c r="AHK776" s="90"/>
      <c r="AHL776" s="90"/>
      <c r="AHM776" s="90"/>
      <c r="AHN776" s="90"/>
      <c r="AHO776" s="90"/>
      <c r="AHP776" s="90"/>
      <c r="AHQ776" s="90"/>
      <c r="AHR776" s="90"/>
      <c r="AHS776" s="90"/>
      <c r="AHT776" s="90"/>
      <c r="AHU776" s="90"/>
      <c r="AHV776" s="90"/>
      <c r="AHW776" s="90"/>
      <c r="AHX776" s="90"/>
      <c r="AHY776" s="90"/>
      <c r="AHZ776" s="90"/>
      <c r="AIA776" s="90"/>
      <c r="AIB776" s="90"/>
      <c r="AIC776" s="90"/>
      <c r="AID776" s="90"/>
      <c r="AIE776" s="90"/>
      <c r="AIF776" s="90"/>
      <c r="AIG776" s="90"/>
      <c r="AIH776" s="90"/>
      <c r="AII776" s="90"/>
      <c r="AIJ776" s="90"/>
      <c r="AIK776" s="90"/>
      <c r="AIL776" s="90"/>
      <c r="AIM776" s="90"/>
      <c r="AIN776" s="90"/>
      <c r="AIO776" s="90"/>
      <c r="AIP776" s="90"/>
      <c r="AIQ776" s="90"/>
      <c r="AIR776" s="90"/>
      <c r="AIS776" s="90"/>
      <c r="AIT776" s="90"/>
      <c r="AIU776" s="90"/>
      <c r="AIV776" s="90"/>
      <c r="AIW776" s="90"/>
      <c r="AIX776" s="90"/>
      <c r="AIY776" s="90"/>
      <c r="AIZ776" s="90"/>
      <c r="AJA776" s="90"/>
      <c r="AJB776" s="90"/>
      <c r="AJC776" s="90"/>
      <c r="AJD776" s="90"/>
      <c r="AJE776" s="90"/>
      <c r="AJF776" s="90"/>
      <c r="AJG776" s="90"/>
      <c r="AJH776" s="90"/>
      <c r="AJI776" s="90"/>
      <c r="AJJ776" s="90"/>
      <c r="AJK776" s="90"/>
      <c r="AJL776" s="90"/>
      <c r="AJM776" s="90"/>
      <c r="AJN776" s="90"/>
      <c r="AJO776" s="90"/>
      <c r="AJP776" s="90"/>
      <c r="AJQ776" s="90"/>
      <c r="AJR776" s="90"/>
      <c r="AJS776" s="90"/>
      <c r="AJT776" s="90"/>
      <c r="AJU776" s="90"/>
      <c r="AJV776" s="90"/>
      <c r="AJW776" s="90"/>
      <c r="AJX776" s="90"/>
      <c r="AJY776" s="90"/>
      <c r="AJZ776" s="90"/>
      <c r="AKA776" s="90"/>
      <c r="AKB776" s="90"/>
      <c r="AKC776" s="90"/>
      <c r="AKD776" s="90"/>
      <c r="AKE776" s="90"/>
      <c r="AKF776" s="90"/>
      <c r="AKG776" s="90"/>
      <c r="AKH776" s="90"/>
      <c r="AKI776" s="90"/>
      <c r="AKJ776" s="90"/>
      <c r="AKK776" s="90"/>
      <c r="AKL776" s="90"/>
      <c r="AKM776" s="90"/>
      <c r="AKN776" s="90"/>
      <c r="AKO776" s="90"/>
      <c r="AKP776" s="90"/>
      <c r="AKQ776" s="90"/>
      <c r="AKR776" s="90"/>
      <c r="AKS776" s="90"/>
      <c r="AKT776" s="90"/>
      <c r="AKU776" s="90"/>
      <c r="AKV776" s="90"/>
      <c r="AKW776" s="90"/>
      <c r="AKX776" s="90"/>
      <c r="AKY776" s="90"/>
      <c r="AKZ776" s="90"/>
      <c r="ALA776" s="90"/>
      <c r="ALB776" s="90"/>
      <c r="ALC776" s="90"/>
      <c r="ALD776" s="90"/>
      <c r="ALE776" s="90"/>
      <c r="ALF776" s="90"/>
      <c r="ALG776" s="90"/>
      <c r="ALH776" s="90"/>
      <c r="ALI776" s="90"/>
      <c r="ALJ776" s="90"/>
      <c r="ALK776" s="90"/>
      <c r="ALL776" s="90"/>
      <c r="ALM776" s="90"/>
      <c r="ALN776" s="90"/>
      <c r="ALO776" s="90"/>
      <c r="ALP776" s="90"/>
      <c r="ALQ776" s="90"/>
      <c r="ALR776" s="90"/>
      <c r="ALS776" s="90"/>
      <c r="ALT776" s="90"/>
      <c r="ALU776" s="90"/>
      <c r="ALV776" s="90"/>
      <c r="ALW776" s="90"/>
      <c r="ALX776" s="90"/>
      <c r="ALY776" s="90"/>
      <c r="ALZ776" s="90"/>
      <c r="AMA776" s="90"/>
      <c r="AMB776" s="90"/>
      <c r="AMC776" s="90"/>
      <c r="AMD776" s="90"/>
      <c r="AME776" s="90"/>
      <c r="AMF776" s="90"/>
      <c r="AMG776" s="90"/>
      <c r="AMH776" s="90"/>
    </row>
    <row r="777" spans="1:1022" x14ac:dyDescent="0.25">
      <c r="A777" s="103">
        <v>43899</v>
      </c>
      <c r="B777" s="156">
        <v>0.5</v>
      </c>
      <c r="C777" s="226">
        <v>1</v>
      </c>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0"/>
      <c r="AY777" s="90"/>
      <c r="AZ777" s="90"/>
      <c r="BA777" s="90"/>
      <c r="BB777" s="90"/>
      <c r="BC777" s="90"/>
      <c r="BD777" s="90"/>
      <c r="BE777" s="90"/>
      <c r="BF777" s="90"/>
      <c r="BG777" s="90"/>
      <c r="BH777" s="90"/>
      <c r="BI777" s="90"/>
      <c r="BJ777" s="90"/>
      <c r="BK777" s="90"/>
      <c r="BL777" s="90"/>
      <c r="BM777" s="90"/>
      <c r="BN777" s="90"/>
      <c r="BO777" s="90"/>
      <c r="BP777" s="90"/>
      <c r="BQ777" s="90"/>
      <c r="BR777" s="90"/>
      <c r="BS777" s="90"/>
      <c r="BT777" s="90"/>
      <c r="BU777" s="90"/>
      <c r="BV777" s="90"/>
      <c r="BW777" s="90"/>
      <c r="BX777" s="90"/>
      <c r="BY777" s="90"/>
      <c r="BZ777" s="90"/>
      <c r="CA777" s="90"/>
      <c r="CB777" s="90"/>
      <c r="CC777" s="90"/>
      <c r="CD777" s="90"/>
      <c r="CE777" s="90"/>
      <c r="CF777" s="90"/>
      <c r="CG777" s="90"/>
      <c r="CH777" s="90"/>
      <c r="CI777" s="90"/>
      <c r="CJ777" s="90"/>
      <c r="CK777" s="90"/>
      <c r="CL777" s="90"/>
      <c r="CM777" s="90"/>
      <c r="CN777" s="90"/>
      <c r="CO777" s="90"/>
      <c r="CP777" s="90"/>
      <c r="CQ777" s="90"/>
      <c r="CR777" s="90"/>
      <c r="CS777" s="90"/>
      <c r="CT777" s="90"/>
      <c r="CU777" s="90"/>
      <c r="CV777" s="90"/>
      <c r="CW777" s="90"/>
      <c r="CX777" s="90"/>
      <c r="CY777" s="90"/>
      <c r="CZ777" s="90"/>
      <c r="DA777" s="90"/>
      <c r="DB777" s="90"/>
      <c r="DC777" s="90"/>
      <c r="DD777" s="90"/>
      <c r="DE777" s="90"/>
      <c r="DF777" s="90"/>
      <c r="DG777" s="90"/>
      <c r="DH777" s="90"/>
      <c r="DI777" s="90"/>
      <c r="DJ777" s="90"/>
      <c r="DK777" s="90"/>
      <c r="DL777" s="90"/>
      <c r="DM777" s="90"/>
      <c r="DN777" s="90"/>
      <c r="DO777" s="90"/>
      <c r="DP777" s="90"/>
      <c r="DQ777" s="90"/>
      <c r="DR777" s="90"/>
      <c r="DS777" s="90"/>
      <c r="DT777" s="90"/>
      <c r="DU777" s="90"/>
      <c r="DV777" s="90"/>
      <c r="DW777" s="90"/>
      <c r="DX777" s="90"/>
      <c r="DY777" s="90"/>
      <c r="DZ777" s="90"/>
      <c r="EA777" s="90"/>
      <c r="EB777" s="90"/>
      <c r="EC777" s="90"/>
      <c r="ED777" s="90"/>
      <c r="EE777" s="90"/>
      <c r="EF777" s="90"/>
      <c r="EG777" s="90"/>
      <c r="EH777" s="90"/>
      <c r="EI777" s="90"/>
      <c r="EJ777" s="90"/>
      <c r="EK777" s="90"/>
      <c r="EL777" s="90"/>
      <c r="EM777" s="90"/>
      <c r="EN777" s="90"/>
      <c r="EO777" s="90"/>
      <c r="EP777" s="90"/>
      <c r="EQ777" s="90"/>
      <c r="ER777" s="90"/>
      <c r="ES777" s="90"/>
      <c r="ET777" s="90"/>
      <c r="EU777" s="90"/>
      <c r="EV777" s="90"/>
      <c r="EW777" s="90"/>
      <c r="EX777" s="90"/>
      <c r="EY777" s="90"/>
      <c r="EZ777" s="90"/>
      <c r="FA777" s="90"/>
      <c r="FB777" s="90"/>
      <c r="FC777" s="90"/>
      <c r="FD777" s="90"/>
      <c r="FE777" s="90"/>
      <c r="FF777" s="90"/>
      <c r="FG777" s="90"/>
      <c r="FH777" s="90"/>
      <c r="FI777" s="90"/>
      <c r="FJ777" s="90"/>
      <c r="FK777" s="90"/>
      <c r="FL777" s="90"/>
      <c r="FM777" s="90"/>
      <c r="FN777" s="90"/>
      <c r="FO777" s="90"/>
      <c r="FP777" s="90"/>
      <c r="FQ777" s="90"/>
      <c r="FR777" s="90"/>
      <c r="FS777" s="90"/>
      <c r="FT777" s="90"/>
      <c r="FU777" s="90"/>
      <c r="FV777" s="90"/>
      <c r="FW777" s="90"/>
      <c r="FX777" s="90"/>
      <c r="FY777" s="90"/>
      <c r="FZ777" s="90"/>
      <c r="GA777" s="90"/>
      <c r="GB777" s="90"/>
      <c r="GC777" s="90"/>
      <c r="GD777" s="90"/>
      <c r="GE777" s="90"/>
      <c r="GF777" s="90"/>
      <c r="GG777" s="90"/>
      <c r="GH777" s="90"/>
      <c r="GI777" s="90"/>
      <c r="GJ777" s="90"/>
      <c r="GK777" s="90"/>
      <c r="GL777" s="90"/>
      <c r="GM777" s="90"/>
      <c r="GN777" s="90"/>
      <c r="GO777" s="90"/>
      <c r="GP777" s="90"/>
      <c r="GQ777" s="90"/>
      <c r="GR777" s="90"/>
      <c r="GS777" s="90"/>
      <c r="GT777" s="90"/>
      <c r="GU777" s="90"/>
      <c r="GV777" s="90"/>
      <c r="GW777" s="90"/>
      <c r="GX777" s="90"/>
      <c r="GY777" s="90"/>
      <c r="GZ777" s="90"/>
      <c r="HA777" s="90"/>
      <c r="HB777" s="90"/>
      <c r="HC777" s="90"/>
      <c r="HD777" s="90"/>
      <c r="HE777" s="90"/>
      <c r="HF777" s="90"/>
      <c r="HG777" s="90"/>
      <c r="HH777" s="90"/>
      <c r="HI777" s="90"/>
      <c r="HJ777" s="90"/>
      <c r="HK777" s="90"/>
      <c r="HL777" s="90"/>
      <c r="HM777" s="90"/>
      <c r="HN777" s="90"/>
      <c r="HO777" s="90"/>
      <c r="HP777" s="90"/>
      <c r="HQ777" s="90"/>
      <c r="HR777" s="90"/>
      <c r="HS777" s="90"/>
      <c r="HT777" s="90"/>
      <c r="HU777" s="90"/>
      <c r="HV777" s="90"/>
      <c r="HW777" s="90"/>
      <c r="HX777" s="90"/>
      <c r="HY777" s="90"/>
      <c r="HZ777" s="90"/>
      <c r="IA777" s="90"/>
      <c r="IB777" s="90"/>
      <c r="IC777" s="90"/>
      <c r="ID777" s="90"/>
      <c r="IE777" s="90"/>
      <c r="IF777" s="90"/>
      <c r="IG777" s="90"/>
      <c r="IH777" s="90"/>
      <c r="II777" s="90"/>
      <c r="IJ777" s="90"/>
      <c r="IK777" s="90"/>
      <c r="IL777" s="90"/>
      <c r="IM777" s="90"/>
      <c r="IN777" s="90"/>
      <c r="IO777" s="90"/>
      <c r="IP777" s="90"/>
      <c r="IQ777" s="90"/>
      <c r="IR777" s="90"/>
      <c r="IS777" s="90"/>
      <c r="IT777" s="90"/>
      <c r="IU777" s="90"/>
      <c r="IV777" s="90"/>
      <c r="IW777" s="90"/>
      <c r="IX777" s="90"/>
      <c r="IY777" s="90"/>
      <c r="IZ777" s="90"/>
      <c r="JA777" s="90"/>
      <c r="JB777" s="90"/>
      <c r="JC777" s="90"/>
      <c r="JD777" s="90"/>
      <c r="JE777" s="90"/>
      <c r="JF777" s="90"/>
      <c r="JG777" s="90"/>
      <c r="JH777" s="90"/>
      <c r="JI777" s="90"/>
      <c r="JJ777" s="90"/>
      <c r="JK777" s="90"/>
      <c r="JL777" s="90"/>
      <c r="JM777" s="90"/>
      <c r="JN777" s="90"/>
      <c r="JO777" s="90"/>
      <c r="JP777" s="90"/>
      <c r="JQ777" s="90"/>
      <c r="JR777" s="90"/>
      <c r="JS777" s="90"/>
      <c r="JT777" s="90"/>
      <c r="JU777" s="90"/>
      <c r="JV777" s="90"/>
      <c r="JW777" s="90"/>
      <c r="JX777" s="90"/>
      <c r="JY777" s="90"/>
      <c r="JZ777" s="90"/>
      <c r="KA777" s="90"/>
      <c r="KB777" s="90"/>
      <c r="KC777" s="90"/>
      <c r="KD777" s="90"/>
      <c r="KE777" s="90"/>
      <c r="KF777" s="90"/>
      <c r="KG777" s="90"/>
      <c r="KH777" s="90"/>
      <c r="KI777" s="90"/>
      <c r="KJ777" s="90"/>
      <c r="KK777" s="90"/>
      <c r="KL777" s="90"/>
      <c r="KM777" s="90"/>
      <c r="KN777" s="90"/>
      <c r="KO777" s="90"/>
      <c r="KP777" s="90"/>
      <c r="KQ777" s="90"/>
      <c r="KR777" s="90"/>
      <c r="KS777" s="90"/>
      <c r="KT777" s="90"/>
      <c r="KU777" s="90"/>
      <c r="KV777" s="90"/>
      <c r="KW777" s="90"/>
      <c r="KX777" s="90"/>
      <c r="KY777" s="90"/>
      <c r="KZ777" s="90"/>
      <c r="LA777" s="90"/>
      <c r="LB777" s="90"/>
      <c r="LC777" s="90"/>
      <c r="LD777" s="90"/>
      <c r="LE777" s="90"/>
      <c r="LF777" s="90"/>
      <c r="LG777" s="90"/>
      <c r="LH777" s="90"/>
      <c r="LI777" s="90"/>
      <c r="LJ777" s="90"/>
      <c r="LK777" s="90"/>
      <c r="LL777" s="90"/>
      <c r="LM777" s="90"/>
      <c r="LN777" s="90"/>
      <c r="LO777" s="90"/>
      <c r="LP777" s="90"/>
      <c r="LQ777" s="90"/>
      <c r="LR777" s="90"/>
      <c r="LS777" s="90"/>
      <c r="LT777" s="90"/>
      <c r="LU777" s="90"/>
      <c r="LV777" s="90"/>
      <c r="LW777" s="90"/>
      <c r="LX777" s="90"/>
      <c r="LY777" s="90"/>
      <c r="LZ777" s="90"/>
      <c r="MA777" s="90"/>
      <c r="MB777" s="90"/>
      <c r="MC777" s="90"/>
      <c r="MD777" s="90"/>
      <c r="ME777" s="90"/>
      <c r="MF777" s="90"/>
      <c r="MG777" s="90"/>
      <c r="MH777" s="90"/>
      <c r="MI777" s="90"/>
      <c r="MJ777" s="90"/>
      <c r="MK777" s="90"/>
      <c r="ML777" s="90"/>
      <c r="MM777" s="90"/>
      <c r="MN777" s="90"/>
      <c r="MO777" s="90"/>
      <c r="MP777" s="90"/>
      <c r="MQ777" s="90"/>
      <c r="MR777" s="90"/>
      <c r="MS777" s="90"/>
      <c r="MT777" s="90"/>
      <c r="MU777" s="90"/>
      <c r="MV777" s="90"/>
      <c r="MW777" s="90"/>
      <c r="MX777" s="90"/>
      <c r="MY777" s="90"/>
      <c r="MZ777" s="90"/>
      <c r="NA777" s="90"/>
      <c r="NB777" s="90"/>
      <c r="NC777" s="90"/>
      <c r="ND777" s="90"/>
      <c r="NE777" s="90"/>
      <c r="NF777" s="90"/>
      <c r="NG777" s="90"/>
      <c r="NH777" s="90"/>
      <c r="NI777" s="90"/>
      <c r="NJ777" s="90"/>
      <c r="NK777" s="90"/>
      <c r="NL777" s="90"/>
      <c r="NM777" s="90"/>
      <c r="NN777" s="90"/>
      <c r="NO777" s="90"/>
      <c r="NP777" s="90"/>
      <c r="NQ777" s="90"/>
      <c r="NR777" s="90"/>
      <c r="NS777" s="90"/>
      <c r="NT777" s="90"/>
      <c r="NU777" s="90"/>
      <c r="NV777" s="90"/>
      <c r="NW777" s="90"/>
      <c r="NX777" s="90"/>
      <c r="NY777" s="90"/>
      <c r="NZ777" s="90"/>
      <c r="OA777" s="90"/>
      <c r="OB777" s="90"/>
      <c r="OC777" s="90"/>
      <c r="OD777" s="90"/>
      <c r="OE777" s="90"/>
      <c r="OF777" s="90"/>
      <c r="OG777" s="90"/>
      <c r="OH777" s="90"/>
      <c r="OI777" s="90"/>
      <c r="OJ777" s="90"/>
      <c r="OK777" s="90"/>
      <c r="OL777" s="90"/>
      <c r="OM777" s="90"/>
      <c r="ON777" s="90"/>
      <c r="OO777" s="90"/>
      <c r="OP777" s="90"/>
      <c r="OQ777" s="90"/>
      <c r="OR777" s="90"/>
      <c r="OS777" s="90"/>
      <c r="OT777" s="90"/>
      <c r="OU777" s="90"/>
      <c r="OV777" s="90"/>
      <c r="OW777" s="90"/>
      <c r="OX777" s="90"/>
      <c r="OY777" s="90"/>
      <c r="OZ777" s="90"/>
      <c r="PA777" s="90"/>
      <c r="PB777" s="90"/>
      <c r="PC777" s="90"/>
      <c r="PD777" s="90"/>
      <c r="PE777" s="90"/>
      <c r="PF777" s="90"/>
      <c r="PG777" s="90"/>
      <c r="PH777" s="90"/>
      <c r="PI777" s="90"/>
      <c r="PJ777" s="90"/>
      <c r="PK777" s="90"/>
      <c r="PL777" s="90"/>
      <c r="PM777" s="90"/>
      <c r="PN777" s="90"/>
      <c r="PO777" s="90"/>
      <c r="PP777" s="90"/>
      <c r="PQ777" s="90"/>
      <c r="PR777" s="90"/>
      <c r="PS777" s="90"/>
      <c r="PT777" s="90"/>
      <c r="PU777" s="90"/>
      <c r="PV777" s="90"/>
      <c r="PW777" s="90"/>
      <c r="PX777" s="90"/>
      <c r="PY777" s="90"/>
      <c r="PZ777" s="90"/>
      <c r="QA777" s="90"/>
      <c r="QB777" s="90"/>
      <c r="QC777" s="90"/>
      <c r="QD777" s="90"/>
      <c r="QE777" s="90"/>
      <c r="QF777" s="90"/>
      <c r="QG777" s="90"/>
      <c r="QH777" s="90"/>
      <c r="QI777" s="90"/>
      <c r="QJ777" s="90"/>
      <c r="QK777" s="90"/>
      <c r="QL777" s="90"/>
      <c r="QM777" s="90"/>
      <c r="QN777" s="90"/>
      <c r="QO777" s="90"/>
      <c r="QP777" s="90"/>
      <c r="QQ777" s="90"/>
      <c r="QR777" s="90"/>
      <c r="QS777" s="90"/>
      <c r="QT777" s="90"/>
      <c r="QU777" s="90"/>
      <c r="QV777" s="90"/>
      <c r="QW777" s="90"/>
      <c r="QX777" s="90"/>
      <c r="QY777" s="90"/>
      <c r="QZ777" s="90"/>
      <c r="RA777" s="90"/>
      <c r="RB777" s="90"/>
      <c r="RC777" s="90"/>
      <c r="RD777" s="90"/>
      <c r="RE777" s="90"/>
      <c r="RF777" s="90"/>
      <c r="RG777" s="90"/>
      <c r="RH777" s="90"/>
      <c r="RI777" s="90"/>
      <c r="RJ777" s="90"/>
      <c r="RK777" s="90"/>
      <c r="RL777" s="90"/>
      <c r="RM777" s="90"/>
      <c r="RN777" s="90"/>
      <c r="RO777" s="90"/>
      <c r="RP777" s="90"/>
      <c r="RQ777" s="90"/>
      <c r="RR777" s="90"/>
      <c r="RS777" s="90"/>
      <c r="RT777" s="90"/>
      <c r="RU777" s="90"/>
      <c r="RV777" s="90"/>
      <c r="RW777" s="90"/>
      <c r="RX777" s="90"/>
      <c r="RY777" s="90"/>
      <c r="RZ777" s="90"/>
      <c r="SA777" s="90"/>
      <c r="SB777" s="90"/>
      <c r="SC777" s="90"/>
      <c r="SD777" s="90"/>
      <c r="SE777" s="90"/>
      <c r="SF777" s="90"/>
      <c r="SG777" s="90"/>
      <c r="SH777" s="90"/>
      <c r="SI777" s="90"/>
      <c r="SJ777" s="90"/>
      <c r="SK777" s="90"/>
      <c r="SL777" s="90"/>
      <c r="SM777" s="90"/>
      <c r="SN777" s="90"/>
      <c r="SO777" s="90"/>
      <c r="SP777" s="90"/>
      <c r="SQ777" s="90"/>
      <c r="SR777" s="90"/>
      <c r="SS777" s="90"/>
      <c r="ST777" s="90"/>
      <c r="SU777" s="90"/>
      <c r="SV777" s="90"/>
      <c r="SW777" s="90"/>
      <c r="SX777" s="90"/>
      <c r="SY777" s="90"/>
      <c r="SZ777" s="90"/>
      <c r="TA777" s="90"/>
      <c r="TB777" s="90"/>
      <c r="TC777" s="90"/>
      <c r="TD777" s="90"/>
      <c r="TE777" s="90"/>
      <c r="TF777" s="90"/>
      <c r="TG777" s="90"/>
      <c r="TH777" s="90"/>
      <c r="TI777" s="90"/>
      <c r="TJ777" s="90"/>
      <c r="TK777" s="90"/>
      <c r="TL777" s="90"/>
      <c r="TM777" s="90"/>
      <c r="TN777" s="90"/>
      <c r="TO777" s="90"/>
      <c r="TP777" s="90"/>
      <c r="TQ777" s="90"/>
      <c r="TR777" s="90"/>
      <c r="TS777" s="90"/>
      <c r="TT777" s="90"/>
      <c r="TU777" s="90"/>
      <c r="TV777" s="90"/>
      <c r="TW777" s="90"/>
      <c r="TX777" s="90"/>
      <c r="TY777" s="90"/>
      <c r="TZ777" s="90"/>
      <c r="UA777" s="90"/>
      <c r="UB777" s="90"/>
      <c r="UC777" s="90"/>
      <c r="UD777" s="90"/>
      <c r="UE777" s="90"/>
      <c r="UF777" s="90"/>
      <c r="UG777" s="90"/>
      <c r="UH777" s="90"/>
      <c r="UI777" s="90"/>
      <c r="UJ777" s="90"/>
      <c r="UK777" s="90"/>
      <c r="UL777" s="90"/>
      <c r="UM777" s="90"/>
      <c r="UN777" s="90"/>
      <c r="UO777" s="90"/>
      <c r="UP777" s="90"/>
      <c r="UQ777" s="90"/>
      <c r="UR777" s="90"/>
      <c r="US777" s="90"/>
      <c r="UT777" s="90"/>
      <c r="UU777" s="90"/>
      <c r="UV777" s="90"/>
      <c r="UW777" s="90"/>
      <c r="UX777" s="90"/>
      <c r="UY777" s="90"/>
      <c r="UZ777" s="90"/>
      <c r="VA777" s="90"/>
      <c r="VB777" s="90"/>
      <c r="VC777" s="90"/>
      <c r="VD777" s="90"/>
      <c r="VE777" s="90"/>
      <c r="VF777" s="90"/>
      <c r="VG777" s="90"/>
      <c r="VH777" s="90"/>
      <c r="VI777" s="90"/>
      <c r="VJ777" s="90"/>
      <c r="VK777" s="90"/>
      <c r="VL777" s="90"/>
      <c r="VM777" s="90"/>
      <c r="VN777" s="90"/>
      <c r="VO777" s="90"/>
      <c r="VP777" s="90"/>
      <c r="VQ777" s="90"/>
      <c r="VR777" s="90"/>
      <c r="VS777" s="90"/>
      <c r="VT777" s="90"/>
      <c r="VU777" s="90"/>
      <c r="VV777" s="90"/>
      <c r="VW777" s="90"/>
      <c r="VX777" s="90"/>
      <c r="VY777" s="90"/>
      <c r="VZ777" s="90"/>
      <c r="WA777" s="90"/>
      <c r="WB777" s="90"/>
      <c r="WC777" s="90"/>
      <c r="WD777" s="90"/>
      <c r="WE777" s="90"/>
      <c r="WF777" s="90"/>
      <c r="WG777" s="90"/>
      <c r="WH777" s="90"/>
      <c r="WI777" s="90"/>
      <c r="WJ777" s="90"/>
      <c r="WK777" s="90"/>
      <c r="WL777" s="90"/>
      <c r="WM777" s="90"/>
      <c r="WN777" s="90"/>
      <c r="WO777" s="90"/>
      <c r="WP777" s="90"/>
      <c r="WQ777" s="90"/>
      <c r="WR777" s="90"/>
      <c r="WS777" s="90"/>
      <c r="WT777" s="90"/>
      <c r="WU777" s="90"/>
      <c r="WV777" s="90"/>
      <c r="WW777" s="90"/>
      <c r="WX777" s="90"/>
      <c r="WY777" s="90"/>
      <c r="WZ777" s="90"/>
      <c r="XA777" s="90"/>
      <c r="XB777" s="90"/>
      <c r="XC777" s="90"/>
      <c r="XD777" s="90"/>
      <c r="XE777" s="90"/>
      <c r="XF777" s="90"/>
      <c r="XG777" s="90"/>
      <c r="XH777" s="90"/>
      <c r="XI777" s="90"/>
      <c r="XJ777" s="90"/>
      <c r="XK777" s="90"/>
      <c r="XL777" s="90"/>
      <c r="XM777" s="90"/>
      <c r="XN777" s="90"/>
      <c r="XO777" s="90"/>
      <c r="XP777" s="90"/>
      <c r="XQ777" s="90"/>
      <c r="XR777" s="90"/>
      <c r="XS777" s="90"/>
      <c r="XT777" s="90"/>
      <c r="XU777" s="90"/>
      <c r="XV777" s="90"/>
      <c r="XW777" s="90"/>
      <c r="XX777" s="90"/>
      <c r="XY777" s="90"/>
      <c r="XZ777" s="90"/>
      <c r="YA777" s="90"/>
      <c r="YB777" s="90"/>
      <c r="YC777" s="90"/>
      <c r="YD777" s="90"/>
      <c r="YE777" s="90"/>
      <c r="YF777" s="90"/>
      <c r="YG777" s="90"/>
      <c r="YH777" s="90"/>
      <c r="YI777" s="90"/>
      <c r="YJ777" s="90"/>
      <c r="YK777" s="90"/>
      <c r="YL777" s="90"/>
      <c r="YM777" s="90"/>
      <c r="YN777" s="90"/>
      <c r="YO777" s="90"/>
      <c r="YP777" s="90"/>
      <c r="YQ777" s="90"/>
      <c r="YR777" s="90"/>
      <c r="YS777" s="90"/>
      <c r="YT777" s="90"/>
      <c r="YU777" s="90"/>
      <c r="YV777" s="90"/>
      <c r="YW777" s="90"/>
      <c r="YX777" s="90"/>
      <c r="YY777" s="90"/>
      <c r="YZ777" s="90"/>
      <c r="ZA777" s="90"/>
      <c r="ZB777" s="90"/>
      <c r="ZC777" s="90"/>
      <c r="ZD777" s="90"/>
      <c r="ZE777" s="90"/>
      <c r="ZF777" s="90"/>
      <c r="ZG777" s="90"/>
      <c r="ZH777" s="90"/>
      <c r="ZI777" s="90"/>
      <c r="ZJ777" s="90"/>
      <c r="ZK777" s="90"/>
      <c r="ZL777" s="90"/>
      <c r="ZM777" s="90"/>
      <c r="ZN777" s="90"/>
      <c r="ZO777" s="90"/>
      <c r="ZP777" s="90"/>
      <c r="ZQ777" s="90"/>
      <c r="ZR777" s="90"/>
      <c r="ZS777" s="90"/>
      <c r="ZT777" s="90"/>
      <c r="ZU777" s="90"/>
      <c r="ZV777" s="90"/>
      <c r="ZW777" s="90"/>
      <c r="ZX777" s="90"/>
      <c r="ZY777" s="90"/>
      <c r="ZZ777" s="90"/>
      <c r="AAA777" s="90"/>
      <c r="AAB777" s="90"/>
      <c r="AAC777" s="90"/>
      <c r="AAD777" s="90"/>
      <c r="AAE777" s="90"/>
      <c r="AAF777" s="90"/>
      <c r="AAG777" s="90"/>
      <c r="AAH777" s="90"/>
      <c r="AAI777" s="90"/>
      <c r="AAJ777" s="90"/>
      <c r="AAK777" s="90"/>
      <c r="AAL777" s="90"/>
      <c r="AAM777" s="90"/>
      <c r="AAN777" s="90"/>
      <c r="AAO777" s="90"/>
      <c r="AAP777" s="90"/>
      <c r="AAQ777" s="90"/>
      <c r="AAR777" s="90"/>
      <c r="AAS777" s="90"/>
      <c r="AAT777" s="90"/>
      <c r="AAU777" s="90"/>
      <c r="AAV777" s="90"/>
      <c r="AAW777" s="90"/>
      <c r="AAX777" s="90"/>
      <c r="AAY777" s="90"/>
      <c r="AAZ777" s="90"/>
      <c r="ABA777" s="90"/>
      <c r="ABB777" s="90"/>
      <c r="ABC777" s="90"/>
      <c r="ABD777" s="90"/>
      <c r="ABE777" s="90"/>
      <c r="ABF777" s="90"/>
      <c r="ABG777" s="90"/>
      <c r="ABH777" s="90"/>
      <c r="ABI777" s="90"/>
      <c r="ABJ777" s="90"/>
      <c r="ABK777" s="90"/>
      <c r="ABL777" s="90"/>
      <c r="ABM777" s="90"/>
      <c r="ABN777" s="90"/>
      <c r="ABO777" s="90"/>
      <c r="ABP777" s="90"/>
      <c r="ABQ777" s="90"/>
      <c r="ABR777" s="90"/>
      <c r="ABS777" s="90"/>
      <c r="ABT777" s="90"/>
      <c r="ABU777" s="90"/>
      <c r="ABV777" s="90"/>
      <c r="ABW777" s="90"/>
      <c r="ABX777" s="90"/>
      <c r="ABY777" s="90"/>
      <c r="ABZ777" s="90"/>
      <c r="ACA777" s="90"/>
      <c r="ACB777" s="90"/>
      <c r="ACC777" s="90"/>
      <c r="ACD777" s="90"/>
      <c r="ACE777" s="90"/>
      <c r="ACF777" s="90"/>
      <c r="ACG777" s="90"/>
      <c r="ACH777" s="90"/>
      <c r="ACI777" s="90"/>
      <c r="ACJ777" s="90"/>
      <c r="ACK777" s="90"/>
      <c r="ACL777" s="90"/>
      <c r="ACM777" s="90"/>
      <c r="ACN777" s="90"/>
      <c r="ACO777" s="90"/>
      <c r="ACP777" s="90"/>
      <c r="ACQ777" s="90"/>
      <c r="ACR777" s="90"/>
      <c r="ACS777" s="90"/>
      <c r="ACT777" s="90"/>
      <c r="ACU777" s="90"/>
      <c r="ACV777" s="90"/>
      <c r="ACW777" s="90"/>
      <c r="ACX777" s="90"/>
      <c r="ACY777" s="90"/>
      <c r="ACZ777" s="90"/>
      <c r="ADA777" s="90"/>
      <c r="ADB777" s="90"/>
      <c r="ADC777" s="90"/>
      <c r="ADD777" s="90"/>
      <c r="ADE777" s="90"/>
      <c r="ADF777" s="90"/>
      <c r="ADG777" s="90"/>
      <c r="ADH777" s="90"/>
      <c r="ADI777" s="90"/>
      <c r="ADJ777" s="90"/>
      <c r="ADK777" s="90"/>
      <c r="ADL777" s="90"/>
      <c r="ADM777" s="90"/>
      <c r="ADN777" s="90"/>
      <c r="ADO777" s="90"/>
      <c r="ADP777" s="90"/>
      <c r="ADQ777" s="90"/>
      <c r="ADR777" s="90"/>
      <c r="ADS777" s="90"/>
      <c r="ADT777" s="90"/>
      <c r="ADU777" s="90"/>
      <c r="ADV777" s="90"/>
      <c r="ADW777" s="90"/>
      <c r="ADX777" s="90"/>
      <c r="ADY777" s="90"/>
      <c r="ADZ777" s="90"/>
      <c r="AEA777" s="90"/>
      <c r="AEB777" s="90"/>
      <c r="AEC777" s="90"/>
      <c r="AED777" s="90"/>
      <c r="AEE777" s="90"/>
      <c r="AEF777" s="90"/>
      <c r="AEG777" s="90"/>
      <c r="AEH777" s="90"/>
      <c r="AEI777" s="90"/>
      <c r="AEJ777" s="90"/>
      <c r="AEK777" s="90"/>
      <c r="AEL777" s="90"/>
      <c r="AEM777" s="90"/>
      <c r="AEN777" s="90"/>
      <c r="AEO777" s="90"/>
      <c r="AEP777" s="90"/>
      <c r="AEQ777" s="90"/>
      <c r="AER777" s="90"/>
      <c r="AES777" s="90"/>
      <c r="AET777" s="90"/>
      <c r="AEU777" s="90"/>
      <c r="AEV777" s="90"/>
      <c r="AEW777" s="90"/>
      <c r="AEX777" s="90"/>
      <c r="AEY777" s="90"/>
      <c r="AEZ777" s="90"/>
      <c r="AFA777" s="90"/>
      <c r="AFB777" s="90"/>
      <c r="AFC777" s="90"/>
      <c r="AFD777" s="90"/>
      <c r="AFE777" s="90"/>
      <c r="AFF777" s="90"/>
      <c r="AFG777" s="90"/>
      <c r="AFH777" s="90"/>
      <c r="AFI777" s="90"/>
      <c r="AFJ777" s="90"/>
      <c r="AFK777" s="90"/>
      <c r="AFL777" s="90"/>
      <c r="AFM777" s="90"/>
      <c r="AFN777" s="90"/>
      <c r="AFO777" s="90"/>
      <c r="AFP777" s="90"/>
      <c r="AFQ777" s="90"/>
      <c r="AFR777" s="90"/>
      <c r="AFS777" s="90"/>
      <c r="AFT777" s="90"/>
      <c r="AFU777" s="90"/>
      <c r="AFV777" s="90"/>
      <c r="AFW777" s="90"/>
      <c r="AFX777" s="90"/>
      <c r="AFY777" s="90"/>
      <c r="AFZ777" s="90"/>
      <c r="AGA777" s="90"/>
      <c r="AGB777" s="90"/>
      <c r="AGC777" s="90"/>
      <c r="AGD777" s="90"/>
      <c r="AGE777" s="90"/>
      <c r="AGF777" s="90"/>
      <c r="AGG777" s="90"/>
      <c r="AGH777" s="90"/>
      <c r="AGI777" s="90"/>
      <c r="AGJ777" s="90"/>
      <c r="AGK777" s="90"/>
      <c r="AGL777" s="90"/>
      <c r="AGM777" s="90"/>
      <c r="AGN777" s="90"/>
      <c r="AGO777" s="90"/>
      <c r="AGP777" s="90"/>
      <c r="AGQ777" s="90"/>
      <c r="AGR777" s="90"/>
      <c r="AGS777" s="90"/>
      <c r="AGT777" s="90"/>
      <c r="AGU777" s="90"/>
      <c r="AGV777" s="90"/>
      <c r="AGW777" s="90"/>
      <c r="AGX777" s="90"/>
      <c r="AGY777" s="90"/>
      <c r="AGZ777" s="90"/>
      <c r="AHA777" s="90"/>
      <c r="AHB777" s="90"/>
      <c r="AHC777" s="90"/>
      <c r="AHD777" s="90"/>
      <c r="AHE777" s="90"/>
      <c r="AHF777" s="90"/>
      <c r="AHG777" s="90"/>
      <c r="AHH777" s="90"/>
      <c r="AHI777" s="90"/>
      <c r="AHJ777" s="90"/>
      <c r="AHK777" s="90"/>
      <c r="AHL777" s="90"/>
      <c r="AHM777" s="90"/>
      <c r="AHN777" s="90"/>
      <c r="AHO777" s="90"/>
      <c r="AHP777" s="90"/>
      <c r="AHQ777" s="90"/>
      <c r="AHR777" s="90"/>
      <c r="AHS777" s="90"/>
      <c r="AHT777" s="90"/>
      <c r="AHU777" s="90"/>
      <c r="AHV777" s="90"/>
      <c r="AHW777" s="90"/>
      <c r="AHX777" s="90"/>
      <c r="AHY777" s="90"/>
      <c r="AHZ777" s="90"/>
      <c r="AIA777" s="90"/>
      <c r="AIB777" s="90"/>
      <c r="AIC777" s="90"/>
      <c r="AID777" s="90"/>
      <c r="AIE777" s="90"/>
      <c r="AIF777" s="90"/>
      <c r="AIG777" s="90"/>
      <c r="AIH777" s="90"/>
      <c r="AII777" s="90"/>
      <c r="AIJ777" s="90"/>
      <c r="AIK777" s="90"/>
      <c r="AIL777" s="90"/>
      <c r="AIM777" s="90"/>
      <c r="AIN777" s="90"/>
      <c r="AIO777" s="90"/>
      <c r="AIP777" s="90"/>
      <c r="AIQ777" s="90"/>
      <c r="AIR777" s="90"/>
      <c r="AIS777" s="90"/>
      <c r="AIT777" s="90"/>
      <c r="AIU777" s="90"/>
      <c r="AIV777" s="90"/>
      <c r="AIW777" s="90"/>
      <c r="AIX777" s="90"/>
      <c r="AIY777" s="90"/>
      <c r="AIZ777" s="90"/>
      <c r="AJA777" s="90"/>
      <c r="AJB777" s="90"/>
      <c r="AJC777" s="90"/>
      <c r="AJD777" s="90"/>
      <c r="AJE777" s="90"/>
      <c r="AJF777" s="90"/>
      <c r="AJG777" s="90"/>
      <c r="AJH777" s="90"/>
      <c r="AJI777" s="90"/>
      <c r="AJJ777" s="90"/>
      <c r="AJK777" s="90"/>
      <c r="AJL777" s="90"/>
      <c r="AJM777" s="90"/>
      <c r="AJN777" s="90"/>
      <c r="AJO777" s="90"/>
      <c r="AJP777" s="90"/>
      <c r="AJQ777" s="90"/>
      <c r="AJR777" s="90"/>
      <c r="AJS777" s="90"/>
      <c r="AJT777" s="90"/>
      <c r="AJU777" s="90"/>
      <c r="AJV777" s="90"/>
      <c r="AJW777" s="90"/>
      <c r="AJX777" s="90"/>
      <c r="AJY777" s="90"/>
      <c r="AJZ777" s="90"/>
      <c r="AKA777" s="90"/>
      <c r="AKB777" s="90"/>
      <c r="AKC777" s="90"/>
      <c r="AKD777" s="90"/>
      <c r="AKE777" s="90"/>
      <c r="AKF777" s="90"/>
      <c r="AKG777" s="90"/>
      <c r="AKH777" s="90"/>
      <c r="AKI777" s="90"/>
      <c r="AKJ777" s="90"/>
      <c r="AKK777" s="90"/>
      <c r="AKL777" s="90"/>
      <c r="AKM777" s="90"/>
      <c r="AKN777" s="90"/>
      <c r="AKO777" s="90"/>
      <c r="AKP777" s="90"/>
      <c r="AKQ777" s="90"/>
      <c r="AKR777" s="90"/>
      <c r="AKS777" s="90"/>
      <c r="AKT777" s="90"/>
      <c r="AKU777" s="90"/>
      <c r="AKV777" s="90"/>
      <c r="AKW777" s="90"/>
      <c r="AKX777" s="90"/>
      <c r="AKY777" s="90"/>
      <c r="AKZ777" s="90"/>
      <c r="ALA777" s="90"/>
      <c r="ALB777" s="90"/>
      <c r="ALC777" s="90"/>
      <c r="ALD777" s="90"/>
      <c r="ALE777" s="90"/>
      <c r="ALF777" s="90"/>
      <c r="ALG777" s="90"/>
      <c r="ALH777" s="90"/>
      <c r="ALI777" s="90"/>
      <c r="ALJ777" s="90"/>
      <c r="ALK777" s="90"/>
      <c r="ALL777" s="90"/>
      <c r="ALM777" s="90"/>
      <c r="ALN777" s="90"/>
      <c r="ALO777" s="90"/>
      <c r="ALP777" s="90"/>
      <c r="ALQ777" s="90"/>
      <c r="ALR777" s="90"/>
      <c r="ALS777" s="90"/>
      <c r="ALT777" s="90"/>
      <c r="ALU777" s="90"/>
      <c r="ALV777" s="90"/>
      <c r="ALW777" s="90"/>
      <c r="ALX777" s="90"/>
      <c r="ALY777" s="90"/>
      <c r="ALZ777" s="90"/>
      <c r="AMA777" s="90"/>
      <c r="AMB777" s="90"/>
      <c r="AMC777" s="90"/>
      <c r="AMD777" s="90"/>
      <c r="AME777" s="90"/>
      <c r="AMF777" s="90"/>
      <c r="AMG777" s="90"/>
      <c r="AMH777" s="90"/>
    </row>
    <row r="778" spans="1:1022" x14ac:dyDescent="0.25">
      <c r="A778" s="104">
        <v>43898</v>
      </c>
      <c r="B778" s="179">
        <v>0.5</v>
      </c>
      <c r="C778" s="230">
        <v>1</v>
      </c>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c r="BP778" s="90"/>
      <c r="BQ778" s="90"/>
      <c r="BR778" s="90"/>
      <c r="BS778" s="90"/>
      <c r="BT778" s="90"/>
      <c r="BU778" s="90"/>
      <c r="BV778" s="90"/>
      <c r="BW778" s="90"/>
      <c r="BX778" s="90"/>
      <c r="BY778" s="90"/>
      <c r="BZ778" s="90"/>
      <c r="CA778" s="90"/>
      <c r="CB778" s="90"/>
      <c r="CC778" s="90"/>
      <c r="CD778" s="90"/>
      <c r="CE778" s="90"/>
      <c r="CF778" s="90"/>
      <c r="CG778" s="90"/>
      <c r="CH778" s="90"/>
      <c r="CI778" s="90"/>
      <c r="CJ778" s="90"/>
      <c r="CK778" s="90"/>
      <c r="CL778" s="90"/>
      <c r="CM778" s="90"/>
      <c r="CN778" s="90"/>
      <c r="CO778" s="90"/>
      <c r="CP778" s="90"/>
      <c r="CQ778" s="90"/>
      <c r="CR778" s="90"/>
      <c r="CS778" s="90"/>
      <c r="CT778" s="90"/>
      <c r="CU778" s="90"/>
      <c r="CV778" s="90"/>
      <c r="CW778" s="90"/>
      <c r="CX778" s="90"/>
      <c r="CY778" s="90"/>
      <c r="CZ778" s="90"/>
      <c r="DA778" s="90"/>
      <c r="DB778" s="90"/>
      <c r="DC778" s="90"/>
      <c r="DD778" s="90"/>
      <c r="DE778" s="90"/>
      <c r="DF778" s="90"/>
      <c r="DG778" s="90"/>
      <c r="DH778" s="90"/>
      <c r="DI778" s="90"/>
      <c r="DJ778" s="90"/>
      <c r="DK778" s="90"/>
      <c r="DL778" s="90"/>
      <c r="DM778" s="90"/>
      <c r="DN778" s="90"/>
      <c r="DO778" s="90"/>
      <c r="DP778" s="90"/>
      <c r="DQ778" s="90"/>
      <c r="DR778" s="90"/>
      <c r="DS778" s="90"/>
      <c r="DT778" s="90"/>
      <c r="DU778" s="90"/>
      <c r="DV778" s="90"/>
      <c r="DW778" s="90"/>
      <c r="DX778" s="90"/>
      <c r="DY778" s="90"/>
      <c r="DZ778" s="90"/>
      <c r="EA778" s="90"/>
      <c r="EB778" s="90"/>
      <c r="EC778" s="90"/>
      <c r="ED778" s="90"/>
      <c r="EE778" s="90"/>
      <c r="EF778" s="90"/>
      <c r="EG778" s="90"/>
      <c r="EH778" s="90"/>
      <c r="EI778" s="90"/>
      <c r="EJ778" s="90"/>
      <c r="EK778" s="90"/>
      <c r="EL778" s="90"/>
      <c r="EM778" s="90"/>
      <c r="EN778" s="90"/>
      <c r="EO778" s="90"/>
      <c r="EP778" s="90"/>
      <c r="EQ778" s="90"/>
      <c r="ER778" s="90"/>
      <c r="ES778" s="90"/>
      <c r="ET778" s="90"/>
      <c r="EU778" s="90"/>
      <c r="EV778" s="90"/>
      <c r="EW778" s="90"/>
      <c r="EX778" s="90"/>
      <c r="EY778" s="90"/>
      <c r="EZ778" s="90"/>
      <c r="FA778" s="90"/>
      <c r="FB778" s="90"/>
      <c r="FC778" s="90"/>
      <c r="FD778" s="90"/>
      <c r="FE778" s="90"/>
      <c r="FF778" s="90"/>
      <c r="FG778" s="90"/>
      <c r="FH778" s="90"/>
      <c r="FI778" s="90"/>
      <c r="FJ778" s="90"/>
      <c r="FK778" s="90"/>
      <c r="FL778" s="90"/>
      <c r="FM778" s="90"/>
      <c r="FN778" s="90"/>
      <c r="FO778" s="90"/>
      <c r="FP778" s="90"/>
      <c r="FQ778" s="90"/>
      <c r="FR778" s="90"/>
      <c r="FS778" s="90"/>
      <c r="FT778" s="90"/>
      <c r="FU778" s="90"/>
      <c r="FV778" s="90"/>
      <c r="FW778" s="90"/>
      <c r="FX778" s="90"/>
      <c r="FY778" s="90"/>
      <c r="FZ778" s="90"/>
      <c r="GA778" s="90"/>
      <c r="GB778" s="90"/>
      <c r="GC778" s="90"/>
      <c r="GD778" s="90"/>
      <c r="GE778" s="90"/>
      <c r="GF778" s="90"/>
      <c r="GG778" s="90"/>
      <c r="GH778" s="90"/>
      <c r="GI778" s="90"/>
      <c r="GJ778" s="90"/>
      <c r="GK778" s="90"/>
      <c r="GL778" s="90"/>
      <c r="GM778" s="90"/>
      <c r="GN778" s="90"/>
      <c r="GO778" s="90"/>
      <c r="GP778" s="90"/>
      <c r="GQ778" s="90"/>
      <c r="GR778" s="90"/>
      <c r="GS778" s="90"/>
      <c r="GT778" s="90"/>
      <c r="GU778" s="90"/>
      <c r="GV778" s="90"/>
      <c r="GW778" s="90"/>
      <c r="GX778" s="90"/>
      <c r="GY778" s="90"/>
      <c r="GZ778" s="90"/>
      <c r="HA778" s="90"/>
      <c r="HB778" s="90"/>
      <c r="HC778" s="90"/>
      <c r="HD778" s="90"/>
      <c r="HE778" s="90"/>
      <c r="HF778" s="90"/>
      <c r="HG778" s="90"/>
      <c r="HH778" s="90"/>
      <c r="HI778" s="90"/>
      <c r="HJ778" s="90"/>
      <c r="HK778" s="90"/>
      <c r="HL778" s="90"/>
      <c r="HM778" s="90"/>
      <c r="HN778" s="90"/>
      <c r="HO778" s="90"/>
      <c r="HP778" s="90"/>
      <c r="HQ778" s="90"/>
      <c r="HR778" s="90"/>
      <c r="HS778" s="90"/>
      <c r="HT778" s="90"/>
      <c r="HU778" s="90"/>
      <c r="HV778" s="90"/>
      <c r="HW778" s="90"/>
      <c r="HX778" s="90"/>
      <c r="HY778" s="90"/>
      <c r="HZ778" s="90"/>
      <c r="IA778" s="90"/>
      <c r="IB778" s="90"/>
      <c r="IC778" s="90"/>
      <c r="ID778" s="90"/>
      <c r="IE778" s="90"/>
      <c r="IF778" s="90"/>
      <c r="IG778" s="90"/>
      <c r="IH778" s="90"/>
      <c r="II778" s="90"/>
      <c r="IJ778" s="90"/>
      <c r="IK778" s="90"/>
      <c r="IL778" s="90"/>
      <c r="IM778" s="90"/>
      <c r="IN778" s="90"/>
      <c r="IO778" s="90"/>
      <c r="IP778" s="90"/>
      <c r="IQ778" s="90"/>
      <c r="IR778" s="90"/>
      <c r="IS778" s="90"/>
      <c r="IT778" s="90"/>
      <c r="IU778" s="90"/>
      <c r="IV778" s="90"/>
      <c r="IW778" s="90"/>
      <c r="IX778" s="90"/>
      <c r="IY778" s="90"/>
      <c r="IZ778" s="90"/>
      <c r="JA778" s="90"/>
      <c r="JB778" s="90"/>
      <c r="JC778" s="90"/>
      <c r="JD778" s="90"/>
      <c r="JE778" s="90"/>
      <c r="JF778" s="90"/>
      <c r="JG778" s="90"/>
      <c r="JH778" s="90"/>
      <c r="JI778" s="90"/>
      <c r="JJ778" s="90"/>
      <c r="JK778" s="90"/>
      <c r="JL778" s="90"/>
      <c r="JM778" s="90"/>
      <c r="JN778" s="90"/>
      <c r="JO778" s="90"/>
      <c r="JP778" s="90"/>
      <c r="JQ778" s="90"/>
      <c r="JR778" s="90"/>
      <c r="JS778" s="90"/>
      <c r="JT778" s="90"/>
      <c r="JU778" s="90"/>
      <c r="JV778" s="90"/>
      <c r="JW778" s="90"/>
      <c r="JX778" s="90"/>
      <c r="JY778" s="90"/>
      <c r="JZ778" s="90"/>
      <c r="KA778" s="90"/>
      <c r="KB778" s="90"/>
      <c r="KC778" s="90"/>
      <c r="KD778" s="90"/>
      <c r="KE778" s="90"/>
      <c r="KF778" s="90"/>
      <c r="KG778" s="90"/>
      <c r="KH778" s="90"/>
      <c r="KI778" s="90"/>
      <c r="KJ778" s="90"/>
      <c r="KK778" s="90"/>
      <c r="KL778" s="90"/>
      <c r="KM778" s="90"/>
      <c r="KN778" s="90"/>
      <c r="KO778" s="90"/>
      <c r="KP778" s="90"/>
      <c r="KQ778" s="90"/>
      <c r="KR778" s="90"/>
      <c r="KS778" s="90"/>
      <c r="KT778" s="90"/>
      <c r="KU778" s="90"/>
      <c r="KV778" s="90"/>
      <c r="KW778" s="90"/>
      <c r="KX778" s="90"/>
      <c r="KY778" s="90"/>
      <c r="KZ778" s="90"/>
      <c r="LA778" s="90"/>
      <c r="LB778" s="90"/>
      <c r="LC778" s="90"/>
      <c r="LD778" s="90"/>
      <c r="LE778" s="90"/>
      <c r="LF778" s="90"/>
      <c r="LG778" s="90"/>
      <c r="LH778" s="90"/>
      <c r="LI778" s="90"/>
      <c r="LJ778" s="90"/>
      <c r="LK778" s="90"/>
      <c r="LL778" s="90"/>
      <c r="LM778" s="90"/>
      <c r="LN778" s="90"/>
      <c r="LO778" s="90"/>
      <c r="LP778" s="90"/>
      <c r="LQ778" s="90"/>
      <c r="LR778" s="90"/>
      <c r="LS778" s="90"/>
      <c r="LT778" s="90"/>
      <c r="LU778" s="90"/>
      <c r="LV778" s="90"/>
      <c r="LW778" s="90"/>
      <c r="LX778" s="90"/>
      <c r="LY778" s="90"/>
      <c r="LZ778" s="90"/>
      <c r="MA778" s="90"/>
      <c r="MB778" s="90"/>
      <c r="MC778" s="90"/>
      <c r="MD778" s="90"/>
      <c r="ME778" s="90"/>
      <c r="MF778" s="90"/>
      <c r="MG778" s="90"/>
      <c r="MH778" s="90"/>
      <c r="MI778" s="90"/>
      <c r="MJ778" s="90"/>
      <c r="MK778" s="90"/>
      <c r="ML778" s="90"/>
      <c r="MM778" s="90"/>
      <c r="MN778" s="90"/>
      <c r="MO778" s="90"/>
      <c r="MP778" s="90"/>
      <c r="MQ778" s="90"/>
      <c r="MR778" s="90"/>
      <c r="MS778" s="90"/>
      <c r="MT778" s="90"/>
      <c r="MU778" s="90"/>
      <c r="MV778" s="90"/>
      <c r="MW778" s="90"/>
      <c r="MX778" s="90"/>
      <c r="MY778" s="90"/>
      <c r="MZ778" s="90"/>
      <c r="NA778" s="90"/>
      <c r="NB778" s="90"/>
      <c r="NC778" s="90"/>
      <c r="ND778" s="90"/>
      <c r="NE778" s="90"/>
      <c r="NF778" s="90"/>
      <c r="NG778" s="90"/>
      <c r="NH778" s="90"/>
      <c r="NI778" s="90"/>
      <c r="NJ778" s="90"/>
      <c r="NK778" s="90"/>
      <c r="NL778" s="90"/>
      <c r="NM778" s="90"/>
      <c r="NN778" s="90"/>
      <c r="NO778" s="90"/>
      <c r="NP778" s="90"/>
      <c r="NQ778" s="90"/>
      <c r="NR778" s="90"/>
      <c r="NS778" s="90"/>
      <c r="NT778" s="90"/>
      <c r="NU778" s="90"/>
      <c r="NV778" s="90"/>
      <c r="NW778" s="90"/>
      <c r="NX778" s="90"/>
      <c r="NY778" s="90"/>
      <c r="NZ778" s="90"/>
      <c r="OA778" s="90"/>
      <c r="OB778" s="90"/>
      <c r="OC778" s="90"/>
      <c r="OD778" s="90"/>
      <c r="OE778" s="90"/>
      <c r="OF778" s="90"/>
      <c r="OG778" s="90"/>
      <c r="OH778" s="90"/>
      <c r="OI778" s="90"/>
      <c r="OJ778" s="90"/>
      <c r="OK778" s="90"/>
      <c r="OL778" s="90"/>
      <c r="OM778" s="90"/>
      <c r="ON778" s="90"/>
      <c r="OO778" s="90"/>
      <c r="OP778" s="90"/>
      <c r="OQ778" s="90"/>
      <c r="OR778" s="90"/>
      <c r="OS778" s="90"/>
      <c r="OT778" s="90"/>
      <c r="OU778" s="90"/>
      <c r="OV778" s="90"/>
      <c r="OW778" s="90"/>
      <c r="OX778" s="90"/>
      <c r="OY778" s="90"/>
      <c r="OZ778" s="90"/>
      <c r="PA778" s="90"/>
      <c r="PB778" s="90"/>
      <c r="PC778" s="90"/>
      <c r="PD778" s="90"/>
      <c r="PE778" s="90"/>
      <c r="PF778" s="90"/>
      <c r="PG778" s="90"/>
      <c r="PH778" s="90"/>
      <c r="PI778" s="90"/>
      <c r="PJ778" s="90"/>
      <c r="PK778" s="90"/>
      <c r="PL778" s="90"/>
      <c r="PM778" s="90"/>
      <c r="PN778" s="90"/>
      <c r="PO778" s="90"/>
      <c r="PP778" s="90"/>
      <c r="PQ778" s="90"/>
      <c r="PR778" s="90"/>
      <c r="PS778" s="90"/>
      <c r="PT778" s="90"/>
      <c r="PU778" s="90"/>
      <c r="PV778" s="90"/>
      <c r="PW778" s="90"/>
      <c r="PX778" s="90"/>
      <c r="PY778" s="90"/>
      <c r="PZ778" s="90"/>
      <c r="QA778" s="90"/>
      <c r="QB778" s="90"/>
      <c r="QC778" s="90"/>
      <c r="QD778" s="90"/>
      <c r="QE778" s="90"/>
      <c r="QF778" s="90"/>
      <c r="QG778" s="90"/>
      <c r="QH778" s="90"/>
      <c r="QI778" s="90"/>
      <c r="QJ778" s="90"/>
      <c r="QK778" s="90"/>
      <c r="QL778" s="90"/>
      <c r="QM778" s="90"/>
      <c r="QN778" s="90"/>
      <c r="QO778" s="90"/>
      <c r="QP778" s="90"/>
      <c r="QQ778" s="90"/>
      <c r="QR778" s="90"/>
      <c r="QS778" s="90"/>
      <c r="QT778" s="90"/>
      <c r="QU778" s="90"/>
      <c r="QV778" s="90"/>
      <c r="QW778" s="90"/>
      <c r="QX778" s="90"/>
      <c r="QY778" s="90"/>
      <c r="QZ778" s="90"/>
      <c r="RA778" s="90"/>
      <c r="RB778" s="90"/>
      <c r="RC778" s="90"/>
      <c r="RD778" s="90"/>
      <c r="RE778" s="90"/>
      <c r="RF778" s="90"/>
      <c r="RG778" s="90"/>
      <c r="RH778" s="90"/>
      <c r="RI778" s="90"/>
      <c r="RJ778" s="90"/>
      <c r="RK778" s="90"/>
      <c r="RL778" s="90"/>
      <c r="RM778" s="90"/>
      <c r="RN778" s="90"/>
      <c r="RO778" s="90"/>
      <c r="RP778" s="90"/>
      <c r="RQ778" s="90"/>
      <c r="RR778" s="90"/>
      <c r="RS778" s="90"/>
      <c r="RT778" s="90"/>
      <c r="RU778" s="90"/>
      <c r="RV778" s="90"/>
      <c r="RW778" s="90"/>
      <c r="RX778" s="90"/>
      <c r="RY778" s="90"/>
      <c r="RZ778" s="90"/>
      <c r="SA778" s="90"/>
      <c r="SB778" s="90"/>
      <c r="SC778" s="90"/>
      <c r="SD778" s="90"/>
      <c r="SE778" s="90"/>
      <c r="SF778" s="90"/>
      <c r="SG778" s="90"/>
      <c r="SH778" s="90"/>
      <c r="SI778" s="90"/>
      <c r="SJ778" s="90"/>
      <c r="SK778" s="90"/>
      <c r="SL778" s="90"/>
      <c r="SM778" s="90"/>
      <c r="SN778" s="90"/>
      <c r="SO778" s="90"/>
      <c r="SP778" s="90"/>
      <c r="SQ778" s="90"/>
      <c r="SR778" s="90"/>
      <c r="SS778" s="90"/>
      <c r="ST778" s="90"/>
      <c r="SU778" s="90"/>
      <c r="SV778" s="90"/>
      <c r="SW778" s="90"/>
      <c r="SX778" s="90"/>
      <c r="SY778" s="90"/>
      <c r="SZ778" s="90"/>
      <c r="TA778" s="90"/>
      <c r="TB778" s="90"/>
      <c r="TC778" s="90"/>
      <c r="TD778" s="90"/>
      <c r="TE778" s="90"/>
      <c r="TF778" s="90"/>
      <c r="TG778" s="90"/>
      <c r="TH778" s="90"/>
      <c r="TI778" s="90"/>
      <c r="TJ778" s="90"/>
      <c r="TK778" s="90"/>
      <c r="TL778" s="90"/>
      <c r="TM778" s="90"/>
      <c r="TN778" s="90"/>
      <c r="TO778" s="90"/>
      <c r="TP778" s="90"/>
      <c r="TQ778" s="90"/>
      <c r="TR778" s="90"/>
      <c r="TS778" s="90"/>
      <c r="TT778" s="90"/>
      <c r="TU778" s="90"/>
      <c r="TV778" s="90"/>
      <c r="TW778" s="90"/>
      <c r="TX778" s="90"/>
      <c r="TY778" s="90"/>
      <c r="TZ778" s="90"/>
      <c r="UA778" s="90"/>
      <c r="UB778" s="90"/>
      <c r="UC778" s="90"/>
      <c r="UD778" s="90"/>
      <c r="UE778" s="90"/>
      <c r="UF778" s="90"/>
      <c r="UG778" s="90"/>
      <c r="UH778" s="90"/>
      <c r="UI778" s="90"/>
      <c r="UJ778" s="90"/>
      <c r="UK778" s="90"/>
      <c r="UL778" s="90"/>
      <c r="UM778" s="90"/>
      <c r="UN778" s="90"/>
      <c r="UO778" s="90"/>
      <c r="UP778" s="90"/>
      <c r="UQ778" s="90"/>
      <c r="UR778" s="90"/>
      <c r="US778" s="90"/>
      <c r="UT778" s="90"/>
      <c r="UU778" s="90"/>
      <c r="UV778" s="90"/>
      <c r="UW778" s="90"/>
      <c r="UX778" s="90"/>
      <c r="UY778" s="90"/>
      <c r="UZ778" s="90"/>
      <c r="VA778" s="90"/>
      <c r="VB778" s="90"/>
      <c r="VC778" s="90"/>
      <c r="VD778" s="90"/>
      <c r="VE778" s="90"/>
      <c r="VF778" s="90"/>
      <c r="VG778" s="90"/>
      <c r="VH778" s="90"/>
      <c r="VI778" s="90"/>
      <c r="VJ778" s="90"/>
      <c r="VK778" s="90"/>
      <c r="VL778" s="90"/>
      <c r="VM778" s="90"/>
      <c r="VN778" s="90"/>
      <c r="VO778" s="90"/>
      <c r="VP778" s="90"/>
      <c r="VQ778" s="90"/>
      <c r="VR778" s="90"/>
      <c r="VS778" s="90"/>
      <c r="VT778" s="90"/>
      <c r="VU778" s="90"/>
      <c r="VV778" s="90"/>
      <c r="VW778" s="90"/>
      <c r="VX778" s="90"/>
      <c r="VY778" s="90"/>
      <c r="VZ778" s="90"/>
      <c r="WA778" s="90"/>
      <c r="WB778" s="90"/>
      <c r="WC778" s="90"/>
      <c r="WD778" s="90"/>
      <c r="WE778" s="90"/>
      <c r="WF778" s="90"/>
      <c r="WG778" s="90"/>
      <c r="WH778" s="90"/>
      <c r="WI778" s="90"/>
      <c r="WJ778" s="90"/>
      <c r="WK778" s="90"/>
      <c r="WL778" s="90"/>
      <c r="WM778" s="90"/>
      <c r="WN778" s="90"/>
      <c r="WO778" s="90"/>
      <c r="WP778" s="90"/>
      <c r="WQ778" s="90"/>
      <c r="WR778" s="90"/>
      <c r="WS778" s="90"/>
      <c r="WT778" s="90"/>
      <c r="WU778" s="90"/>
      <c r="WV778" s="90"/>
      <c r="WW778" s="90"/>
      <c r="WX778" s="90"/>
      <c r="WY778" s="90"/>
      <c r="WZ778" s="90"/>
      <c r="XA778" s="90"/>
      <c r="XB778" s="90"/>
      <c r="XC778" s="90"/>
      <c r="XD778" s="90"/>
      <c r="XE778" s="90"/>
      <c r="XF778" s="90"/>
      <c r="XG778" s="90"/>
      <c r="XH778" s="90"/>
      <c r="XI778" s="90"/>
      <c r="XJ778" s="90"/>
      <c r="XK778" s="90"/>
      <c r="XL778" s="90"/>
      <c r="XM778" s="90"/>
      <c r="XN778" s="90"/>
      <c r="XO778" s="90"/>
      <c r="XP778" s="90"/>
      <c r="XQ778" s="90"/>
      <c r="XR778" s="90"/>
      <c r="XS778" s="90"/>
      <c r="XT778" s="90"/>
      <c r="XU778" s="90"/>
      <c r="XV778" s="90"/>
      <c r="XW778" s="90"/>
      <c r="XX778" s="90"/>
      <c r="XY778" s="90"/>
      <c r="XZ778" s="90"/>
      <c r="YA778" s="90"/>
      <c r="YB778" s="90"/>
      <c r="YC778" s="90"/>
      <c r="YD778" s="90"/>
      <c r="YE778" s="90"/>
      <c r="YF778" s="90"/>
      <c r="YG778" s="90"/>
      <c r="YH778" s="90"/>
      <c r="YI778" s="90"/>
      <c r="YJ778" s="90"/>
      <c r="YK778" s="90"/>
      <c r="YL778" s="90"/>
      <c r="YM778" s="90"/>
      <c r="YN778" s="90"/>
      <c r="YO778" s="90"/>
      <c r="YP778" s="90"/>
      <c r="YQ778" s="90"/>
      <c r="YR778" s="90"/>
      <c r="YS778" s="90"/>
      <c r="YT778" s="90"/>
      <c r="YU778" s="90"/>
      <c r="YV778" s="90"/>
      <c r="YW778" s="90"/>
      <c r="YX778" s="90"/>
      <c r="YY778" s="90"/>
      <c r="YZ778" s="90"/>
      <c r="ZA778" s="90"/>
      <c r="ZB778" s="90"/>
      <c r="ZC778" s="90"/>
      <c r="ZD778" s="90"/>
      <c r="ZE778" s="90"/>
      <c r="ZF778" s="90"/>
      <c r="ZG778" s="90"/>
      <c r="ZH778" s="90"/>
      <c r="ZI778" s="90"/>
      <c r="ZJ778" s="90"/>
      <c r="ZK778" s="90"/>
      <c r="ZL778" s="90"/>
      <c r="ZM778" s="90"/>
      <c r="ZN778" s="90"/>
      <c r="ZO778" s="90"/>
      <c r="ZP778" s="90"/>
      <c r="ZQ778" s="90"/>
      <c r="ZR778" s="90"/>
      <c r="ZS778" s="90"/>
      <c r="ZT778" s="90"/>
      <c r="ZU778" s="90"/>
      <c r="ZV778" s="90"/>
      <c r="ZW778" s="90"/>
      <c r="ZX778" s="90"/>
      <c r="ZY778" s="90"/>
      <c r="ZZ778" s="90"/>
      <c r="AAA778" s="90"/>
      <c r="AAB778" s="90"/>
      <c r="AAC778" s="90"/>
      <c r="AAD778" s="90"/>
      <c r="AAE778" s="90"/>
      <c r="AAF778" s="90"/>
      <c r="AAG778" s="90"/>
      <c r="AAH778" s="90"/>
      <c r="AAI778" s="90"/>
      <c r="AAJ778" s="90"/>
      <c r="AAK778" s="90"/>
      <c r="AAL778" s="90"/>
      <c r="AAM778" s="90"/>
      <c r="AAN778" s="90"/>
      <c r="AAO778" s="90"/>
      <c r="AAP778" s="90"/>
      <c r="AAQ778" s="90"/>
      <c r="AAR778" s="90"/>
      <c r="AAS778" s="90"/>
      <c r="AAT778" s="90"/>
      <c r="AAU778" s="90"/>
      <c r="AAV778" s="90"/>
      <c r="AAW778" s="90"/>
      <c r="AAX778" s="90"/>
      <c r="AAY778" s="90"/>
      <c r="AAZ778" s="90"/>
      <c r="ABA778" s="90"/>
      <c r="ABB778" s="90"/>
      <c r="ABC778" s="90"/>
      <c r="ABD778" s="90"/>
      <c r="ABE778" s="90"/>
      <c r="ABF778" s="90"/>
      <c r="ABG778" s="90"/>
      <c r="ABH778" s="90"/>
      <c r="ABI778" s="90"/>
      <c r="ABJ778" s="90"/>
      <c r="ABK778" s="90"/>
      <c r="ABL778" s="90"/>
      <c r="ABM778" s="90"/>
      <c r="ABN778" s="90"/>
      <c r="ABO778" s="90"/>
      <c r="ABP778" s="90"/>
      <c r="ABQ778" s="90"/>
      <c r="ABR778" s="90"/>
      <c r="ABS778" s="90"/>
      <c r="ABT778" s="90"/>
      <c r="ABU778" s="90"/>
      <c r="ABV778" s="90"/>
      <c r="ABW778" s="90"/>
      <c r="ABX778" s="90"/>
      <c r="ABY778" s="90"/>
      <c r="ABZ778" s="90"/>
      <c r="ACA778" s="90"/>
      <c r="ACB778" s="90"/>
      <c r="ACC778" s="90"/>
      <c r="ACD778" s="90"/>
      <c r="ACE778" s="90"/>
      <c r="ACF778" s="90"/>
      <c r="ACG778" s="90"/>
      <c r="ACH778" s="90"/>
      <c r="ACI778" s="90"/>
      <c r="ACJ778" s="90"/>
      <c r="ACK778" s="90"/>
      <c r="ACL778" s="90"/>
      <c r="ACM778" s="90"/>
      <c r="ACN778" s="90"/>
      <c r="ACO778" s="90"/>
      <c r="ACP778" s="90"/>
      <c r="ACQ778" s="90"/>
      <c r="ACR778" s="90"/>
      <c r="ACS778" s="90"/>
      <c r="ACT778" s="90"/>
      <c r="ACU778" s="90"/>
      <c r="ACV778" s="90"/>
      <c r="ACW778" s="90"/>
      <c r="ACX778" s="90"/>
      <c r="ACY778" s="90"/>
      <c r="ACZ778" s="90"/>
      <c r="ADA778" s="90"/>
      <c r="ADB778" s="90"/>
      <c r="ADC778" s="90"/>
      <c r="ADD778" s="90"/>
      <c r="ADE778" s="90"/>
      <c r="ADF778" s="90"/>
      <c r="ADG778" s="90"/>
      <c r="ADH778" s="90"/>
      <c r="ADI778" s="90"/>
      <c r="ADJ778" s="90"/>
      <c r="ADK778" s="90"/>
      <c r="ADL778" s="90"/>
      <c r="ADM778" s="90"/>
      <c r="ADN778" s="90"/>
      <c r="ADO778" s="90"/>
      <c r="ADP778" s="90"/>
      <c r="ADQ778" s="90"/>
      <c r="ADR778" s="90"/>
      <c r="ADS778" s="90"/>
      <c r="ADT778" s="90"/>
      <c r="ADU778" s="90"/>
      <c r="ADV778" s="90"/>
      <c r="ADW778" s="90"/>
      <c r="ADX778" s="90"/>
      <c r="ADY778" s="90"/>
      <c r="ADZ778" s="90"/>
      <c r="AEA778" s="90"/>
      <c r="AEB778" s="90"/>
      <c r="AEC778" s="90"/>
      <c r="AED778" s="90"/>
      <c r="AEE778" s="90"/>
      <c r="AEF778" s="90"/>
      <c r="AEG778" s="90"/>
      <c r="AEH778" s="90"/>
      <c r="AEI778" s="90"/>
      <c r="AEJ778" s="90"/>
      <c r="AEK778" s="90"/>
      <c r="AEL778" s="90"/>
      <c r="AEM778" s="90"/>
      <c r="AEN778" s="90"/>
      <c r="AEO778" s="90"/>
      <c r="AEP778" s="90"/>
      <c r="AEQ778" s="90"/>
      <c r="AER778" s="90"/>
      <c r="AES778" s="90"/>
      <c r="AET778" s="90"/>
      <c r="AEU778" s="90"/>
      <c r="AEV778" s="90"/>
      <c r="AEW778" s="90"/>
      <c r="AEX778" s="90"/>
      <c r="AEY778" s="90"/>
      <c r="AEZ778" s="90"/>
      <c r="AFA778" s="90"/>
      <c r="AFB778" s="90"/>
      <c r="AFC778" s="90"/>
      <c r="AFD778" s="90"/>
      <c r="AFE778" s="90"/>
      <c r="AFF778" s="90"/>
      <c r="AFG778" s="90"/>
      <c r="AFH778" s="90"/>
      <c r="AFI778" s="90"/>
      <c r="AFJ778" s="90"/>
      <c r="AFK778" s="90"/>
      <c r="AFL778" s="90"/>
      <c r="AFM778" s="90"/>
      <c r="AFN778" s="90"/>
      <c r="AFO778" s="90"/>
      <c r="AFP778" s="90"/>
      <c r="AFQ778" s="90"/>
      <c r="AFR778" s="90"/>
      <c r="AFS778" s="90"/>
      <c r="AFT778" s="90"/>
      <c r="AFU778" s="90"/>
      <c r="AFV778" s="90"/>
      <c r="AFW778" s="90"/>
      <c r="AFX778" s="90"/>
      <c r="AFY778" s="90"/>
      <c r="AFZ778" s="90"/>
      <c r="AGA778" s="90"/>
      <c r="AGB778" s="90"/>
      <c r="AGC778" s="90"/>
      <c r="AGD778" s="90"/>
      <c r="AGE778" s="90"/>
      <c r="AGF778" s="90"/>
      <c r="AGG778" s="90"/>
      <c r="AGH778" s="90"/>
      <c r="AGI778" s="90"/>
      <c r="AGJ778" s="90"/>
      <c r="AGK778" s="90"/>
      <c r="AGL778" s="90"/>
      <c r="AGM778" s="90"/>
      <c r="AGN778" s="90"/>
      <c r="AGO778" s="90"/>
      <c r="AGP778" s="90"/>
      <c r="AGQ778" s="90"/>
      <c r="AGR778" s="90"/>
      <c r="AGS778" s="90"/>
      <c r="AGT778" s="90"/>
      <c r="AGU778" s="90"/>
      <c r="AGV778" s="90"/>
      <c r="AGW778" s="90"/>
      <c r="AGX778" s="90"/>
      <c r="AGY778" s="90"/>
      <c r="AGZ778" s="90"/>
      <c r="AHA778" s="90"/>
      <c r="AHB778" s="90"/>
      <c r="AHC778" s="90"/>
      <c r="AHD778" s="90"/>
      <c r="AHE778" s="90"/>
      <c r="AHF778" s="90"/>
      <c r="AHG778" s="90"/>
      <c r="AHH778" s="90"/>
      <c r="AHI778" s="90"/>
      <c r="AHJ778" s="90"/>
      <c r="AHK778" s="90"/>
      <c r="AHL778" s="90"/>
      <c r="AHM778" s="90"/>
      <c r="AHN778" s="90"/>
      <c r="AHO778" s="90"/>
      <c r="AHP778" s="90"/>
      <c r="AHQ778" s="90"/>
      <c r="AHR778" s="90"/>
      <c r="AHS778" s="90"/>
      <c r="AHT778" s="90"/>
      <c r="AHU778" s="90"/>
      <c r="AHV778" s="90"/>
      <c r="AHW778" s="90"/>
      <c r="AHX778" s="90"/>
      <c r="AHY778" s="90"/>
      <c r="AHZ778" s="90"/>
      <c r="AIA778" s="90"/>
      <c r="AIB778" s="90"/>
      <c r="AIC778" s="90"/>
      <c r="AID778" s="90"/>
      <c r="AIE778" s="90"/>
      <c r="AIF778" s="90"/>
      <c r="AIG778" s="90"/>
      <c r="AIH778" s="90"/>
      <c r="AII778" s="90"/>
      <c r="AIJ778" s="90"/>
      <c r="AIK778" s="90"/>
      <c r="AIL778" s="90"/>
      <c r="AIM778" s="90"/>
      <c r="AIN778" s="90"/>
      <c r="AIO778" s="90"/>
      <c r="AIP778" s="90"/>
      <c r="AIQ778" s="90"/>
      <c r="AIR778" s="90"/>
      <c r="AIS778" s="90"/>
      <c r="AIT778" s="90"/>
      <c r="AIU778" s="90"/>
      <c r="AIV778" s="90"/>
      <c r="AIW778" s="90"/>
      <c r="AIX778" s="90"/>
      <c r="AIY778" s="90"/>
      <c r="AIZ778" s="90"/>
      <c r="AJA778" s="90"/>
      <c r="AJB778" s="90"/>
      <c r="AJC778" s="90"/>
      <c r="AJD778" s="90"/>
      <c r="AJE778" s="90"/>
      <c r="AJF778" s="90"/>
      <c r="AJG778" s="90"/>
      <c r="AJH778" s="90"/>
      <c r="AJI778" s="90"/>
      <c r="AJJ778" s="90"/>
      <c r="AJK778" s="90"/>
      <c r="AJL778" s="90"/>
      <c r="AJM778" s="90"/>
      <c r="AJN778" s="90"/>
      <c r="AJO778" s="90"/>
      <c r="AJP778" s="90"/>
      <c r="AJQ778" s="90"/>
      <c r="AJR778" s="90"/>
      <c r="AJS778" s="90"/>
      <c r="AJT778" s="90"/>
      <c r="AJU778" s="90"/>
      <c r="AJV778" s="90"/>
      <c r="AJW778" s="90"/>
      <c r="AJX778" s="90"/>
      <c r="AJY778" s="90"/>
      <c r="AJZ778" s="90"/>
      <c r="AKA778" s="90"/>
      <c r="AKB778" s="90"/>
      <c r="AKC778" s="90"/>
      <c r="AKD778" s="90"/>
      <c r="AKE778" s="90"/>
      <c r="AKF778" s="90"/>
      <c r="AKG778" s="90"/>
      <c r="AKH778" s="90"/>
      <c r="AKI778" s="90"/>
      <c r="AKJ778" s="90"/>
      <c r="AKK778" s="90"/>
      <c r="AKL778" s="90"/>
      <c r="AKM778" s="90"/>
      <c r="AKN778" s="90"/>
      <c r="AKO778" s="90"/>
      <c r="AKP778" s="90"/>
      <c r="AKQ778" s="90"/>
      <c r="AKR778" s="90"/>
      <c r="AKS778" s="90"/>
      <c r="AKT778" s="90"/>
      <c r="AKU778" s="90"/>
      <c r="AKV778" s="90"/>
      <c r="AKW778" s="90"/>
      <c r="AKX778" s="90"/>
      <c r="AKY778" s="90"/>
      <c r="AKZ778" s="90"/>
      <c r="ALA778" s="90"/>
      <c r="ALB778" s="90"/>
      <c r="ALC778" s="90"/>
      <c r="ALD778" s="90"/>
      <c r="ALE778" s="90"/>
      <c r="ALF778" s="90"/>
      <c r="ALG778" s="90"/>
      <c r="ALH778" s="90"/>
      <c r="ALI778" s="90"/>
      <c r="ALJ778" s="90"/>
      <c r="ALK778" s="90"/>
      <c r="ALL778" s="90"/>
      <c r="ALM778" s="90"/>
      <c r="ALN778" s="90"/>
      <c r="ALO778" s="90"/>
      <c r="ALP778" s="90"/>
      <c r="ALQ778" s="90"/>
      <c r="ALR778" s="90"/>
      <c r="ALS778" s="90"/>
      <c r="ALT778" s="90"/>
      <c r="ALU778" s="90"/>
      <c r="ALV778" s="90"/>
      <c r="ALW778" s="90"/>
      <c r="ALX778" s="90"/>
      <c r="ALY778" s="90"/>
      <c r="ALZ778" s="90"/>
      <c r="AMA778" s="90"/>
      <c r="AMB778" s="90"/>
      <c r="AMC778" s="90"/>
      <c r="AMD778" s="90"/>
      <c r="AME778" s="90"/>
      <c r="AMF778" s="90"/>
      <c r="AMG778" s="90"/>
      <c r="AMH778" s="90"/>
    </row>
    <row r="779" spans="1:1022" x14ac:dyDescent="0.25">
      <c r="A779" s="98"/>
      <c r="B779" s="99"/>
      <c r="C779" s="186"/>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c r="AX779" s="90"/>
      <c r="AY779" s="90"/>
      <c r="AZ779" s="90"/>
      <c r="BA779" s="90"/>
      <c r="BB779" s="90"/>
      <c r="BC779" s="90"/>
      <c r="BD779" s="90"/>
      <c r="BE779" s="90"/>
      <c r="BF779" s="90"/>
      <c r="BG779" s="90"/>
      <c r="BH779" s="90"/>
      <c r="BI779" s="90"/>
      <c r="BJ779" s="90"/>
      <c r="BK779" s="90"/>
      <c r="BL779" s="90"/>
      <c r="BM779" s="90"/>
      <c r="BN779" s="90"/>
      <c r="BO779" s="90"/>
      <c r="BP779" s="90"/>
      <c r="BQ779" s="90"/>
      <c r="BR779" s="90"/>
      <c r="BS779" s="90"/>
      <c r="BT779" s="90"/>
      <c r="BU779" s="90"/>
      <c r="BV779" s="90"/>
      <c r="BW779" s="90"/>
      <c r="BX779" s="90"/>
      <c r="BY779" s="90"/>
      <c r="BZ779" s="90"/>
      <c r="CA779" s="90"/>
      <c r="CB779" s="90"/>
      <c r="CC779" s="90"/>
      <c r="CD779" s="90"/>
      <c r="CE779" s="90"/>
      <c r="CF779" s="90"/>
      <c r="CG779" s="90"/>
      <c r="CH779" s="90"/>
      <c r="CI779" s="90"/>
      <c r="CJ779" s="90"/>
      <c r="CK779" s="90"/>
      <c r="CL779" s="90"/>
      <c r="CM779" s="90"/>
      <c r="CN779" s="90"/>
      <c r="CO779" s="90"/>
      <c r="CP779" s="90"/>
      <c r="CQ779" s="90"/>
      <c r="CR779" s="90"/>
      <c r="CS779" s="90"/>
      <c r="CT779" s="90"/>
      <c r="CU779" s="90"/>
      <c r="CV779" s="90"/>
      <c r="CW779" s="90"/>
      <c r="CX779" s="90"/>
      <c r="CY779" s="90"/>
      <c r="CZ779" s="90"/>
      <c r="DA779" s="90"/>
      <c r="DB779" s="90"/>
      <c r="DC779" s="90"/>
      <c r="DD779" s="90"/>
      <c r="DE779" s="90"/>
      <c r="DF779" s="90"/>
      <c r="DG779" s="90"/>
      <c r="DH779" s="90"/>
      <c r="DI779" s="90"/>
      <c r="DJ779" s="90"/>
      <c r="DK779" s="90"/>
      <c r="DL779" s="90"/>
      <c r="DM779" s="90"/>
      <c r="DN779" s="90"/>
      <c r="DO779" s="90"/>
      <c r="DP779" s="90"/>
      <c r="DQ779" s="90"/>
      <c r="DR779" s="90"/>
      <c r="DS779" s="90"/>
      <c r="DT779" s="90"/>
      <c r="DU779" s="90"/>
      <c r="DV779" s="90"/>
      <c r="DW779" s="90"/>
      <c r="DX779" s="90"/>
      <c r="DY779" s="90"/>
      <c r="DZ779" s="90"/>
      <c r="EA779" s="90"/>
      <c r="EB779" s="90"/>
      <c r="EC779" s="90"/>
      <c r="ED779" s="90"/>
      <c r="EE779" s="90"/>
      <c r="EF779" s="90"/>
      <c r="EG779" s="90"/>
      <c r="EH779" s="90"/>
      <c r="EI779" s="90"/>
      <c r="EJ779" s="90"/>
      <c r="EK779" s="90"/>
      <c r="EL779" s="90"/>
      <c r="EM779" s="90"/>
      <c r="EN779" s="90"/>
      <c r="EO779" s="90"/>
      <c r="EP779" s="90"/>
      <c r="EQ779" s="90"/>
      <c r="ER779" s="90"/>
      <c r="ES779" s="90"/>
      <c r="ET779" s="90"/>
      <c r="EU779" s="90"/>
      <c r="EV779" s="90"/>
      <c r="EW779" s="90"/>
      <c r="EX779" s="90"/>
      <c r="EY779" s="90"/>
      <c r="EZ779" s="90"/>
      <c r="FA779" s="90"/>
      <c r="FB779" s="90"/>
      <c r="FC779" s="90"/>
      <c r="FD779" s="90"/>
      <c r="FE779" s="90"/>
      <c r="FF779" s="90"/>
      <c r="FG779" s="90"/>
      <c r="FH779" s="90"/>
      <c r="FI779" s="90"/>
      <c r="FJ779" s="90"/>
      <c r="FK779" s="90"/>
      <c r="FL779" s="90"/>
      <c r="FM779" s="90"/>
      <c r="FN779" s="90"/>
      <c r="FO779" s="90"/>
      <c r="FP779" s="90"/>
      <c r="FQ779" s="90"/>
      <c r="FR779" s="90"/>
      <c r="FS779" s="90"/>
      <c r="FT779" s="90"/>
      <c r="FU779" s="90"/>
      <c r="FV779" s="90"/>
      <c r="FW779" s="90"/>
      <c r="FX779" s="90"/>
      <c r="FY779" s="90"/>
      <c r="FZ779" s="90"/>
      <c r="GA779" s="90"/>
      <c r="GB779" s="90"/>
      <c r="GC779" s="90"/>
      <c r="GD779" s="90"/>
      <c r="GE779" s="90"/>
      <c r="GF779" s="90"/>
      <c r="GG779" s="90"/>
      <c r="GH779" s="90"/>
      <c r="GI779" s="90"/>
      <c r="GJ779" s="90"/>
      <c r="GK779" s="90"/>
      <c r="GL779" s="90"/>
      <c r="GM779" s="90"/>
      <c r="GN779" s="90"/>
      <c r="GO779" s="90"/>
      <c r="GP779" s="90"/>
      <c r="GQ779" s="90"/>
      <c r="GR779" s="90"/>
      <c r="GS779" s="90"/>
      <c r="GT779" s="90"/>
      <c r="GU779" s="90"/>
      <c r="GV779" s="90"/>
      <c r="GW779" s="90"/>
      <c r="GX779" s="90"/>
      <c r="GY779" s="90"/>
      <c r="GZ779" s="90"/>
      <c r="HA779" s="90"/>
      <c r="HB779" s="90"/>
      <c r="HC779" s="90"/>
      <c r="HD779" s="90"/>
      <c r="HE779" s="90"/>
      <c r="HF779" s="90"/>
      <c r="HG779" s="90"/>
      <c r="HH779" s="90"/>
      <c r="HI779" s="90"/>
      <c r="HJ779" s="90"/>
      <c r="HK779" s="90"/>
      <c r="HL779" s="90"/>
      <c r="HM779" s="90"/>
      <c r="HN779" s="90"/>
      <c r="HO779" s="90"/>
      <c r="HP779" s="90"/>
      <c r="HQ779" s="90"/>
      <c r="HR779" s="90"/>
      <c r="HS779" s="90"/>
      <c r="HT779" s="90"/>
      <c r="HU779" s="90"/>
      <c r="HV779" s="90"/>
      <c r="HW779" s="90"/>
      <c r="HX779" s="90"/>
      <c r="HY779" s="90"/>
      <c r="HZ779" s="90"/>
      <c r="IA779" s="90"/>
      <c r="IB779" s="90"/>
      <c r="IC779" s="90"/>
      <c r="ID779" s="90"/>
      <c r="IE779" s="90"/>
      <c r="IF779" s="90"/>
      <c r="IG779" s="90"/>
      <c r="IH779" s="90"/>
      <c r="II779" s="90"/>
      <c r="IJ779" s="90"/>
      <c r="IK779" s="90"/>
      <c r="IL779" s="90"/>
      <c r="IM779" s="90"/>
      <c r="IN779" s="90"/>
      <c r="IO779" s="90"/>
      <c r="IP779" s="90"/>
      <c r="IQ779" s="90"/>
      <c r="IR779" s="90"/>
      <c r="IS779" s="90"/>
      <c r="IT779" s="90"/>
      <c r="IU779" s="90"/>
      <c r="IV779" s="90"/>
      <c r="IW779" s="90"/>
      <c r="IX779" s="90"/>
      <c r="IY779" s="90"/>
      <c r="IZ779" s="90"/>
      <c r="JA779" s="90"/>
      <c r="JB779" s="90"/>
      <c r="JC779" s="90"/>
      <c r="JD779" s="90"/>
      <c r="JE779" s="90"/>
      <c r="JF779" s="90"/>
      <c r="JG779" s="90"/>
      <c r="JH779" s="90"/>
      <c r="JI779" s="90"/>
      <c r="JJ779" s="90"/>
      <c r="JK779" s="90"/>
      <c r="JL779" s="90"/>
      <c r="JM779" s="90"/>
      <c r="JN779" s="90"/>
      <c r="JO779" s="90"/>
      <c r="JP779" s="90"/>
      <c r="JQ779" s="90"/>
      <c r="JR779" s="90"/>
      <c r="JS779" s="90"/>
      <c r="JT779" s="90"/>
      <c r="JU779" s="90"/>
      <c r="JV779" s="90"/>
      <c r="JW779" s="90"/>
      <c r="JX779" s="90"/>
      <c r="JY779" s="90"/>
      <c r="JZ779" s="90"/>
      <c r="KA779" s="90"/>
      <c r="KB779" s="90"/>
      <c r="KC779" s="90"/>
      <c r="KD779" s="90"/>
      <c r="KE779" s="90"/>
      <c r="KF779" s="90"/>
      <c r="KG779" s="90"/>
      <c r="KH779" s="90"/>
      <c r="KI779" s="90"/>
      <c r="KJ779" s="90"/>
      <c r="KK779" s="90"/>
      <c r="KL779" s="90"/>
      <c r="KM779" s="90"/>
      <c r="KN779" s="90"/>
      <c r="KO779" s="90"/>
      <c r="KP779" s="90"/>
      <c r="KQ779" s="90"/>
      <c r="KR779" s="90"/>
      <c r="KS779" s="90"/>
      <c r="KT779" s="90"/>
      <c r="KU779" s="90"/>
      <c r="KV779" s="90"/>
      <c r="KW779" s="90"/>
      <c r="KX779" s="90"/>
      <c r="KY779" s="90"/>
      <c r="KZ779" s="90"/>
      <c r="LA779" s="90"/>
      <c r="LB779" s="90"/>
      <c r="LC779" s="90"/>
      <c r="LD779" s="90"/>
      <c r="LE779" s="90"/>
      <c r="LF779" s="90"/>
      <c r="LG779" s="90"/>
      <c r="LH779" s="90"/>
      <c r="LI779" s="90"/>
      <c r="LJ779" s="90"/>
      <c r="LK779" s="90"/>
      <c r="LL779" s="90"/>
      <c r="LM779" s="90"/>
      <c r="LN779" s="90"/>
      <c r="LO779" s="90"/>
      <c r="LP779" s="90"/>
      <c r="LQ779" s="90"/>
      <c r="LR779" s="90"/>
      <c r="LS779" s="90"/>
      <c r="LT779" s="90"/>
      <c r="LU779" s="90"/>
      <c r="LV779" s="90"/>
      <c r="LW779" s="90"/>
      <c r="LX779" s="90"/>
      <c r="LY779" s="90"/>
      <c r="LZ779" s="90"/>
      <c r="MA779" s="90"/>
      <c r="MB779" s="90"/>
      <c r="MC779" s="90"/>
      <c r="MD779" s="90"/>
      <c r="ME779" s="90"/>
      <c r="MF779" s="90"/>
      <c r="MG779" s="90"/>
      <c r="MH779" s="90"/>
      <c r="MI779" s="90"/>
      <c r="MJ779" s="90"/>
      <c r="MK779" s="90"/>
      <c r="ML779" s="90"/>
      <c r="MM779" s="90"/>
      <c r="MN779" s="90"/>
      <c r="MO779" s="90"/>
      <c r="MP779" s="90"/>
      <c r="MQ779" s="90"/>
      <c r="MR779" s="90"/>
      <c r="MS779" s="90"/>
      <c r="MT779" s="90"/>
      <c r="MU779" s="90"/>
      <c r="MV779" s="90"/>
      <c r="MW779" s="90"/>
      <c r="MX779" s="90"/>
      <c r="MY779" s="90"/>
      <c r="MZ779" s="90"/>
      <c r="NA779" s="90"/>
      <c r="NB779" s="90"/>
      <c r="NC779" s="90"/>
      <c r="ND779" s="90"/>
      <c r="NE779" s="90"/>
      <c r="NF779" s="90"/>
      <c r="NG779" s="90"/>
      <c r="NH779" s="90"/>
      <c r="NI779" s="90"/>
      <c r="NJ779" s="90"/>
      <c r="NK779" s="90"/>
      <c r="NL779" s="90"/>
      <c r="NM779" s="90"/>
      <c r="NN779" s="90"/>
      <c r="NO779" s="90"/>
      <c r="NP779" s="90"/>
      <c r="NQ779" s="90"/>
      <c r="NR779" s="90"/>
      <c r="NS779" s="90"/>
      <c r="NT779" s="90"/>
      <c r="NU779" s="90"/>
      <c r="NV779" s="90"/>
      <c r="NW779" s="90"/>
      <c r="NX779" s="90"/>
      <c r="NY779" s="90"/>
      <c r="NZ779" s="90"/>
      <c r="OA779" s="90"/>
      <c r="OB779" s="90"/>
      <c r="OC779" s="90"/>
      <c r="OD779" s="90"/>
      <c r="OE779" s="90"/>
      <c r="OF779" s="90"/>
      <c r="OG779" s="90"/>
      <c r="OH779" s="90"/>
      <c r="OI779" s="90"/>
      <c r="OJ779" s="90"/>
      <c r="OK779" s="90"/>
      <c r="OL779" s="90"/>
      <c r="OM779" s="90"/>
      <c r="ON779" s="90"/>
      <c r="OO779" s="90"/>
      <c r="OP779" s="90"/>
      <c r="OQ779" s="90"/>
      <c r="OR779" s="90"/>
      <c r="OS779" s="90"/>
      <c r="OT779" s="90"/>
      <c r="OU779" s="90"/>
      <c r="OV779" s="90"/>
      <c r="OW779" s="90"/>
      <c r="OX779" s="90"/>
      <c r="OY779" s="90"/>
      <c r="OZ779" s="90"/>
      <c r="PA779" s="90"/>
      <c r="PB779" s="90"/>
      <c r="PC779" s="90"/>
      <c r="PD779" s="90"/>
      <c r="PE779" s="90"/>
      <c r="PF779" s="90"/>
      <c r="PG779" s="90"/>
      <c r="PH779" s="90"/>
      <c r="PI779" s="90"/>
      <c r="PJ779" s="90"/>
      <c r="PK779" s="90"/>
      <c r="PL779" s="90"/>
      <c r="PM779" s="90"/>
      <c r="PN779" s="90"/>
      <c r="PO779" s="90"/>
      <c r="PP779" s="90"/>
      <c r="PQ779" s="90"/>
      <c r="PR779" s="90"/>
      <c r="PS779" s="90"/>
      <c r="PT779" s="90"/>
      <c r="PU779" s="90"/>
      <c r="PV779" s="90"/>
      <c r="PW779" s="90"/>
      <c r="PX779" s="90"/>
      <c r="PY779" s="90"/>
      <c r="PZ779" s="90"/>
      <c r="QA779" s="90"/>
      <c r="QB779" s="90"/>
      <c r="QC779" s="90"/>
      <c r="QD779" s="90"/>
      <c r="QE779" s="90"/>
      <c r="QF779" s="90"/>
      <c r="QG779" s="90"/>
      <c r="QH779" s="90"/>
      <c r="QI779" s="90"/>
      <c r="QJ779" s="90"/>
      <c r="QK779" s="90"/>
      <c r="QL779" s="90"/>
      <c r="QM779" s="90"/>
      <c r="QN779" s="90"/>
      <c r="QO779" s="90"/>
      <c r="QP779" s="90"/>
      <c r="QQ779" s="90"/>
      <c r="QR779" s="90"/>
      <c r="QS779" s="90"/>
      <c r="QT779" s="90"/>
      <c r="QU779" s="90"/>
      <c r="QV779" s="90"/>
      <c r="QW779" s="90"/>
      <c r="QX779" s="90"/>
      <c r="QY779" s="90"/>
      <c r="QZ779" s="90"/>
      <c r="RA779" s="90"/>
      <c r="RB779" s="90"/>
      <c r="RC779" s="90"/>
      <c r="RD779" s="90"/>
      <c r="RE779" s="90"/>
      <c r="RF779" s="90"/>
      <c r="RG779" s="90"/>
      <c r="RH779" s="90"/>
      <c r="RI779" s="90"/>
      <c r="RJ779" s="90"/>
      <c r="RK779" s="90"/>
      <c r="RL779" s="90"/>
      <c r="RM779" s="90"/>
      <c r="RN779" s="90"/>
      <c r="RO779" s="90"/>
      <c r="RP779" s="90"/>
      <c r="RQ779" s="90"/>
      <c r="RR779" s="90"/>
      <c r="RS779" s="90"/>
      <c r="RT779" s="90"/>
      <c r="RU779" s="90"/>
      <c r="RV779" s="90"/>
      <c r="RW779" s="90"/>
      <c r="RX779" s="90"/>
      <c r="RY779" s="90"/>
      <c r="RZ779" s="90"/>
      <c r="SA779" s="90"/>
      <c r="SB779" s="90"/>
      <c r="SC779" s="90"/>
      <c r="SD779" s="90"/>
      <c r="SE779" s="90"/>
      <c r="SF779" s="90"/>
      <c r="SG779" s="90"/>
      <c r="SH779" s="90"/>
      <c r="SI779" s="90"/>
      <c r="SJ779" s="90"/>
      <c r="SK779" s="90"/>
      <c r="SL779" s="90"/>
      <c r="SM779" s="90"/>
      <c r="SN779" s="90"/>
      <c r="SO779" s="90"/>
      <c r="SP779" s="90"/>
      <c r="SQ779" s="90"/>
      <c r="SR779" s="90"/>
      <c r="SS779" s="90"/>
      <c r="ST779" s="90"/>
      <c r="SU779" s="90"/>
      <c r="SV779" s="90"/>
      <c r="SW779" s="90"/>
      <c r="SX779" s="90"/>
      <c r="SY779" s="90"/>
      <c r="SZ779" s="90"/>
      <c r="TA779" s="90"/>
      <c r="TB779" s="90"/>
      <c r="TC779" s="90"/>
      <c r="TD779" s="90"/>
      <c r="TE779" s="90"/>
      <c r="TF779" s="90"/>
      <c r="TG779" s="90"/>
      <c r="TH779" s="90"/>
      <c r="TI779" s="90"/>
      <c r="TJ779" s="90"/>
      <c r="TK779" s="90"/>
      <c r="TL779" s="90"/>
      <c r="TM779" s="90"/>
      <c r="TN779" s="90"/>
      <c r="TO779" s="90"/>
      <c r="TP779" s="90"/>
      <c r="TQ779" s="90"/>
      <c r="TR779" s="90"/>
      <c r="TS779" s="90"/>
      <c r="TT779" s="90"/>
      <c r="TU779" s="90"/>
      <c r="TV779" s="90"/>
      <c r="TW779" s="90"/>
      <c r="TX779" s="90"/>
      <c r="TY779" s="90"/>
      <c r="TZ779" s="90"/>
      <c r="UA779" s="90"/>
      <c r="UB779" s="90"/>
      <c r="UC779" s="90"/>
      <c r="UD779" s="90"/>
      <c r="UE779" s="90"/>
      <c r="UF779" s="90"/>
      <c r="UG779" s="90"/>
      <c r="UH779" s="90"/>
      <c r="UI779" s="90"/>
      <c r="UJ779" s="90"/>
      <c r="UK779" s="90"/>
      <c r="UL779" s="90"/>
      <c r="UM779" s="90"/>
      <c r="UN779" s="90"/>
      <c r="UO779" s="90"/>
      <c r="UP779" s="90"/>
      <c r="UQ779" s="90"/>
      <c r="UR779" s="90"/>
      <c r="US779" s="90"/>
      <c r="UT779" s="90"/>
      <c r="UU779" s="90"/>
      <c r="UV779" s="90"/>
      <c r="UW779" s="90"/>
      <c r="UX779" s="90"/>
      <c r="UY779" s="90"/>
      <c r="UZ779" s="90"/>
      <c r="VA779" s="90"/>
      <c r="VB779" s="90"/>
      <c r="VC779" s="90"/>
      <c r="VD779" s="90"/>
      <c r="VE779" s="90"/>
      <c r="VF779" s="90"/>
      <c r="VG779" s="90"/>
      <c r="VH779" s="90"/>
      <c r="VI779" s="90"/>
      <c r="VJ779" s="90"/>
      <c r="VK779" s="90"/>
      <c r="VL779" s="90"/>
      <c r="VM779" s="90"/>
      <c r="VN779" s="90"/>
      <c r="VO779" s="90"/>
      <c r="VP779" s="90"/>
      <c r="VQ779" s="90"/>
      <c r="VR779" s="90"/>
      <c r="VS779" s="90"/>
      <c r="VT779" s="90"/>
      <c r="VU779" s="90"/>
      <c r="VV779" s="90"/>
      <c r="VW779" s="90"/>
      <c r="VX779" s="90"/>
      <c r="VY779" s="90"/>
      <c r="VZ779" s="90"/>
      <c r="WA779" s="90"/>
      <c r="WB779" s="90"/>
      <c r="WC779" s="90"/>
      <c r="WD779" s="90"/>
      <c r="WE779" s="90"/>
      <c r="WF779" s="90"/>
      <c r="WG779" s="90"/>
      <c r="WH779" s="90"/>
      <c r="WI779" s="90"/>
      <c r="WJ779" s="90"/>
      <c r="WK779" s="90"/>
      <c r="WL779" s="90"/>
      <c r="WM779" s="90"/>
      <c r="WN779" s="90"/>
      <c r="WO779" s="90"/>
      <c r="WP779" s="90"/>
      <c r="WQ779" s="90"/>
      <c r="WR779" s="90"/>
      <c r="WS779" s="90"/>
      <c r="WT779" s="90"/>
      <c r="WU779" s="90"/>
      <c r="WV779" s="90"/>
      <c r="WW779" s="90"/>
      <c r="WX779" s="90"/>
      <c r="WY779" s="90"/>
      <c r="WZ779" s="90"/>
      <c r="XA779" s="90"/>
      <c r="XB779" s="90"/>
      <c r="XC779" s="90"/>
      <c r="XD779" s="90"/>
      <c r="XE779" s="90"/>
      <c r="XF779" s="90"/>
      <c r="XG779" s="90"/>
      <c r="XH779" s="90"/>
      <c r="XI779" s="90"/>
      <c r="XJ779" s="90"/>
      <c r="XK779" s="90"/>
      <c r="XL779" s="90"/>
      <c r="XM779" s="90"/>
      <c r="XN779" s="90"/>
      <c r="XO779" s="90"/>
      <c r="XP779" s="90"/>
      <c r="XQ779" s="90"/>
      <c r="XR779" s="90"/>
      <c r="XS779" s="90"/>
      <c r="XT779" s="90"/>
      <c r="XU779" s="90"/>
      <c r="XV779" s="90"/>
      <c r="XW779" s="90"/>
      <c r="XX779" s="90"/>
      <c r="XY779" s="90"/>
      <c r="XZ779" s="90"/>
      <c r="YA779" s="90"/>
      <c r="YB779" s="90"/>
      <c r="YC779" s="90"/>
      <c r="YD779" s="90"/>
      <c r="YE779" s="90"/>
      <c r="YF779" s="90"/>
      <c r="YG779" s="90"/>
      <c r="YH779" s="90"/>
      <c r="YI779" s="90"/>
      <c r="YJ779" s="90"/>
      <c r="YK779" s="90"/>
      <c r="YL779" s="90"/>
      <c r="YM779" s="90"/>
      <c r="YN779" s="90"/>
      <c r="YO779" s="90"/>
      <c r="YP779" s="90"/>
      <c r="YQ779" s="90"/>
      <c r="YR779" s="90"/>
      <c r="YS779" s="90"/>
      <c r="YT779" s="90"/>
      <c r="YU779" s="90"/>
      <c r="YV779" s="90"/>
      <c r="YW779" s="90"/>
      <c r="YX779" s="90"/>
      <c r="YY779" s="90"/>
      <c r="YZ779" s="90"/>
      <c r="ZA779" s="90"/>
      <c r="ZB779" s="90"/>
      <c r="ZC779" s="90"/>
      <c r="ZD779" s="90"/>
      <c r="ZE779" s="90"/>
      <c r="ZF779" s="90"/>
      <c r="ZG779" s="90"/>
      <c r="ZH779" s="90"/>
      <c r="ZI779" s="90"/>
      <c r="ZJ779" s="90"/>
      <c r="ZK779" s="90"/>
      <c r="ZL779" s="90"/>
      <c r="ZM779" s="90"/>
      <c r="ZN779" s="90"/>
      <c r="ZO779" s="90"/>
      <c r="ZP779" s="90"/>
      <c r="ZQ779" s="90"/>
      <c r="ZR779" s="90"/>
      <c r="ZS779" s="90"/>
      <c r="ZT779" s="90"/>
      <c r="ZU779" s="90"/>
      <c r="ZV779" s="90"/>
      <c r="ZW779" s="90"/>
      <c r="ZX779" s="90"/>
      <c r="ZY779" s="90"/>
      <c r="ZZ779" s="90"/>
      <c r="AAA779" s="90"/>
      <c r="AAB779" s="90"/>
      <c r="AAC779" s="90"/>
      <c r="AAD779" s="90"/>
      <c r="AAE779" s="90"/>
      <c r="AAF779" s="90"/>
      <c r="AAG779" s="90"/>
      <c r="AAH779" s="90"/>
      <c r="AAI779" s="90"/>
      <c r="AAJ779" s="90"/>
      <c r="AAK779" s="90"/>
      <c r="AAL779" s="90"/>
      <c r="AAM779" s="90"/>
      <c r="AAN779" s="90"/>
      <c r="AAO779" s="90"/>
      <c r="AAP779" s="90"/>
      <c r="AAQ779" s="90"/>
      <c r="AAR779" s="90"/>
      <c r="AAS779" s="90"/>
      <c r="AAT779" s="90"/>
      <c r="AAU779" s="90"/>
      <c r="AAV779" s="90"/>
      <c r="AAW779" s="90"/>
      <c r="AAX779" s="90"/>
      <c r="AAY779" s="90"/>
      <c r="AAZ779" s="90"/>
      <c r="ABA779" s="90"/>
      <c r="ABB779" s="90"/>
      <c r="ABC779" s="90"/>
      <c r="ABD779" s="90"/>
      <c r="ABE779" s="90"/>
      <c r="ABF779" s="90"/>
      <c r="ABG779" s="90"/>
      <c r="ABH779" s="90"/>
      <c r="ABI779" s="90"/>
      <c r="ABJ779" s="90"/>
      <c r="ABK779" s="90"/>
      <c r="ABL779" s="90"/>
      <c r="ABM779" s="90"/>
      <c r="ABN779" s="90"/>
      <c r="ABO779" s="90"/>
      <c r="ABP779" s="90"/>
      <c r="ABQ779" s="90"/>
      <c r="ABR779" s="90"/>
      <c r="ABS779" s="90"/>
      <c r="ABT779" s="90"/>
      <c r="ABU779" s="90"/>
      <c r="ABV779" s="90"/>
      <c r="ABW779" s="90"/>
      <c r="ABX779" s="90"/>
      <c r="ABY779" s="90"/>
      <c r="ABZ779" s="90"/>
      <c r="ACA779" s="90"/>
      <c r="ACB779" s="90"/>
      <c r="ACC779" s="90"/>
      <c r="ACD779" s="90"/>
      <c r="ACE779" s="90"/>
      <c r="ACF779" s="90"/>
      <c r="ACG779" s="90"/>
      <c r="ACH779" s="90"/>
      <c r="ACI779" s="90"/>
      <c r="ACJ779" s="90"/>
      <c r="ACK779" s="90"/>
      <c r="ACL779" s="90"/>
      <c r="ACM779" s="90"/>
      <c r="ACN779" s="90"/>
      <c r="ACO779" s="90"/>
      <c r="ACP779" s="90"/>
      <c r="ACQ779" s="90"/>
      <c r="ACR779" s="90"/>
      <c r="ACS779" s="90"/>
      <c r="ACT779" s="90"/>
      <c r="ACU779" s="90"/>
      <c r="ACV779" s="90"/>
      <c r="ACW779" s="90"/>
      <c r="ACX779" s="90"/>
      <c r="ACY779" s="90"/>
      <c r="ACZ779" s="90"/>
      <c r="ADA779" s="90"/>
      <c r="ADB779" s="90"/>
      <c r="ADC779" s="90"/>
      <c r="ADD779" s="90"/>
      <c r="ADE779" s="90"/>
      <c r="ADF779" s="90"/>
      <c r="ADG779" s="90"/>
      <c r="ADH779" s="90"/>
      <c r="ADI779" s="90"/>
      <c r="ADJ779" s="90"/>
      <c r="ADK779" s="90"/>
      <c r="ADL779" s="90"/>
      <c r="ADM779" s="90"/>
      <c r="ADN779" s="90"/>
      <c r="ADO779" s="90"/>
      <c r="ADP779" s="90"/>
      <c r="ADQ779" s="90"/>
      <c r="ADR779" s="90"/>
      <c r="ADS779" s="90"/>
      <c r="ADT779" s="90"/>
      <c r="ADU779" s="90"/>
      <c r="ADV779" s="90"/>
      <c r="ADW779" s="90"/>
      <c r="ADX779" s="90"/>
      <c r="ADY779" s="90"/>
      <c r="ADZ779" s="90"/>
      <c r="AEA779" s="90"/>
      <c r="AEB779" s="90"/>
      <c r="AEC779" s="90"/>
      <c r="AED779" s="90"/>
      <c r="AEE779" s="90"/>
      <c r="AEF779" s="90"/>
      <c r="AEG779" s="90"/>
      <c r="AEH779" s="90"/>
      <c r="AEI779" s="90"/>
      <c r="AEJ779" s="90"/>
      <c r="AEK779" s="90"/>
      <c r="AEL779" s="90"/>
      <c r="AEM779" s="90"/>
      <c r="AEN779" s="90"/>
      <c r="AEO779" s="90"/>
      <c r="AEP779" s="90"/>
      <c r="AEQ779" s="90"/>
      <c r="AER779" s="90"/>
      <c r="AES779" s="90"/>
      <c r="AET779" s="90"/>
      <c r="AEU779" s="90"/>
      <c r="AEV779" s="90"/>
      <c r="AEW779" s="90"/>
      <c r="AEX779" s="90"/>
      <c r="AEY779" s="90"/>
      <c r="AEZ779" s="90"/>
      <c r="AFA779" s="90"/>
      <c r="AFB779" s="90"/>
      <c r="AFC779" s="90"/>
      <c r="AFD779" s="90"/>
      <c r="AFE779" s="90"/>
      <c r="AFF779" s="90"/>
      <c r="AFG779" s="90"/>
      <c r="AFH779" s="90"/>
      <c r="AFI779" s="90"/>
      <c r="AFJ779" s="90"/>
      <c r="AFK779" s="90"/>
      <c r="AFL779" s="90"/>
      <c r="AFM779" s="90"/>
      <c r="AFN779" s="90"/>
      <c r="AFO779" s="90"/>
      <c r="AFP779" s="90"/>
      <c r="AFQ779" s="90"/>
      <c r="AFR779" s="90"/>
      <c r="AFS779" s="90"/>
      <c r="AFT779" s="90"/>
      <c r="AFU779" s="90"/>
      <c r="AFV779" s="90"/>
      <c r="AFW779" s="90"/>
      <c r="AFX779" s="90"/>
      <c r="AFY779" s="90"/>
      <c r="AFZ779" s="90"/>
      <c r="AGA779" s="90"/>
      <c r="AGB779" s="90"/>
      <c r="AGC779" s="90"/>
      <c r="AGD779" s="90"/>
      <c r="AGE779" s="90"/>
      <c r="AGF779" s="90"/>
      <c r="AGG779" s="90"/>
      <c r="AGH779" s="90"/>
      <c r="AGI779" s="90"/>
      <c r="AGJ779" s="90"/>
      <c r="AGK779" s="90"/>
      <c r="AGL779" s="90"/>
      <c r="AGM779" s="90"/>
      <c r="AGN779" s="90"/>
      <c r="AGO779" s="90"/>
      <c r="AGP779" s="90"/>
      <c r="AGQ779" s="90"/>
      <c r="AGR779" s="90"/>
      <c r="AGS779" s="90"/>
      <c r="AGT779" s="90"/>
      <c r="AGU779" s="90"/>
      <c r="AGV779" s="90"/>
      <c r="AGW779" s="90"/>
      <c r="AGX779" s="90"/>
      <c r="AGY779" s="90"/>
      <c r="AGZ779" s="90"/>
      <c r="AHA779" s="90"/>
      <c r="AHB779" s="90"/>
      <c r="AHC779" s="90"/>
      <c r="AHD779" s="90"/>
      <c r="AHE779" s="90"/>
      <c r="AHF779" s="90"/>
      <c r="AHG779" s="90"/>
      <c r="AHH779" s="90"/>
      <c r="AHI779" s="90"/>
      <c r="AHJ779" s="90"/>
      <c r="AHK779" s="90"/>
      <c r="AHL779" s="90"/>
      <c r="AHM779" s="90"/>
      <c r="AHN779" s="90"/>
      <c r="AHO779" s="90"/>
      <c r="AHP779" s="90"/>
      <c r="AHQ779" s="90"/>
      <c r="AHR779" s="90"/>
      <c r="AHS779" s="90"/>
      <c r="AHT779" s="90"/>
      <c r="AHU779" s="90"/>
      <c r="AHV779" s="90"/>
      <c r="AHW779" s="90"/>
      <c r="AHX779" s="90"/>
      <c r="AHY779" s="90"/>
      <c r="AHZ779" s="90"/>
      <c r="AIA779" s="90"/>
      <c r="AIB779" s="90"/>
      <c r="AIC779" s="90"/>
      <c r="AID779" s="90"/>
      <c r="AIE779" s="90"/>
      <c r="AIF779" s="90"/>
      <c r="AIG779" s="90"/>
      <c r="AIH779" s="90"/>
      <c r="AII779" s="90"/>
      <c r="AIJ779" s="90"/>
      <c r="AIK779" s="90"/>
      <c r="AIL779" s="90"/>
      <c r="AIM779" s="90"/>
      <c r="AIN779" s="90"/>
      <c r="AIO779" s="90"/>
      <c r="AIP779" s="90"/>
      <c r="AIQ779" s="90"/>
      <c r="AIR779" s="90"/>
      <c r="AIS779" s="90"/>
      <c r="AIT779" s="90"/>
      <c r="AIU779" s="90"/>
      <c r="AIV779" s="90"/>
      <c r="AIW779" s="90"/>
      <c r="AIX779" s="90"/>
      <c r="AIY779" s="90"/>
      <c r="AIZ779" s="90"/>
      <c r="AJA779" s="90"/>
      <c r="AJB779" s="90"/>
      <c r="AJC779" s="90"/>
      <c r="AJD779" s="90"/>
      <c r="AJE779" s="90"/>
      <c r="AJF779" s="90"/>
      <c r="AJG779" s="90"/>
      <c r="AJH779" s="90"/>
      <c r="AJI779" s="90"/>
      <c r="AJJ779" s="90"/>
      <c r="AJK779" s="90"/>
      <c r="AJL779" s="90"/>
      <c r="AJM779" s="90"/>
      <c r="AJN779" s="90"/>
      <c r="AJO779" s="90"/>
      <c r="AJP779" s="90"/>
      <c r="AJQ779" s="90"/>
      <c r="AJR779" s="90"/>
      <c r="AJS779" s="90"/>
      <c r="AJT779" s="90"/>
      <c r="AJU779" s="90"/>
      <c r="AJV779" s="90"/>
      <c r="AJW779" s="90"/>
      <c r="AJX779" s="90"/>
      <c r="AJY779" s="90"/>
      <c r="AJZ779" s="90"/>
      <c r="AKA779" s="90"/>
      <c r="AKB779" s="90"/>
      <c r="AKC779" s="90"/>
      <c r="AKD779" s="90"/>
      <c r="AKE779" s="90"/>
      <c r="AKF779" s="90"/>
      <c r="AKG779" s="90"/>
      <c r="AKH779" s="90"/>
      <c r="AKI779" s="90"/>
      <c r="AKJ779" s="90"/>
      <c r="AKK779" s="90"/>
      <c r="AKL779" s="90"/>
      <c r="AKM779" s="90"/>
      <c r="AKN779" s="90"/>
      <c r="AKO779" s="90"/>
      <c r="AKP779" s="90"/>
      <c r="AKQ779" s="90"/>
      <c r="AKR779" s="90"/>
      <c r="AKS779" s="90"/>
      <c r="AKT779" s="90"/>
      <c r="AKU779" s="90"/>
      <c r="AKV779" s="90"/>
      <c r="AKW779" s="90"/>
      <c r="AKX779" s="90"/>
      <c r="AKY779" s="90"/>
      <c r="AKZ779" s="90"/>
      <c r="ALA779" s="90"/>
      <c r="ALB779" s="90"/>
      <c r="ALC779" s="90"/>
      <c r="ALD779" s="90"/>
      <c r="ALE779" s="90"/>
      <c r="ALF779" s="90"/>
      <c r="ALG779" s="90"/>
      <c r="ALH779" s="90"/>
      <c r="ALI779" s="90"/>
      <c r="ALJ779" s="90"/>
      <c r="ALK779" s="90"/>
      <c r="ALL779" s="90"/>
      <c r="ALM779" s="90"/>
      <c r="ALN779" s="90"/>
      <c r="ALO779" s="90"/>
      <c r="ALP779" s="90"/>
      <c r="ALQ779" s="90"/>
      <c r="ALR779" s="90"/>
      <c r="ALS779" s="90"/>
      <c r="ALT779" s="90"/>
      <c r="ALU779" s="90"/>
      <c r="ALV779" s="90"/>
      <c r="ALW779" s="90"/>
      <c r="ALX779" s="90"/>
      <c r="ALY779" s="90"/>
      <c r="ALZ779" s="90"/>
      <c r="AMA779" s="90"/>
      <c r="AMB779" s="90"/>
      <c r="AMC779" s="90"/>
      <c r="AMD779" s="90"/>
      <c r="AME779" s="90"/>
      <c r="AMF779" s="90"/>
      <c r="AMG779" s="90"/>
      <c r="AMH779" s="90"/>
    </row>
    <row r="780" spans="1:1022" x14ac:dyDescent="0.25">
      <c r="A780" s="98"/>
      <c r="B780" s="99"/>
      <c r="C780" s="186"/>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c r="AX780" s="90"/>
      <c r="AY780" s="90"/>
      <c r="AZ780" s="90"/>
      <c r="BA780" s="90"/>
      <c r="BB780" s="90"/>
      <c r="BC780" s="90"/>
      <c r="BD780" s="90"/>
      <c r="BE780" s="90"/>
      <c r="BF780" s="90"/>
      <c r="BG780" s="90"/>
      <c r="BH780" s="90"/>
      <c r="BI780" s="90"/>
      <c r="BJ780" s="90"/>
      <c r="BK780" s="90"/>
      <c r="BL780" s="90"/>
      <c r="BM780" s="90"/>
      <c r="BN780" s="90"/>
      <c r="BO780" s="90"/>
      <c r="BP780" s="90"/>
      <c r="BQ780" s="90"/>
      <c r="BR780" s="90"/>
      <c r="BS780" s="90"/>
      <c r="BT780" s="90"/>
      <c r="BU780" s="90"/>
      <c r="BV780" s="90"/>
      <c r="BW780" s="90"/>
      <c r="BX780" s="90"/>
      <c r="BY780" s="90"/>
      <c r="BZ780" s="90"/>
      <c r="CA780" s="90"/>
      <c r="CB780" s="90"/>
      <c r="CC780" s="90"/>
      <c r="CD780" s="90"/>
      <c r="CE780" s="90"/>
      <c r="CF780" s="90"/>
      <c r="CG780" s="90"/>
      <c r="CH780" s="90"/>
      <c r="CI780" s="90"/>
      <c r="CJ780" s="90"/>
      <c r="CK780" s="90"/>
      <c r="CL780" s="90"/>
      <c r="CM780" s="90"/>
      <c r="CN780" s="90"/>
      <c r="CO780" s="90"/>
      <c r="CP780" s="90"/>
      <c r="CQ780" s="90"/>
      <c r="CR780" s="90"/>
      <c r="CS780" s="90"/>
      <c r="CT780" s="90"/>
      <c r="CU780" s="90"/>
      <c r="CV780" s="90"/>
      <c r="CW780" s="90"/>
      <c r="CX780" s="90"/>
      <c r="CY780" s="90"/>
      <c r="CZ780" s="90"/>
      <c r="DA780" s="90"/>
      <c r="DB780" s="90"/>
      <c r="DC780" s="90"/>
      <c r="DD780" s="90"/>
      <c r="DE780" s="90"/>
      <c r="DF780" s="90"/>
      <c r="DG780" s="90"/>
      <c r="DH780" s="90"/>
      <c r="DI780" s="90"/>
      <c r="DJ780" s="90"/>
      <c r="DK780" s="90"/>
      <c r="DL780" s="90"/>
      <c r="DM780" s="90"/>
      <c r="DN780" s="90"/>
      <c r="DO780" s="90"/>
      <c r="DP780" s="90"/>
      <c r="DQ780" s="90"/>
      <c r="DR780" s="90"/>
      <c r="DS780" s="90"/>
      <c r="DT780" s="90"/>
      <c r="DU780" s="90"/>
      <c r="DV780" s="90"/>
      <c r="DW780" s="90"/>
      <c r="DX780" s="90"/>
      <c r="DY780" s="90"/>
      <c r="DZ780" s="90"/>
      <c r="EA780" s="90"/>
      <c r="EB780" s="90"/>
      <c r="EC780" s="90"/>
      <c r="ED780" s="90"/>
      <c r="EE780" s="90"/>
      <c r="EF780" s="90"/>
      <c r="EG780" s="90"/>
      <c r="EH780" s="90"/>
      <c r="EI780" s="90"/>
      <c r="EJ780" s="90"/>
      <c r="EK780" s="90"/>
      <c r="EL780" s="90"/>
      <c r="EM780" s="90"/>
      <c r="EN780" s="90"/>
      <c r="EO780" s="90"/>
      <c r="EP780" s="90"/>
      <c r="EQ780" s="90"/>
      <c r="ER780" s="90"/>
      <c r="ES780" s="90"/>
      <c r="ET780" s="90"/>
      <c r="EU780" s="90"/>
      <c r="EV780" s="90"/>
      <c r="EW780" s="90"/>
      <c r="EX780" s="90"/>
      <c r="EY780" s="90"/>
      <c r="EZ780" s="90"/>
      <c r="FA780" s="90"/>
      <c r="FB780" s="90"/>
      <c r="FC780" s="90"/>
      <c r="FD780" s="90"/>
      <c r="FE780" s="90"/>
      <c r="FF780" s="90"/>
      <c r="FG780" s="90"/>
      <c r="FH780" s="90"/>
      <c r="FI780" s="90"/>
      <c r="FJ780" s="90"/>
      <c r="FK780" s="90"/>
      <c r="FL780" s="90"/>
      <c r="FM780" s="90"/>
      <c r="FN780" s="90"/>
      <c r="FO780" s="90"/>
      <c r="FP780" s="90"/>
      <c r="FQ780" s="90"/>
      <c r="FR780" s="90"/>
      <c r="FS780" s="90"/>
      <c r="FT780" s="90"/>
      <c r="FU780" s="90"/>
      <c r="FV780" s="90"/>
      <c r="FW780" s="90"/>
      <c r="FX780" s="90"/>
      <c r="FY780" s="90"/>
      <c r="FZ780" s="90"/>
      <c r="GA780" s="90"/>
      <c r="GB780" s="90"/>
      <c r="GC780" s="90"/>
      <c r="GD780" s="90"/>
      <c r="GE780" s="90"/>
      <c r="GF780" s="90"/>
      <c r="GG780" s="90"/>
      <c r="GH780" s="90"/>
      <c r="GI780" s="90"/>
      <c r="GJ780" s="90"/>
      <c r="GK780" s="90"/>
      <c r="GL780" s="90"/>
      <c r="GM780" s="90"/>
      <c r="GN780" s="90"/>
      <c r="GO780" s="90"/>
      <c r="GP780" s="90"/>
      <c r="GQ780" s="90"/>
      <c r="GR780" s="90"/>
      <c r="GS780" s="90"/>
      <c r="GT780" s="90"/>
      <c r="GU780" s="90"/>
      <c r="GV780" s="90"/>
      <c r="GW780" s="90"/>
      <c r="GX780" s="90"/>
      <c r="GY780" s="90"/>
      <c r="GZ780" s="90"/>
      <c r="HA780" s="90"/>
      <c r="HB780" s="90"/>
      <c r="HC780" s="90"/>
      <c r="HD780" s="90"/>
      <c r="HE780" s="90"/>
      <c r="HF780" s="90"/>
      <c r="HG780" s="90"/>
      <c r="HH780" s="90"/>
      <c r="HI780" s="90"/>
      <c r="HJ780" s="90"/>
      <c r="HK780" s="90"/>
      <c r="HL780" s="90"/>
      <c r="HM780" s="90"/>
      <c r="HN780" s="90"/>
      <c r="HO780" s="90"/>
      <c r="HP780" s="90"/>
      <c r="HQ780" s="90"/>
      <c r="HR780" s="90"/>
      <c r="HS780" s="90"/>
      <c r="HT780" s="90"/>
      <c r="HU780" s="90"/>
      <c r="HV780" s="90"/>
      <c r="HW780" s="90"/>
      <c r="HX780" s="90"/>
      <c r="HY780" s="90"/>
      <c r="HZ780" s="90"/>
      <c r="IA780" s="90"/>
      <c r="IB780" s="90"/>
      <c r="IC780" s="90"/>
      <c r="ID780" s="90"/>
      <c r="IE780" s="90"/>
      <c r="IF780" s="90"/>
      <c r="IG780" s="90"/>
      <c r="IH780" s="90"/>
      <c r="II780" s="90"/>
      <c r="IJ780" s="90"/>
      <c r="IK780" s="90"/>
      <c r="IL780" s="90"/>
      <c r="IM780" s="90"/>
      <c r="IN780" s="90"/>
      <c r="IO780" s="90"/>
      <c r="IP780" s="90"/>
      <c r="IQ780" s="90"/>
      <c r="IR780" s="90"/>
      <c r="IS780" s="90"/>
      <c r="IT780" s="90"/>
      <c r="IU780" s="90"/>
      <c r="IV780" s="90"/>
      <c r="IW780" s="90"/>
      <c r="IX780" s="90"/>
      <c r="IY780" s="90"/>
      <c r="IZ780" s="90"/>
      <c r="JA780" s="90"/>
      <c r="JB780" s="90"/>
      <c r="JC780" s="90"/>
      <c r="JD780" s="90"/>
      <c r="JE780" s="90"/>
      <c r="JF780" s="90"/>
      <c r="JG780" s="90"/>
      <c r="JH780" s="90"/>
      <c r="JI780" s="90"/>
      <c r="JJ780" s="90"/>
      <c r="JK780" s="90"/>
      <c r="JL780" s="90"/>
      <c r="JM780" s="90"/>
      <c r="JN780" s="90"/>
      <c r="JO780" s="90"/>
      <c r="JP780" s="90"/>
      <c r="JQ780" s="90"/>
      <c r="JR780" s="90"/>
      <c r="JS780" s="90"/>
      <c r="JT780" s="90"/>
      <c r="JU780" s="90"/>
      <c r="JV780" s="90"/>
      <c r="JW780" s="90"/>
      <c r="JX780" s="90"/>
      <c r="JY780" s="90"/>
      <c r="JZ780" s="90"/>
      <c r="KA780" s="90"/>
      <c r="KB780" s="90"/>
      <c r="KC780" s="90"/>
      <c r="KD780" s="90"/>
      <c r="KE780" s="90"/>
      <c r="KF780" s="90"/>
      <c r="KG780" s="90"/>
      <c r="KH780" s="90"/>
      <c r="KI780" s="90"/>
      <c r="KJ780" s="90"/>
      <c r="KK780" s="90"/>
      <c r="KL780" s="90"/>
      <c r="KM780" s="90"/>
      <c r="KN780" s="90"/>
      <c r="KO780" s="90"/>
      <c r="KP780" s="90"/>
      <c r="KQ780" s="90"/>
      <c r="KR780" s="90"/>
      <c r="KS780" s="90"/>
      <c r="KT780" s="90"/>
      <c r="KU780" s="90"/>
      <c r="KV780" s="90"/>
      <c r="KW780" s="90"/>
      <c r="KX780" s="90"/>
      <c r="KY780" s="90"/>
      <c r="KZ780" s="90"/>
      <c r="LA780" s="90"/>
      <c r="LB780" s="90"/>
      <c r="LC780" s="90"/>
      <c r="LD780" s="90"/>
      <c r="LE780" s="90"/>
      <c r="LF780" s="90"/>
      <c r="LG780" s="90"/>
      <c r="LH780" s="90"/>
      <c r="LI780" s="90"/>
      <c r="LJ780" s="90"/>
      <c r="LK780" s="90"/>
      <c r="LL780" s="90"/>
      <c r="LM780" s="90"/>
      <c r="LN780" s="90"/>
      <c r="LO780" s="90"/>
      <c r="LP780" s="90"/>
      <c r="LQ780" s="90"/>
      <c r="LR780" s="90"/>
      <c r="LS780" s="90"/>
      <c r="LT780" s="90"/>
      <c r="LU780" s="90"/>
      <c r="LV780" s="90"/>
      <c r="LW780" s="90"/>
      <c r="LX780" s="90"/>
      <c r="LY780" s="90"/>
      <c r="LZ780" s="90"/>
      <c r="MA780" s="90"/>
      <c r="MB780" s="90"/>
      <c r="MC780" s="90"/>
      <c r="MD780" s="90"/>
      <c r="ME780" s="90"/>
      <c r="MF780" s="90"/>
      <c r="MG780" s="90"/>
      <c r="MH780" s="90"/>
      <c r="MI780" s="90"/>
      <c r="MJ780" s="90"/>
      <c r="MK780" s="90"/>
      <c r="ML780" s="90"/>
      <c r="MM780" s="90"/>
      <c r="MN780" s="90"/>
      <c r="MO780" s="90"/>
      <c r="MP780" s="90"/>
      <c r="MQ780" s="90"/>
      <c r="MR780" s="90"/>
      <c r="MS780" s="90"/>
      <c r="MT780" s="90"/>
      <c r="MU780" s="90"/>
      <c r="MV780" s="90"/>
      <c r="MW780" s="90"/>
      <c r="MX780" s="90"/>
      <c r="MY780" s="90"/>
      <c r="MZ780" s="90"/>
      <c r="NA780" s="90"/>
      <c r="NB780" s="90"/>
      <c r="NC780" s="90"/>
      <c r="ND780" s="90"/>
      <c r="NE780" s="90"/>
      <c r="NF780" s="90"/>
      <c r="NG780" s="90"/>
      <c r="NH780" s="90"/>
      <c r="NI780" s="90"/>
      <c r="NJ780" s="90"/>
      <c r="NK780" s="90"/>
      <c r="NL780" s="90"/>
      <c r="NM780" s="90"/>
      <c r="NN780" s="90"/>
      <c r="NO780" s="90"/>
      <c r="NP780" s="90"/>
      <c r="NQ780" s="90"/>
      <c r="NR780" s="90"/>
      <c r="NS780" s="90"/>
      <c r="NT780" s="90"/>
      <c r="NU780" s="90"/>
      <c r="NV780" s="90"/>
      <c r="NW780" s="90"/>
      <c r="NX780" s="90"/>
      <c r="NY780" s="90"/>
      <c r="NZ780" s="90"/>
      <c r="OA780" s="90"/>
      <c r="OB780" s="90"/>
      <c r="OC780" s="90"/>
      <c r="OD780" s="90"/>
      <c r="OE780" s="90"/>
      <c r="OF780" s="90"/>
      <c r="OG780" s="90"/>
      <c r="OH780" s="90"/>
      <c r="OI780" s="90"/>
      <c r="OJ780" s="90"/>
      <c r="OK780" s="90"/>
      <c r="OL780" s="90"/>
      <c r="OM780" s="90"/>
      <c r="ON780" s="90"/>
      <c r="OO780" s="90"/>
      <c r="OP780" s="90"/>
      <c r="OQ780" s="90"/>
      <c r="OR780" s="90"/>
      <c r="OS780" s="90"/>
      <c r="OT780" s="90"/>
      <c r="OU780" s="90"/>
      <c r="OV780" s="90"/>
      <c r="OW780" s="90"/>
      <c r="OX780" s="90"/>
      <c r="OY780" s="90"/>
      <c r="OZ780" s="90"/>
      <c r="PA780" s="90"/>
      <c r="PB780" s="90"/>
      <c r="PC780" s="90"/>
      <c r="PD780" s="90"/>
      <c r="PE780" s="90"/>
      <c r="PF780" s="90"/>
      <c r="PG780" s="90"/>
      <c r="PH780" s="90"/>
      <c r="PI780" s="90"/>
      <c r="PJ780" s="90"/>
      <c r="PK780" s="90"/>
      <c r="PL780" s="90"/>
      <c r="PM780" s="90"/>
      <c r="PN780" s="90"/>
      <c r="PO780" s="90"/>
      <c r="PP780" s="90"/>
      <c r="PQ780" s="90"/>
      <c r="PR780" s="90"/>
      <c r="PS780" s="90"/>
      <c r="PT780" s="90"/>
      <c r="PU780" s="90"/>
      <c r="PV780" s="90"/>
      <c r="PW780" s="90"/>
      <c r="PX780" s="90"/>
      <c r="PY780" s="90"/>
      <c r="PZ780" s="90"/>
      <c r="QA780" s="90"/>
      <c r="QB780" s="90"/>
      <c r="QC780" s="90"/>
      <c r="QD780" s="90"/>
      <c r="QE780" s="90"/>
      <c r="QF780" s="90"/>
      <c r="QG780" s="90"/>
      <c r="QH780" s="90"/>
      <c r="QI780" s="90"/>
      <c r="QJ780" s="90"/>
      <c r="QK780" s="90"/>
      <c r="QL780" s="90"/>
      <c r="QM780" s="90"/>
      <c r="QN780" s="90"/>
      <c r="QO780" s="90"/>
      <c r="QP780" s="90"/>
      <c r="QQ780" s="90"/>
      <c r="QR780" s="90"/>
      <c r="QS780" s="90"/>
      <c r="QT780" s="90"/>
      <c r="QU780" s="90"/>
      <c r="QV780" s="90"/>
      <c r="QW780" s="90"/>
      <c r="QX780" s="90"/>
      <c r="QY780" s="90"/>
      <c r="QZ780" s="90"/>
      <c r="RA780" s="90"/>
      <c r="RB780" s="90"/>
      <c r="RC780" s="90"/>
      <c r="RD780" s="90"/>
      <c r="RE780" s="90"/>
      <c r="RF780" s="90"/>
      <c r="RG780" s="90"/>
      <c r="RH780" s="90"/>
      <c r="RI780" s="90"/>
      <c r="RJ780" s="90"/>
      <c r="RK780" s="90"/>
      <c r="RL780" s="90"/>
      <c r="RM780" s="90"/>
      <c r="RN780" s="90"/>
      <c r="RO780" s="90"/>
      <c r="RP780" s="90"/>
      <c r="RQ780" s="90"/>
      <c r="RR780" s="90"/>
      <c r="RS780" s="90"/>
      <c r="RT780" s="90"/>
      <c r="RU780" s="90"/>
      <c r="RV780" s="90"/>
      <c r="RW780" s="90"/>
      <c r="RX780" s="90"/>
      <c r="RY780" s="90"/>
      <c r="RZ780" s="90"/>
      <c r="SA780" s="90"/>
      <c r="SB780" s="90"/>
      <c r="SC780" s="90"/>
      <c r="SD780" s="90"/>
      <c r="SE780" s="90"/>
      <c r="SF780" s="90"/>
      <c r="SG780" s="90"/>
      <c r="SH780" s="90"/>
      <c r="SI780" s="90"/>
      <c r="SJ780" s="90"/>
      <c r="SK780" s="90"/>
      <c r="SL780" s="90"/>
      <c r="SM780" s="90"/>
      <c r="SN780" s="90"/>
      <c r="SO780" s="90"/>
      <c r="SP780" s="90"/>
      <c r="SQ780" s="90"/>
      <c r="SR780" s="90"/>
      <c r="SS780" s="90"/>
      <c r="ST780" s="90"/>
      <c r="SU780" s="90"/>
      <c r="SV780" s="90"/>
      <c r="SW780" s="90"/>
      <c r="SX780" s="90"/>
      <c r="SY780" s="90"/>
      <c r="SZ780" s="90"/>
      <c r="TA780" s="90"/>
      <c r="TB780" s="90"/>
      <c r="TC780" s="90"/>
      <c r="TD780" s="90"/>
      <c r="TE780" s="90"/>
      <c r="TF780" s="90"/>
      <c r="TG780" s="90"/>
      <c r="TH780" s="90"/>
      <c r="TI780" s="90"/>
      <c r="TJ780" s="90"/>
      <c r="TK780" s="90"/>
      <c r="TL780" s="90"/>
      <c r="TM780" s="90"/>
      <c r="TN780" s="90"/>
      <c r="TO780" s="90"/>
      <c r="TP780" s="90"/>
      <c r="TQ780" s="90"/>
      <c r="TR780" s="90"/>
      <c r="TS780" s="90"/>
      <c r="TT780" s="90"/>
      <c r="TU780" s="90"/>
      <c r="TV780" s="90"/>
      <c r="TW780" s="90"/>
      <c r="TX780" s="90"/>
      <c r="TY780" s="90"/>
      <c r="TZ780" s="90"/>
      <c r="UA780" s="90"/>
      <c r="UB780" s="90"/>
      <c r="UC780" s="90"/>
      <c r="UD780" s="90"/>
      <c r="UE780" s="90"/>
      <c r="UF780" s="90"/>
      <c r="UG780" s="90"/>
      <c r="UH780" s="90"/>
      <c r="UI780" s="90"/>
      <c r="UJ780" s="90"/>
      <c r="UK780" s="90"/>
      <c r="UL780" s="90"/>
      <c r="UM780" s="90"/>
      <c r="UN780" s="90"/>
      <c r="UO780" s="90"/>
      <c r="UP780" s="90"/>
      <c r="UQ780" s="90"/>
      <c r="UR780" s="90"/>
      <c r="US780" s="90"/>
      <c r="UT780" s="90"/>
      <c r="UU780" s="90"/>
      <c r="UV780" s="90"/>
      <c r="UW780" s="90"/>
      <c r="UX780" s="90"/>
      <c r="UY780" s="90"/>
      <c r="UZ780" s="90"/>
      <c r="VA780" s="90"/>
      <c r="VB780" s="90"/>
      <c r="VC780" s="90"/>
      <c r="VD780" s="90"/>
      <c r="VE780" s="90"/>
      <c r="VF780" s="90"/>
      <c r="VG780" s="90"/>
      <c r="VH780" s="90"/>
      <c r="VI780" s="90"/>
      <c r="VJ780" s="90"/>
      <c r="VK780" s="90"/>
      <c r="VL780" s="90"/>
      <c r="VM780" s="90"/>
      <c r="VN780" s="90"/>
      <c r="VO780" s="90"/>
      <c r="VP780" s="90"/>
      <c r="VQ780" s="90"/>
      <c r="VR780" s="90"/>
      <c r="VS780" s="90"/>
      <c r="VT780" s="90"/>
      <c r="VU780" s="90"/>
      <c r="VV780" s="90"/>
      <c r="VW780" s="90"/>
      <c r="VX780" s="90"/>
      <c r="VY780" s="90"/>
      <c r="VZ780" s="90"/>
      <c r="WA780" s="90"/>
      <c r="WB780" s="90"/>
      <c r="WC780" s="90"/>
      <c r="WD780" s="90"/>
      <c r="WE780" s="90"/>
      <c r="WF780" s="90"/>
      <c r="WG780" s="90"/>
      <c r="WH780" s="90"/>
      <c r="WI780" s="90"/>
      <c r="WJ780" s="90"/>
      <c r="WK780" s="90"/>
      <c r="WL780" s="90"/>
      <c r="WM780" s="90"/>
      <c r="WN780" s="90"/>
      <c r="WO780" s="90"/>
      <c r="WP780" s="90"/>
      <c r="WQ780" s="90"/>
      <c r="WR780" s="90"/>
      <c r="WS780" s="90"/>
      <c r="WT780" s="90"/>
      <c r="WU780" s="90"/>
      <c r="WV780" s="90"/>
      <c r="WW780" s="90"/>
      <c r="WX780" s="90"/>
      <c r="WY780" s="90"/>
      <c r="WZ780" s="90"/>
      <c r="XA780" s="90"/>
      <c r="XB780" s="90"/>
      <c r="XC780" s="90"/>
      <c r="XD780" s="90"/>
      <c r="XE780" s="90"/>
      <c r="XF780" s="90"/>
      <c r="XG780" s="90"/>
      <c r="XH780" s="90"/>
      <c r="XI780" s="90"/>
      <c r="XJ780" s="90"/>
      <c r="XK780" s="90"/>
      <c r="XL780" s="90"/>
      <c r="XM780" s="90"/>
      <c r="XN780" s="90"/>
      <c r="XO780" s="90"/>
      <c r="XP780" s="90"/>
      <c r="XQ780" s="90"/>
      <c r="XR780" s="90"/>
      <c r="XS780" s="90"/>
      <c r="XT780" s="90"/>
      <c r="XU780" s="90"/>
      <c r="XV780" s="90"/>
      <c r="XW780" s="90"/>
      <c r="XX780" s="90"/>
      <c r="XY780" s="90"/>
      <c r="XZ780" s="90"/>
      <c r="YA780" s="90"/>
      <c r="YB780" s="90"/>
      <c r="YC780" s="90"/>
      <c r="YD780" s="90"/>
      <c r="YE780" s="90"/>
      <c r="YF780" s="90"/>
      <c r="YG780" s="90"/>
      <c r="YH780" s="90"/>
      <c r="YI780" s="90"/>
      <c r="YJ780" s="90"/>
      <c r="YK780" s="90"/>
      <c r="YL780" s="90"/>
      <c r="YM780" s="90"/>
      <c r="YN780" s="90"/>
      <c r="YO780" s="90"/>
      <c r="YP780" s="90"/>
      <c r="YQ780" s="90"/>
      <c r="YR780" s="90"/>
      <c r="YS780" s="90"/>
      <c r="YT780" s="90"/>
      <c r="YU780" s="90"/>
      <c r="YV780" s="90"/>
      <c r="YW780" s="90"/>
      <c r="YX780" s="90"/>
      <c r="YY780" s="90"/>
      <c r="YZ780" s="90"/>
      <c r="ZA780" s="90"/>
      <c r="ZB780" s="90"/>
      <c r="ZC780" s="90"/>
      <c r="ZD780" s="90"/>
      <c r="ZE780" s="90"/>
      <c r="ZF780" s="90"/>
      <c r="ZG780" s="90"/>
      <c r="ZH780" s="90"/>
      <c r="ZI780" s="90"/>
      <c r="ZJ780" s="90"/>
      <c r="ZK780" s="90"/>
      <c r="ZL780" s="90"/>
      <c r="ZM780" s="90"/>
      <c r="ZN780" s="90"/>
      <c r="ZO780" s="90"/>
      <c r="ZP780" s="90"/>
      <c r="ZQ780" s="90"/>
      <c r="ZR780" s="90"/>
      <c r="ZS780" s="90"/>
      <c r="ZT780" s="90"/>
      <c r="ZU780" s="90"/>
      <c r="ZV780" s="90"/>
      <c r="ZW780" s="90"/>
      <c r="ZX780" s="90"/>
      <c r="ZY780" s="90"/>
      <c r="ZZ780" s="90"/>
      <c r="AAA780" s="90"/>
      <c r="AAB780" s="90"/>
      <c r="AAC780" s="90"/>
      <c r="AAD780" s="90"/>
      <c r="AAE780" s="90"/>
      <c r="AAF780" s="90"/>
      <c r="AAG780" s="90"/>
      <c r="AAH780" s="90"/>
      <c r="AAI780" s="90"/>
      <c r="AAJ780" s="90"/>
      <c r="AAK780" s="90"/>
      <c r="AAL780" s="90"/>
      <c r="AAM780" s="90"/>
      <c r="AAN780" s="90"/>
      <c r="AAO780" s="90"/>
      <c r="AAP780" s="90"/>
      <c r="AAQ780" s="90"/>
      <c r="AAR780" s="90"/>
      <c r="AAS780" s="90"/>
      <c r="AAT780" s="90"/>
      <c r="AAU780" s="90"/>
      <c r="AAV780" s="90"/>
      <c r="AAW780" s="90"/>
      <c r="AAX780" s="90"/>
      <c r="AAY780" s="90"/>
      <c r="AAZ780" s="90"/>
      <c r="ABA780" s="90"/>
      <c r="ABB780" s="90"/>
      <c r="ABC780" s="90"/>
      <c r="ABD780" s="90"/>
      <c r="ABE780" s="90"/>
      <c r="ABF780" s="90"/>
      <c r="ABG780" s="90"/>
      <c r="ABH780" s="90"/>
      <c r="ABI780" s="90"/>
      <c r="ABJ780" s="90"/>
      <c r="ABK780" s="90"/>
      <c r="ABL780" s="90"/>
      <c r="ABM780" s="90"/>
      <c r="ABN780" s="90"/>
      <c r="ABO780" s="90"/>
      <c r="ABP780" s="90"/>
      <c r="ABQ780" s="90"/>
      <c r="ABR780" s="90"/>
      <c r="ABS780" s="90"/>
      <c r="ABT780" s="90"/>
      <c r="ABU780" s="90"/>
      <c r="ABV780" s="90"/>
      <c r="ABW780" s="90"/>
      <c r="ABX780" s="90"/>
      <c r="ABY780" s="90"/>
      <c r="ABZ780" s="90"/>
      <c r="ACA780" s="90"/>
      <c r="ACB780" s="90"/>
      <c r="ACC780" s="90"/>
      <c r="ACD780" s="90"/>
      <c r="ACE780" s="90"/>
      <c r="ACF780" s="90"/>
      <c r="ACG780" s="90"/>
      <c r="ACH780" s="90"/>
      <c r="ACI780" s="90"/>
      <c r="ACJ780" s="90"/>
      <c r="ACK780" s="90"/>
      <c r="ACL780" s="90"/>
      <c r="ACM780" s="90"/>
      <c r="ACN780" s="90"/>
      <c r="ACO780" s="90"/>
      <c r="ACP780" s="90"/>
      <c r="ACQ780" s="90"/>
      <c r="ACR780" s="90"/>
      <c r="ACS780" s="90"/>
      <c r="ACT780" s="90"/>
      <c r="ACU780" s="90"/>
      <c r="ACV780" s="90"/>
      <c r="ACW780" s="90"/>
      <c r="ACX780" s="90"/>
      <c r="ACY780" s="90"/>
      <c r="ACZ780" s="90"/>
      <c r="ADA780" s="90"/>
      <c r="ADB780" s="90"/>
      <c r="ADC780" s="90"/>
      <c r="ADD780" s="90"/>
      <c r="ADE780" s="90"/>
      <c r="ADF780" s="90"/>
      <c r="ADG780" s="90"/>
      <c r="ADH780" s="90"/>
      <c r="ADI780" s="90"/>
      <c r="ADJ780" s="90"/>
      <c r="ADK780" s="90"/>
      <c r="ADL780" s="90"/>
      <c r="ADM780" s="90"/>
      <c r="ADN780" s="90"/>
      <c r="ADO780" s="90"/>
      <c r="ADP780" s="90"/>
      <c r="ADQ780" s="90"/>
      <c r="ADR780" s="90"/>
      <c r="ADS780" s="90"/>
      <c r="ADT780" s="90"/>
      <c r="ADU780" s="90"/>
      <c r="ADV780" s="90"/>
      <c r="ADW780" s="90"/>
      <c r="ADX780" s="90"/>
      <c r="ADY780" s="90"/>
      <c r="ADZ780" s="90"/>
      <c r="AEA780" s="90"/>
      <c r="AEB780" s="90"/>
      <c r="AEC780" s="90"/>
      <c r="AED780" s="90"/>
      <c r="AEE780" s="90"/>
      <c r="AEF780" s="90"/>
      <c r="AEG780" s="90"/>
      <c r="AEH780" s="90"/>
      <c r="AEI780" s="90"/>
      <c r="AEJ780" s="90"/>
      <c r="AEK780" s="90"/>
      <c r="AEL780" s="90"/>
      <c r="AEM780" s="90"/>
      <c r="AEN780" s="90"/>
      <c r="AEO780" s="90"/>
      <c r="AEP780" s="90"/>
      <c r="AEQ780" s="90"/>
      <c r="AER780" s="90"/>
      <c r="AES780" s="90"/>
      <c r="AET780" s="90"/>
      <c r="AEU780" s="90"/>
      <c r="AEV780" s="90"/>
      <c r="AEW780" s="90"/>
      <c r="AEX780" s="90"/>
      <c r="AEY780" s="90"/>
      <c r="AEZ780" s="90"/>
      <c r="AFA780" s="90"/>
      <c r="AFB780" s="90"/>
      <c r="AFC780" s="90"/>
      <c r="AFD780" s="90"/>
      <c r="AFE780" s="90"/>
      <c r="AFF780" s="90"/>
      <c r="AFG780" s="90"/>
      <c r="AFH780" s="90"/>
      <c r="AFI780" s="90"/>
      <c r="AFJ780" s="90"/>
      <c r="AFK780" s="90"/>
      <c r="AFL780" s="90"/>
      <c r="AFM780" s="90"/>
      <c r="AFN780" s="90"/>
      <c r="AFO780" s="90"/>
      <c r="AFP780" s="90"/>
      <c r="AFQ780" s="90"/>
      <c r="AFR780" s="90"/>
      <c r="AFS780" s="90"/>
      <c r="AFT780" s="90"/>
      <c r="AFU780" s="90"/>
      <c r="AFV780" s="90"/>
      <c r="AFW780" s="90"/>
      <c r="AFX780" s="90"/>
      <c r="AFY780" s="90"/>
      <c r="AFZ780" s="90"/>
      <c r="AGA780" s="90"/>
      <c r="AGB780" s="90"/>
      <c r="AGC780" s="90"/>
      <c r="AGD780" s="90"/>
      <c r="AGE780" s="90"/>
      <c r="AGF780" s="90"/>
      <c r="AGG780" s="90"/>
      <c r="AGH780" s="90"/>
      <c r="AGI780" s="90"/>
      <c r="AGJ780" s="90"/>
      <c r="AGK780" s="90"/>
      <c r="AGL780" s="90"/>
      <c r="AGM780" s="90"/>
      <c r="AGN780" s="90"/>
      <c r="AGO780" s="90"/>
      <c r="AGP780" s="90"/>
      <c r="AGQ780" s="90"/>
      <c r="AGR780" s="90"/>
      <c r="AGS780" s="90"/>
      <c r="AGT780" s="90"/>
      <c r="AGU780" s="90"/>
      <c r="AGV780" s="90"/>
      <c r="AGW780" s="90"/>
      <c r="AGX780" s="90"/>
      <c r="AGY780" s="90"/>
      <c r="AGZ780" s="90"/>
      <c r="AHA780" s="90"/>
      <c r="AHB780" s="90"/>
      <c r="AHC780" s="90"/>
      <c r="AHD780" s="90"/>
      <c r="AHE780" s="90"/>
      <c r="AHF780" s="90"/>
      <c r="AHG780" s="90"/>
      <c r="AHH780" s="90"/>
      <c r="AHI780" s="90"/>
      <c r="AHJ780" s="90"/>
      <c r="AHK780" s="90"/>
      <c r="AHL780" s="90"/>
      <c r="AHM780" s="90"/>
      <c r="AHN780" s="90"/>
      <c r="AHO780" s="90"/>
      <c r="AHP780" s="90"/>
      <c r="AHQ780" s="90"/>
      <c r="AHR780" s="90"/>
      <c r="AHS780" s="90"/>
      <c r="AHT780" s="90"/>
      <c r="AHU780" s="90"/>
      <c r="AHV780" s="90"/>
      <c r="AHW780" s="90"/>
      <c r="AHX780" s="90"/>
      <c r="AHY780" s="90"/>
      <c r="AHZ780" s="90"/>
      <c r="AIA780" s="90"/>
      <c r="AIB780" s="90"/>
      <c r="AIC780" s="90"/>
      <c r="AID780" s="90"/>
      <c r="AIE780" s="90"/>
      <c r="AIF780" s="90"/>
      <c r="AIG780" s="90"/>
      <c r="AIH780" s="90"/>
      <c r="AII780" s="90"/>
      <c r="AIJ780" s="90"/>
      <c r="AIK780" s="90"/>
      <c r="AIL780" s="90"/>
      <c r="AIM780" s="90"/>
      <c r="AIN780" s="90"/>
      <c r="AIO780" s="90"/>
      <c r="AIP780" s="90"/>
      <c r="AIQ780" s="90"/>
      <c r="AIR780" s="90"/>
      <c r="AIS780" s="90"/>
      <c r="AIT780" s="90"/>
      <c r="AIU780" s="90"/>
      <c r="AIV780" s="90"/>
      <c r="AIW780" s="90"/>
      <c r="AIX780" s="90"/>
      <c r="AIY780" s="90"/>
      <c r="AIZ780" s="90"/>
      <c r="AJA780" s="90"/>
      <c r="AJB780" s="90"/>
      <c r="AJC780" s="90"/>
      <c r="AJD780" s="90"/>
      <c r="AJE780" s="90"/>
      <c r="AJF780" s="90"/>
      <c r="AJG780" s="90"/>
      <c r="AJH780" s="90"/>
      <c r="AJI780" s="90"/>
      <c r="AJJ780" s="90"/>
      <c r="AJK780" s="90"/>
      <c r="AJL780" s="90"/>
      <c r="AJM780" s="90"/>
      <c r="AJN780" s="90"/>
      <c r="AJO780" s="90"/>
      <c r="AJP780" s="90"/>
      <c r="AJQ780" s="90"/>
      <c r="AJR780" s="90"/>
      <c r="AJS780" s="90"/>
      <c r="AJT780" s="90"/>
      <c r="AJU780" s="90"/>
      <c r="AJV780" s="90"/>
      <c r="AJW780" s="90"/>
      <c r="AJX780" s="90"/>
      <c r="AJY780" s="90"/>
      <c r="AJZ780" s="90"/>
      <c r="AKA780" s="90"/>
      <c r="AKB780" s="90"/>
      <c r="AKC780" s="90"/>
      <c r="AKD780" s="90"/>
      <c r="AKE780" s="90"/>
      <c r="AKF780" s="90"/>
      <c r="AKG780" s="90"/>
      <c r="AKH780" s="90"/>
      <c r="AKI780" s="90"/>
      <c r="AKJ780" s="90"/>
      <c r="AKK780" s="90"/>
      <c r="AKL780" s="90"/>
      <c r="AKM780" s="90"/>
      <c r="AKN780" s="90"/>
      <c r="AKO780" s="90"/>
      <c r="AKP780" s="90"/>
      <c r="AKQ780" s="90"/>
      <c r="AKR780" s="90"/>
      <c r="AKS780" s="90"/>
      <c r="AKT780" s="90"/>
      <c r="AKU780" s="90"/>
      <c r="AKV780" s="90"/>
      <c r="AKW780" s="90"/>
      <c r="AKX780" s="90"/>
      <c r="AKY780" s="90"/>
      <c r="AKZ780" s="90"/>
      <c r="ALA780" s="90"/>
      <c r="ALB780" s="90"/>
      <c r="ALC780" s="90"/>
      <c r="ALD780" s="90"/>
      <c r="ALE780" s="90"/>
      <c r="ALF780" s="90"/>
      <c r="ALG780" s="90"/>
      <c r="ALH780" s="90"/>
      <c r="ALI780" s="90"/>
      <c r="ALJ780" s="90"/>
      <c r="ALK780" s="90"/>
      <c r="ALL780" s="90"/>
      <c r="ALM780" s="90"/>
      <c r="ALN780" s="90"/>
      <c r="ALO780" s="90"/>
      <c r="ALP780" s="90"/>
      <c r="ALQ780" s="90"/>
      <c r="ALR780" s="90"/>
      <c r="ALS780" s="90"/>
      <c r="ALT780" s="90"/>
      <c r="ALU780" s="90"/>
      <c r="ALV780" s="90"/>
      <c r="ALW780" s="90"/>
      <c r="ALX780" s="90"/>
      <c r="ALY780" s="90"/>
      <c r="ALZ780" s="90"/>
      <c r="AMA780" s="90"/>
      <c r="AMB780" s="90"/>
      <c r="AMC780" s="90"/>
      <c r="AMD780" s="90"/>
      <c r="AME780" s="90"/>
      <c r="AMF780" s="90"/>
      <c r="AMG780" s="90"/>
      <c r="AMH780" s="90"/>
    </row>
    <row r="781" spans="1:1022" x14ac:dyDescent="0.25">
      <c r="A781" s="91" t="s">
        <v>4</v>
      </c>
      <c r="B781" s="92"/>
      <c r="C781" s="186"/>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0"/>
      <c r="AY781" s="90"/>
      <c r="AZ781" s="90"/>
      <c r="BA781" s="90"/>
      <c r="BB781" s="90"/>
      <c r="BC781" s="90"/>
      <c r="BD781" s="90"/>
      <c r="BE781" s="90"/>
      <c r="BF781" s="90"/>
      <c r="BG781" s="90"/>
      <c r="BH781" s="90"/>
      <c r="BI781" s="90"/>
      <c r="BJ781" s="90"/>
      <c r="BK781" s="90"/>
      <c r="BL781" s="90"/>
      <c r="BM781" s="90"/>
      <c r="BN781" s="90"/>
      <c r="BO781" s="90"/>
      <c r="BP781" s="90"/>
      <c r="BQ781" s="90"/>
      <c r="BR781" s="90"/>
      <c r="BS781" s="90"/>
      <c r="BT781" s="90"/>
      <c r="BU781" s="90"/>
      <c r="BV781" s="90"/>
      <c r="BW781" s="90"/>
      <c r="BX781" s="90"/>
      <c r="BY781" s="90"/>
      <c r="BZ781" s="90"/>
      <c r="CA781" s="90"/>
      <c r="CB781" s="90"/>
      <c r="CC781" s="90"/>
      <c r="CD781" s="90"/>
      <c r="CE781" s="90"/>
      <c r="CF781" s="90"/>
      <c r="CG781" s="90"/>
      <c r="CH781" s="90"/>
      <c r="CI781" s="90"/>
      <c r="CJ781" s="90"/>
      <c r="CK781" s="90"/>
      <c r="CL781" s="90"/>
      <c r="CM781" s="90"/>
      <c r="CN781" s="90"/>
      <c r="CO781" s="90"/>
      <c r="CP781" s="90"/>
      <c r="CQ781" s="90"/>
      <c r="CR781" s="90"/>
      <c r="CS781" s="90"/>
      <c r="CT781" s="90"/>
      <c r="CU781" s="90"/>
      <c r="CV781" s="90"/>
      <c r="CW781" s="90"/>
      <c r="CX781" s="90"/>
      <c r="CY781" s="90"/>
      <c r="CZ781" s="90"/>
      <c r="DA781" s="90"/>
      <c r="DB781" s="90"/>
      <c r="DC781" s="90"/>
      <c r="DD781" s="90"/>
      <c r="DE781" s="90"/>
      <c r="DF781" s="90"/>
      <c r="DG781" s="90"/>
      <c r="DH781" s="90"/>
      <c r="DI781" s="90"/>
      <c r="DJ781" s="90"/>
      <c r="DK781" s="90"/>
      <c r="DL781" s="90"/>
      <c r="DM781" s="90"/>
      <c r="DN781" s="90"/>
      <c r="DO781" s="90"/>
      <c r="DP781" s="90"/>
      <c r="DQ781" s="90"/>
      <c r="DR781" s="90"/>
      <c r="DS781" s="90"/>
      <c r="DT781" s="90"/>
      <c r="DU781" s="90"/>
      <c r="DV781" s="90"/>
      <c r="DW781" s="90"/>
      <c r="DX781" s="90"/>
      <c r="DY781" s="90"/>
      <c r="DZ781" s="90"/>
      <c r="EA781" s="90"/>
      <c r="EB781" s="90"/>
      <c r="EC781" s="90"/>
      <c r="ED781" s="90"/>
      <c r="EE781" s="90"/>
      <c r="EF781" s="90"/>
      <c r="EG781" s="90"/>
      <c r="EH781" s="90"/>
      <c r="EI781" s="90"/>
      <c r="EJ781" s="90"/>
      <c r="EK781" s="90"/>
      <c r="EL781" s="90"/>
      <c r="EM781" s="90"/>
      <c r="EN781" s="90"/>
      <c r="EO781" s="90"/>
      <c r="EP781" s="90"/>
      <c r="EQ781" s="90"/>
      <c r="ER781" s="90"/>
      <c r="ES781" s="90"/>
      <c r="ET781" s="90"/>
      <c r="EU781" s="90"/>
      <c r="EV781" s="90"/>
      <c r="EW781" s="90"/>
      <c r="EX781" s="90"/>
      <c r="EY781" s="90"/>
      <c r="EZ781" s="90"/>
      <c r="FA781" s="90"/>
      <c r="FB781" s="90"/>
      <c r="FC781" s="90"/>
      <c r="FD781" s="90"/>
      <c r="FE781" s="90"/>
      <c r="FF781" s="90"/>
      <c r="FG781" s="90"/>
      <c r="FH781" s="90"/>
      <c r="FI781" s="90"/>
      <c r="FJ781" s="90"/>
      <c r="FK781" s="90"/>
      <c r="FL781" s="90"/>
      <c r="FM781" s="90"/>
      <c r="FN781" s="90"/>
      <c r="FO781" s="90"/>
      <c r="FP781" s="90"/>
      <c r="FQ781" s="90"/>
      <c r="FR781" s="90"/>
      <c r="FS781" s="90"/>
      <c r="FT781" s="90"/>
      <c r="FU781" s="90"/>
      <c r="FV781" s="90"/>
      <c r="FW781" s="90"/>
      <c r="FX781" s="90"/>
      <c r="FY781" s="90"/>
      <c r="FZ781" s="90"/>
      <c r="GA781" s="90"/>
      <c r="GB781" s="90"/>
      <c r="GC781" s="90"/>
      <c r="GD781" s="90"/>
      <c r="GE781" s="90"/>
      <c r="GF781" s="90"/>
      <c r="GG781" s="90"/>
      <c r="GH781" s="90"/>
      <c r="GI781" s="90"/>
      <c r="GJ781" s="90"/>
      <c r="GK781" s="90"/>
      <c r="GL781" s="90"/>
      <c r="GM781" s="90"/>
      <c r="GN781" s="90"/>
      <c r="GO781" s="90"/>
      <c r="GP781" s="90"/>
      <c r="GQ781" s="90"/>
      <c r="GR781" s="90"/>
      <c r="GS781" s="90"/>
      <c r="GT781" s="90"/>
      <c r="GU781" s="90"/>
      <c r="GV781" s="90"/>
      <c r="GW781" s="90"/>
      <c r="GX781" s="90"/>
      <c r="GY781" s="90"/>
      <c r="GZ781" s="90"/>
      <c r="HA781" s="90"/>
      <c r="HB781" s="90"/>
      <c r="HC781" s="90"/>
      <c r="HD781" s="90"/>
      <c r="HE781" s="90"/>
      <c r="HF781" s="90"/>
      <c r="HG781" s="90"/>
      <c r="HH781" s="90"/>
      <c r="HI781" s="90"/>
      <c r="HJ781" s="90"/>
      <c r="HK781" s="90"/>
      <c r="HL781" s="90"/>
      <c r="HM781" s="90"/>
      <c r="HN781" s="90"/>
      <c r="HO781" s="90"/>
      <c r="HP781" s="90"/>
      <c r="HQ781" s="90"/>
      <c r="HR781" s="90"/>
      <c r="HS781" s="90"/>
      <c r="HT781" s="90"/>
      <c r="HU781" s="90"/>
      <c r="HV781" s="90"/>
      <c r="HW781" s="90"/>
      <c r="HX781" s="90"/>
      <c r="HY781" s="90"/>
      <c r="HZ781" s="90"/>
      <c r="IA781" s="90"/>
      <c r="IB781" s="90"/>
      <c r="IC781" s="90"/>
      <c r="ID781" s="90"/>
      <c r="IE781" s="90"/>
      <c r="IF781" s="90"/>
      <c r="IG781" s="90"/>
      <c r="IH781" s="90"/>
      <c r="II781" s="90"/>
      <c r="IJ781" s="90"/>
      <c r="IK781" s="90"/>
      <c r="IL781" s="90"/>
      <c r="IM781" s="90"/>
      <c r="IN781" s="90"/>
      <c r="IO781" s="90"/>
      <c r="IP781" s="90"/>
      <c r="IQ781" s="90"/>
      <c r="IR781" s="90"/>
      <c r="IS781" s="90"/>
      <c r="IT781" s="90"/>
      <c r="IU781" s="90"/>
      <c r="IV781" s="90"/>
      <c r="IW781" s="90"/>
      <c r="IX781" s="90"/>
      <c r="IY781" s="90"/>
      <c r="IZ781" s="90"/>
      <c r="JA781" s="90"/>
      <c r="JB781" s="90"/>
      <c r="JC781" s="90"/>
      <c r="JD781" s="90"/>
      <c r="JE781" s="90"/>
      <c r="JF781" s="90"/>
      <c r="JG781" s="90"/>
      <c r="JH781" s="90"/>
      <c r="JI781" s="90"/>
      <c r="JJ781" s="90"/>
      <c r="JK781" s="90"/>
      <c r="JL781" s="90"/>
      <c r="JM781" s="90"/>
      <c r="JN781" s="90"/>
      <c r="JO781" s="90"/>
      <c r="JP781" s="90"/>
      <c r="JQ781" s="90"/>
      <c r="JR781" s="90"/>
      <c r="JS781" s="90"/>
      <c r="JT781" s="90"/>
      <c r="JU781" s="90"/>
      <c r="JV781" s="90"/>
      <c r="JW781" s="90"/>
      <c r="JX781" s="90"/>
      <c r="JY781" s="90"/>
      <c r="JZ781" s="90"/>
      <c r="KA781" s="90"/>
      <c r="KB781" s="90"/>
      <c r="KC781" s="90"/>
      <c r="KD781" s="90"/>
      <c r="KE781" s="90"/>
      <c r="KF781" s="90"/>
      <c r="KG781" s="90"/>
      <c r="KH781" s="90"/>
      <c r="KI781" s="90"/>
      <c r="KJ781" s="90"/>
      <c r="KK781" s="90"/>
      <c r="KL781" s="90"/>
      <c r="KM781" s="90"/>
      <c r="KN781" s="90"/>
      <c r="KO781" s="90"/>
      <c r="KP781" s="90"/>
      <c r="KQ781" s="90"/>
      <c r="KR781" s="90"/>
      <c r="KS781" s="90"/>
      <c r="KT781" s="90"/>
      <c r="KU781" s="90"/>
      <c r="KV781" s="90"/>
      <c r="KW781" s="90"/>
      <c r="KX781" s="90"/>
      <c r="KY781" s="90"/>
      <c r="KZ781" s="90"/>
      <c r="LA781" s="90"/>
      <c r="LB781" s="90"/>
      <c r="LC781" s="90"/>
      <c r="LD781" s="90"/>
      <c r="LE781" s="90"/>
      <c r="LF781" s="90"/>
      <c r="LG781" s="90"/>
      <c r="LH781" s="90"/>
      <c r="LI781" s="90"/>
      <c r="LJ781" s="90"/>
      <c r="LK781" s="90"/>
      <c r="LL781" s="90"/>
      <c r="LM781" s="90"/>
      <c r="LN781" s="90"/>
      <c r="LO781" s="90"/>
      <c r="LP781" s="90"/>
      <c r="LQ781" s="90"/>
      <c r="LR781" s="90"/>
      <c r="LS781" s="90"/>
      <c r="LT781" s="90"/>
      <c r="LU781" s="90"/>
      <c r="LV781" s="90"/>
      <c r="LW781" s="90"/>
      <c r="LX781" s="90"/>
      <c r="LY781" s="90"/>
      <c r="LZ781" s="90"/>
      <c r="MA781" s="90"/>
      <c r="MB781" s="90"/>
      <c r="MC781" s="90"/>
      <c r="MD781" s="90"/>
      <c r="ME781" s="90"/>
      <c r="MF781" s="90"/>
      <c r="MG781" s="90"/>
      <c r="MH781" s="90"/>
      <c r="MI781" s="90"/>
      <c r="MJ781" s="90"/>
      <c r="MK781" s="90"/>
      <c r="ML781" s="90"/>
      <c r="MM781" s="90"/>
      <c r="MN781" s="90"/>
      <c r="MO781" s="90"/>
      <c r="MP781" s="90"/>
      <c r="MQ781" s="90"/>
      <c r="MR781" s="90"/>
      <c r="MS781" s="90"/>
      <c r="MT781" s="90"/>
      <c r="MU781" s="90"/>
      <c r="MV781" s="90"/>
      <c r="MW781" s="90"/>
      <c r="MX781" s="90"/>
      <c r="MY781" s="90"/>
      <c r="MZ781" s="90"/>
      <c r="NA781" s="90"/>
      <c r="NB781" s="90"/>
      <c r="NC781" s="90"/>
      <c r="ND781" s="90"/>
      <c r="NE781" s="90"/>
      <c r="NF781" s="90"/>
      <c r="NG781" s="90"/>
      <c r="NH781" s="90"/>
      <c r="NI781" s="90"/>
      <c r="NJ781" s="90"/>
      <c r="NK781" s="90"/>
      <c r="NL781" s="90"/>
      <c r="NM781" s="90"/>
      <c r="NN781" s="90"/>
      <c r="NO781" s="90"/>
      <c r="NP781" s="90"/>
      <c r="NQ781" s="90"/>
      <c r="NR781" s="90"/>
      <c r="NS781" s="90"/>
      <c r="NT781" s="90"/>
      <c r="NU781" s="90"/>
      <c r="NV781" s="90"/>
      <c r="NW781" s="90"/>
      <c r="NX781" s="90"/>
      <c r="NY781" s="90"/>
      <c r="NZ781" s="90"/>
      <c r="OA781" s="90"/>
      <c r="OB781" s="90"/>
      <c r="OC781" s="90"/>
      <c r="OD781" s="90"/>
      <c r="OE781" s="90"/>
      <c r="OF781" s="90"/>
      <c r="OG781" s="90"/>
      <c r="OH781" s="90"/>
      <c r="OI781" s="90"/>
      <c r="OJ781" s="90"/>
      <c r="OK781" s="90"/>
      <c r="OL781" s="90"/>
      <c r="OM781" s="90"/>
      <c r="ON781" s="90"/>
      <c r="OO781" s="90"/>
      <c r="OP781" s="90"/>
      <c r="OQ781" s="90"/>
      <c r="OR781" s="90"/>
      <c r="OS781" s="90"/>
      <c r="OT781" s="90"/>
      <c r="OU781" s="90"/>
      <c r="OV781" s="90"/>
      <c r="OW781" s="90"/>
      <c r="OX781" s="90"/>
      <c r="OY781" s="90"/>
      <c r="OZ781" s="90"/>
      <c r="PA781" s="90"/>
      <c r="PB781" s="90"/>
      <c r="PC781" s="90"/>
      <c r="PD781" s="90"/>
      <c r="PE781" s="90"/>
      <c r="PF781" s="90"/>
      <c r="PG781" s="90"/>
      <c r="PH781" s="90"/>
      <c r="PI781" s="90"/>
      <c r="PJ781" s="90"/>
      <c r="PK781" s="90"/>
      <c r="PL781" s="90"/>
      <c r="PM781" s="90"/>
      <c r="PN781" s="90"/>
      <c r="PO781" s="90"/>
      <c r="PP781" s="90"/>
      <c r="PQ781" s="90"/>
      <c r="PR781" s="90"/>
      <c r="PS781" s="90"/>
      <c r="PT781" s="90"/>
      <c r="PU781" s="90"/>
      <c r="PV781" s="90"/>
      <c r="PW781" s="90"/>
      <c r="PX781" s="90"/>
      <c r="PY781" s="90"/>
      <c r="PZ781" s="90"/>
      <c r="QA781" s="90"/>
      <c r="QB781" s="90"/>
      <c r="QC781" s="90"/>
      <c r="QD781" s="90"/>
      <c r="QE781" s="90"/>
      <c r="QF781" s="90"/>
      <c r="QG781" s="90"/>
      <c r="QH781" s="90"/>
      <c r="QI781" s="90"/>
      <c r="QJ781" s="90"/>
      <c r="QK781" s="90"/>
      <c r="QL781" s="90"/>
      <c r="QM781" s="90"/>
      <c r="QN781" s="90"/>
      <c r="QO781" s="90"/>
      <c r="QP781" s="90"/>
      <c r="QQ781" s="90"/>
      <c r="QR781" s="90"/>
      <c r="QS781" s="90"/>
      <c r="QT781" s="90"/>
      <c r="QU781" s="90"/>
      <c r="QV781" s="90"/>
      <c r="QW781" s="90"/>
      <c r="QX781" s="90"/>
      <c r="QY781" s="90"/>
      <c r="QZ781" s="90"/>
      <c r="RA781" s="90"/>
      <c r="RB781" s="90"/>
      <c r="RC781" s="90"/>
      <c r="RD781" s="90"/>
      <c r="RE781" s="90"/>
      <c r="RF781" s="90"/>
      <c r="RG781" s="90"/>
      <c r="RH781" s="90"/>
      <c r="RI781" s="90"/>
      <c r="RJ781" s="90"/>
      <c r="RK781" s="90"/>
      <c r="RL781" s="90"/>
      <c r="RM781" s="90"/>
      <c r="RN781" s="90"/>
      <c r="RO781" s="90"/>
      <c r="RP781" s="90"/>
      <c r="RQ781" s="90"/>
      <c r="RR781" s="90"/>
      <c r="RS781" s="90"/>
      <c r="RT781" s="90"/>
      <c r="RU781" s="90"/>
      <c r="RV781" s="90"/>
      <c r="RW781" s="90"/>
      <c r="RX781" s="90"/>
      <c r="RY781" s="90"/>
      <c r="RZ781" s="90"/>
      <c r="SA781" s="90"/>
      <c r="SB781" s="90"/>
      <c r="SC781" s="90"/>
      <c r="SD781" s="90"/>
      <c r="SE781" s="90"/>
      <c r="SF781" s="90"/>
      <c r="SG781" s="90"/>
      <c r="SH781" s="90"/>
      <c r="SI781" s="90"/>
      <c r="SJ781" s="90"/>
      <c r="SK781" s="90"/>
      <c r="SL781" s="90"/>
      <c r="SM781" s="90"/>
      <c r="SN781" s="90"/>
      <c r="SO781" s="90"/>
      <c r="SP781" s="90"/>
      <c r="SQ781" s="90"/>
      <c r="SR781" s="90"/>
      <c r="SS781" s="90"/>
      <c r="ST781" s="90"/>
      <c r="SU781" s="90"/>
      <c r="SV781" s="90"/>
      <c r="SW781" s="90"/>
      <c r="SX781" s="90"/>
      <c r="SY781" s="90"/>
      <c r="SZ781" s="90"/>
      <c r="TA781" s="90"/>
      <c r="TB781" s="90"/>
      <c r="TC781" s="90"/>
      <c r="TD781" s="90"/>
      <c r="TE781" s="90"/>
      <c r="TF781" s="90"/>
      <c r="TG781" s="90"/>
      <c r="TH781" s="90"/>
      <c r="TI781" s="90"/>
      <c r="TJ781" s="90"/>
      <c r="TK781" s="90"/>
      <c r="TL781" s="90"/>
      <c r="TM781" s="90"/>
      <c r="TN781" s="90"/>
      <c r="TO781" s="90"/>
      <c r="TP781" s="90"/>
      <c r="TQ781" s="90"/>
      <c r="TR781" s="90"/>
      <c r="TS781" s="90"/>
      <c r="TT781" s="90"/>
      <c r="TU781" s="90"/>
      <c r="TV781" s="90"/>
      <c r="TW781" s="90"/>
      <c r="TX781" s="90"/>
      <c r="TY781" s="90"/>
      <c r="TZ781" s="90"/>
      <c r="UA781" s="90"/>
      <c r="UB781" s="90"/>
      <c r="UC781" s="90"/>
      <c r="UD781" s="90"/>
      <c r="UE781" s="90"/>
      <c r="UF781" s="90"/>
      <c r="UG781" s="90"/>
      <c r="UH781" s="90"/>
      <c r="UI781" s="90"/>
      <c r="UJ781" s="90"/>
      <c r="UK781" s="90"/>
      <c r="UL781" s="90"/>
      <c r="UM781" s="90"/>
      <c r="UN781" s="90"/>
      <c r="UO781" s="90"/>
      <c r="UP781" s="90"/>
      <c r="UQ781" s="90"/>
      <c r="UR781" s="90"/>
      <c r="US781" s="90"/>
      <c r="UT781" s="90"/>
      <c r="UU781" s="90"/>
      <c r="UV781" s="90"/>
      <c r="UW781" s="90"/>
      <c r="UX781" s="90"/>
      <c r="UY781" s="90"/>
      <c r="UZ781" s="90"/>
      <c r="VA781" s="90"/>
      <c r="VB781" s="90"/>
      <c r="VC781" s="90"/>
      <c r="VD781" s="90"/>
      <c r="VE781" s="90"/>
      <c r="VF781" s="90"/>
      <c r="VG781" s="90"/>
      <c r="VH781" s="90"/>
      <c r="VI781" s="90"/>
      <c r="VJ781" s="90"/>
      <c r="VK781" s="90"/>
      <c r="VL781" s="90"/>
      <c r="VM781" s="90"/>
      <c r="VN781" s="90"/>
      <c r="VO781" s="90"/>
      <c r="VP781" s="90"/>
      <c r="VQ781" s="90"/>
      <c r="VR781" s="90"/>
      <c r="VS781" s="90"/>
      <c r="VT781" s="90"/>
      <c r="VU781" s="90"/>
      <c r="VV781" s="90"/>
      <c r="VW781" s="90"/>
      <c r="VX781" s="90"/>
      <c r="VY781" s="90"/>
      <c r="VZ781" s="90"/>
      <c r="WA781" s="90"/>
      <c r="WB781" s="90"/>
      <c r="WC781" s="90"/>
      <c r="WD781" s="90"/>
      <c r="WE781" s="90"/>
      <c r="WF781" s="90"/>
      <c r="WG781" s="90"/>
      <c r="WH781" s="90"/>
      <c r="WI781" s="90"/>
      <c r="WJ781" s="90"/>
      <c r="WK781" s="90"/>
      <c r="WL781" s="90"/>
      <c r="WM781" s="90"/>
      <c r="WN781" s="90"/>
      <c r="WO781" s="90"/>
      <c r="WP781" s="90"/>
      <c r="WQ781" s="90"/>
      <c r="WR781" s="90"/>
      <c r="WS781" s="90"/>
      <c r="WT781" s="90"/>
      <c r="WU781" s="90"/>
      <c r="WV781" s="90"/>
      <c r="WW781" s="90"/>
      <c r="WX781" s="90"/>
      <c r="WY781" s="90"/>
      <c r="WZ781" s="90"/>
      <c r="XA781" s="90"/>
      <c r="XB781" s="90"/>
      <c r="XC781" s="90"/>
      <c r="XD781" s="90"/>
      <c r="XE781" s="90"/>
      <c r="XF781" s="90"/>
      <c r="XG781" s="90"/>
      <c r="XH781" s="90"/>
      <c r="XI781" s="90"/>
      <c r="XJ781" s="90"/>
      <c r="XK781" s="90"/>
      <c r="XL781" s="90"/>
      <c r="XM781" s="90"/>
      <c r="XN781" s="90"/>
      <c r="XO781" s="90"/>
      <c r="XP781" s="90"/>
      <c r="XQ781" s="90"/>
      <c r="XR781" s="90"/>
      <c r="XS781" s="90"/>
      <c r="XT781" s="90"/>
      <c r="XU781" s="90"/>
      <c r="XV781" s="90"/>
      <c r="XW781" s="90"/>
      <c r="XX781" s="90"/>
      <c r="XY781" s="90"/>
      <c r="XZ781" s="90"/>
      <c r="YA781" s="90"/>
      <c r="YB781" s="90"/>
      <c r="YC781" s="90"/>
      <c r="YD781" s="90"/>
      <c r="YE781" s="90"/>
      <c r="YF781" s="90"/>
      <c r="YG781" s="90"/>
      <c r="YH781" s="90"/>
      <c r="YI781" s="90"/>
      <c r="YJ781" s="90"/>
      <c r="YK781" s="90"/>
      <c r="YL781" s="90"/>
      <c r="YM781" s="90"/>
      <c r="YN781" s="90"/>
      <c r="YO781" s="90"/>
      <c r="YP781" s="90"/>
      <c r="YQ781" s="90"/>
      <c r="YR781" s="90"/>
      <c r="YS781" s="90"/>
      <c r="YT781" s="90"/>
      <c r="YU781" s="90"/>
      <c r="YV781" s="90"/>
      <c r="YW781" s="90"/>
      <c r="YX781" s="90"/>
      <c r="YY781" s="90"/>
      <c r="YZ781" s="90"/>
      <c r="ZA781" s="90"/>
      <c r="ZB781" s="90"/>
      <c r="ZC781" s="90"/>
      <c r="ZD781" s="90"/>
      <c r="ZE781" s="90"/>
      <c r="ZF781" s="90"/>
      <c r="ZG781" s="90"/>
      <c r="ZH781" s="90"/>
      <c r="ZI781" s="90"/>
      <c r="ZJ781" s="90"/>
      <c r="ZK781" s="90"/>
      <c r="ZL781" s="90"/>
      <c r="ZM781" s="90"/>
      <c r="ZN781" s="90"/>
      <c r="ZO781" s="90"/>
      <c r="ZP781" s="90"/>
      <c r="ZQ781" s="90"/>
      <c r="ZR781" s="90"/>
      <c r="ZS781" s="90"/>
      <c r="ZT781" s="90"/>
      <c r="ZU781" s="90"/>
      <c r="ZV781" s="90"/>
      <c r="ZW781" s="90"/>
      <c r="ZX781" s="90"/>
      <c r="ZY781" s="90"/>
      <c r="ZZ781" s="90"/>
      <c r="AAA781" s="90"/>
      <c r="AAB781" s="90"/>
      <c r="AAC781" s="90"/>
      <c r="AAD781" s="90"/>
      <c r="AAE781" s="90"/>
      <c r="AAF781" s="90"/>
      <c r="AAG781" s="90"/>
      <c r="AAH781" s="90"/>
      <c r="AAI781" s="90"/>
      <c r="AAJ781" s="90"/>
      <c r="AAK781" s="90"/>
      <c r="AAL781" s="90"/>
      <c r="AAM781" s="90"/>
      <c r="AAN781" s="90"/>
      <c r="AAO781" s="90"/>
      <c r="AAP781" s="90"/>
      <c r="AAQ781" s="90"/>
      <c r="AAR781" s="90"/>
      <c r="AAS781" s="90"/>
      <c r="AAT781" s="90"/>
      <c r="AAU781" s="90"/>
      <c r="AAV781" s="90"/>
      <c r="AAW781" s="90"/>
      <c r="AAX781" s="90"/>
      <c r="AAY781" s="90"/>
      <c r="AAZ781" s="90"/>
      <c r="ABA781" s="90"/>
      <c r="ABB781" s="90"/>
      <c r="ABC781" s="90"/>
      <c r="ABD781" s="90"/>
      <c r="ABE781" s="90"/>
      <c r="ABF781" s="90"/>
      <c r="ABG781" s="90"/>
      <c r="ABH781" s="90"/>
      <c r="ABI781" s="90"/>
      <c r="ABJ781" s="90"/>
      <c r="ABK781" s="90"/>
      <c r="ABL781" s="90"/>
      <c r="ABM781" s="90"/>
      <c r="ABN781" s="90"/>
      <c r="ABO781" s="90"/>
      <c r="ABP781" s="90"/>
      <c r="ABQ781" s="90"/>
      <c r="ABR781" s="90"/>
      <c r="ABS781" s="90"/>
      <c r="ABT781" s="90"/>
      <c r="ABU781" s="90"/>
      <c r="ABV781" s="90"/>
      <c r="ABW781" s="90"/>
      <c r="ABX781" s="90"/>
      <c r="ABY781" s="90"/>
      <c r="ABZ781" s="90"/>
      <c r="ACA781" s="90"/>
      <c r="ACB781" s="90"/>
      <c r="ACC781" s="90"/>
      <c r="ACD781" s="90"/>
      <c r="ACE781" s="90"/>
      <c r="ACF781" s="90"/>
      <c r="ACG781" s="90"/>
      <c r="ACH781" s="90"/>
      <c r="ACI781" s="90"/>
      <c r="ACJ781" s="90"/>
      <c r="ACK781" s="90"/>
      <c r="ACL781" s="90"/>
      <c r="ACM781" s="90"/>
      <c r="ACN781" s="90"/>
      <c r="ACO781" s="90"/>
      <c r="ACP781" s="90"/>
      <c r="ACQ781" s="90"/>
      <c r="ACR781" s="90"/>
      <c r="ACS781" s="90"/>
      <c r="ACT781" s="90"/>
      <c r="ACU781" s="90"/>
      <c r="ACV781" s="90"/>
      <c r="ACW781" s="90"/>
      <c r="ACX781" s="90"/>
      <c r="ACY781" s="90"/>
      <c r="ACZ781" s="90"/>
      <c r="ADA781" s="90"/>
      <c r="ADB781" s="90"/>
      <c r="ADC781" s="90"/>
      <c r="ADD781" s="90"/>
      <c r="ADE781" s="90"/>
      <c r="ADF781" s="90"/>
      <c r="ADG781" s="90"/>
      <c r="ADH781" s="90"/>
      <c r="ADI781" s="90"/>
      <c r="ADJ781" s="90"/>
      <c r="ADK781" s="90"/>
      <c r="ADL781" s="90"/>
      <c r="ADM781" s="90"/>
      <c r="ADN781" s="90"/>
      <c r="ADO781" s="90"/>
      <c r="ADP781" s="90"/>
      <c r="ADQ781" s="90"/>
      <c r="ADR781" s="90"/>
      <c r="ADS781" s="90"/>
      <c r="ADT781" s="90"/>
      <c r="ADU781" s="90"/>
      <c r="ADV781" s="90"/>
      <c r="ADW781" s="90"/>
      <c r="ADX781" s="90"/>
      <c r="ADY781" s="90"/>
      <c r="ADZ781" s="90"/>
      <c r="AEA781" s="90"/>
      <c r="AEB781" s="90"/>
      <c r="AEC781" s="90"/>
      <c r="AED781" s="90"/>
      <c r="AEE781" s="90"/>
      <c r="AEF781" s="90"/>
      <c r="AEG781" s="90"/>
      <c r="AEH781" s="90"/>
      <c r="AEI781" s="90"/>
      <c r="AEJ781" s="90"/>
      <c r="AEK781" s="90"/>
      <c r="AEL781" s="90"/>
      <c r="AEM781" s="90"/>
      <c r="AEN781" s="90"/>
      <c r="AEO781" s="90"/>
      <c r="AEP781" s="90"/>
      <c r="AEQ781" s="90"/>
      <c r="AER781" s="90"/>
      <c r="AES781" s="90"/>
      <c r="AET781" s="90"/>
      <c r="AEU781" s="90"/>
      <c r="AEV781" s="90"/>
      <c r="AEW781" s="90"/>
      <c r="AEX781" s="90"/>
      <c r="AEY781" s="90"/>
      <c r="AEZ781" s="90"/>
      <c r="AFA781" s="90"/>
      <c r="AFB781" s="90"/>
      <c r="AFC781" s="90"/>
      <c r="AFD781" s="90"/>
      <c r="AFE781" s="90"/>
      <c r="AFF781" s="90"/>
      <c r="AFG781" s="90"/>
      <c r="AFH781" s="90"/>
      <c r="AFI781" s="90"/>
      <c r="AFJ781" s="90"/>
      <c r="AFK781" s="90"/>
      <c r="AFL781" s="90"/>
      <c r="AFM781" s="90"/>
      <c r="AFN781" s="90"/>
      <c r="AFO781" s="90"/>
      <c r="AFP781" s="90"/>
      <c r="AFQ781" s="90"/>
      <c r="AFR781" s="90"/>
      <c r="AFS781" s="90"/>
      <c r="AFT781" s="90"/>
      <c r="AFU781" s="90"/>
      <c r="AFV781" s="90"/>
      <c r="AFW781" s="90"/>
      <c r="AFX781" s="90"/>
      <c r="AFY781" s="90"/>
      <c r="AFZ781" s="90"/>
      <c r="AGA781" s="90"/>
      <c r="AGB781" s="90"/>
      <c r="AGC781" s="90"/>
      <c r="AGD781" s="90"/>
      <c r="AGE781" s="90"/>
      <c r="AGF781" s="90"/>
      <c r="AGG781" s="90"/>
      <c r="AGH781" s="90"/>
      <c r="AGI781" s="90"/>
      <c r="AGJ781" s="90"/>
      <c r="AGK781" s="90"/>
      <c r="AGL781" s="90"/>
      <c r="AGM781" s="90"/>
      <c r="AGN781" s="90"/>
      <c r="AGO781" s="90"/>
      <c r="AGP781" s="90"/>
      <c r="AGQ781" s="90"/>
      <c r="AGR781" s="90"/>
      <c r="AGS781" s="90"/>
      <c r="AGT781" s="90"/>
      <c r="AGU781" s="90"/>
      <c r="AGV781" s="90"/>
      <c r="AGW781" s="90"/>
      <c r="AGX781" s="90"/>
      <c r="AGY781" s="90"/>
      <c r="AGZ781" s="90"/>
      <c r="AHA781" s="90"/>
      <c r="AHB781" s="90"/>
      <c r="AHC781" s="90"/>
      <c r="AHD781" s="90"/>
      <c r="AHE781" s="90"/>
      <c r="AHF781" s="90"/>
      <c r="AHG781" s="90"/>
      <c r="AHH781" s="90"/>
      <c r="AHI781" s="90"/>
      <c r="AHJ781" s="90"/>
      <c r="AHK781" s="90"/>
      <c r="AHL781" s="90"/>
      <c r="AHM781" s="90"/>
      <c r="AHN781" s="90"/>
      <c r="AHO781" s="90"/>
      <c r="AHP781" s="90"/>
      <c r="AHQ781" s="90"/>
      <c r="AHR781" s="90"/>
      <c r="AHS781" s="90"/>
      <c r="AHT781" s="90"/>
      <c r="AHU781" s="90"/>
      <c r="AHV781" s="90"/>
      <c r="AHW781" s="90"/>
      <c r="AHX781" s="90"/>
      <c r="AHY781" s="90"/>
      <c r="AHZ781" s="90"/>
      <c r="AIA781" s="90"/>
      <c r="AIB781" s="90"/>
      <c r="AIC781" s="90"/>
      <c r="AID781" s="90"/>
      <c r="AIE781" s="90"/>
      <c r="AIF781" s="90"/>
      <c r="AIG781" s="90"/>
      <c r="AIH781" s="90"/>
      <c r="AII781" s="90"/>
      <c r="AIJ781" s="90"/>
      <c r="AIK781" s="90"/>
      <c r="AIL781" s="90"/>
      <c r="AIM781" s="90"/>
      <c r="AIN781" s="90"/>
      <c r="AIO781" s="90"/>
      <c r="AIP781" s="90"/>
      <c r="AIQ781" s="90"/>
      <c r="AIR781" s="90"/>
      <c r="AIS781" s="90"/>
      <c r="AIT781" s="90"/>
      <c r="AIU781" s="90"/>
      <c r="AIV781" s="90"/>
      <c r="AIW781" s="90"/>
      <c r="AIX781" s="90"/>
      <c r="AIY781" s="90"/>
      <c r="AIZ781" s="90"/>
      <c r="AJA781" s="90"/>
      <c r="AJB781" s="90"/>
      <c r="AJC781" s="90"/>
      <c r="AJD781" s="90"/>
      <c r="AJE781" s="90"/>
      <c r="AJF781" s="90"/>
      <c r="AJG781" s="90"/>
      <c r="AJH781" s="90"/>
      <c r="AJI781" s="90"/>
      <c r="AJJ781" s="90"/>
      <c r="AJK781" s="90"/>
      <c r="AJL781" s="90"/>
      <c r="AJM781" s="90"/>
      <c r="AJN781" s="90"/>
      <c r="AJO781" s="90"/>
      <c r="AJP781" s="90"/>
      <c r="AJQ781" s="90"/>
      <c r="AJR781" s="90"/>
      <c r="AJS781" s="90"/>
      <c r="AJT781" s="90"/>
      <c r="AJU781" s="90"/>
      <c r="AJV781" s="90"/>
      <c r="AJW781" s="90"/>
      <c r="AJX781" s="90"/>
      <c r="AJY781" s="90"/>
      <c r="AJZ781" s="90"/>
      <c r="AKA781" s="90"/>
      <c r="AKB781" s="90"/>
      <c r="AKC781" s="90"/>
      <c r="AKD781" s="90"/>
      <c r="AKE781" s="90"/>
      <c r="AKF781" s="90"/>
      <c r="AKG781" s="90"/>
      <c r="AKH781" s="90"/>
      <c r="AKI781" s="90"/>
      <c r="AKJ781" s="90"/>
      <c r="AKK781" s="90"/>
      <c r="AKL781" s="90"/>
      <c r="AKM781" s="90"/>
      <c r="AKN781" s="90"/>
      <c r="AKO781" s="90"/>
      <c r="AKP781" s="90"/>
      <c r="AKQ781" s="90"/>
      <c r="AKR781" s="90"/>
      <c r="AKS781" s="90"/>
      <c r="AKT781" s="90"/>
      <c r="AKU781" s="90"/>
      <c r="AKV781" s="90"/>
      <c r="AKW781" s="90"/>
      <c r="AKX781" s="90"/>
      <c r="AKY781" s="90"/>
      <c r="AKZ781" s="90"/>
      <c r="ALA781" s="90"/>
      <c r="ALB781" s="90"/>
      <c r="ALC781" s="90"/>
      <c r="ALD781" s="90"/>
      <c r="ALE781" s="90"/>
      <c r="ALF781" s="90"/>
      <c r="ALG781" s="90"/>
      <c r="ALH781" s="90"/>
      <c r="ALI781" s="90"/>
      <c r="ALJ781" s="90"/>
      <c r="ALK781" s="90"/>
      <c r="ALL781" s="90"/>
      <c r="ALM781" s="90"/>
      <c r="ALN781" s="90"/>
      <c r="ALO781" s="90"/>
      <c r="ALP781" s="90"/>
      <c r="ALQ781" s="90"/>
      <c r="ALR781" s="90"/>
      <c r="ALS781" s="90"/>
      <c r="ALT781" s="90"/>
      <c r="ALU781" s="90"/>
      <c r="ALV781" s="90"/>
      <c r="ALW781" s="90"/>
      <c r="ALX781" s="90"/>
      <c r="ALY781" s="90"/>
      <c r="ALZ781" s="90"/>
      <c r="AMA781" s="90"/>
      <c r="AMB781" s="90"/>
      <c r="AMC781" s="90"/>
      <c r="AMD781" s="90"/>
      <c r="AME781" s="90"/>
      <c r="AMF781" s="90"/>
      <c r="AMG781" s="90"/>
      <c r="AMH781" s="90"/>
    </row>
    <row r="782" spans="1:1022" x14ac:dyDescent="0.25">
      <c r="A782" s="94" t="s">
        <v>96</v>
      </c>
      <c r="B782" s="95" t="s">
        <v>97</v>
      </c>
      <c r="C782" s="186"/>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c r="AO782" s="90"/>
      <c r="AP782" s="90"/>
      <c r="AQ782" s="90"/>
      <c r="AR782" s="90"/>
      <c r="AS782" s="90"/>
      <c r="AT782" s="90"/>
      <c r="AU782" s="90"/>
      <c r="AV782" s="90"/>
      <c r="AW782" s="90"/>
      <c r="AX782" s="90"/>
      <c r="AY782" s="90"/>
      <c r="AZ782" s="90"/>
      <c r="BA782" s="90"/>
      <c r="BB782" s="90"/>
      <c r="BC782" s="90"/>
      <c r="BD782" s="90"/>
      <c r="BE782" s="90"/>
      <c r="BF782" s="90"/>
      <c r="BG782" s="90"/>
      <c r="BH782" s="90"/>
      <c r="BI782" s="90"/>
      <c r="BJ782" s="90"/>
      <c r="BK782" s="90"/>
      <c r="BL782" s="90"/>
      <c r="BM782" s="90"/>
      <c r="BN782" s="90"/>
      <c r="BO782" s="90"/>
      <c r="BP782" s="90"/>
      <c r="BQ782" s="90"/>
      <c r="BR782" s="90"/>
      <c r="BS782" s="90"/>
      <c r="BT782" s="90"/>
      <c r="BU782" s="90"/>
      <c r="BV782" s="90"/>
      <c r="BW782" s="90"/>
      <c r="BX782" s="90"/>
      <c r="BY782" s="90"/>
      <c r="BZ782" s="90"/>
      <c r="CA782" s="90"/>
      <c r="CB782" s="90"/>
      <c r="CC782" s="90"/>
      <c r="CD782" s="90"/>
      <c r="CE782" s="90"/>
      <c r="CF782" s="90"/>
      <c r="CG782" s="90"/>
      <c r="CH782" s="90"/>
      <c r="CI782" s="90"/>
      <c r="CJ782" s="90"/>
      <c r="CK782" s="90"/>
      <c r="CL782" s="90"/>
      <c r="CM782" s="90"/>
      <c r="CN782" s="90"/>
      <c r="CO782" s="90"/>
      <c r="CP782" s="90"/>
      <c r="CQ782" s="90"/>
      <c r="CR782" s="90"/>
      <c r="CS782" s="90"/>
      <c r="CT782" s="90"/>
      <c r="CU782" s="90"/>
      <c r="CV782" s="90"/>
      <c r="CW782" s="90"/>
      <c r="CX782" s="90"/>
      <c r="CY782" s="90"/>
      <c r="CZ782" s="90"/>
      <c r="DA782" s="90"/>
      <c r="DB782" s="90"/>
      <c r="DC782" s="90"/>
      <c r="DD782" s="90"/>
      <c r="DE782" s="90"/>
      <c r="DF782" s="90"/>
      <c r="DG782" s="90"/>
      <c r="DH782" s="90"/>
      <c r="DI782" s="90"/>
      <c r="DJ782" s="90"/>
      <c r="DK782" s="90"/>
      <c r="DL782" s="90"/>
      <c r="DM782" s="90"/>
      <c r="DN782" s="90"/>
      <c r="DO782" s="90"/>
      <c r="DP782" s="90"/>
      <c r="DQ782" s="90"/>
      <c r="DR782" s="90"/>
      <c r="DS782" s="90"/>
      <c r="DT782" s="90"/>
      <c r="DU782" s="90"/>
      <c r="DV782" s="90"/>
      <c r="DW782" s="90"/>
      <c r="DX782" s="90"/>
      <c r="DY782" s="90"/>
      <c r="DZ782" s="90"/>
      <c r="EA782" s="90"/>
      <c r="EB782" s="90"/>
      <c r="EC782" s="90"/>
      <c r="ED782" s="90"/>
      <c r="EE782" s="90"/>
      <c r="EF782" s="90"/>
      <c r="EG782" s="90"/>
      <c r="EH782" s="90"/>
      <c r="EI782" s="90"/>
      <c r="EJ782" s="90"/>
      <c r="EK782" s="90"/>
      <c r="EL782" s="90"/>
      <c r="EM782" s="90"/>
      <c r="EN782" s="90"/>
      <c r="EO782" s="90"/>
      <c r="EP782" s="90"/>
      <c r="EQ782" s="90"/>
      <c r="ER782" s="90"/>
      <c r="ES782" s="90"/>
      <c r="ET782" s="90"/>
      <c r="EU782" s="90"/>
      <c r="EV782" s="90"/>
      <c r="EW782" s="90"/>
      <c r="EX782" s="90"/>
      <c r="EY782" s="90"/>
      <c r="EZ782" s="90"/>
      <c r="FA782" s="90"/>
      <c r="FB782" s="90"/>
      <c r="FC782" s="90"/>
      <c r="FD782" s="90"/>
      <c r="FE782" s="90"/>
      <c r="FF782" s="90"/>
      <c r="FG782" s="90"/>
      <c r="FH782" s="90"/>
      <c r="FI782" s="90"/>
      <c r="FJ782" s="90"/>
      <c r="FK782" s="90"/>
      <c r="FL782" s="90"/>
      <c r="FM782" s="90"/>
      <c r="FN782" s="90"/>
      <c r="FO782" s="90"/>
      <c r="FP782" s="90"/>
      <c r="FQ782" s="90"/>
      <c r="FR782" s="90"/>
      <c r="FS782" s="90"/>
      <c r="FT782" s="90"/>
      <c r="FU782" s="90"/>
      <c r="FV782" s="90"/>
      <c r="FW782" s="90"/>
      <c r="FX782" s="90"/>
      <c r="FY782" s="90"/>
      <c r="FZ782" s="90"/>
      <c r="GA782" s="90"/>
      <c r="GB782" s="90"/>
      <c r="GC782" s="90"/>
      <c r="GD782" s="90"/>
      <c r="GE782" s="90"/>
      <c r="GF782" s="90"/>
      <c r="GG782" s="90"/>
      <c r="GH782" s="90"/>
      <c r="GI782" s="90"/>
      <c r="GJ782" s="90"/>
      <c r="GK782" s="90"/>
      <c r="GL782" s="90"/>
      <c r="GM782" s="90"/>
      <c r="GN782" s="90"/>
      <c r="GO782" s="90"/>
      <c r="GP782" s="90"/>
      <c r="GQ782" s="90"/>
      <c r="GR782" s="90"/>
      <c r="GS782" s="90"/>
      <c r="GT782" s="90"/>
      <c r="GU782" s="90"/>
      <c r="GV782" s="90"/>
      <c r="GW782" s="90"/>
      <c r="GX782" s="90"/>
      <c r="GY782" s="90"/>
      <c r="GZ782" s="90"/>
      <c r="HA782" s="90"/>
      <c r="HB782" s="90"/>
      <c r="HC782" s="90"/>
      <c r="HD782" s="90"/>
      <c r="HE782" s="90"/>
      <c r="HF782" s="90"/>
      <c r="HG782" s="90"/>
      <c r="HH782" s="90"/>
      <c r="HI782" s="90"/>
      <c r="HJ782" s="90"/>
      <c r="HK782" s="90"/>
      <c r="HL782" s="90"/>
      <c r="HM782" s="90"/>
      <c r="HN782" s="90"/>
      <c r="HO782" s="90"/>
      <c r="HP782" s="90"/>
      <c r="HQ782" s="90"/>
      <c r="HR782" s="90"/>
      <c r="HS782" s="90"/>
      <c r="HT782" s="90"/>
      <c r="HU782" s="90"/>
      <c r="HV782" s="90"/>
      <c r="HW782" s="90"/>
      <c r="HX782" s="90"/>
      <c r="HY782" s="90"/>
      <c r="HZ782" s="90"/>
      <c r="IA782" s="90"/>
      <c r="IB782" s="90"/>
      <c r="IC782" s="90"/>
      <c r="ID782" s="90"/>
      <c r="IE782" s="90"/>
      <c r="IF782" s="90"/>
      <c r="IG782" s="90"/>
      <c r="IH782" s="90"/>
      <c r="II782" s="90"/>
      <c r="IJ782" s="90"/>
      <c r="IK782" s="90"/>
      <c r="IL782" s="90"/>
      <c r="IM782" s="90"/>
      <c r="IN782" s="90"/>
      <c r="IO782" s="90"/>
      <c r="IP782" s="90"/>
      <c r="IQ782" s="90"/>
      <c r="IR782" s="90"/>
      <c r="IS782" s="90"/>
      <c r="IT782" s="90"/>
      <c r="IU782" s="90"/>
      <c r="IV782" s="90"/>
      <c r="IW782" s="90"/>
      <c r="IX782" s="90"/>
      <c r="IY782" s="90"/>
      <c r="IZ782" s="90"/>
      <c r="JA782" s="90"/>
      <c r="JB782" s="90"/>
      <c r="JC782" s="90"/>
      <c r="JD782" s="90"/>
      <c r="JE782" s="90"/>
      <c r="JF782" s="90"/>
      <c r="JG782" s="90"/>
      <c r="JH782" s="90"/>
      <c r="JI782" s="90"/>
      <c r="JJ782" s="90"/>
      <c r="JK782" s="90"/>
      <c r="JL782" s="90"/>
      <c r="JM782" s="90"/>
      <c r="JN782" s="90"/>
      <c r="JO782" s="90"/>
      <c r="JP782" s="90"/>
      <c r="JQ782" s="90"/>
      <c r="JR782" s="90"/>
      <c r="JS782" s="90"/>
      <c r="JT782" s="90"/>
      <c r="JU782" s="90"/>
      <c r="JV782" s="90"/>
      <c r="JW782" s="90"/>
      <c r="JX782" s="90"/>
      <c r="JY782" s="90"/>
      <c r="JZ782" s="90"/>
      <c r="KA782" s="90"/>
      <c r="KB782" s="90"/>
      <c r="KC782" s="90"/>
      <c r="KD782" s="90"/>
      <c r="KE782" s="90"/>
      <c r="KF782" s="90"/>
      <c r="KG782" s="90"/>
      <c r="KH782" s="90"/>
      <c r="KI782" s="90"/>
      <c r="KJ782" s="90"/>
      <c r="KK782" s="90"/>
      <c r="KL782" s="90"/>
      <c r="KM782" s="90"/>
      <c r="KN782" s="90"/>
      <c r="KO782" s="90"/>
      <c r="KP782" s="90"/>
      <c r="KQ782" s="90"/>
      <c r="KR782" s="90"/>
      <c r="KS782" s="90"/>
      <c r="KT782" s="90"/>
      <c r="KU782" s="90"/>
      <c r="KV782" s="90"/>
      <c r="KW782" s="90"/>
      <c r="KX782" s="90"/>
      <c r="KY782" s="90"/>
      <c r="KZ782" s="90"/>
      <c r="LA782" s="90"/>
      <c r="LB782" s="90"/>
      <c r="LC782" s="90"/>
      <c r="LD782" s="90"/>
      <c r="LE782" s="90"/>
      <c r="LF782" s="90"/>
      <c r="LG782" s="90"/>
      <c r="LH782" s="90"/>
      <c r="LI782" s="90"/>
      <c r="LJ782" s="90"/>
      <c r="LK782" s="90"/>
      <c r="LL782" s="90"/>
      <c r="LM782" s="90"/>
      <c r="LN782" s="90"/>
      <c r="LO782" s="90"/>
      <c r="LP782" s="90"/>
      <c r="LQ782" s="90"/>
      <c r="LR782" s="90"/>
      <c r="LS782" s="90"/>
      <c r="LT782" s="90"/>
      <c r="LU782" s="90"/>
      <c r="LV782" s="90"/>
      <c r="LW782" s="90"/>
      <c r="LX782" s="90"/>
      <c r="LY782" s="90"/>
      <c r="LZ782" s="90"/>
      <c r="MA782" s="90"/>
      <c r="MB782" s="90"/>
      <c r="MC782" s="90"/>
      <c r="MD782" s="90"/>
      <c r="ME782" s="90"/>
      <c r="MF782" s="90"/>
      <c r="MG782" s="90"/>
      <c r="MH782" s="90"/>
      <c r="MI782" s="90"/>
      <c r="MJ782" s="90"/>
      <c r="MK782" s="90"/>
      <c r="ML782" s="90"/>
      <c r="MM782" s="90"/>
      <c r="MN782" s="90"/>
      <c r="MO782" s="90"/>
      <c r="MP782" s="90"/>
      <c r="MQ782" s="90"/>
      <c r="MR782" s="90"/>
      <c r="MS782" s="90"/>
      <c r="MT782" s="90"/>
      <c r="MU782" s="90"/>
      <c r="MV782" s="90"/>
      <c r="MW782" s="90"/>
      <c r="MX782" s="90"/>
      <c r="MY782" s="90"/>
      <c r="MZ782" s="90"/>
      <c r="NA782" s="90"/>
      <c r="NB782" s="90"/>
      <c r="NC782" s="90"/>
      <c r="ND782" s="90"/>
      <c r="NE782" s="90"/>
      <c r="NF782" s="90"/>
      <c r="NG782" s="90"/>
      <c r="NH782" s="90"/>
      <c r="NI782" s="90"/>
      <c r="NJ782" s="90"/>
      <c r="NK782" s="90"/>
      <c r="NL782" s="90"/>
      <c r="NM782" s="90"/>
      <c r="NN782" s="90"/>
      <c r="NO782" s="90"/>
      <c r="NP782" s="90"/>
      <c r="NQ782" s="90"/>
      <c r="NR782" s="90"/>
      <c r="NS782" s="90"/>
      <c r="NT782" s="90"/>
      <c r="NU782" s="90"/>
      <c r="NV782" s="90"/>
      <c r="NW782" s="90"/>
      <c r="NX782" s="90"/>
      <c r="NY782" s="90"/>
      <c r="NZ782" s="90"/>
      <c r="OA782" s="90"/>
      <c r="OB782" s="90"/>
      <c r="OC782" s="90"/>
      <c r="OD782" s="90"/>
      <c r="OE782" s="90"/>
      <c r="OF782" s="90"/>
      <c r="OG782" s="90"/>
      <c r="OH782" s="90"/>
      <c r="OI782" s="90"/>
      <c r="OJ782" s="90"/>
      <c r="OK782" s="90"/>
      <c r="OL782" s="90"/>
      <c r="OM782" s="90"/>
      <c r="ON782" s="90"/>
      <c r="OO782" s="90"/>
      <c r="OP782" s="90"/>
      <c r="OQ782" s="90"/>
      <c r="OR782" s="90"/>
      <c r="OS782" s="90"/>
      <c r="OT782" s="90"/>
      <c r="OU782" s="90"/>
      <c r="OV782" s="90"/>
      <c r="OW782" s="90"/>
      <c r="OX782" s="90"/>
      <c r="OY782" s="90"/>
      <c r="OZ782" s="90"/>
      <c r="PA782" s="90"/>
      <c r="PB782" s="90"/>
      <c r="PC782" s="90"/>
      <c r="PD782" s="90"/>
      <c r="PE782" s="90"/>
      <c r="PF782" s="90"/>
      <c r="PG782" s="90"/>
      <c r="PH782" s="90"/>
      <c r="PI782" s="90"/>
      <c r="PJ782" s="90"/>
      <c r="PK782" s="90"/>
      <c r="PL782" s="90"/>
      <c r="PM782" s="90"/>
      <c r="PN782" s="90"/>
      <c r="PO782" s="90"/>
      <c r="PP782" s="90"/>
      <c r="PQ782" s="90"/>
      <c r="PR782" s="90"/>
      <c r="PS782" s="90"/>
      <c r="PT782" s="90"/>
      <c r="PU782" s="90"/>
      <c r="PV782" s="90"/>
      <c r="PW782" s="90"/>
      <c r="PX782" s="90"/>
      <c r="PY782" s="90"/>
      <c r="PZ782" s="90"/>
      <c r="QA782" s="90"/>
      <c r="QB782" s="90"/>
      <c r="QC782" s="90"/>
      <c r="QD782" s="90"/>
      <c r="QE782" s="90"/>
      <c r="QF782" s="90"/>
      <c r="QG782" s="90"/>
      <c r="QH782" s="90"/>
      <c r="QI782" s="90"/>
      <c r="QJ782" s="90"/>
      <c r="QK782" s="90"/>
      <c r="QL782" s="90"/>
      <c r="QM782" s="90"/>
      <c r="QN782" s="90"/>
      <c r="QO782" s="90"/>
      <c r="QP782" s="90"/>
      <c r="QQ782" s="90"/>
      <c r="QR782" s="90"/>
      <c r="QS782" s="90"/>
      <c r="QT782" s="90"/>
      <c r="QU782" s="90"/>
      <c r="QV782" s="90"/>
      <c r="QW782" s="90"/>
      <c r="QX782" s="90"/>
      <c r="QY782" s="90"/>
      <c r="QZ782" s="90"/>
      <c r="RA782" s="90"/>
      <c r="RB782" s="90"/>
      <c r="RC782" s="90"/>
      <c r="RD782" s="90"/>
      <c r="RE782" s="90"/>
      <c r="RF782" s="90"/>
      <c r="RG782" s="90"/>
      <c r="RH782" s="90"/>
      <c r="RI782" s="90"/>
      <c r="RJ782" s="90"/>
      <c r="RK782" s="90"/>
      <c r="RL782" s="90"/>
      <c r="RM782" s="90"/>
      <c r="RN782" s="90"/>
      <c r="RO782" s="90"/>
      <c r="RP782" s="90"/>
      <c r="RQ782" s="90"/>
      <c r="RR782" s="90"/>
      <c r="RS782" s="90"/>
      <c r="RT782" s="90"/>
      <c r="RU782" s="90"/>
      <c r="RV782" s="90"/>
      <c r="RW782" s="90"/>
      <c r="RX782" s="90"/>
      <c r="RY782" s="90"/>
      <c r="RZ782" s="90"/>
      <c r="SA782" s="90"/>
      <c r="SB782" s="90"/>
      <c r="SC782" s="90"/>
      <c r="SD782" s="90"/>
      <c r="SE782" s="90"/>
      <c r="SF782" s="90"/>
      <c r="SG782" s="90"/>
      <c r="SH782" s="90"/>
      <c r="SI782" s="90"/>
      <c r="SJ782" s="90"/>
      <c r="SK782" s="90"/>
      <c r="SL782" s="90"/>
      <c r="SM782" s="90"/>
      <c r="SN782" s="90"/>
      <c r="SO782" s="90"/>
      <c r="SP782" s="90"/>
      <c r="SQ782" s="90"/>
      <c r="SR782" s="90"/>
      <c r="SS782" s="90"/>
      <c r="ST782" s="90"/>
      <c r="SU782" s="90"/>
      <c r="SV782" s="90"/>
      <c r="SW782" s="90"/>
      <c r="SX782" s="90"/>
      <c r="SY782" s="90"/>
      <c r="SZ782" s="90"/>
      <c r="TA782" s="90"/>
      <c r="TB782" s="90"/>
      <c r="TC782" s="90"/>
      <c r="TD782" s="90"/>
      <c r="TE782" s="90"/>
      <c r="TF782" s="90"/>
      <c r="TG782" s="90"/>
      <c r="TH782" s="90"/>
      <c r="TI782" s="90"/>
      <c r="TJ782" s="90"/>
      <c r="TK782" s="90"/>
      <c r="TL782" s="90"/>
      <c r="TM782" s="90"/>
      <c r="TN782" s="90"/>
      <c r="TO782" s="90"/>
      <c r="TP782" s="90"/>
      <c r="TQ782" s="90"/>
      <c r="TR782" s="90"/>
      <c r="TS782" s="90"/>
      <c r="TT782" s="90"/>
      <c r="TU782" s="90"/>
      <c r="TV782" s="90"/>
      <c r="TW782" s="90"/>
      <c r="TX782" s="90"/>
      <c r="TY782" s="90"/>
      <c r="TZ782" s="90"/>
      <c r="UA782" s="90"/>
      <c r="UB782" s="90"/>
      <c r="UC782" s="90"/>
      <c r="UD782" s="90"/>
      <c r="UE782" s="90"/>
      <c r="UF782" s="90"/>
      <c r="UG782" s="90"/>
      <c r="UH782" s="90"/>
      <c r="UI782" s="90"/>
      <c r="UJ782" s="90"/>
      <c r="UK782" s="90"/>
      <c r="UL782" s="90"/>
      <c r="UM782" s="90"/>
      <c r="UN782" s="90"/>
      <c r="UO782" s="90"/>
      <c r="UP782" s="90"/>
      <c r="UQ782" s="90"/>
      <c r="UR782" s="90"/>
      <c r="US782" s="90"/>
      <c r="UT782" s="90"/>
      <c r="UU782" s="90"/>
      <c r="UV782" s="90"/>
      <c r="UW782" s="90"/>
      <c r="UX782" s="90"/>
      <c r="UY782" s="90"/>
      <c r="UZ782" s="90"/>
      <c r="VA782" s="90"/>
      <c r="VB782" s="90"/>
      <c r="VC782" s="90"/>
      <c r="VD782" s="90"/>
      <c r="VE782" s="90"/>
      <c r="VF782" s="90"/>
      <c r="VG782" s="90"/>
      <c r="VH782" s="90"/>
      <c r="VI782" s="90"/>
      <c r="VJ782" s="90"/>
      <c r="VK782" s="90"/>
      <c r="VL782" s="90"/>
      <c r="VM782" s="90"/>
      <c r="VN782" s="90"/>
      <c r="VO782" s="90"/>
      <c r="VP782" s="90"/>
      <c r="VQ782" s="90"/>
      <c r="VR782" s="90"/>
      <c r="VS782" s="90"/>
      <c r="VT782" s="90"/>
      <c r="VU782" s="90"/>
      <c r="VV782" s="90"/>
      <c r="VW782" s="90"/>
      <c r="VX782" s="90"/>
      <c r="VY782" s="90"/>
      <c r="VZ782" s="90"/>
      <c r="WA782" s="90"/>
      <c r="WB782" s="90"/>
      <c r="WC782" s="90"/>
      <c r="WD782" s="90"/>
      <c r="WE782" s="90"/>
      <c r="WF782" s="90"/>
      <c r="WG782" s="90"/>
      <c r="WH782" s="90"/>
      <c r="WI782" s="90"/>
      <c r="WJ782" s="90"/>
      <c r="WK782" s="90"/>
      <c r="WL782" s="90"/>
      <c r="WM782" s="90"/>
      <c r="WN782" s="90"/>
      <c r="WO782" s="90"/>
      <c r="WP782" s="90"/>
      <c r="WQ782" s="90"/>
      <c r="WR782" s="90"/>
      <c r="WS782" s="90"/>
      <c r="WT782" s="90"/>
      <c r="WU782" s="90"/>
      <c r="WV782" s="90"/>
      <c r="WW782" s="90"/>
      <c r="WX782" s="90"/>
      <c r="WY782" s="90"/>
      <c r="WZ782" s="90"/>
      <c r="XA782" s="90"/>
      <c r="XB782" s="90"/>
      <c r="XC782" s="90"/>
      <c r="XD782" s="90"/>
      <c r="XE782" s="90"/>
      <c r="XF782" s="90"/>
      <c r="XG782" s="90"/>
      <c r="XH782" s="90"/>
      <c r="XI782" s="90"/>
      <c r="XJ782" s="90"/>
      <c r="XK782" s="90"/>
      <c r="XL782" s="90"/>
      <c r="XM782" s="90"/>
      <c r="XN782" s="90"/>
      <c r="XO782" s="90"/>
      <c r="XP782" s="90"/>
      <c r="XQ782" s="90"/>
      <c r="XR782" s="90"/>
      <c r="XS782" s="90"/>
      <c r="XT782" s="90"/>
      <c r="XU782" s="90"/>
      <c r="XV782" s="90"/>
      <c r="XW782" s="90"/>
      <c r="XX782" s="90"/>
      <c r="XY782" s="90"/>
      <c r="XZ782" s="90"/>
      <c r="YA782" s="90"/>
      <c r="YB782" s="90"/>
      <c r="YC782" s="90"/>
      <c r="YD782" s="90"/>
      <c r="YE782" s="90"/>
      <c r="YF782" s="90"/>
      <c r="YG782" s="90"/>
      <c r="YH782" s="90"/>
      <c r="YI782" s="90"/>
      <c r="YJ782" s="90"/>
      <c r="YK782" s="90"/>
      <c r="YL782" s="90"/>
      <c r="YM782" s="90"/>
      <c r="YN782" s="90"/>
      <c r="YO782" s="90"/>
      <c r="YP782" s="90"/>
      <c r="YQ782" s="90"/>
      <c r="YR782" s="90"/>
      <c r="YS782" s="90"/>
      <c r="YT782" s="90"/>
      <c r="YU782" s="90"/>
      <c r="YV782" s="90"/>
      <c r="YW782" s="90"/>
      <c r="YX782" s="90"/>
      <c r="YY782" s="90"/>
      <c r="YZ782" s="90"/>
      <c r="ZA782" s="90"/>
      <c r="ZB782" s="90"/>
      <c r="ZC782" s="90"/>
      <c r="ZD782" s="90"/>
      <c r="ZE782" s="90"/>
      <c r="ZF782" s="90"/>
      <c r="ZG782" s="90"/>
      <c r="ZH782" s="90"/>
      <c r="ZI782" s="90"/>
      <c r="ZJ782" s="90"/>
      <c r="ZK782" s="90"/>
      <c r="ZL782" s="90"/>
      <c r="ZM782" s="90"/>
      <c r="ZN782" s="90"/>
      <c r="ZO782" s="90"/>
      <c r="ZP782" s="90"/>
      <c r="ZQ782" s="90"/>
      <c r="ZR782" s="90"/>
      <c r="ZS782" s="90"/>
      <c r="ZT782" s="90"/>
      <c r="ZU782" s="90"/>
      <c r="ZV782" s="90"/>
      <c r="ZW782" s="90"/>
      <c r="ZX782" s="90"/>
      <c r="ZY782" s="90"/>
      <c r="ZZ782" s="90"/>
      <c r="AAA782" s="90"/>
      <c r="AAB782" s="90"/>
      <c r="AAC782" s="90"/>
      <c r="AAD782" s="90"/>
      <c r="AAE782" s="90"/>
      <c r="AAF782" s="90"/>
      <c r="AAG782" s="90"/>
      <c r="AAH782" s="90"/>
      <c r="AAI782" s="90"/>
      <c r="AAJ782" s="90"/>
      <c r="AAK782" s="90"/>
      <c r="AAL782" s="90"/>
      <c r="AAM782" s="90"/>
      <c r="AAN782" s="90"/>
      <c r="AAO782" s="90"/>
      <c r="AAP782" s="90"/>
      <c r="AAQ782" s="90"/>
      <c r="AAR782" s="90"/>
      <c r="AAS782" s="90"/>
      <c r="AAT782" s="90"/>
      <c r="AAU782" s="90"/>
      <c r="AAV782" s="90"/>
      <c r="AAW782" s="90"/>
      <c r="AAX782" s="90"/>
      <c r="AAY782" s="90"/>
      <c r="AAZ782" s="90"/>
      <c r="ABA782" s="90"/>
      <c r="ABB782" s="90"/>
      <c r="ABC782" s="90"/>
      <c r="ABD782" s="90"/>
      <c r="ABE782" s="90"/>
      <c r="ABF782" s="90"/>
      <c r="ABG782" s="90"/>
      <c r="ABH782" s="90"/>
      <c r="ABI782" s="90"/>
      <c r="ABJ782" s="90"/>
      <c r="ABK782" s="90"/>
      <c r="ABL782" s="90"/>
      <c r="ABM782" s="90"/>
      <c r="ABN782" s="90"/>
      <c r="ABO782" s="90"/>
      <c r="ABP782" s="90"/>
      <c r="ABQ782" s="90"/>
      <c r="ABR782" s="90"/>
      <c r="ABS782" s="90"/>
      <c r="ABT782" s="90"/>
      <c r="ABU782" s="90"/>
      <c r="ABV782" s="90"/>
      <c r="ABW782" s="90"/>
      <c r="ABX782" s="90"/>
      <c r="ABY782" s="90"/>
      <c r="ABZ782" s="90"/>
      <c r="ACA782" s="90"/>
      <c r="ACB782" s="90"/>
      <c r="ACC782" s="90"/>
      <c r="ACD782" s="90"/>
      <c r="ACE782" s="90"/>
      <c r="ACF782" s="90"/>
      <c r="ACG782" s="90"/>
      <c r="ACH782" s="90"/>
      <c r="ACI782" s="90"/>
      <c r="ACJ782" s="90"/>
      <c r="ACK782" s="90"/>
      <c r="ACL782" s="90"/>
      <c r="ACM782" s="90"/>
      <c r="ACN782" s="90"/>
      <c r="ACO782" s="90"/>
      <c r="ACP782" s="90"/>
      <c r="ACQ782" s="90"/>
      <c r="ACR782" s="90"/>
      <c r="ACS782" s="90"/>
      <c r="ACT782" s="90"/>
      <c r="ACU782" s="90"/>
      <c r="ACV782" s="90"/>
      <c r="ACW782" s="90"/>
      <c r="ACX782" s="90"/>
      <c r="ACY782" s="90"/>
      <c r="ACZ782" s="90"/>
      <c r="ADA782" s="90"/>
      <c r="ADB782" s="90"/>
      <c r="ADC782" s="90"/>
      <c r="ADD782" s="90"/>
      <c r="ADE782" s="90"/>
      <c r="ADF782" s="90"/>
      <c r="ADG782" s="90"/>
      <c r="ADH782" s="90"/>
      <c r="ADI782" s="90"/>
      <c r="ADJ782" s="90"/>
      <c r="ADK782" s="90"/>
      <c r="ADL782" s="90"/>
      <c r="ADM782" s="90"/>
      <c r="ADN782" s="90"/>
      <c r="ADO782" s="90"/>
      <c r="ADP782" s="90"/>
      <c r="ADQ782" s="90"/>
      <c r="ADR782" s="90"/>
      <c r="ADS782" s="90"/>
      <c r="ADT782" s="90"/>
      <c r="ADU782" s="90"/>
      <c r="ADV782" s="90"/>
      <c r="ADW782" s="90"/>
      <c r="ADX782" s="90"/>
      <c r="ADY782" s="90"/>
      <c r="ADZ782" s="90"/>
      <c r="AEA782" s="90"/>
      <c r="AEB782" s="90"/>
      <c r="AEC782" s="90"/>
      <c r="AED782" s="90"/>
      <c r="AEE782" s="90"/>
      <c r="AEF782" s="90"/>
      <c r="AEG782" s="90"/>
      <c r="AEH782" s="90"/>
      <c r="AEI782" s="90"/>
      <c r="AEJ782" s="90"/>
      <c r="AEK782" s="90"/>
      <c r="AEL782" s="90"/>
      <c r="AEM782" s="90"/>
      <c r="AEN782" s="90"/>
      <c r="AEO782" s="90"/>
      <c r="AEP782" s="90"/>
      <c r="AEQ782" s="90"/>
      <c r="AER782" s="90"/>
      <c r="AES782" s="90"/>
      <c r="AET782" s="90"/>
      <c r="AEU782" s="90"/>
      <c r="AEV782" s="90"/>
      <c r="AEW782" s="90"/>
      <c r="AEX782" s="90"/>
      <c r="AEY782" s="90"/>
      <c r="AEZ782" s="90"/>
      <c r="AFA782" s="90"/>
      <c r="AFB782" s="90"/>
      <c r="AFC782" s="90"/>
      <c r="AFD782" s="90"/>
      <c r="AFE782" s="90"/>
      <c r="AFF782" s="90"/>
      <c r="AFG782" s="90"/>
      <c r="AFH782" s="90"/>
      <c r="AFI782" s="90"/>
      <c r="AFJ782" s="90"/>
      <c r="AFK782" s="90"/>
      <c r="AFL782" s="90"/>
      <c r="AFM782" s="90"/>
      <c r="AFN782" s="90"/>
      <c r="AFO782" s="90"/>
      <c r="AFP782" s="90"/>
      <c r="AFQ782" s="90"/>
      <c r="AFR782" s="90"/>
      <c r="AFS782" s="90"/>
      <c r="AFT782" s="90"/>
      <c r="AFU782" s="90"/>
      <c r="AFV782" s="90"/>
      <c r="AFW782" s="90"/>
      <c r="AFX782" s="90"/>
      <c r="AFY782" s="90"/>
      <c r="AFZ782" s="90"/>
      <c r="AGA782" s="90"/>
      <c r="AGB782" s="90"/>
      <c r="AGC782" s="90"/>
      <c r="AGD782" s="90"/>
      <c r="AGE782" s="90"/>
      <c r="AGF782" s="90"/>
      <c r="AGG782" s="90"/>
      <c r="AGH782" s="90"/>
      <c r="AGI782" s="90"/>
      <c r="AGJ782" s="90"/>
      <c r="AGK782" s="90"/>
      <c r="AGL782" s="90"/>
      <c r="AGM782" s="90"/>
      <c r="AGN782" s="90"/>
      <c r="AGO782" s="90"/>
      <c r="AGP782" s="90"/>
      <c r="AGQ782" s="90"/>
      <c r="AGR782" s="90"/>
      <c r="AGS782" s="90"/>
      <c r="AGT782" s="90"/>
      <c r="AGU782" s="90"/>
      <c r="AGV782" s="90"/>
      <c r="AGW782" s="90"/>
      <c r="AGX782" s="90"/>
      <c r="AGY782" s="90"/>
      <c r="AGZ782" s="90"/>
      <c r="AHA782" s="90"/>
      <c r="AHB782" s="90"/>
      <c r="AHC782" s="90"/>
      <c r="AHD782" s="90"/>
      <c r="AHE782" s="90"/>
      <c r="AHF782" s="90"/>
      <c r="AHG782" s="90"/>
      <c r="AHH782" s="90"/>
      <c r="AHI782" s="90"/>
      <c r="AHJ782" s="90"/>
      <c r="AHK782" s="90"/>
      <c r="AHL782" s="90"/>
      <c r="AHM782" s="90"/>
      <c r="AHN782" s="90"/>
      <c r="AHO782" s="90"/>
      <c r="AHP782" s="90"/>
      <c r="AHQ782" s="90"/>
      <c r="AHR782" s="90"/>
      <c r="AHS782" s="90"/>
      <c r="AHT782" s="90"/>
      <c r="AHU782" s="90"/>
      <c r="AHV782" s="90"/>
      <c r="AHW782" s="90"/>
      <c r="AHX782" s="90"/>
      <c r="AHY782" s="90"/>
      <c r="AHZ782" s="90"/>
      <c r="AIA782" s="90"/>
      <c r="AIB782" s="90"/>
      <c r="AIC782" s="90"/>
      <c r="AID782" s="90"/>
      <c r="AIE782" s="90"/>
      <c r="AIF782" s="90"/>
      <c r="AIG782" s="90"/>
      <c r="AIH782" s="90"/>
      <c r="AII782" s="90"/>
      <c r="AIJ782" s="90"/>
      <c r="AIK782" s="90"/>
      <c r="AIL782" s="90"/>
      <c r="AIM782" s="90"/>
      <c r="AIN782" s="90"/>
      <c r="AIO782" s="90"/>
      <c r="AIP782" s="90"/>
      <c r="AIQ782" s="90"/>
      <c r="AIR782" s="90"/>
      <c r="AIS782" s="90"/>
      <c r="AIT782" s="90"/>
      <c r="AIU782" s="90"/>
      <c r="AIV782" s="90"/>
      <c r="AIW782" s="90"/>
      <c r="AIX782" s="90"/>
      <c r="AIY782" s="90"/>
      <c r="AIZ782" s="90"/>
      <c r="AJA782" s="90"/>
      <c r="AJB782" s="90"/>
      <c r="AJC782" s="90"/>
      <c r="AJD782" s="90"/>
      <c r="AJE782" s="90"/>
      <c r="AJF782" s="90"/>
      <c r="AJG782" s="90"/>
      <c r="AJH782" s="90"/>
      <c r="AJI782" s="90"/>
      <c r="AJJ782" s="90"/>
      <c r="AJK782" s="90"/>
      <c r="AJL782" s="90"/>
      <c r="AJM782" s="90"/>
      <c r="AJN782" s="90"/>
      <c r="AJO782" s="90"/>
      <c r="AJP782" s="90"/>
      <c r="AJQ782" s="90"/>
      <c r="AJR782" s="90"/>
      <c r="AJS782" s="90"/>
      <c r="AJT782" s="90"/>
      <c r="AJU782" s="90"/>
      <c r="AJV782" s="90"/>
      <c r="AJW782" s="90"/>
      <c r="AJX782" s="90"/>
      <c r="AJY782" s="90"/>
      <c r="AJZ782" s="90"/>
      <c r="AKA782" s="90"/>
      <c r="AKB782" s="90"/>
      <c r="AKC782" s="90"/>
      <c r="AKD782" s="90"/>
      <c r="AKE782" s="90"/>
      <c r="AKF782" s="90"/>
      <c r="AKG782" s="90"/>
      <c r="AKH782" s="90"/>
      <c r="AKI782" s="90"/>
      <c r="AKJ782" s="90"/>
      <c r="AKK782" s="90"/>
      <c r="AKL782" s="90"/>
      <c r="AKM782" s="90"/>
      <c r="AKN782" s="90"/>
      <c r="AKO782" s="90"/>
      <c r="AKP782" s="90"/>
      <c r="AKQ782" s="90"/>
      <c r="AKR782" s="90"/>
      <c r="AKS782" s="90"/>
      <c r="AKT782" s="90"/>
      <c r="AKU782" s="90"/>
      <c r="AKV782" s="90"/>
      <c r="AKW782" s="90"/>
      <c r="AKX782" s="90"/>
      <c r="AKY782" s="90"/>
      <c r="AKZ782" s="90"/>
      <c r="ALA782" s="90"/>
      <c r="ALB782" s="90"/>
      <c r="ALC782" s="90"/>
      <c r="ALD782" s="90"/>
      <c r="ALE782" s="90"/>
      <c r="ALF782" s="90"/>
      <c r="ALG782" s="90"/>
      <c r="ALH782" s="90"/>
      <c r="ALI782" s="90"/>
      <c r="ALJ782" s="90"/>
      <c r="ALK782" s="90"/>
      <c r="ALL782" s="90"/>
      <c r="ALM782" s="90"/>
      <c r="ALN782" s="90"/>
      <c r="ALO782" s="90"/>
      <c r="ALP782" s="90"/>
      <c r="ALQ782" s="90"/>
      <c r="ALR782" s="90"/>
      <c r="ALS782" s="90"/>
      <c r="ALT782" s="90"/>
      <c r="ALU782" s="90"/>
      <c r="ALV782" s="90"/>
      <c r="ALW782" s="90"/>
      <c r="ALX782" s="90"/>
      <c r="ALY782" s="90"/>
      <c r="ALZ782" s="90"/>
      <c r="AMA782" s="90"/>
      <c r="AMB782" s="90"/>
      <c r="AMC782" s="90"/>
      <c r="AMD782" s="90"/>
      <c r="AME782" s="90"/>
      <c r="AMF782" s="90"/>
      <c r="AMG782" s="90"/>
      <c r="AMH782" s="90"/>
    </row>
    <row r="783" spans="1:1022" x14ac:dyDescent="0.25">
      <c r="A783" s="96" t="s">
        <v>86</v>
      </c>
      <c r="B783" s="97" t="s">
        <v>10</v>
      </c>
      <c r="C783" s="186"/>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c r="AO783" s="90"/>
      <c r="AP783" s="90"/>
      <c r="AQ783" s="90"/>
      <c r="AR783" s="90"/>
      <c r="AS783" s="90"/>
      <c r="AT783" s="90"/>
      <c r="AU783" s="90"/>
      <c r="AV783" s="90"/>
      <c r="AW783" s="90"/>
      <c r="AX783" s="90"/>
      <c r="AY783" s="90"/>
      <c r="AZ783" s="90"/>
      <c r="BA783" s="90"/>
      <c r="BB783" s="90"/>
      <c r="BC783" s="90"/>
      <c r="BD783" s="90"/>
      <c r="BE783" s="90"/>
      <c r="BF783" s="90"/>
      <c r="BG783" s="90"/>
      <c r="BH783" s="90"/>
      <c r="BI783" s="90"/>
      <c r="BJ783" s="90"/>
      <c r="BK783" s="90"/>
      <c r="BL783" s="90"/>
      <c r="BM783" s="90"/>
      <c r="BN783" s="90"/>
      <c r="BO783" s="90"/>
      <c r="BP783" s="90"/>
      <c r="BQ783" s="90"/>
      <c r="BR783" s="90"/>
      <c r="BS783" s="90"/>
      <c r="BT783" s="90"/>
      <c r="BU783" s="90"/>
      <c r="BV783" s="90"/>
      <c r="BW783" s="90"/>
      <c r="BX783" s="90"/>
      <c r="BY783" s="90"/>
      <c r="BZ783" s="90"/>
      <c r="CA783" s="90"/>
      <c r="CB783" s="90"/>
      <c r="CC783" s="90"/>
      <c r="CD783" s="90"/>
      <c r="CE783" s="90"/>
      <c r="CF783" s="90"/>
      <c r="CG783" s="90"/>
      <c r="CH783" s="90"/>
      <c r="CI783" s="90"/>
      <c r="CJ783" s="90"/>
      <c r="CK783" s="90"/>
      <c r="CL783" s="90"/>
      <c r="CM783" s="90"/>
      <c r="CN783" s="90"/>
      <c r="CO783" s="90"/>
      <c r="CP783" s="90"/>
      <c r="CQ783" s="90"/>
      <c r="CR783" s="90"/>
      <c r="CS783" s="90"/>
      <c r="CT783" s="90"/>
      <c r="CU783" s="90"/>
      <c r="CV783" s="90"/>
      <c r="CW783" s="90"/>
      <c r="CX783" s="90"/>
      <c r="CY783" s="90"/>
      <c r="CZ783" s="90"/>
      <c r="DA783" s="90"/>
      <c r="DB783" s="90"/>
      <c r="DC783" s="90"/>
      <c r="DD783" s="90"/>
      <c r="DE783" s="90"/>
      <c r="DF783" s="90"/>
      <c r="DG783" s="90"/>
      <c r="DH783" s="90"/>
      <c r="DI783" s="90"/>
      <c r="DJ783" s="90"/>
      <c r="DK783" s="90"/>
      <c r="DL783" s="90"/>
      <c r="DM783" s="90"/>
      <c r="DN783" s="90"/>
      <c r="DO783" s="90"/>
      <c r="DP783" s="90"/>
      <c r="DQ783" s="90"/>
      <c r="DR783" s="90"/>
      <c r="DS783" s="90"/>
      <c r="DT783" s="90"/>
      <c r="DU783" s="90"/>
      <c r="DV783" s="90"/>
      <c r="DW783" s="90"/>
      <c r="DX783" s="90"/>
      <c r="DY783" s="90"/>
      <c r="DZ783" s="90"/>
      <c r="EA783" s="90"/>
      <c r="EB783" s="90"/>
      <c r="EC783" s="90"/>
      <c r="ED783" s="90"/>
      <c r="EE783" s="90"/>
      <c r="EF783" s="90"/>
      <c r="EG783" s="90"/>
      <c r="EH783" s="90"/>
      <c r="EI783" s="90"/>
      <c r="EJ783" s="90"/>
      <c r="EK783" s="90"/>
      <c r="EL783" s="90"/>
      <c r="EM783" s="90"/>
      <c r="EN783" s="90"/>
      <c r="EO783" s="90"/>
      <c r="EP783" s="90"/>
      <c r="EQ783" s="90"/>
      <c r="ER783" s="90"/>
      <c r="ES783" s="90"/>
      <c r="ET783" s="90"/>
      <c r="EU783" s="90"/>
      <c r="EV783" s="90"/>
      <c r="EW783" s="90"/>
      <c r="EX783" s="90"/>
      <c r="EY783" s="90"/>
      <c r="EZ783" s="90"/>
      <c r="FA783" s="90"/>
      <c r="FB783" s="90"/>
      <c r="FC783" s="90"/>
      <c r="FD783" s="90"/>
      <c r="FE783" s="90"/>
      <c r="FF783" s="90"/>
      <c r="FG783" s="90"/>
      <c r="FH783" s="90"/>
      <c r="FI783" s="90"/>
      <c r="FJ783" s="90"/>
      <c r="FK783" s="90"/>
      <c r="FL783" s="90"/>
      <c r="FM783" s="90"/>
      <c r="FN783" s="90"/>
      <c r="FO783" s="90"/>
      <c r="FP783" s="90"/>
      <c r="FQ783" s="90"/>
      <c r="FR783" s="90"/>
      <c r="FS783" s="90"/>
      <c r="FT783" s="90"/>
      <c r="FU783" s="90"/>
      <c r="FV783" s="90"/>
      <c r="FW783" s="90"/>
      <c r="FX783" s="90"/>
      <c r="FY783" s="90"/>
      <c r="FZ783" s="90"/>
      <c r="GA783" s="90"/>
      <c r="GB783" s="90"/>
      <c r="GC783" s="90"/>
      <c r="GD783" s="90"/>
      <c r="GE783" s="90"/>
      <c r="GF783" s="90"/>
      <c r="GG783" s="90"/>
      <c r="GH783" s="90"/>
      <c r="GI783" s="90"/>
      <c r="GJ783" s="90"/>
      <c r="GK783" s="90"/>
      <c r="GL783" s="90"/>
      <c r="GM783" s="90"/>
      <c r="GN783" s="90"/>
      <c r="GO783" s="90"/>
      <c r="GP783" s="90"/>
      <c r="GQ783" s="90"/>
      <c r="GR783" s="90"/>
      <c r="GS783" s="90"/>
      <c r="GT783" s="90"/>
      <c r="GU783" s="90"/>
      <c r="GV783" s="90"/>
      <c r="GW783" s="90"/>
      <c r="GX783" s="90"/>
      <c r="GY783" s="90"/>
      <c r="GZ783" s="90"/>
      <c r="HA783" s="90"/>
      <c r="HB783" s="90"/>
      <c r="HC783" s="90"/>
      <c r="HD783" s="90"/>
      <c r="HE783" s="90"/>
      <c r="HF783" s="90"/>
      <c r="HG783" s="90"/>
      <c r="HH783" s="90"/>
      <c r="HI783" s="90"/>
      <c r="HJ783" s="90"/>
      <c r="HK783" s="90"/>
      <c r="HL783" s="90"/>
      <c r="HM783" s="90"/>
      <c r="HN783" s="90"/>
      <c r="HO783" s="90"/>
      <c r="HP783" s="90"/>
      <c r="HQ783" s="90"/>
      <c r="HR783" s="90"/>
      <c r="HS783" s="90"/>
      <c r="HT783" s="90"/>
      <c r="HU783" s="90"/>
      <c r="HV783" s="90"/>
      <c r="HW783" s="90"/>
      <c r="HX783" s="90"/>
      <c r="HY783" s="90"/>
      <c r="HZ783" s="90"/>
      <c r="IA783" s="90"/>
      <c r="IB783" s="90"/>
      <c r="IC783" s="90"/>
      <c r="ID783" s="90"/>
      <c r="IE783" s="90"/>
      <c r="IF783" s="90"/>
      <c r="IG783" s="90"/>
      <c r="IH783" s="90"/>
      <c r="II783" s="90"/>
      <c r="IJ783" s="90"/>
      <c r="IK783" s="90"/>
      <c r="IL783" s="90"/>
      <c r="IM783" s="90"/>
      <c r="IN783" s="90"/>
      <c r="IO783" s="90"/>
      <c r="IP783" s="90"/>
      <c r="IQ783" s="90"/>
      <c r="IR783" s="90"/>
      <c r="IS783" s="90"/>
      <c r="IT783" s="90"/>
      <c r="IU783" s="90"/>
      <c r="IV783" s="90"/>
      <c r="IW783" s="90"/>
      <c r="IX783" s="90"/>
      <c r="IY783" s="90"/>
      <c r="IZ783" s="90"/>
      <c r="JA783" s="90"/>
      <c r="JB783" s="90"/>
      <c r="JC783" s="90"/>
      <c r="JD783" s="90"/>
      <c r="JE783" s="90"/>
      <c r="JF783" s="90"/>
      <c r="JG783" s="90"/>
      <c r="JH783" s="90"/>
      <c r="JI783" s="90"/>
      <c r="JJ783" s="90"/>
      <c r="JK783" s="90"/>
      <c r="JL783" s="90"/>
      <c r="JM783" s="90"/>
      <c r="JN783" s="90"/>
      <c r="JO783" s="90"/>
      <c r="JP783" s="90"/>
      <c r="JQ783" s="90"/>
      <c r="JR783" s="90"/>
      <c r="JS783" s="90"/>
      <c r="JT783" s="90"/>
      <c r="JU783" s="90"/>
      <c r="JV783" s="90"/>
      <c r="JW783" s="90"/>
      <c r="JX783" s="90"/>
      <c r="JY783" s="90"/>
      <c r="JZ783" s="90"/>
      <c r="KA783" s="90"/>
      <c r="KB783" s="90"/>
      <c r="KC783" s="90"/>
      <c r="KD783" s="90"/>
      <c r="KE783" s="90"/>
      <c r="KF783" s="90"/>
      <c r="KG783" s="90"/>
      <c r="KH783" s="90"/>
      <c r="KI783" s="90"/>
      <c r="KJ783" s="90"/>
      <c r="KK783" s="90"/>
      <c r="KL783" s="90"/>
      <c r="KM783" s="90"/>
      <c r="KN783" s="90"/>
      <c r="KO783" s="90"/>
      <c r="KP783" s="90"/>
      <c r="KQ783" s="90"/>
      <c r="KR783" s="90"/>
      <c r="KS783" s="90"/>
      <c r="KT783" s="90"/>
      <c r="KU783" s="90"/>
      <c r="KV783" s="90"/>
      <c r="KW783" s="90"/>
      <c r="KX783" s="90"/>
      <c r="KY783" s="90"/>
      <c r="KZ783" s="90"/>
      <c r="LA783" s="90"/>
      <c r="LB783" s="90"/>
      <c r="LC783" s="90"/>
      <c r="LD783" s="90"/>
      <c r="LE783" s="90"/>
      <c r="LF783" s="90"/>
      <c r="LG783" s="90"/>
      <c r="LH783" s="90"/>
      <c r="LI783" s="90"/>
      <c r="LJ783" s="90"/>
      <c r="LK783" s="90"/>
      <c r="LL783" s="90"/>
      <c r="LM783" s="90"/>
      <c r="LN783" s="90"/>
      <c r="LO783" s="90"/>
      <c r="LP783" s="90"/>
      <c r="LQ783" s="90"/>
      <c r="LR783" s="90"/>
      <c r="LS783" s="90"/>
      <c r="LT783" s="90"/>
      <c r="LU783" s="90"/>
      <c r="LV783" s="90"/>
      <c r="LW783" s="90"/>
      <c r="LX783" s="90"/>
      <c r="LY783" s="90"/>
      <c r="LZ783" s="90"/>
      <c r="MA783" s="90"/>
      <c r="MB783" s="90"/>
      <c r="MC783" s="90"/>
      <c r="MD783" s="90"/>
      <c r="ME783" s="90"/>
      <c r="MF783" s="90"/>
      <c r="MG783" s="90"/>
      <c r="MH783" s="90"/>
      <c r="MI783" s="90"/>
      <c r="MJ783" s="90"/>
      <c r="MK783" s="90"/>
      <c r="ML783" s="90"/>
      <c r="MM783" s="90"/>
      <c r="MN783" s="90"/>
      <c r="MO783" s="90"/>
      <c r="MP783" s="90"/>
      <c r="MQ783" s="90"/>
      <c r="MR783" s="90"/>
      <c r="MS783" s="90"/>
      <c r="MT783" s="90"/>
      <c r="MU783" s="90"/>
      <c r="MV783" s="90"/>
      <c r="MW783" s="90"/>
      <c r="MX783" s="90"/>
      <c r="MY783" s="90"/>
      <c r="MZ783" s="90"/>
      <c r="NA783" s="90"/>
      <c r="NB783" s="90"/>
      <c r="NC783" s="90"/>
      <c r="ND783" s="90"/>
      <c r="NE783" s="90"/>
      <c r="NF783" s="90"/>
      <c r="NG783" s="90"/>
      <c r="NH783" s="90"/>
      <c r="NI783" s="90"/>
      <c r="NJ783" s="90"/>
      <c r="NK783" s="90"/>
      <c r="NL783" s="90"/>
      <c r="NM783" s="90"/>
      <c r="NN783" s="90"/>
      <c r="NO783" s="90"/>
      <c r="NP783" s="90"/>
      <c r="NQ783" s="90"/>
      <c r="NR783" s="90"/>
      <c r="NS783" s="90"/>
      <c r="NT783" s="90"/>
      <c r="NU783" s="90"/>
      <c r="NV783" s="90"/>
      <c r="NW783" s="90"/>
      <c r="NX783" s="90"/>
      <c r="NY783" s="90"/>
      <c r="NZ783" s="90"/>
      <c r="OA783" s="90"/>
      <c r="OB783" s="90"/>
      <c r="OC783" s="90"/>
      <c r="OD783" s="90"/>
      <c r="OE783" s="90"/>
      <c r="OF783" s="90"/>
      <c r="OG783" s="90"/>
      <c r="OH783" s="90"/>
      <c r="OI783" s="90"/>
      <c r="OJ783" s="90"/>
      <c r="OK783" s="90"/>
      <c r="OL783" s="90"/>
      <c r="OM783" s="90"/>
      <c r="ON783" s="90"/>
      <c r="OO783" s="90"/>
      <c r="OP783" s="90"/>
      <c r="OQ783" s="90"/>
      <c r="OR783" s="90"/>
      <c r="OS783" s="90"/>
      <c r="OT783" s="90"/>
      <c r="OU783" s="90"/>
      <c r="OV783" s="90"/>
      <c r="OW783" s="90"/>
      <c r="OX783" s="90"/>
      <c r="OY783" s="90"/>
      <c r="OZ783" s="90"/>
      <c r="PA783" s="90"/>
      <c r="PB783" s="90"/>
      <c r="PC783" s="90"/>
      <c r="PD783" s="90"/>
      <c r="PE783" s="90"/>
      <c r="PF783" s="90"/>
      <c r="PG783" s="90"/>
      <c r="PH783" s="90"/>
      <c r="PI783" s="90"/>
      <c r="PJ783" s="90"/>
      <c r="PK783" s="90"/>
      <c r="PL783" s="90"/>
      <c r="PM783" s="90"/>
      <c r="PN783" s="90"/>
      <c r="PO783" s="90"/>
      <c r="PP783" s="90"/>
      <c r="PQ783" s="90"/>
      <c r="PR783" s="90"/>
      <c r="PS783" s="90"/>
      <c r="PT783" s="90"/>
      <c r="PU783" s="90"/>
      <c r="PV783" s="90"/>
      <c r="PW783" s="90"/>
      <c r="PX783" s="90"/>
      <c r="PY783" s="90"/>
      <c r="PZ783" s="90"/>
      <c r="QA783" s="90"/>
      <c r="QB783" s="90"/>
      <c r="QC783" s="90"/>
      <c r="QD783" s="90"/>
      <c r="QE783" s="90"/>
      <c r="QF783" s="90"/>
      <c r="QG783" s="90"/>
      <c r="QH783" s="90"/>
      <c r="QI783" s="90"/>
      <c r="QJ783" s="90"/>
      <c r="QK783" s="90"/>
      <c r="QL783" s="90"/>
      <c r="QM783" s="90"/>
      <c r="QN783" s="90"/>
      <c r="QO783" s="90"/>
      <c r="QP783" s="90"/>
      <c r="QQ783" s="90"/>
      <c r="QR783" s="90"/>
      <c r="QS783" s="90"/>
      <c r="QT783" s="90"/>
      <c r="QU783" s="90"/>
      <c r="QV783" s="90"/>
      <c r="QW783" s="90"/>
      <c r="QX783" s="90"/>
      <c r="QY783" s="90"/>
      <c r="QZ783" s="90"/>
      <c r="RA783" s="90"/>
      <c r="RB783" s="90"/>
      <c r="RC783" s="90"/>
      <c r="RD783" s="90"/>
      <c r="RE783" s="90"/>
      <c r="RF783" s="90"/>
      <c r="RG783" s="90"/>
      <c r="RH783" s="90"/>
      <c r="RI783" s="90"/>
      <c r="RJ783" s="90"/>
      <c r="RK783" s="90"/>
      <c r="RL783" s="90"/>
      <c r="RM783" s="90"/>
      <c r="RN783" s="90"/>
      <c r="RO783" s="90"/>
      <c r="RP783" s="90"/>
      <c r="RQ783" s="90"/>
      <c r="RR783" s="90"/>
      <c r="RS783" s="90"/>
      <c r="RT783" s="90"/>
      <c r="RU783" s="90"/>
      <c r="RV783" s="90"/>
      <c r="RW783" s="90"/>
      <c r="RX783" s="90"/>
      <c r="RY783" s="90"/>
      <c r="RZ783" s="90"/>
      <c r="SA783" s="90"/>
      <c r="SB783" s="90"/>
      <c r="SC783" s="90"/>
      <c r="SD783" s="90"/>
      <c r="SE783" s="90"/>
      <c r="SF783" s="90"/>
      <c r="SG783" s="90"/>
      <c r="SH783" s="90"/>
      <c r="SI783" s="90"/>
      <c r="SJ783" s="90"/>
      <c r="SK783" s="90"/>
      <c r="SL783" s="90"/>
      <c r="SM783" s="90"/>
      <c r="SN783" s="90"/>
      <c r="SO783" s="90"/>
      <c r="SP783" s="90"/>
      <c r="SQ783" s="90"/>
      <c r="SR783" s="90"/>
      <c r="SS783" s="90"/>
      <c r="ST783" s="90"/>
      <c r="SU783" s="90"/>
      <c r="SV783" s="90"/>
      <c r="SW783" s="90"/>
      <c r="SX783" s="90"/>
      <c r="SY783" s="90"/>
      <c r="SZ783" s="90"/>
      <c r="TA783" s="90"/>
      <c r="TB783" s="90"/>
      <c r="TC783" s="90"/>
      <c r="TD783" s="90"/>
      <c r="TE783" s="90"/>
      <c r="TF783" s="90"/>
      <c r="TG783" s="90"/>
      <c r="TH783" s="90"/>
      <c r="TI783" s="90"/>
      <c r="TJ783" s="90"/>
      <c r="TK783" s="90"/>
      <c r="TL783" s="90"/>
      <c r="TM783" s="90"/>
      <c r="TN783" s="90"/>
      <c r="TO783" s="90"/>
      <c r="TP783" s="90"/>
      <c r="TQ783" s="90"/>
      <c r="TR783" s="90"/>
      <c r="TS783" s="90"/>
      <c r="TT783" s="90"/>
      <c r="TU783" s="90"/>
      <c r="TV783" s="90"/>
      <c r="TW783" s="90"/>
      <c r="TX783" s="90"/>
      <c r="TY783" s="90"/>
      <c r="TZ783" s="90"/>
      <c r="UA783" s="90"/>
      <c r="UB783" s="90"/>
      <c r="UC783" s="90"/>
      <c r="UD783" s="90"/>
      <c r="UE783" s="90"/>
      <c r="UF783" s="90"/>
      <c r="UG783" s="90"/>
      <c r="UH783" s="90"/>
      <c r="UI783" s="90"/>
      <c r="UJ783" s="90"/>
      <c r="UK783" s="90"/>
      <c r="UL783" s="90"/>
      <c r="UM783" s="90"/>
      <c r="UN783" s="90"/>
      <c r="UO783" s="90"/>
      <c r="UP783" s="90"/>
      <c r="UQ783" s="90"/>
      <c r="UR783" s="90"/>
      <c r="US783" s="90"/>
      <c r="UT783" s="90"/>
      <c r="UU783" s="90"/>
      <c r="UV783" s="90"/>
      <c r="UW783" s="90"/>
      <c r="UX783" s="90"/>
      <c r="UY783" s="90"/>
      <c r="UZ783" s="90"/>
      <c r="VA783" s="90"/>
      <c r="VB783" s="90"/>
      <c r="VC783" s="90"/>
      <c r="VD783" s="90"/>
      <c r="VE783" s="90"/>
      <c r="VF783" s="90"/>
      <c r="VG783" s="90"/>
      <c r="VH783" s="90"/>
      <c r="VI783" s="90"/>
      <c r="VJ783" s="90"/>
      <c r="VK783" s="90"/>
      <c r="VL783" s="90"/>
      <c r="VM783" s="90"/>
      <c r="VN783" s="90"/>
      <c r="VO783" s="90"/>
      <c r="VP783" s="90"/>
      <c r="VQ783" s="90"/>
      <c r="VR783" s="90"/>
      <c r="VS783" s="90"/>
      <c r="VT783" s="90"/>
      <c r="VU783" s="90"/>
      <c r="VV783" s="90"/>
      <c r="VW783" s="90"/>
      <c r="VX783" s="90"/>
      <c r="VY783" s="90"/>
      <c r="VZ783" s="90"/>
      <c r="WA783" s="90"/>
      <c r="WB783" s="90"/>
      <c r="WC783" s="90"/>
      <c r="WD783" s="90"/>
      <c r="WE783" s="90"/>
      <c r="WF783" s="90"/>
      <c r="WG783" s="90"/>
      <c r="WH783" s="90"/>
      <c r="WI783" s="90"/>
      <c r="WJ783" s="90"/>
      <c r="WK783" s="90"/>
      <c r="WL783" s="90"/>
      <c r="WM783" s="90"/>
      <c r="WN783" s="90"/>
      <c r="WO783" s="90"/>
      <c r="WP783" s="90"/>
      <c r="WQ783" s="90"/>
      <c r="WR783" s="90"/>
      <c r="WS783" s="90"/>
      <c r="WT783" s="90"/>
      <c r="WU783" s="90"/>
      <c r="WV783" s="90"/>
      <c r="WW783" s="90"/>
      <c r="WX783" s="90"/>
      <c r="WY783" s="90"/>
      <c r="WZ783" s="90"/>
      <c r="XA783" s="90"/>
      <c r="XB783" s="90"/>
      <c r="XC783" s="90"/>
      <c r="XD783" s="90"/>
      <c r="XE783" s="90"/>
      <c r="XF783" s="90"/>
      <c r="XG783" s="90"/>
      <c r="XH783" s="90"/>
      <c r="XI783" s="90"/>
      <c r="XJ783" s="90"/>
      <c r="XK783" s="90"/>
      <c r="XL783" s="90"/>
      <c r="XM783" s="90"/>
      <c r="XN783" s="90"/>
      <c r="XO783" s="90"/>
      <c r="XP783" s="90"/>
      <c r="XQ783" s="90"/>
      <c r="XR783" s="90"/>
      <c r="XS783" s="90"/>
      <c r="XT783" s="90"/>
      <c r="XU783" s="90"/>
      <c r="XV783" s="90"/>
      <c r="XW783" s="90"/>
      <c r="XX783" s="90"/>
      <c r="XY783" s="90"/>
      <c r="XZ783" s="90"/>
      <c r="YA783" s="90"/>
      <c r="YB783" s="90"/>
      <c r="YC783" s="90"/>
      <c r="YD783" s="90"/>
      <c r="YE783" s="90"/>
      <c r="YF783" s="90"/>
      <c r="YG783" s="90"/>
      <c r="YH783" s="90"/>
      <c r="YI783" s="90"/>
      <c r="YJ783" s="90"/>
      <c r="YK783" s="90"/>
      <c r="YL783" s="90"/>
      <c r="YM783" s="90"/>
      <c r="YN783" s="90"/>
      <c r="YO783" s="90"/>
      <c r="YP783" s="90"/>
      <c r="YQ783" s="90"/>
      <c r="YR783" s="90"/>
      <c r="YS783" s="90"/>
      <c r="YT783" s="90"/>
      <c r="YU783" s="90"/>
      <c r="YV783" s="90"/>
      <c r="YW783" s="90"/>
      <c r="YX783" s="90"/>
      <c r="YY783" s="90"/>
      <c r="YZ783" s="90"/>
      <c r="ZA783" s="90"/>
      <c r="ZB783" s="90"/>
      <c r="ZC783" s="90"/>
      <c r="ZD783" s="90"/>
      <c r="ZE783" s="90"/>
      <c r="ZF783" s="90"/>
      <c r="ZG783" s="90"/>
      <c r="ZH783" s="90"/>
      <c r="ZI783" s="90"/>
      <c r="ZJ783" s="90"/>
      <c r="ZK783" s="90"/>
      <c r="ZL783" s="90"/>
      <c r="ZM783" s="90"/>
      <c r="ZN783" s="90"/>
      <c r="ZO783" s="90"/>
      <c r="ZP783" s="90"/>
      <c r="ZQ783" s="90"/>
      <c r="ZR783" s="90"/>
      <c r="ZS783" s="90"/>
      <c r="ZT783" s="90"/>
      <c r="ZU783" s="90"/>
      <c r="ZV783" s="90"/>
      <c r="ZW783" s="90"/>
      <c r="ZX783" s="90"/>
      <c r="ZY783" s="90"/>
      <c r="ZZ783" s="90"/>
      <c r="AAA783" s="90"/>
      <c r="AAB783" s="90"/>
      <c r="AAC783" s="90"/>
      <c r="AAD783" s="90"/>
      <c r="AAE783" s="90"/>
      <c r="AAF783" s="90"/>
      <c r="AAG783" s="90"/>
      <c r="AAH783" s="90"/>
      <c r="AAI783" s="90"/>
      <c r="AAJ783" s="90"/>
      <c r="AAK783" s="90"/>
      <c r="AAL783" s="90"/>
      <c r="AAM783" s="90"/>
      <c r="AAN783" s="90"/>
      <c r="AAO783" s="90"/>
      <c r="AAP783" s="90"/>
      <c r="AAQ783" s="90"/>
      <c r="AAR783" s="90"/>
      <c r="AAS783" s="90"/>
      <c r="AAT783" s="90"/>
      <c r="AAU783" s="90"/>
      <c r="AAV783" s="90"/>
      <c r="AAW783" s="90"/>
      <c r="AAX783" s="90"/>
      <c r="AAY783" s="90"/>
      <c r="AAZ783" s="90"/>
      <c r="ABA783" s="90"/>
      <c r="ABB783" s="90"/>
      <c r="ABC783" s="90"/>
      <c r="ABD783" s="90"/>
      <c r="ABE783" s="90"/>
      <c r="ABF783" s="90"/>
      <c r="ABG783" s="90"/>
      <c r="ABH783" s="90"/>
      <c r="ABI783" s="90"/>
      <c r="ABJ783" s="90"/>
      <c r="ABK783" s="90"/>
      <c r="ABL783" s="90"/>
      <c r="ABM783" s="90"/>
      <c r="ABN783" s="90"/>
      <c r="ABO783" s="90"/>
      <c r="ABP783" s="90"/>
      <c r="ABQ783" s="90"/>
      <c r="ABR783" s="90"/>
      <c r="ABS783" s="90"/>
      <c r="ABT783" s="90"/>
      <c r="ABU783" s="90"/>
      <c r="ABV783" s="90"/>
      <c r="ABW783" s="90"/>
      <c r="ABX783" s="90"/>
      <c r="ABY783" s="90"/>
      <c r="ABZ783" s="90"/>
      <c r="ACA783" s="90"/>
      <c r="ACB783" s="90"/>
      <c r="ACC783" s="90"/>
      <c r="ACD783" s="90"/>
      <c r="ACE783" s="90"/>
      <c r="ACF783" s="90"/>
      <c r="ACG783" s="90"/>
      <c r="ACH783" s="90"/>
      <c r="ACI783" s="90"/>
      <c r="ACJ783" s="90"/>
      <c r="ACK783" s="90"/>
      <c r="ACL783" s="90"/>
      <c r="ACM783" s="90"/>
      <c r="ACN783" s="90"/>
      <c r="ACO783" s="90"/>
      <c r="ACP783" s="90"/>
      <c r="ACQ783" s="90"/>
      <c r="ACR783" s="90"/>
      <c r="ACS783" s="90"/>
      <c r="ACT783" s="90"/>
      <c r="ACU783" s="90"/>
      <c r="ACV783" s="90"/>
      <c r="ACW783" s="90"/>
      <c r="ACX783" s="90"/>
      <c r="ACY783" s="90"/>
      <c r="ACZ783" s="90"/>
      <c r="ADA783" s="90"/>
      <c r="ADB783" s="90"/>
      <c r="ADC783" s="90"/>
      <c r="ADD783" s="90"/>
      <c r="ADE783" s="90"/>
      <c r="ADF783" s="90"/>
      <c r="ADG783" s="90"/>
      <c r="ADH783" s="90"/>
      <c r="ADI783" s="90"/>
      <c r="ADJ783" s="90"/>
      <c r="ADK783" s="90"/>
      <c r="ADL783" s="90"/>
      <c r="ADM783" s="90"/>
      <c r="ADN783" s="90"/>
      <c r="ADO783" s="90"/>
      <c r="ADP783" s="90"/>
      <c r="ADQ783" s="90"/>
      <c r="ADR783" s="90"/>
      <c r="ADS783" s="90"/>
      <c r="ADT783" s="90"/>
      <c r="ADU783" s="90"/>
      <c r="ADV783" s="90"/>
      <c r="ADW783" s="90"/>
      <c r="ADX783" s="90"/>
      <c r="ADY783" s="90"/>
      <c r="ADZ783" s="90"/>
      <c r="AEA783" s="90"/>
      <c r="AEB783" s="90"/>
      <c r="AEC783" s="90"/>
      <c r="AED783" s="90"/>
      <c r="AEE783" s="90"/>
      <c r="AEF783" s="90"/>
      <c r="AEG783" s="90"/>
      <c r="AEH783" s="90"/>
      <c r="AEI783" s="90"/>
      <c r="AEJ783" s="90"/>
      <c r="AEK783" s="90"/>
      <c r="AEL783" s="90"/>
      <c r="AEM783" s="90"/>
      <c r="AEN783" s="90"/>
      <c r="AEO783" s="90"/>
      <c r="AEP783" s="90"/>
      <c r="AEQ783" s="90"/>
      <c r="AER783" s="90"/>
      <c r="AES783" s="90"/>
      <c r="AET783" s="90"/>
      <c r="AEU783" s="90"/>
      <c r="AEV783" s="90"/>
      <c r="AEW783" s="90"/>
      <c r="AEX783" s="90"/>
      <c r="AEY783" s="90"/>
      <c r="AEZ783" s="90"/>
      <c r="AFA783" s="90"/>
      <c r="AFB783" s="90"/>
      <c r="AFC783" s="90"/>
      <c r="AFD783" s="90"/>
      <c r="AFE783" s="90"/>
      <c r="AFF783" s="90"/>
      <c r="AFG783" s="90"/>
      <c r="AFH783" s="90"/>
      <c r="AFI783" s="90"/>
      <c r="AFJ783" s="90"/>
      <c r="AFK783" s="90"/>
      <c r="AFL783" s="90"/>
      <c r="AFM783" s="90"/>
      <c r="AFN783" s="90"/>
      <c r="AFO783" s="90"/>
      <c r="AFP783" s="90"/>
      <c r="AFQ783" s="90"/>
      <c r="AFR783" s="90"/>
      <c r="AFS783" s="90"/>
      <c r="AFT783" s="90"/>
      <c r="AFU783" s="90"/>
      <c r="AFV783" s="90"/>
      <c r="AFW783" s="90"/>
      <c r="AFX783" s="90"/>
      <c r="AFY783" s="90"/>
      <c r="AFZ783" s="90"/>
      <c r="AGA783" s="90"/>
      <c r="AGB783" s="90"/>
      <c r="AGC783" s="90"/>
      <c r="AGD783" s="90"/>
      <c r="AGE783" s="90"/>
      <c r="AGF783" s="90"/>
      <c r="AGG783" s="90"/>
      <c r="AGH783" s="90"/>
      <c r="AGI783" s="90"/>
      <c r="AGJ783" s="90"/>
      <c r="AGK783" s="90"/>
      <c r="AGL783" s="90"/>
      <c r="AGM783" s="90"/>
      <c r="AGN783" s="90"/>
      <c r="AGO783" s="90"/>
      <c r="AGP783" s="90"/>
      <c r="AGQ783" s="90"/>
      <c r="AGR783" s="90"/>
      <c r="AGS783" s="90"/>
      <c r="AGT783" s="90"/>
      <c r="AGU783" s="90"/>
      <c r="AGV783" s="90"/>
      <c r="AGW783" s="90"/>
      <c r="AGX783" s="90"/>
      <c r="AGY783" s="90"/>
      <c r="AGZ783" s="90"/>
      <c r="AHA783" s="90"/>
      <c r="AHB783" s="90"/>
      <c r="AHC783" s="90"/>
      <c r="AHD783" s="90"/>
      <c r="AHE783" s="90"/>
      <c r="AHF783" s="90"/>
      <c r="AHG783" s="90"/>
      <c r="AHH783" s="90"/>
      <c r="AHI783" s="90"/>
      <c r="AHJ783" s="90"/>
      <c r="AHK783" s="90"/>
      <c r="AHL783" s="90"/>
      <c r="AHM783" s="90"/>
      <c r="AHN783" s="90"/>
      <c r="AHO783" s="90"/>
      <c r="AHP783" s="90"/>
      <c r="AHQ783" s="90"/>
      <c r="AHR783" s="90"/>
      <c r="AHS783" s="90"/>
      <c r="AHT783" s="90"/>
      <c r="AHU783" s="90"/>
      <c r="AHV783" s="90"/>
      <c r="AHW783" s="90"/>
      <c r="AHX783" s="90"/>
      <c r="AHY783" s="90"/>
      <c r="AHZ783" s="90"/>
      <c r="AIA783" s="90"/>
      <c r="AIB783" s="90"/>
      <c r="AIC783" s="90"/>
      <c r="AID783" s="90"/>
      <c r="AIE783" s="90"/>
      <c r="AIF783" s="90"/>
      <c r="AIG783" s="90"/>
      <c r="AIH783" s="90"/>
      <c r="AII783" s="90"/>
      <c r="AIJ783" s="90"/>
      <c r="AIK783" s="90"/>
      <c r="AIL783" s="90"/>
      <c r="AIM783" s="90"/>
      <c r="AIN783" s="90"/>
      <c r="AIO783" s="90"/>
      <c r="AIP783" s="90"/>
      <c r="AIQ783" s="90"/>
      <c r="AIR783" s="90"/>
      <c r="AIS783" s="90"/>
      <c r="AIT783" s="90"/>
      <c r="AIU783" s="90"/>
      <c r="AIV783" s="90"/>
      <c r="AIW783" s="90"/>
      <c r="AIX783" s="90"/>
      <c r="AIY783" s="90"/>
      <c r="AIZ783" s="90"/>
      <c r="AJA783" s="90"/>
      <c r="AJB783" s="90"/>
      <c r="AJC783" s="90"/>
      <c r="AJD783" s="90"/>
      <c r="AJE783" s="90"/>
      <c r="AJF783" s="90"/>
      <c r="AJG783" s="90"/>
      <c r="AJH783" s="90"/>
      <c r="AJI783" s="90"/>
      <c r="AJJ783" s="90"/>
      <c r="AJK783" s="90"/>
      <c r="AJL783" s="90"/>
      <c r="AJM783" s="90"/>
      <c r="AJN783" s="90"/>
      <c r="AJO783" s="90"/>
      <c r="AJP783" s="90"/>
      <c r="AJQ783" s="90"/>
      <c r="AJR783" s="90"/>
      <c r="AJS783" s="90"/>
      <c r="AJT783" s="90"/>
      <c r="AJU783" s="90"/>
      <c r="AJV783" s="90"/>
      <c r="AJW783" s="90"/>
      <c r="AJX783" s="90"/>
      <c r="AJY783" s="90"/>
      <c r="AJZ783" s="90"/>
      <c r="AKA783" s="90"/>
      <c r="AKB783" s="90"/>
      <c r="AKC783" s="90"/>
      <c r="AKD783" s="90"/>
      <c r="AKE783" s="90"/>
      <c r="AKF783" s="90"/>
      <c r="AKG783" s="90"/>
      <c r="AKH783" s="90"/>
      <c r="AKI783" s="90"/>
      <c r="AKJ783" s="90"/>
      <c r="AKK783" s="90"/>
      <c r="AKL783" s="90"/>
      <c r="AKM783" s="90"/>
      <c r="AKN783" s="90"/>
      <c r="AKO783" s="90"/>
      <c r="AKP783" s="90"/>
      <c r="AKQ783" s="90"/>
      <c r="AKR783" s="90"/>
      <c r="AKS783" s="90"/>
      <c r="AKT783" s="90"/>
      <c r="AKU783" s="90"/>
      <c r="AKV783" s="90"/>
      <c r="AKW783" s="90"/>
      <c r="AKX783" s="90"/>
      <c r="AKY783" s="90"/>
      <c r="AKZ783" s="90"/>
      <c r="ALA783" s="90"/>
      <c r="ALB783" s="90"/>
      <c r="ALC783" s="90"/>
      <c r="ALD783" s="90"/>
      <c r="ALE783" s="90"/>
      <c r="ALF783" s="90"/>
      <c r="ALG783" s="90"/>
      <c r="ALH783" s="90"/>
      <c r="ALI783" s="90"/>
      <c r="ALJ783" s="90"/>
      <c r="ALK783" s="90"/>
      <c r="ALL783" s="90"/>
      <c r="ALM783" s="90"/>
      <c r="ALN783" s="90"/>
      <c r="ALO783" s="90"/>
      <c r="ALP783" s="90"/>
      <c r="ALQ783" s="90"/>
      <c r="ALR783" s="90"/>
      <c r="ALS783" s="90"/>
      <c r="ALT783" s="90"/>
      <c r="ALU783" s="90"/>
      <c r="ALV783" s="90"/>
      <c r="ALW783" s="90"/>
      <c r="ALX783" s="90"/>
      <c r="ALY783" s="90"/>
      <c r="ALZ783" s="90"/>
      <c r="AMA783" s="90"/>
      <c r="AMB783" s="90"/>
      <c r="AMC783" s="90"/>
      <c r="AMD783" s="90"/>
      <c r="AME783" s="90"/>
      <c r="AMF783" s="90"/>
      <c r="AMG783" s="90"/>
      <c r="AMH783" s="90"/>
    </row>
    <row r="784" spans="1:1022" x14ac:dyDescent="0.25">
      <c r="C784" s="186"/>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c r="AO784" s="90"/>
      <c r="AP784" s="90"/>
      <c r="AQ784" s="90"/>
      <c r="AR784" s="90"/>
      <c r="AS784" s="90"/>
      <c r="AT784" s="90"/>
      <c r="AU784" s="90"/>
      <c r="AV784" s="90"/>
      <c r="AW784" s="90"/>
      <c r="AX784" s="90"/>
      <c r="AY784" s="90"/>
      <c r="AZ784" s="90"/>
      <c r="BA784" s="90"/>
      <c r="BB784" s="90"/>
      <c r="BC784" s="90"/>
      <c r="BD784" s="90"/>
      <c r="BE784" s="90"/>
      <c r="BF784" s="90"/>
      <c r="BG784" s="90"/>
      <c r="BH784" s="90"/>
      <c r="BI784" s="90"/>
      <c r="BJ784" s="90"/>
      <c r="BK784" s="90"/>
      <c r="BL784" s="90"/>
      <c r="BM784" s="90"/>
      <c r="BN784" s="90"/>
      <c r="BO784" s="90"/>
      <c r="BP784" s="90"/>
      <c r="BQ784" s="90"/>
      <c r="BR784" s="90"/>
      <c r="BS784" s="90"/>
      <c r="BT784" s="90"/>
      <c r="BU784" s="90"/>
      <c r="BV784" s="90"/>
      <c r="BW784" s="90"/>
      <c r="BX784" s="90"/>
      <c r="BY784" s="90"/>
      <c r="BZ784" s="90"/>
      <c r="CA784" s="90"/>
      <c r="CB784" s="90"/>
      <c r="CC784" s="90"/>
      <c r="CD784" s="90"/>
      <c r="CE784" s="90"/>
      <c r="CF784" s="90"/>
      <c r="CG784" s="90"/>
      <c r="CH784" s="90"/>
      <c r="CI784" s="90"/>
      <c r="CJ784" s="90"/>
      <c r="CK784" s="90"/>
      <c r="CL784" s="90"/>
      <c r="CM784" s="90"/>
      <c r="CN784" s="90"/>
      <c r="CO784" s="90"/>
      <c r="CP784" s="90"/>
      <c r="CQ784" s="90"/>
      <c r="CR784" s="90"/>
      <c r="CS784" s="90"/>
      <c r="CT784" s="90"/>
      <c r="CU784" s="90"/>
      <c r="CV784" s="90"/>
      <c r="CW784" s="90"/>
      <c r="CX784" s="90"/>
      <c r="CY784" s="90"/>
      <c r="CZ784" s="90"/>
      <c r="DA784" s="90"/>
      <c r="DB784" s="90"/>
      <c r="DC784" s="90"/>
      <c r="DD784" s="90"/>
      <c r="DE784" s="90"/>
      <c r="DF784" s="90"/>
      <c r="DG784" s="90"/>
      <c r="DH784" s="90"/>
      <c r="DI784" s="90"/>
      <c r="DJ784" s="90"/>
      <c r="DK784" s="90"/>
      <c r="DL784" s="90"/>
      <c r="DM784" s="90"/>
      <c r="DN784" s="90"/>
      <c r="DO784" s="90"/>
      <c r="DP784" s="90"/>
      <c r="DQ784" s="90"/>
      <c r="DR784" s="90"/>
      <c r="DS784" s="90"/>
      <c r="DT784" s="90"/>
      <c r="DU784" s="90"/>
      <c r="DV784" s="90"/>
      <c r="DW784" s="90"/>
      <c r="DX784" s="90"/>
      <c r="DY784" s="90"/>
      <c r="DZ784" s="90"/>
      <c r="EA784" s="90"/>
      <c r="EB784" s="90"/>
      <c r="EC784" s="90"/>
      <c r="ED784" s="90"/>
      <c r="EE784" s="90"/>
      <c r="EF784" s="90"/>
      <c r="EG784" s="90"/>
      <c r="EH784" s="90"/>
      <c r="EI784" s="90"/>
      <c r="EJ784" s="90"/>
      <c r="EK784" s="90"/>
      <c r="EL784" s="90"/>
      <c r="EM784" s="90"/>
      <c r="EN784" s="90"/>
      <c r="EO784" s="90"/>
      <c r="EP784" s="90"/>
      <c r="EQ784" s="90"/>
      <c r="ER784" s="90"/>
      <c r="ES784" s="90"/>
      <c r="ET784" s="90"/>
      <c r="EU784" s="90"/>
      <c r="EV784" s="90"/>
      <c r="EW784" s="90"/>
      <c r="EX784" s="90"/>
      <c r="EY784" s="90"/>
      <c r="EZ784" s="90"/>
      <c r="FA784" s="90"/>
      <c r="FB784" s="90"/>
      <c r="FC784" s="90"/>
      <c r="FD784" s="90"/>
      <c r="FE784" s="90"/>
      <c r="FF784" s="90"/>
      <c r="FG784" s="90"/>
      <c r="FH784" s="90"/>
      <c r="FI784" s="90"/>
      <c r="FJ784" s="90"/>
      <c r="FK784" s="90"/>
      <c r="FL784" s="90"/>
      <c r="FM784" s="90"/>
      <c r="FN784" s="90"/>
      <c r="FO784" s="90"/>
      <c r="FP784" s="90"/>
      <c r="FQ784" s="90"/>
      <c r="FR784" s="90"/>
      <c r="FS784" s="90"/>
      <c r="FT784" s="90"/>
      <c r="FU784" s="90"/>
      <c r="FV784" s="90"/>
      <c r="FW784" s="90"/>
      <c r="FX784" s="90"/>
      <c r="FY784" s="90"/>
      <c r="FZ784" s="90"/>
      <c r="GA784" s="90"/>
      <c r="GB784" s="90"/>
      <c r="GC784" s="90"/>
      <c r="GD784" s="90"/>
      <c r="GE784" s="90"/>
      <c r="GF784" s="90"/>
      <c r="GG784" s="90"/>
      <c r="GH784" s="90"/>
      <c r="GI784" s="90"/>
      <c r="GJ784" s="90"/>
      <c r="GK784" s="90"/>
      <c r="GL784" s="90"/>
      <c r="GM784" s="90"/>
      <c r="GN784" s="90"/>
      <c r="GO784" s="90"/>
      <c r="GP784" s="90"/>
      <c r="GQ784" s="90"/>
      <c r="GR784" s="90"/>
      <c r="GS784" s="90"/>
      <c r="GT784" s="90"/>
      <c r="GU784" s="90"/>
      <c r="GV784" s="90"/>
      <c r="GW784" s="90"/>
      <c r="GX784" s="90"/>
      <c r="GY784" s="90"/>
      <c r="GZ784" s="90"/>
      <c r="HA784" s="90"/>
      <c r="HB784" s="90"/>
      <c r="HC784" s="90"/>
      <c r="HD784" s="90"/>
      <c r="HE784" s="90"/>
      <c r="HF784" s="90"/>
      <c r="HG784" s="90"/>
      <c r="HH784" s="90"/>
      <c r="HI784" s="90"/>
      <c r="HJ784" s="90"/>
      <c r="HK784" s="90"/>
      <c r="HL784" s="90"/>
      <c r="HM784" s="90"/>
      <c r="HN784" s="90"/>
      <c r="HO784" s="90"/>
      <c r="HP784" s="90"/>
      <c r="HQ784" s="90"/>
      <c r="HR784" s="90"/>
      <c r="HS784" s="90"/>
      <c r="HT784" s="90"/>
      <c r="HU784" s="90"/>
      <c r="HV784" s="90"/>
      <c r="HW784" s="90"/>
      <c r="HX784" s="90"/>
      <c r="HY784" s="90"/>
      <c r="HZ784" s="90"/>
      <c r="IA784" s="90"/>
      <c r="IB784" s="90"/>
      <c r="IC784" s="90"/>
      <c r="ID784" s="90"/>
      <c r="IE784" s="90"/>
      <c r="IF784" s="90"/>
      <c r="IG784" s="90"/>
      <c r="IH784" s="90"/>
      <c r="II784" s="90"/>
      <c r="IJ784" s="90"/>
      <c r="IK784" s="90"/>
      <c r="IL784" s="90"/>
      <c r="IM784" s="90"/>
      <c r="IN784" s="90"/>
      <c r="IO784" s="90"/>
      <c r="IP784" s="90"/>
      <c r="IQ784" s="90"/>
      <c r="IR784" s="90"/>
      <c r="IS784" s="90"/>
      <c r="IT784" s="90"/>
      <c r="IU784" s="90"/>
      <c r="IV784" s="90"/>
      <c r="IW784" s="90"/>
      <c r="IX784" s="90"/>
      <c r="IY784" s="90"/>
      <c r="IZ784" s="90"/>
      <c r="JA784" s="90"/>
      <c r="JB784" s="90"/>
      <c r="JC784" s="90"/>
      <c r="JD784" s="90"/>
      <c r="JE784" s="90"/>
      <c r="JF784" s="90"/>
      <c r="JG784" s="90"/>
      <c r="JH784" s="90"/>
      <c r="JI784" s="90"/>
      <c r="JJ784" s="90"/>
      <c r="JK784" s="90"/>
      <c r="JL784" s="90"/>
      <c r="JM784" s="90"/>
      <c r="JN784" s="90"/>
      <c r="JO784" s="90"/>
      <c r="JP784" s="90"/>
      <c r="JQ784" s="90"/>
      <c r="JR784" s="90"/>
      <c r="JS784" s="90"/>
      <c r="JT784" s="90"/>
      <c r="JU784" s="90"/>
      <c r="JV784" s="90"/>
      <c r="JW784" s="90"/>
      <c r="JX784" s="90"/>
      <c r="JY784" s="90"/>
      <c r="JZ784" s="90"/>
      <c r="KA784" s="90"/>
      <c r="KB784" s="90"/>
      <c r="KC784" s="90"/>
      <c r="KD784" s="90"/>
      <c r="KE784" s="90"/>
      <c r="KF784" s="90"/>
      <c r="KG784" s="90"/>
      <c r="KH784" s="90"/>
      <c r="KI784" s="90"/>
      <c r="KJ784" s="90"/>
      <c r="KK784" s="90"/>
      <c r="KL784" s="90"/>
      <c r="KM784" s="90"/>
      <c r="KN784" s="90"/>
      <c r="KO784" s="90"/>
      <c r="KP784" s="90"/>
      <c r="KQ784" s="90"/>
      <c r="KR784" s="90"/>
      <c r="KS784" s="90"/>
      <c r="KT784" s="90"/>
      <c r="KU784" s="90"/>
      <c r="KV784" s="90"/>
      <c r="KW784" s="90"/>
      <c r="KX784" s="90"/>
      <c r="KY784" s="90"/>
      <c r="KZ784" s="90"/>
      <c r="LA784" s="90"/>
      <c r="LB784" s="90"/>
      <c r="LC784" s="90"/>
      <c r="LD784" s="90"/>
      <c r="LE784" s="90"/>
      <c r="LF784" s="90"/>
      <c r="LG784" s="90"/>
      <c r="LH784" s="90"/>
      <c r="LI784" s="90"/>
      <c r="LJ784" s="90"/>
      <c r="LK784" s="90"/>
      <c r="LL784" s="90"/>
      <c r="LM784" s="90"/>
      <c r="LN784" s="90"/>
      <c r="LO784" s="90"/>
      <c r="LP784" s="90"/>
      <c r="LQ784" s="90"/>
      <c r="LR784" s="90"/>
      <c r="LS784" s="90"/>
      <c r="LT784" s="90"/>
      <c r="LU784" s="90"/>
      <c r="LV784" s="90"/>
      <c r="LW784" s="90"/>
      <c r="LX784" s="90"/>
      <c r="LY784" s="90"/>
      <c r="LZ784" s="90"/>
      <c r="MA784" s="90"/>
      <c r="MB784" s="90"/>
      <c r="MC784" s="90"/>
      <c r="MD784" s="90"/>
      <c r="ME784" s="90"/>
      <c r="MF784" s="90"/>
      <c r="MG784" s="90"/>
      <c r="MH784" s="90"/>
      <c r="MI784" s="90"/>
      <c r="MJ784" s="90"/>
      <c r="MK784" s="90"/>
      <c r="ML784" s="90"/>
      <c r="MM784" s="90"/>
      <c r="MN784" s="90"/>
      <c r="MO784" s="90"/>
      <c r="MP784" s="90"/>
      <c r="MQ784" s="90"/>
      <c r="MR784" s="90"/>
      <c r="MS784" s="90"/>
      <c r="MT784" s="90"/>
      <c r="MU784" s="90"/>
      <c r="MV784" s="90"/>
      <c r="MW784" s="90"/>
      <c r="MX784" s="90"/>
      <c r="MY784" s="90"/>
      <c r="MZ784" s="90"/>
      <c r="NA784" s="90"/>
      <c r="NB784" s="90"/>
      <c r="NC784" s="90"/>
      <c r="ND784" s="90"/>
      <c r="NE784" s="90"/>
      <c r="NF784" s="90"/>
      <c r="NG784" s="90"/>
      <c r="NH784" s="90"/>
      <c r="NI784" s="90"/>
      <c r="NJ784" s="90"/>
      <c r="NK784" s="90"/>
      <c r="NL784" s="90"/>
      <c r="NM784" s="90"/>
      <c r="NN784" s="90"/>
      <c r="NO784" s="90"/>
      <c r="NP784" s="90"/>
      <c r="NQ784" s="90"/>
      <c r="NR784" s="90"/>
      <c r="NS784" s="90"/>
      <c r="NT784" s="90"/>
      <c r="NU784" s="90"/>
      <c r="NV784" s="90"/>
      <c r="NW784" s="90"/>
      <c r="NX784" s="90"/>
      <c r="NY784" s="90"/>
      <c r="NZ784" s="90"/>
      <c r="OA784" s="90"/>
      <c r="OB784" s="90"/>
      <c r="OC784" s="90"/>
      <c r="OD784" s="90"/>
      <c r="OE784" s="90"/>
      <c r="OF784" s="90"/>
      <c r="OG784" s="90"/>
      <c r="OH784" s="90"/>
      <c r="OI784" s="90"/>
      <c r="OJ784" s="90"/>
      <c r="OK784" s="90"/>
      <c r="OL784" s="90"/>
      <c r="OM784" s="90"/>
      <c r="ON784" s="90"/>
      <c r="OO784" s="90"/>
      <c r="OP784" s="90"/>
      <c r="OQ784" s="90"/>
      <c r="OR784" s="90"/>
      <c r="OS784" s="90"/>
      <c r="OT784" s="90"/>
      <c r="OU784" s="90"/>
      <c r="OV784" s="90"/>
      <c r="OW784" s="90"/>
      <c r="OX784" s="90"/>
      <c r="OY784" s="90"/>
      <c r="OZ784" s="90"/>
      <c r="PA784" s="90"/>
      <c r="PB784" s="90"/>
      <c r="PC784" s="90"/>
      <c r="PD784" s="90"/>
      <c r="PE784" s="90"/>
      <c r="PF784" s="90"/>
      <c r="PG784" s="90"/>
      <c r="PH784" s="90"/>
      <c r="PI784" s="90"/>
      <c r="PJ784" s="90"/>
      <c r="PK784" s="90"/>
      <c r="PL784" s="90"/>
      <c r="PM784" s="90"/>
      <c r="PN784" s="90"/>
      <c r="PO784" s="90"/>
      <c r="PP784" s="90"/>
      <c r="PQ784" s="90"/>
      <c r="PR784" s="90"/>
      <c r="PS784" s="90"/>
      <c r="PT784" s="90"/>
      <c r="PU784" s="90"/>
      <c r="PV784" s="90"/>
      <c r="PW784" s="90"/>
      <c r="PX784" s="90"/>
      <c r="PY784" s="90"/>
      <c r="PZ784" s="90"/>
      <c r="QA784" s="90"/>
      <c r="QB784" s="90"/>
      <c r="QC784" s="90"/>
      <c r="QD784" s="90"/>
      <c r="QE784" s="90"/>
      <c r="QF784" s="90"/>
      <c r="QG784" s="90"/>
      <c r="QH784" s="90"/>
      <c r="QI784" s="90"/>
      <c r="QJ784" s="90"/>
      <c r="QK784" s="90"/>
      <c r="QL784" s="90"/>
      <c r="QM784" s="90"/>
      <c r="QN784" s="90"/>
      <c r="QO784" s="90"/>
      <c r="QP784" s="90"/>
      <c r="QQ784" s="90"/>
      <c r="QR784" s="90"/>
      <c r="QS784" s="90"/>
      <c r="QT784" s="90"/>
      <c r="QU784" s="90"/>
      <c r="QV784" s="90"/>
      <c r="QW784" s="90"/>
      <c r="QX784" s="90"/>
      <c r="QY784" s="90"/>
      <c r="QZ784" s="90"/>
      <c r="RA784" s="90"/>
      <c r="RB784" s="90"/>
      <c r="RC784" s="90"/>
      <c r="RD784" s="90"/>
      <c r="RE784" s="90"/>
      <c r="RF784" s="90"/>
      <c r="RG784" s="90"/>
      <c r="RH784" s="90"/>
      <c r="RI784" s="90"/>
      <c r="RJ784" s="90"/>
      <c r="RK784" s="90"/>
      <c r="RL784" s="90"/>
      <c r="RM784" s="90"/>
      <c r="RN784" s="90"/>
      <c r="RO784" s="90"/>
      <c r="RP784" s="90"/>
      <c r="RQ784" s="90"/>
      <c r="RR784" s="90"/>
      <c r="RS784" s="90"/>
      <c r="RT784" s="90"/>
      <c r="RU784" s="90"/>
      <c r="RV784" s="90"/>
      <c r="RW784" s="90"/>
      <c r="RX784" s="90"/>
      <c r="RY784" s="90"/>
      <c r="RZ784" s="90"/>
      <c r="SA784" s="90"/>
      <c r="SB784" s="90"/>
      <c r="SC784" s="90"/>
      <c r="SD784" s="90"/>
      <c r="SE784" s="90"/>
      <c r="SF784" s="90"/>
      <c r="SG784" s="90"/>
      <c r="SH784" s="90"/>
      <c r="SI784" s="90"/>
      <c r="SJ784" s="90"/>
      <c r="SK784" s="90"/>
      <c r="SL784" s="90"/>
      <c r="SM784" s="90"/>
      <c r="SN784" s="90"/>
      <c r="SO784" s="90"/>
      <c r="SP784" s="90"/>
      <c r="SQ784" s="90"/>
      <c r="SR784" s="90"/>
      <c r="SS784" s="90"/>
      <c r="ST784" s="90"/>
      <c r="SU784" s="90"/>
      <c r="SV784" s="90"/>
      <c r="SW784" s="90"/>
      <c r="SX784" s="90"/>
      <c r="SY784" s="90"/>
      <c r="SZ784" s="90"/>
      <c r="TA784" s="90"/>
      <c r="TB784" s="90"/>
      <c r="TC784" s="90"/>
      <c r="TD784" s="90"/>
      <c r="TE784" s="90"/>
      <c r="TF784" s="90"/>
      <c r="TG784" s="90"/>
      <c r="TH784" s="90"/>
      <c r="TI784" s="90"/>
      <c r="TJ784" s="90"/>
      <c r="TK784" s="90"/>
      <c r="TL784" s="90"/>
      <c r="TM784" s="90"/>
      <c r="TN784" s="90"/>
      <c r="TO784" s="90"/>
      <c r="TP784" s="90"/>
      <c r="TQ784" s="90"/>
      <c r="TR784" s="90"/>
      <c r="TS784" s="90"/>
      <c r="TT784" s="90"/>
      <c r="TU784" s="90"/>
      <c r="TV784" s="90"/>
      <c r="TW784" s="90"/>
      <c r="TX784" s="90"/>
      <c r="TY784" s="90"/>
      <c r="TZ784" s="90"/>
      <c r="UA784" s="90"/>
      <c r="UB784" s="90"/>
      <c r="UC784" s="90"/>
      <c r="UD784" s="90"/>
      <c r="UE784" s="90"/>
      <c r="UF784" s="90"/>
      <c r="UG784" s="90"/>
      <c r="UH784" s="90"/>
      <c r="UI784" s="90"/>
      <c r="UJ784" s="90"/>
      <c r="UK784" s="90"/>
      <c r="UL784" s="90"/>
      <c r="UM784" s="90"/>
      <c r="UN784" s="90"/>
      <c r="UO784" s="90"/>
      <c r="UP784" s="90"/>
      <c r="UQ784" s="90"/>
      <c r="UR784" s="90"/>
      <c r="US784" s="90"/>
      <c r="UT784" s="90"/>
      <c r="UU784" s="90"/>
      <c r="UV784" s="90"/>
      <c r="UW784" s="90"/>
      <c r="UX784" s="90"/>
      <c r="UY784" s="90"/>
      <c r="UZ784" s="90"/>
      <c r="VA784" s="90"/>
      <c r="VB784" s="90"/>
      <c r="VC784" s="90"/>
      <c r="VD784" s="90"/>
      <c r="VE784" s="90"/>
      <c r="VF784" s="90"/>
      <c r="VG784" s="90"/>
      <c r="VH784" s="90"/>
      <c r="VI784" s="90"/>
      <c r="VJ784" s="90"/>
      <c r="VK784" s="90"/>
      <c r="VL784" s="90"/>
      <c r="VM784" s="90"/>
      <c r="VN784" s="90"/>
      <c r="VO784" s="90"/>
      <c r="VP784" s="90"/>
      <c r="VQ784" s="90"/>
      <c r="VR784" s="90"/>
      <c r="VS784" s="90"/>
      <c r="VT784" s="90"/>
      <c r="VU784" s="90"/>
      <c r="VV784" s="90"/>
      <c r="VW784" s="90"/>
      <c r="VX784" s="90"/>
      <c r="VY784" s="90"/>
      <c r="VZ784" s="90"/>
      <c r="WA784" s="90"/>
      <c r="WB784" s="90"/>
      <c r="WC784" s="90"/>
      <c r="WD784" s="90"/>
      <c r="WE784" s="90"/>
      <c r="WF784" s="90"/>
      <c r="WG784" s="90"/>
      <c r="WH784" s="90"/>
      <c r="WI784" s="90"/>
      <c r="WJ784" s="90"/>
      <c r="WK784" s="90"/>
      <c r="WL784" s="90"/>
      <c r="WM784" s="90"/>
      <c r="WN784" s="90"/>
      <c r="WO784" s="90"/>
      <c r="WP784" s="90"/>
      <c r="WQ784" s="90"/>
      <c r="WR784" s="90"/>
      <c r="WS784" s="90"/>
      <c r="WT784" s="90"/>
      <c r="WU784" s="90"/>
      <c r="WV784" s="90"/>
      <c r="WW784" s="90"/>
      <c r="WX784" s="90"/>
      <c r="WY784" s="90"/>
      <c r="WZ784" s="90"/>
      <c r="XA784" s="90"/>
      <c r="XB784" s="90"/>
      <c r="XC784" s="90"/>
      <c r="XD784" s="90"/>
      <c r="XE784" s="90"/>
      <c r="XF784" s="90"/>
      <c r="XG784" s="90"/>
      <c r="XH784" s="90"/>
      <c r="XI784" s="90"/>
      <c r="XJ784" s="90"/>
      <c r="XK784" s="90"/>
      <c r="XL784" s="90"/>
      <c r="XM784" s="90"/>
      <c r="XN784" s="90"/>
      <c r="XO784" s="90"/>
      <c r="XP784" s="90"/>
      <c r="XQ784" s="90"/>
      <c r="XR784" s="90"/>
      <c r="XS784" s="90"/>
      <c r="XT784" s="90"/>
      <c r="XU784" s="90"/>
      <c r="XV784" s="90"/>
      <c r="XW784" s="90"/>
      <c r="XX784" s="90"/>
      <c r="XY784" s="90"/>
      <c r="XZ784" s="90"/>
      <c r="YA784" s="90"/>
      <c r="YB784" s="90"/>
      <c r="YC784" s="90"/>
      <c r="YD784" s="90"/>
      <c r="YE784" s="90"/>
      <c r="YF784" s="90"/>
      <c r="YG784" s="90"/>
      <c r="YH784" s="90"/>
      <c r="YI784" s="90"/>
      <c r="YJ784" s="90"/>
      <c r="YK784" s="90"/>
      <c r="YL784" s="90"/>
      <c r="YM784" s="90"/>
      <c r="YN784" s="90"/>
      <c r="YO784" s="90"/>
      <c r="YP784" s="90"/>
      <c r="YQ784" s="90"/>
      <c r="YR784" s="90"/>
      <c r="YS784" s="90"/>
      <c r="YT784" s="90"/>
      <c r="YU784" s="90"/>
      <c r="YV784" s="90"/>
      <c r="YW784" s="90"/>
      <c r="YX784" s="90"/>
      <c r="YY784" s="90"/>
      <c r="YZ784" s="90"/>
      <c r="ZA784" s="90"/>
      <c r="ZB784" s="90"/>
      <c r="ZC784" s="90"/>
      <c r="ZD784" s="90"/>
      <c r="ZE784" s="90"/>
      <c r="ZF784" s="90"/>
      <c r="ZG784" s="90"/>
      <c r="ZH784" s="90"/>
      <c r="ZI784" s="90"/>
      <c r="ZJ784" s="90"/>
      <c r="ZK784" s="90"/>
      <c r="ZL784" s="90"/>
      <c r="ZM784" s="90"/>
      <c r="ZN784" s="90"/>
      <c r="ZO784" s="90"/>
      <c r="ZP784" s="90"/>
      <c r="ZQ784" s="90"/>
      <c r="ZR784" s="90"/>
      <c r="ZS784" s="90"/>
      <c r="ZT784" s="90"/>
      <c r="ZU784" s="90"/>
      <c r="ZV784" s="90"/>
      <c r="ZW784" s="90"/>
      <c r="ZX784" s="90"/>
      <c r="ZY784" s="90"/>
      <c r="ZZ784" s="90"/>
      <c r="AAA784" s="90"/>
      <c r="AAB784" s="90"/>
      <c r="AAC784" s="90"/>
      <c r="AAD784" s="90"/>
      <c r="AAE784" s="90"/>
      <c r="AAF784" s="90"/>
      <c r="AAG784" s="90"/>
      <c r="AAH784" s="90"/>
      <c r="AAI784" s="90"/>
      <c r="AAJ784" s="90"/>
      <c r="AAK784" s="90"/>
      <c r="AAL784" s="90"/>
      <c r="AAM784" s="90"/>
      <c r="AAN784" s="90"/>
      <c r="AAO784" s="90"/>
      <c r="AAP784" s="90"/>
      <c r="AAQ784" s="90"/>
      <c r="AAR784" s="90"/>
      <c r="AAS784" s="90"/>
      <c r="AAT784" s="90"/>
      <c r="AAU784" s="90"/>
      <c r="AAV784" s="90"/>
      <c r="AAW784" s="90"/>
      <c r="AAX784" s="90"/>
      <c r="AAY784" s="90"/>
      <c r="AAZ784" s="90"/>
      <c r="ABA784" s="90"/>
      <c r="ABB784" s="90"/>
      <c r="ABC784" s="90"/>
      <c r="ABD784" s="90"/>
      <c r="ABE784" s="90"/>
      <c r="ABF784" s="90"/>
      <c r="ABG784" s="90"/>
      <c r="ABH784" s="90"/>
      <c r="ABI784" s="90"/>
      <c r="ABJ784" s="90"/>
      <c r="ABK784" s="90"/>
      <c r="ABL784" s="90"/>
      <c r="ABM784" s="90"/>
      <c r="ABN784" s="90"/>
      <c r="ABO784" s="90"/>
      <c r="ABP784" s="90"/>
      <c r="ABQ784" s="90"/>
      <c r="ABR784" s="90"/>
      <c r="ABS784" s="90"/>
      <c r="ABT784" s="90"/>
      <c r="ABU784" s="90"/>
      <c r="ABV784" s="90"/>
      <c r="ABW784" s="90"/>
      <c r="ABX784" s="90"/>
      <c r="ABY784" s="90"/>
      <c r="ABZ784" s="90"/>
      <c r="ACA784" s="90"/>
      <c r="ACB784" s="90"/>
      <c r="ACC784" s="90"/>
      <c r="ACD784" s="90"/>
      <c r="ACE784" s="90"/>
      <c r="ACF784" s="90"/>
      <c r="ACG784" s="90"/>
      <c r="ACH784" s="90"/>
      <c r="ACI784" s="90"/>
      <c r="ACJ784" s="90"/>
      <c r="ACK784" s="90"/>
      <c r="ACL784" s="90"/>
      <c r="ACM784" s="90"/>
      <c r="ACN784" s="90"/>
      <c r="ACO784" s="90"/>
      <c r="ACP784" s="90"/>
      <c r="ACQ784" s="90"/>
      <c r="ACR784" s="90"/>
      <c r="ACS784" s="90"/>
      <c r="ACT784" s="90"/>
      <c r="ACU784" s="90"/>
      <c r="ACV784" s="90"/>
      <c r="ACW784" s="90"/>
      <c r="ACX784" s="90"/>
      <c r="ACY784" s="90"/>
      <c r="ACZ784" s="90"/>
      <c r="ADA784" s="90"/>
      <c r="ADB784" s="90"/>
      <c r="ADC784" s="90"/>
      <c r="ADD784" s="90"/>
      <c r="ADE784" s="90"/>
      <c r="ADF784" s="90"/>
      <c r="ADG784" s="90"/>
      <c r="ADH784" s="90"/>
      <c r="ADI784" s="90"/>
      <c r="ADJ784" s="90"/>
      <c r="ADK784" s="90"/>
      <c r="ADL784" s="90"/>
      <c r="ADM784" s="90"/>
      <c r="ADN784" s="90"/>
      <c r="ADO784" s="90"/>
      <c r="ADP784" s="90"/>
      <c r="ADQ784" s="90"/>
      <c r="ADR784" s="90"/>
      <c r="ADS784" s="90"/>
      <c r="ADT784" s="90"/>
      <c r="ADU784" s="90"/>
      <c r="ADV784" s="90"/>
      <c r="ADW784" s="90"/>
      <c r="ADX784" s="90"/>
      <c r="ADY784" s="90"/>
      <c r="ADZ784" s="90"/>
      <c r="AEA784" s="90"/>
      <c r="AEB784" s="90"/>
      <c r="AEC784" s="90"/>
      <c r="AED784" s="90"/>
      <c r="AEE784" s="90"/>
      <c r="AEF784" s="90"/>
      <c r="AEG784" s="90"/>
      <c r="AEH784" s="90"/>
      <c r="AEI784" s="90"/>
      <c r="AEJ784" s="90"/>
      <c r="AEK784" s="90"/>
      <c r="AEL784" s="90"/>
      <c r="AEM784" s="90"/>
      <c r="AEN784" s="90"/>
      <c r="AEO784" s="90"/>
      <c r="AEP784" s="90"/>
      <c r="AEQ784" s="90"/>
      <c r="AER784" s="90"/>
      <c r="AES784" s="90"/>
      <c r="AET784" s="90"/>
      <c r="AEU784" s="90"/>
      <c r="AEV784" s="90"/>
      <c r="AEW784" s="90"/>
      <c r="AEX784" s="90"/>
      <c r="AEY784" s="90"/>
      <c r="AEZ784" s="90"/>
      <c r="AFA784" s="90"/>
      <c r="AFB784" s="90"/>
      <c r="AFC784" s="90"/>
      <c r="AFD784" s="90"/>
      <c r="AFE784" s="90"/>
      <c r="AFF784" s="90"/>
      <c r="AFG784" s="90"/>
      <c r="AFH784" s="90"/>
      <c r="AFI784" s="90"/>
      <c r="AFJ784" s="90"/>
      <c r="AFK784" s="90"/>
      <c r="AFL784" s="90"/>
      <c r="AFM784" s="90"/>
      <c r="AFN784" s="90"/>
      <c r="AFO784" s="90"/>
      <c r="AFP784" s="90"/>
      <c r="AFQ784" s="90"/>
      <c r="AFR784" s="90"/>
      <c r="AFS784" s="90"/>
      <c r="AFT784" s="90"/>
      <c r="AFU784" s="90"/>
      <c r="AFV784" s="90"/>
      <c r="AFW784" s="90"/>
      <c r="AFX784" s="90"/>
      <c r="AFY784" s="90"/>
      <c r="AFZ784" s="90"/>
      <c r="AGA784" s="90"/>
      <c r="AGB784" s="90"/>
      <c r="AGC784" s="90"/>
      <c r="AGD784" s="90"/>
      <c r="AGE784" s="90"/>
      <c r="AGF784" s="90"/>
      <c r="AGG784" s="90"/>
      <c r="AGH784" s="90"/>
      <c r="AGI784" s="90"/>
      <c r="AGJ784" s="90"/>
      <c r="AGK784" s="90"/>
      <c r="AGL784" s="90"/>
      <c r="AGM784" s="90"/>
      <c r="AGN784" s="90"/>
      <c r="AGO784" s="90"/>
      <c r="AGP784" s="90"/>
      <c r="AGQ784" s="90"/>
      <c r="AGR784" s="90"/>
      <c r="AGS784" s="90"/>
      <c r="AGT784" s="90"/>
      <c r="AGU784" s="90"/>
      <c r="AGV784" s="90"/>
      <c r="AGW784" s="90"/>
      <c r="AGX784" s="90"/>
      <c r="AGY784" s="90"/>
      <c r="AGZ784" s="90"/>
      <c r="AHA784" s="90"/>
      <c r="AHB784" s="90"/>
      <c r="AHC784" s="90"/>
      <c r="AHD784" s="90"/>
      <c r="AHE784" s="90"/>
      <c r="AHF784" s="90"/>
      <c r="AHG784" s="90"/>
      <c r="AHH784" s="90"/>
      <c r="AHI784" s="90"/>
      <c r="AHJ784" s="90"/>
      <c r="AHK784" s="90"/>
      <c r="AHL784" s="90"/>
      <c r="AHM784" s="90"/>
      <c r="AHN784" s="90"/>
      <c r="AHO784" s="90"/>
      <c r="AHP784" s="90"/>
      <c r="AHQ784" s="90"/>
      <c r="AHR784" s="90"/>
      <c r="AHS784" s="90"/>
      <c r="AHT784" s="90"/>
      <c r="AHU784" s="90"/>
      <c r="AHV784" s="90"/>
      <c r="AHW784" s="90"/>
      <c r="AHX784" s="90"/>
      <c r="AHY784" s="90"/>
      <c r="AHZ784" s="90"/>
      <c r="AIA784" s="90"/>
      <c r="AIB784" s="90"/>
      <c r="AIC784" s="90"/>
      <c r="AID784" s="90"/>
      <c r="AIE784" s="90"/>
      <c r="AIF784" s="90"/>
      <c r="AIG784" s="90"/>
      <c r="AIH784" s="90"/>
      <c r="AII784" s="90"/>
      <c r="AIJ784" s="90"/>
      <c r="AIK784" s="90"/>
      <c r="AIL784" s="90"/>
      <c r="AIM784" s="90"/>
      <c r="AIN784" s="90"/>
      <c r="AIO784" s="90"/>
      <c r="AIP784" s="90"/>
      <c r="AIQ784" s="90"/>
      <c r="AIR784" s="90"/>
      <c r="AIS784" s="90"/>
      <c r="AIT784" s="90"/>
      <c r="AIU784" s="90"/>
      <c r="AIV784" s="90"/>
      <c r="AIW784" s="90"/>
      <c r="AIX784" s="90"/>
      <c r="AIY784" s="90"/>
      <c r="AIZ784" s="90"/>
      <c r="AJA784" s="90"/>
      <c r="AJB784" s="90"/>
      <c r="AJC784" s="90"/>
      <c r="AJD784" s="90"/>
      <c r="AJE784" s="90"/>
      <c r="AJF784" s="90"/>
      <c r="AJG784" s="90"/>
      <c r="AJH784" s="90"/>
      <c r="AJI784" s="90"/>
      <c r="AJJ784" s="90"/>
      <c r="AJK784" s="90"/>
      <c r="AJL784" s="90"/>
      <c r="AJM784" s="90"/>
      <c r="AJN784" s="90"/>
      <c r="AJO784" s="90"/>
      <c r="AJP784" s="90"/>
      <c r="AJQ784" s="90"/>
      <c r="AJR784" s="90"/>
      <c r="AJS784" s="90"/>
      <c r="AJT784" s="90"/>
      <c r="AJU784" s="90"/>
      <c r="AJV784" s="90"/>
      <c r="AJW784" s="90"/>
      <c r="AJX784" s="90"/>
      <c r="AJY784" s="90"/>
      <c r="AJZ784" s="90"/>
      <c r="AKA784" s="90"/>
      <c r="AKB784" s="90"/>
      <c r="AKC784" s="90"/>
      <c r="AKD784" s="90"/>
      <c r="AKE784" s="90"/>
      <c r="AKF784" s="90"/>
      <c r="AKG784" s="90"/>
      <c r="AKH784" s="90"/>
      <c r="AKI784" s="90"/>
      <c r="AKJ784" s="90"/>
      <c r="AKK784" s="90"/>
      <c r="AKL784" s="90"/>
      <c r="AKM784" s="90"/>
      <c r="AKN784" s="90"/>
      <c r="AKO784" s="90"/>
      <c r="AKP784" s="90"/>
      <c r="AKQ784" s="90"/>
      <c r="AKR784" s="90"/>
      <c r="AKS784" s="90"/>
      <c r="AKT784" s="90"/>
      <c r="AKU784" s="90"/>
      <c r="AKV784" s="90"/>
      <c r="AKW784" s="90"/>
      <c r="AKX784" s="90"/>
      <c r="AKY784" s="90"/>
      <c r="AKZ784" s="90"/>
      <c r="ALA784" s="90"/>
      <c r="ALB784" s="90"/>
      <c r="ALC784" s="90"/>
      <c r="ALD784" s="90"/>
      <c r="ALE784" s="90"/>
      <c r="ALF784" s="90"/>
      <c r="ALG784" s="90"/>
      <c r="ALH784" s="90"/>
      <c r="ALI784" s="90"/>
      <c r="ALJ784" s="90"/>
      <c r="ALK784" s="90"/>
      <c r="ALL784" s="90"/>
      <c r="ALM784" s="90"/>
      <c r="ALN784" s="90"/>
      <c r="ALO784" s="90"/>
      <c r="ALP784" s="90"/>
      <c r="ALQ784" s="90"/>
      <c r="ALR784" s="90"/>
      <c r="ALS784" s="90"/>
      <c r="ALT784" s="90"/>
      <c r="ALU784" s="90"/>
      <c r="ALV784" s="90"/>
      <c r="ALW784" s="90"/>
      <c r="ALX784" s="90"/>
      <c r="ALY784" s="90"/>
      <c r="ALZ784" s="90"/>
      <c r="AMA784" s="90"/>
      <c r="AMB784" s="90"/>
      <c r="AMC784" s="90"/>
      <c r="AMD784" s="90"/>
      <c r="AME784" s="90"/>
      <c r="AMF784" s="90"/>
      <c r="AMG784" s="90"/>
      <c r="AMH784" s="90"/>
    </row>
    <row r="785" spans="1:1022" x14ac:dyDescent="0.25">
      <c r="C785" s="186"/>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c r="AO785" s="90"/>
      <c r="AP785" s="90"/>
      <c r="AQ785" s="90"/>
      <c r="AR785" s="90"/>
      <c r="AS785" s="90"/>
      <c r="AT785" s="90"/>
      <c r="AU785" s="90"/>
      <c r="AV785" s="90"/>
      <c r="AW785" s="90"/>
      <c r="AX785" s="90"/>
      <c r="AY785" s="90"/>
      <c r="AZ785" s="90"/>
      <c r="BA785" s="90"/>
      <c r="BB785" s="90"/>
      <c r="BC785" s="90"/>
      <c r="BD785" s="90"/>
      <c r="BE785" s="90"/>
      <c r="BF785" s="90"/>
      <c r="BG785" s="90"/>
      <c r="BH785" s="90"/>
      <c r="BI785" s="90"/>
      <c r="BJ785" s="90"/>
      <c r="BK785" s="90"/>
      <c r="BL785" s="90"/>
      <c r="BM785" s="90"/>
      <c r="BN785" s="90"/>
      <c r="BO785" s="90"/>
      <c r="BP785" s="90"/>
      <c r="BQ785" s="90"/>
      <c r="BR785" s="90"/>
      <c r="BS785" s="90"/>
      <c r="BT785" s="90"/>
      <c r="BU785" s="90"/>
      <c r="BV785" s="90"/>
      <c r="BW785" s="90"/>
      <c r="BX785" s="90"/>
      <c r="BY785" s="90"/>
      <c r="BZ785" s="90"/>
      <c r="CA785" s="90"/>
      <c r="CB785" s="90"/>
      <c r="CC785" s="90"/>
      <c r="CD785" s="90"/>
      <c r="CE785" s="90"/>
      <c r="CF785" s="90"/>
      <c r="CG785" s="90"/>
      <c r="CH785" s="90"/>
      <c r="CI785" s="90"/>
      <c r="CJ785" s="90"/>
      <c r="CK785" s="90"/>
      <c r="CL785" s="90"/>
      <c r="CM785" s="90"/>
      <c r="CN785" s="90"/>
      <c r="CO785" s="90"/>
      <c r="CP785" s="90"/>
      <c r="CQ785" s="90"/>
      <c r="CR785" s="90"/>
      <c r="CS785" s="90"/>
      <c r="CT785" s="90"/>
      <c r="CU785" s="90"/>
      <c r="CV785" s="90"/>
      <c r="CW785" s="90"/>
      <c r="CX785" s="90"/>
      <c r="CY785" s="90"/>
      <c r="CZ785" s="90"/>
      <c r="DA785" s="90"/>
      <c r="DB785" s="90"/>
      <c r="DC785" s="90"/>
      <c r="DD785" s="90"/>
      <c r="DE785" s="90"/>
      <c r="DF785" s="90"/>
      <c r="DG785" s="90"/>
      <c r="DH785" s="90"/>
      <c r="DI785" s="90"/>
      <c r="DJ785" s="90"/>
      <c r="DK785" s="90"/>
      <c r="DL785" s="90"/>
      <c r="DM785" s="90"/>
      <c r="DN785" s="90"/>
      <c r="DO785" s="90"/>
      <c r="DP785" s="90"/>
      <c r="DQ785" s="90"/>
      <c r="DR785" s="90"/>
      <c r="DS785" s="90"/>
      <c r="DT785" s="90"/>
      <c r="DU785" s="90"/>
      <c r="DV785" s="90"/>
      <c r="DW785" s="90"/>
      <c r="DX785" s="90"/>
      <c r="DY785" s="90"/>
      <c r="DZ785" s="90"/>
      <c r="EA785" s="90"/>
      <c r="EB785" s="90"/>
      <c r="EC785" s="90"/>
      <c r="ED785" s="90"/>
      <c r="EE785" s="90"/>
      <c r="EF785" s="90"/>
      <c r="EG785" s="90"/>
      <c r="EH785" s="90"/>
      <c r="EI785" s="90"/>
      <c r="EJ785" s="90"/>
      <c r="EK785" s="90"/>
      <c r="EL785" s="90"/>
      <c r="EM785" s="90"/>
      <c r="EN785" s="90"/>
      <c r="EO785" s="90"/>
      <c r="EP785" s="90"/>
      <c r="EQ785" s="90"/>
      <c r="ER785" s="90"/>
      <c r="ES785" s="90"/>
      <c r="ET785" s="90"/>
      <c r="EU785" s="90"/>
      <c r="EV785" s="90"/>
      <c r="EW785" s="90"/>
      <c r="EX785" s="90"/>
      <c r="EY785" s="90"/>
      <c r="EZ785" s="90"/>
      <c r="FA785" s="90"/>
      <c r="FB785" s="90"/>
      <c r="FC785" s="90"/>
      <c r="FD785" s="90"/>
      <c r="FE785" s="90"/>
      <c r="FF785" s="90"/>
      <c r="FG785" s="90"/>
      <c r="FH785" s="90"/>
      <c r="FI785" s="90"/>
      <c r="FJ785" s="90"/>
      <c r="FK785" s="90"/>
      <c r="FL785" s="90"/>
      <c r="FM785" s="90"/>
      <c r="FN785" s="90"/>
      <c r="FO785" s="90"/>
      <c r="FP785" s="90"/>
      <c r="FQ785" s="90"/>
      <c r="FR785" s="90"/>
      <c r="FS785" s="90"/>
      <c r="FT785" s="90"/>
      <c r="FU785" s="90"/>
      <c r="FV785" s="90"/>
      <c r="FW785" s="90"/>
      <c r="FX785" s="90"/>
      <c r="FY785" s="90"/>
      <c r="FZ785" s="90"/>
      <c r="GA785" s="90"/>
      <c r="GB785" s="90"/>
      <c r="GC785" s="90"/>
      <c r="GD785" s="90"/>
      <c r="GE785" s="90"/>
      <c r="GF785" s="90"/>
      <c r="GG785" s="90"/>
      <c r="GH785" s="90"/>
      <c r="GI785" s="90"/>
      <c r="GJ785" s="90"/>
      <c r="GK785" s="90"/>
      <c r="GL785" s="90"/>
      <c r="GM785" s="90"/>
      <c r="GN785" s="90"/>
      <c r="GO785" s="90"/>
      <c r="GP785" s="90"/>
      <c r="GQ785" s="90"/>
      <c r="GR785" s="90"/>
      <c r="GS785" s="90"/>
      <c r="GT785" s="90"/>
      <c r="GU785" s="90"/>
      <c r="GV785" s="90"/>
      <c r="GW785" s="90"/>
      <c r="GX785" s="90"/>
      <c r="GY785" s="90"/>
      <c r="GZ785" s="90"/>
      <c r="HA785" s="90"/>
      <c r="HB785" s="90"/>
      <c r="HC785" s="90"/>
      <c r="HD785" s="90"/>
      <c r="HE785" s="90"/>
      <c r="HF785" s="90"/>
      <c r="HG785" s="90"/>
      <c r="HH785" s="90"/>
      <c r="HI785" s="90"/>
      <c r="HJ785" s="90"/>
      <c r="HK785" s="90"/>
      <c r="HL785" s="90"/>
      <c r="HM785" s="90"/>
      <c r="HN785" s="90"/>
      <c r="HO785" s="90"/>
      <c r="HP785" s="90"/>
      <c r="HQ785" s="90"/>
      <c r="HR785" s="90"/>
      <c r="HS785" s="90"/>
      <c r="HT785" s="90"/>
      <c r="HU785" s="90"/>
      <c r="HV785" s="90"/>
      <c r="HW785" s="90"/>
      <c r="HX785" s="90"/>
      <c r="HY785" s="90"/>
      <c r="HZ785" s="90"/>
      <c r="IA785" s="90"/>
      <c r="IB785" s="90"/>
      <c r="IC785" s="90"/>
      <c r="ID785" s="90"/>
      <c r="IE785" s="90"/>
      <c r="IF785" s="90"/>
      <c r="IG785" s="90"/>
      <c r="IH785" s="90"/>
      <c r="II785" s="90"/>
      <c r="IJ785" s="90"/>
      <c r="IK785" s="90"/>
      <c r="IL785" s="90"/>
      <c r="IM785" s="90"/>
      <c r="IN785" s="90"/>
      <c r="IO785" s="90"/>
      <c r="IP785" s="90"/>
      <c r="IQ785" s="90"/>
      <c r="IR785" s="90"/>
      <c r="IS785" s="90"/>
      <c r="IT785" s="90"/>
      <c r="IU785" s="90"/>
      <c r="IV785" s="90"/>
      <c r="IW785" s="90"/>
      <c r="IX785" s="90"/>
      <c r="IY785" s="90"/>
      <c r="IZ785" s="90"/>
      <c r="JA785" s="90"/>
      <c r="JB785" s="90"/>
      <c r="JC785" s="90"/>
      <c r="JD785" s="90"/>
      <c r="JE785" s="90"/>
      <c r="JF785" s="90"/>
      <c r="JG785" s="90"/>
      <c r="JH785" s="90"/>
      <c r="JI785" s="90"/>
      <c r="JJ785" s="90"/>
      <c r="JK785" s="90"/>
      <c r="JL785" s="90"/>
      <c r="JM785" s="90"/>
      <c r="JN785" s="90"/>
      <c r="JO785" s="90"/>
      <c r="JP785" s="90"/>
      <c r="JQ785" s="90"/>
      <c r="JR785" s="90"/>
      <c r="JS785" s="90"/>
      <c r="JT785" s="90"/>
      <c r="JU785" s="90"/>
      <c r="JV785" s="90"/>
      <c r="JW785" s="90"/>
      <c r="JX785" s="90"/>
      <c r="JY785" s="90"/>
      <c r="JZ785" s="90"/>
      <c r="KA785" s="90"/>
      <c r="KB785" s="90"/>
      <c r="KC785" s="90"/>
      <c r="KD785" s="90"/>
      <c r="KE785" s="90"/>
      <c r="KF785" s="90"/>
      <c r="KG785" s="90"/>
      <c r="KH785" s="90"/>
      <c r="KI785" s="90"/>
      <c r="KJ785" s="90"/>
      <c r="KK785" s="90"/>
      <c r="KL785" s="90"/>
      <c r="KM785" s="90"/>
      <c r="KN785" s="90"/>
      <c r="KO785" s="90"/>
      <c r="KP785" s="90"/>
      <c r="KQ785" s="90"/>
      <c r="KR785" s="90"/>
      <c r="KS785" s="90"/>
      <c r="KT785" s="90"/>
      <c r="KU785" s="90"/>
      <c r="KV785" s="90"/>
      <c r="KW785" s="90"/>
      <c r="KX785" s="90"/>
      <c r="KY785" s="90"/>
      <c r="KZ785" s="90"/>
      <c r="LA785" s="90"/>
      <c r="LB785" s="90"/>
      <c r="LC785" s="90"/>
      <c r="LD785" s="90"/>
      <c r="LE785" s="90"/>
      <c r="LF785" s="90"/>
      <c r="LG785" s="90"/>
      <c r="LH785" s="90"/>
      <c r="LI785" s="90"/>
      <c r="LJ785" s="90"/>
      <c r="LK785" s="90"/>
      <c r="LL785" s="90"/>
      <c r="LM785" s="90"/>
      <c r="LN785" s="90"/>
      <c r="LO785" s="90"/>
      <c r="LP785" s="90"/>
      <c r="LQ785" s="90"/>
      <c r="LR785" s="90"/>
      <c r="LS785" s="90"/>
      <c r="LT785" s="90"/>
      <c r="LU785" s="90"/>
      <c r="LV785" s="90"/>
      <c r="LW785" s="90"/>
      <c r="LX785" s="90"/>
      <c r="LY785" s="90"/>
      <c r="LZ785" s="90"/>
      <c r="MA785" s="90"/>
      <c r="MB785" s="90"/>
      <c r="MC785" s="90"/>
      <c r="MD785" s="90"/>
      <c r="ME785" s="90"/>
      <c r="MF785" s="90"/>
      <c r="MG785" s="90"/>
      <c r="MH785" s="90"/>
      <c r="MI785" s="90"/>
      <c r="MJ785" s="90"/>
      <c r="MK785" s="90"/>
      <c r="ML785" s="90"/>
      <c r="MM785" s="90"/>
      <c r="MN785" s="90"/>
      <c r="MO785" s="90"/>
      <c r="MP785" s="90"/>
      <c r="MQ785" s="90"/>
      <c r="MR785" s="90"/>
      <c r="MS785" s="90"/>
      <c r="MT785" s="90"/>
      <c r="MU785" s="90"/>
      <c r="MV785" s="90"/>
      <c r="MW785" s="90"/>
      <c r="MX785" s="90"/>
      <c r="MY785" s="90"/>
      <c r="MZ785" s="90"/>
      <c r="NA785" s="90"/>
      <c r="NB785" s="90"/>
      <c r="NC785" s="90"/>
      <c r="ND785" s="90"/>
      <c r="NE785" s="90"/>
      <c r="NF785" s="90"/>
      <c r="NG785" s="90"/>
      <c r="NH785" s="90"/>
      <c r="NI785" s="90"/>
      <c r="NJ785" s="90"/>
      <c r="NK785" s="90"/>
      <c r="NL785" s="90"/>
      <c r="NM785" s="90"/>
      <c r="NN785" s="90"/>
      <c r="NO785" s="90"/>
      <c r="NP785" s="90"/>
      <c r="NQ785" s="90"/>
      <c r="NR785" s="90"/>
      <c r="NS785" s="90"/>
      <c r="NT785" s="90"/>
      <c r="NU785" s="90"/>
      <c r="NV785" s="90"/>
      <c r="NW785" s="90"/>
      <c r="NX785" s="90"/>
      <c r="NY785" s="90"/>
      <c r="NZ785" s="90"/>
      <c r="OA785" s="90"/>
      <c r="OB785" s="90"/>
      <c r="OC785" s="90"/>
      <c r="OD785" s="90"/>
      <c r="OE785" s="90"/>
      <c r="OF785" s="90"/>
      <c r="OG785" s="90"/>
      <c r="OH785" s="90"/>
      <c r="OI785" s="90"/>
      <c r="OJ785" s="90"/>
      <c r="OK785" s="90"/>
      <c r="OL785" s="90"/>
      <c r="OM785" s="90"/>
      <c r="ON785" s="90"/>
      <c r="OO785" s="90"/>
      <c r="OP785" s="90"/>
      <c r="OQ785" s="90"/>
      <c r="OR785" s="90"/>
      <c r="OS785" s="90"/>
      <c r="OT785" s="90"/>
      <c r="OU785" s="90"/>
      <c r="OV785" s="90"/>
      <c r="OW785" s="90"/>
      <c r="OX785" s="90"/>
      <c r="OY785" s="90"/>
      <c r="OZ785" s="90"/>
      <c r="PA785" s="90"/>
      <c r="PB785" s="90"/>
      <c r="PC785" s="90"/>
      <c r="PD785" s="90"/>
      <c r="PE785" s="90"/>
      <c r="PF785" s="90"/>
      <c r="PG785" s="90"/>
      <c r="PH785" s="90"/>
      <c r="PI785" s="90"/>
      <c r="PJ785" s="90"/>
      <c r="PK785" s="90"/>
      <c r="PL785" s="90"/>
      <c r="PM785" s="90"/>
      <c r="PN785" s="90"/>
      <c r="PO785" s="90"/>
      <c r="PP785" s="90"/>
      <c r="PQ785" s="90"/>
      <c r="PR785" s="90"/>
      <c r="PS785" s="90"/>
      <c r="PT785" s="90"/>
      <c r="PU785" s="90"/>
      <c r="PV785" s="90"/>
      <c r="PW785" s="90"/>
      <c r="PX785" s="90"/>
      <c r="PY785" s="90"/>
      <c r="PZ785" s="90"/>
      <c r="QA785" s="90"/>
      <c r="QB785" s="90"/>
      <c r="QC785" s="90"/>
      <c r="QD785" s="90"/>
      <c r="QE785" s="90"/>
      <c r="QF785" s="90"/>
      <c r="QG785" s="90"/>
      <c r="QH785" s="90"/>
      <c r="QI785" s="90"/>
      <c r="QJ785" s="90"/>
      <c r="QK785" s="90"/>
      <c r="QL785" s="90"/>
      <c r="QM785" s="90"/>
      <c r="QN785" s="90"/>
      <c r="QO785" s="90"/>
      <c r="QP785" s="90"/>
      <c r="QQ785" s="90"/>
      <c r="QR785" s="90"/>
      <c r="QS785" s="90"/>
      <c r="QT785" s="90"/>
      <c r="QU785" s="90"/>
      <c r="QV785" s="90"/>
      <c r="QW785" s="90"/>
      <c r="QX785" s="90"/>
      <c r="QY785" s="90"/>
      <c r="QZ785" s="90"/>
      <c r="RA785" s="90"/>
      <c r="RB785" s="90"/>
      <c r="RC785" s="90"/>
      <c r="RD785" s="90"/>
      <c r="RE785" s="90"/>
      <c r="RF785" s="90"/>
      <c r="RG785" s="90"/>
      <c r="RH785" s="90"/>
      <c r="RI785" s="90"/>
      <c r="RJ785" s="90"/>
      <c r="RK785" s="90"/>
      <c r="RL785" s="90"/>
      <c r="RM785" s="90"/>
      <c r="RN785" s="90"/>
      <c r="RO785" s="90"/>
      <c r="RP785" s="90"/>
      <c r="RQ785" s="90"/>
      <c r="RR785" s="90"/>
      <c r="RS785" s="90"/>
      <c r="RT785" s="90"/>
      <c r="RU785" s="90"/>
      <c r="RV785" s="90"/>
      <c r="RW785" s="90"/>
      <c r="RX785" s="90"/>
      <c r="RY785" s="90"/>
      <c r="RZ785" s="90"/>
      <c r="SA785" s="90"/>
      <c r="SB785" s="90"/>
      <c r="SC785" s="90"/>
      <c r="SD785" s="90"/>
      <c r="SE785" s="90"/>
      <c r="SF785" s="90"/>
      <c r="SG785" s="90"/>
      <c r="SH785" s="90"/>
      <c r="SI785" s="90"/>
      <c r="SJ785" s="90"/>
      <c r="SK785" s="90"/>
      <c r="SL785" s="90"/>
      <c r="SM785" s="90"/>
      <c r="SN785" s="90"/>
      <c r="SO785" s="90"/>
      <c r="SP785" s="90"/>
      <c r="SQ785" s="90"/>
      <c r="SR785" s="90"/>
      <c r="SS785" s="90"/>
      <c r="ST785" s="90"/>
      <c r="SU785" s="90"/>
      <c r="SV785" s="90"/>
      <c r="SW785" s="90"/>
      <c r="SX785" s="90"/>
      <c r="SY785" s="90"/>
      <c r="SZ785" s="90"/>
      <c r="TA785" s="90"/>
      <c r="TB785" s="90"/>
      <c r="TC785" s="90"/>
      <c r="TD785" s="90"/>
      <c r="TE785" s="90"/>
      <c r="TF785" s="90"/>
      <c r="TG785" s="90"/>
      <c r="TH785" s="90"/>
      <c r="TI785" s="90"/>
      <c r="TJ785" s="90"/>
      <c r="TK785" s="90"/>
      <c r="TL785" s="90"/>
      <c r="TM785" s="90"/>
      <c r="TN785" s="90"/>
      <c r="TO785" s="90"/>
      <c r="TP785" s="90"/>
      <c r="TQ785" s="90"/>
      <c r="TR785" s="90"/>
      <c r="TS785" s="90"/>
      <c r="TT785" s="90"/>
      <c r="TU785" s="90"/>
      <c r="TV785" s="90"/>
      <c r="TW785" s="90"/>
      <c r="TX785" s="90"/>
      <c r="TY785" s="90"/>
      <c r="TZ785" s="90"/>
      <c r="UA785" s="90"/>
      <c r="UB785" s="90"/>
      <c r="UC785" s="90"/>
      <c r="UD785" s="90"/>
      <c r="UE785" s="90"/>
      <c r="UF785" s="90"/>
      <c r="UG785" s="90"/>
      <c r="UH785" s="90"/>
      <c r="UI785" s="90"/>
      <c r="UJ785" s="90"/>
      <c r="UK785" s="90"/>
      <c r="UL785" s="90"/>
      <c r="UM785" s="90"/>
      <c r="UN785" s="90"/>
      <c r="UO785" s="90"/>
      <c r="UP785" s="90"/>
      <c r="UQ785" s="90"/>
      <c r="UR785" s="90"/>
      <c r="US785" s="90"/>
      <c r="UT785" s="90"/>
      <c r="UU785" s="90"/>
      <c r="UV785" s="90"/>
      <c r="UW785" s="90"/>
      <c r="UX785" s="90"/>
      <c r="UY785" s="90"/>
      <c r="UZ785" s="90"/>
      <c r="VA785" s="90"/>
      <c r="VB785" s="90"/>
      <c r="VC785" s="90"/>
      <c r="VD785" s="90"/>
      <c r="VE785" s="90"/>
      <c r="VF785" s="90"/>
      <c r="VG785" s="90"/>
      <c r="VH785" s="90"/>
      <c r="VI785" s="90"/>
      <c r="VJ785" s="90"/>
      <c r="VK785" s="90"/>
      <c r="VL785" s="90"/>
      <c r="VM785" s="90"/>
      <c r="VN785" s="90"/>
      <c r="VO785" s="90"/>
      <c r="VP785" s="90"/>
      <c r="VQ785" s="90"/>
      <c r="VR785" s="90"/>
      <c r="VS785" s="90"/>
      <c r="VT785" s="90"/>
      <c r="VU785" s="90"/>
      <c r="VV785" s="90"/>
      <c r="VW785" s="90"/>
      <c r="VX785" s="90"/>
      <c r="VY785" s="90"/>
      <c r="VZ785" s="90"/>
      <c r="WA785" s="90"/>
      <c r="WB785" s="90"/>
      <c r="WC785" s="90"/>
      <c r="WD785" s="90"/>
      <c r="WE785" s="90"/>
      <c r="WF785" s="90"/>
      <c r="WG785" s="90"/>
      <c r="WH785" s="90"/>
      <c r="WI785" s="90"/>
      <c r="WJ785" s="90"/>
      <c r="WK785" s="90"/>
      <c r="WL785" s="90"/>
      <c r="WM785" s="90"/>
      <c r="WN785" s="90"/>
      <c r="WO785" s="90"/>
      <c r="WP785" s="90"/>
      <c r="WQ785" s="90"/>
      <c r="WR785" s="90"/>
      <c r="WS785" s="90"/>
      <c r="WT785" s="90"/>
      <c r="WU785" s="90"/>
      <c r="WV785" s="90"/>
      <c r="WW785" s="90"/>
      <c r="WX785" s="90"/>
      <c r="WY785" s="90"/>
      <c r="WZ785" s="90"/>
      <c r="XA785" s="90"/>
      <c r="XB785" s="90"/>
      <c r="XC785" s="90"/>
      <c r="XD785" s="90"/>
      <c r="XE785" s="90"/>
      <c r="XF785" s="90"/>
      <c r="XG785" s="90"/>
      <c r="XH785" s="90"/>
      <c r="XI785" s="90"/>
      <c r="XJ785" s="90"/>
      <c r="XK785" s="90"/>
      <c r="XL785" s="90"/>
      <c r="XM785" s="90"/>
      <c r="XN785" s="90"/>
      <c r="XO785" s="90"/>
      <c r="XP785" s="90"/>
      <c r="XQ785" s="90"/>
      <c r="XR785" s="90"/>
      <c r="XS785" s="90"/>
      <c r="XT785" s="90"/>
      <c r="XU785" s="90"/>
      <c r="XV785" s="90"/>
      <c r="XW785" s="90"/>
      <c r="XX785" s="90"/>
      <c r="XY785" s="90"/>
      <c r="XZ785" s="90"/>
      <c r="YA785" s="90"/>
      <c r="YB785" s="90"/>
      <c r="YC785" s="90"/>
      <c r="YD785" s="90"/>
      <c r="YE785" s="90"/>
      <c r="YF785" s="90"/>
      <c r="YG785" s="90"/>
      <c r="YH785" s="90"/>
      <c r="YI785" s="90"/>
      <c r="YJ785" s="90"/>
      <c r="YK785" s="90"/>
      <c r="YL785" s="90"/>
      <c r="YM785" s="90"/>
      <c r="YN785" s="90"/>
      <c r="YO785" s="90"/>
      <c r="YP785" s="90"/>
      <c r="YQ785" s="90"/>
      <c r="YR785" s="90"/>
      <c r="YS785" s="90"/>
      <c r="YT785" s="90"/>
      <c r="YU785" s="90"/>
      <c r="YV785" s="90"/>
      <c r="YW785" s="90"/>
      <c r="YX785" s="90"/>
      <c r="YY785" s="90"/>
      <c r="YZ785" s="90"/>
      <c r="ZA785" s="90"/>
      <c r="ZB785" s="90"/>
      <c r="ZC785" s="90"/>
      <c r="ZD785" s="90"/>
      <c r="ZE785" s="90"/>
      <c r="ZF785" s="90"/>
      <c r="ZG785" s="90"/>
      <c r="ZH785" s="90"/>
      <c r="ZI785" s="90"/>
      <c r="ZJ785" s="90"/>
      <c r="ZK785" s="90"/>
      <c r="ZL785" s="90"/>
      <c r="ZM785" s="90"/>
      <c r="ZN785" s="90"/>
      <c r="ZO785" s="90"/>
      <c r="ZP785" s="90"/>
      <c r="ZQ785" s="90"/>
      <c r="ZR785" s="90"/>
      <c r="ZS785" s="90"/>
      <c r="ZT785" s="90"/>
      <c r="ZU785" s="90"/>
      <c r="ZV785" s="90"/>
      <c r="ZW785" s="90"/>
      <c r="ZX785" s="90"/>
      <c r="ZY785" s="90"/>
      <c r="ZZ785" s="90"/>
      <c r="AAA785" s="90"/>
      <c r="AAB785" s="90"/>
      <c r="AAC785" s="90"/>
      <c r="AAD785" s="90"/>
      <c r="AAE785" s="90"/>
      <c r="AAF785" s="90"/>
      <c r="AAG785" s="90"/>
      <c r="AAH785" s="90"/>
      <c r="AAI785" s="90"/>
      <c r="AAJ785" s="90"/>
      <c r="AAK785" s="90"/>
      <c r="AAL785" s="90"/>
      <c r="AAM785" s="90"/>
      <c r="AAN785" s="90"/>
      <c r="AAO785" s="90"/>
      <c r="AAP785" s="90"/>
      <c r="AAQ785" s="90"/>
      <c r="AAR785" s="90"/>
      <c r="AAS785" s="90"/>
      <c r="AAT785" s="90"/>
      <c r="AAU785" s="90"/>
      <c r="AAV785" s="90"/>
      <c r="AAW785" s="90"/>
      <c r="AAX785" s="90"/>
      <c r="AAY785" s="90"/>
      <c r="AAZ785" s="90"/>
      <c r="ABA785" s="90"/>
      <c r="ABB785" s="90"/>
      <c r="ABC785" s="90"/>
      <c r="ABD785" s="90"/>
      <c r="ABE785" s="90"/>
      <c r="ABF785" s="90"/>
      <c r="ABG785" s="90"/>
      <c r="ABH785" s="90"/>
      <c r="ABI785" s="90"/>
      <c r="ABJ785" s="90"/>
      <c r="ABK785" s="90"/>
      <c r="ABL785" s="90"/>
      <c r="ABM785" s="90"/>
      <c r="ABN785" s="90"/>
      <c r="ABO785" s="90"/>
      <c r="ABP785" s="90"/>
      <c r="ABQ785" s="90"/>
      <c r="ABR785" s="90"/>
      <c r="ABS785" s="90"/>
      <c r="ABT785" s="90"/>
      <c r="ABU785" s="90"/>
      <c r="ABV785" s="90"/>
      <c r="ABW785" s="90"/>
      <c r="ABX785" s="90"/>
      <c r="ABY785" s="90"/>
      <c r="ABZ785" s="90"/>
      <c r="ACA785" s="90"/>
      <c r="ACB785" s="90"/>
      <c r="ACC785" s="90"/>
      <c r="ACD785" s="90"/>
      <c r="ACE785" s="90"/>
      <c r="ACF785" s="90"/>
      <c r="ACG785" s="90"/>
      <c r="ACH785" s="90"/>
      <c r="ACI785" s="90"/>
      <c r="ACJ785" s="90"/>
      <c r="ACK785" s="90"/>
      <c r="ACL785" s="90"/>
      <c r="ACM785" s="90"/>
      <c r="ACN785" s="90"/>
      <c r="ACO785" s="90"/>
      <c r="ACP785" s="90"/>
      <c r="ACQ785" s="90"/>
      <c r="ACR785" s="90"/>
      <c r="ACS785" s="90"/>
      <c r="ACT785" s="90"/>
      <c r="ACU785" s="90"/>
      <c r="ACV785" s="90"/>
      <c r="ACW785" s="90"/>
      <c r="ACX785" s="90"/>
      <c r="ACY785" s="90"/>
      <c r="ACZ785" s="90"/>
      <c r="ADA785" s="90"/>
      <c r="ADB785" s="90"/>
      <c r="ADC785" s="90"/>
      <c r="ADD785" s="90"/>
      <c r="ADE785" s="90"/>
      <c r="ADF785" s="90"/>
      <c r="ADG785" s="90"/>
      <c r="ADH785" s="90"/>
      <c r="ADI785" s="90"/>
      <c r="ADJ785" s="90"/>
      <c r="ADK785" s="90"/>
      <c r="ADL785" s="90"/>
      <c r="ADM785" s="90"/>
      <c r="ADN785" s="90"/>
      <c r="ADO785" s="90"/>
      <c r="ADP785" s="90"/>
      <c r="ADQ785" s="90"/>
      <c r="ADR785" s="90"/>
      <c r="ADS785" s="90"/>
      <c r="ADT785" s="90"/>
      <c r="ADU785" s="90"/>
      <c r="ADV785" s="90"/>
      <c r="ADW785" s="90"/>
      <c r="ADX785" s="90"/>
      <c r="ADY785" s="90"/>
      <c r="ADZ785" s="90"/>
      <c r="AEA785" s="90"/>
      <c r="AEB785" s="90"/>
      <c r="AEC785" s="90"/>
      <c r="AED785" s="90"/>
      <c r="AEE785" s="90"/>
      <c r="AEF785" s="90"/>
      <c r="AEG785" s="90"/>
      <c r="AEH785" s="90"/>
      <c r="AEI785" s="90"/>
      <c r="AEJ785" s="90"/>
      <c r="AEK785" s="90"/>
      <c r="AEL785" s="90"/>
      <c r="AEM785" s="90"/>
      <c r="AEN785" s="90"/>
      <c r="AEO785" s="90"/>
      <c r="AEP785" s="90"/>
      <c r="AEQ785" s="90"/>
      <c r="AER785" s="90"/>
      <c r="AES785" s="90"/>
      <c r="AET785" s="90"/>
      <c r="AEU785" s="90"/>
      <c r="AEV785" s="90"/>
      <c r="AEW785" s="90"/>
      <c r="AEX785" s="90"/>
      <c r="AEY785" s="90"/>
      <c r="AEZ785" s="90"/>
      <c r="AFA785" s="90"/>
      <c r="AFB785" s="90"/>
      <c r="AFC785" s="90"/>
      <c r="AFD785" s="90"/>
      <c r="AFE785" s="90"/>
      <c r="AFF785" s="90"/>
      <c r="AFG785" s="90"/>
      <c r="AFH785" s="90"/>
      <c r="AFI785" s="90"/>
      <c r="AFJ785" s="90"/>
      <c r="AFK785" s="90"/>
      <c r="AFL785" s="90"/>
      <c r="AFM785" s="90"/>
      <c r="AFN785" s="90"/>
      <c r="AFO785" s="90"/>
      <c r="AFP785" s="90"/>
      <c r="AFQ785" s="90"/>
      <c r="AFR785" s="90"/>
      <c r="AFS785" s="90"/>
      <c r="AFT785" s="90"/>
      <c r="AFU785" s="90"/>
      <c r="AFV785" s="90"/>
      <c r="AFW785" s="90"/>
      <c r="AFX785" s="90"/>
      <c r="AFY785" s="90"/>
      <c r="AFZ785" s="90"/>
      <c r="AGA785" s="90"/>
      <c r="AGB785" s="90"/>
      <c r="AGC785" s="90"/>
      <c r="AGD785" s="90"/>
      <c r="AGE785" s="90"/>
      <c r="AGF785" s="90"/>
      <c r="AGG785" s="90"/>
      <c r="AGH785" s="90"/>
      <c r="AGI785" s="90"/>
      <c r="AGJ785" s="90"/>
      <c r="AGK785" s="90"/>
      <c r="AGL785" s="90"/>
      <c r="AGM785" s="90"/>
      <c r="AGN785" s="90"/>
      <c r="AGO785" s="90"/>
      <c r="AGP785" s="90"/>
      <c r="AGQ785" s="90"/>
      <c r="AGR785" s="90"/>
      <c r="AGS785" s="90"/>
      <c r="AGT785" s="90"/>
      <c r="AGU785" s="90"/>
      <c r="AGV785" s="90"/>
      <c r="AGW785" s="90"/>
      <c r="AGX785" s="90"/>
      <c r="AGY785" s="90"/>
      <c r="AGZ785" s="90"/>
      <c r="AHA785" s="90"/>
      <c r="AHB785" s="90"/>
      <c r="AHC785" s="90"/>
      <c r="AHD785" s="90"/>
      <c r="AHE785" s="90"/>
      <c r="AHF785" s="90"/>
      <c r="AHG785" s="90"/>
      <c r="AHH785" s="90"/>
      <c r="AHI785" s="90"/>
      <c r="AHJ785" s="90"/>
      <c r="AHK785" s="90"/>
      <c r="AHL785" s="90"/>
      <c r="AHM785" s="90"/>
      <c r="AHN785" s="90"/>
      <c r="AHO785" s="90"/>
      <c r="AHP785" s="90"/>
      <c r="AHQ785" s="90"/>
      <c r="AHR785" s="90"/>
      <c r="AHS785" s="90"/>
      <c r="AHT785" s="90"/>
      <c r="AHU785" s="90"/>
      <c r="AHV785" s="90"/>
      <c r="AHW785" s="90"/>
      <c r="AHX785" s="90"/>
      <c r="AHY785" s="90"/>
      <c r="AHZ785" s="90"/>
      <c r="AIA785" s="90"/>
      <c r="AIB785" s="90"/>
      <c r="AIC785" s="90"/>
      <c r="AID785" s="90"/>
      <c r="AIE785" s="90"/>
      <c r="AIF785" s="90"/>
      <c r="AIG785" s="90"/>
      <c r="AIH785" s="90"/>
      <c r="AII785" s="90"/>
      <c r="AIJ785" s="90"/>
      <c r="AIK785" s="90"/>
      <c r="AIL785" s="90"/>
      <c r="AIM785" s="90"/>
      <c r="AIN785" s="90"/>
      <c r="AIO785" s="90"/>
      <c r="AIP785" s="90"/>
      <c r="AIQ785" s="90"/>
      <c r="AIR785" s="90"/>
      <c r="AIS785" s="90"/>
      <c r="AIT785" s="90"/>
      <c r="AIU785" s="90"/>
      <c r="AIV785" s="90"/>
      <c r="AIW785" s="90"/>
      <c r="AIX785" s="90"/>
      <c r="AIY785" s="90"/>
      <c r="AIZ785" s="90"/>
      <c r="AJA785" s="90"/>
      <c r="AJB785" s="90"/>
      <c r="AJC785" s="90"/>
      <c r="AJD785" s="90"/>
      <c r="AJE785" s="90"/>
      <c r="AJF785" s="90"/>
      <c r="AJG785" s="90"/>
      <c r="AJH785" s="90"/>
      <c r="AJI785" s="90"/>
      <c r="AJJ785" s="90"/>
      <c r="AJK785" s="90"/>
      <c r="AJL785" s="90"/>
      <c r="AJM785" s="90"/>
      <c r="AJN785" s="90"/>
      <c r="AJO785" s="90"/>
      <c r="AJP785" s="90"/>
      <c r="AJQ785" s="90"/>
      <c r="AJR785" s="90"/>
      <c r="AJS785" s="90"/>
      <c r="AJT785" s="90"/>
      <c r="AJU785" s="90"/>
      <c r="AJV785" s="90"/>
      <c r="AJW785" s="90"/>
      <c r="AJX785" s="90"/>
      <c r="AJY785" s="90"/>
      <c r="AJZ785" s="90"/>
      <c r="AKA785" s="90"/>
      <c r="AKB785" s="90"/>
      <c r="AKC785" s="90"/>
      <c r="AKD785" s="90"/>
      <c r="AKE785" s="90"/>
      <c r="AKF785" s="90"/>
      <c r="AKG785" s="90"/>
      <c r="AKH785" s="90"/>
      <c r="AKI785" s="90"/>
      <c r="AKJ785" s="90"/>
      <c r="AKK785" s="90"/>
      <c r="AKL785" s="90"/>
      <c r="AKM785" s="90"/>
      <c r="AKN785" s="90"/>
      <c r="AKO785" s="90"/>
      <c r="AKP785" s="90"/>
      <c r="AKQ785" s="90"/>
      <c r="AKR785" s="90"/>
      <c r="AKS785" s="90"/>
      <c r="AKT785" s="90"/>
      <c r="AKU785" s="90"/>
      <c r="AKV785" s="90"/>
      <c r="AKW785" s="90"/>
      <c r="AKX785" s="90"/>
      <c r="AKY785" s="90"/>
      <c r="AKZ785" s="90"/>
      <c r="ALA785" s="90"/>
      <c r="ALB785" s="90"/>
      <c r="ALC785" s="90"/>
      <c r="ALD785" s="90"/>
      <c r="ALE785" s="90"/>
      <c r="ALF785" s="90"/>
      <c r="ALG785" s="90"/>
      <c r="ALH785" s="90"/>
      <c r="ALI785" s="90"/>
      <c r="ALJ785" s="90"/>
      <c r="ALK785" s="90"/>
      <c r="ALL785" s="90"/>
      <c r="ALM785" s="90"/>
      <c r="ALN785" s="90"/>
      <c r="ALO785" s="90"/>
      <c r="ALP785" s="90"/>
      <c r="ALQ785" s="90"/>
      <c r="ALR785" s="90"/>
      <c r="ALS785" s="90"/>
      <c r="ALT785" s="90"/>
      <c r="ALU785" s="90"/>
      <c r="ALV785" s="90"/>
      <c r="ALW785" s="90"/>
      <c r="ALX785" s="90"/>
      <c r="ALY785" s="90"/>
      <c r="ALZ785" s="90"/>
      <c r="AMA785" s="90"/>
      <c r="AMB785" s="90"/>
      <c r="AMC785" s="90"/>
      <c r="AMD785" s="90"/>
      <c r="AME785" s="90"/>
      <c r="AMF785" s="90"/>
      <c r="AMG785" s="90"/>
      <c r="AMH785" s="90"/>
    </row>
    <row r="786" spans="1:1022" x14ac:dyDescent="0.25">
      <c r="C786" s="186"/>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90"/>
      <c r="AW786" s="90"/>
      <c r="AX786" s="90"/>
      <c r="AY786" s="90"/>
      <c r="AZ786" s="90"/>
      <c r="BA786" s="90"/>
      <c r="BB786" s="90"/>
      <c r="BC786" s="90"/>
      <c r="BD786" s="90"/>
      <c r="BE786" s="90"/>
      <c r="BF786" s="90"/>
      <c r="BG786" s="90"/>
      <c r="BH786" s="90"/>
      <c r="BI786" s="90"/>
      <c r="BJ786" s="90"/>
      <c r="BK786" s="90"/>
      <c r="BL786" s="90"/>
      <c r="BM786" s="90"/>
      <c r="BN786" s="90"/>
      <c r="BO786" s="90"/>
      <c r="BP786" s="90"/>
      <c r="BQ786" s="90"/>
      <c r="BR786" s="90"/>
      <c r="BS786" s="90"/>
      <c r="BT786" s="90"/>
      <c r="BU786" s="90"/>
      <c r="BV786" s="90"/>
      <c r="BW786" s="90"/>
      <c r="BX786" s="90"/>
      <c r="BY786" s="90"/>
      <c r="BZ786" s="90"/>
      <c r="CA786" s="90"/>
      <c r="CB786" s="90"/>
      <c r="CC786" s="90"/>
      <c r="CD786" s="90"/>
      <c r="CE786" s="90"/>
      <c r="CF786" s="90"/>
      <c r="CG786" s="90"/>
      <c r="CH786" s="90"/>
      <c r="CI786" s="90"/>
      <c r="CJ786" s="90"/>
      <c r="CK786" s="90"/>
      <c r="CL786" s="90"/>
      <c r="CM786" s="90"/>
      <c r="CN786" s="90"/>
      <c r="CO786" s="90"/>
      <c r="CP786" s="90"/>
      <c r="CQ786" s="90"/>
      <c r="CR786" s="90"/>
      <c r="CS786" s="90"/>
      <c r="CT786" s="90"/>
      <c r="CU786" s="90"/>
      <c r="CV786" s="90"/>
      <c r="CW786" s="90"/>
      <c r="CX786" s="90"/>
      <c r="CY786" s="90"/>
      <c r="CZ786" s="90"/>
      <c r="DA786" s="90"/>
      <c r="DB786" s="90"/>
      <c r="DC786" s="90"/>
      <c r="DD786" s="90"/>
      <c r="DE786" s="90"/>
      <c r="DF786" s="90"/>
      <c r="DG786" s="90"/>
      <c r="DH786" s="90"/>
      <c r="DI786" s="90"/>
      <c r="DJ786" s="90"/>
      <c r="DK786" s="90"/>
      <c r="DL786" s="90"/>
      <c r="DM786" s="90"/>
      <c r="DN786" s="90"/>
      <c r="DO786" s="90"/>
      <c r="DP786" s="90"/>
      <c r="DQ786" s="90"/>
      <c r="DR786" s="90"/>
      <c r="DS786" s="90"/>
      <c r="DT786" s="90"/>
      <c r="DU786" s="90"/>
      <c r="DV786" s="90"/>
      <c r="DW786" s="90"/>
      <c r="DX786" s="90"/>
      <c r="DY786" s="90"/>
      <c r="DZ786" s="90"/>
      <c r="EA786" s="90"/>
      <c r="EB786" s="90"/>
      <c r="EC786" s="90"/>
      <c r="ED786" s="90"/>
      <c r="EE786" s="90"/>
      <c r="EF786" s="90"/>
      <c r="EG786" s="90"/>
      <c r="EH786" s="90"/>
      <c r="EI786" s="90"/>
      <c r="EJ786" s="90"/>
      <c r="EK786" s="90"/>
      <c r="EL786" s="90"/>
      <c r="EM786" s="90"/>
      <c r="EN786" s="90"/>
      <c r="EO786" s="90"/>
      <c r="EP786" s="90"/>
      <c r="EQ786" s="90"/>
      <c r="ER786" s="90"/>
      <c r="ES786" s="90"/>
      <c r="ET786" s="90"/>
      <c r="EU786" s="90"/>
      <c r="EV786" s="90"/>
      <c r="EW786" s="90"/>
      <c r="EX786" s="90"/>
      <c r="EY786" s="90"/>
      <c r="EZ786" s="90"/>
      <c r="FA786" s="90"/>
      <c r="FB786" s="90"/>
      <c r="FC786" s="90"/>
      <c r="FD786" s="90"/>
      <c r="FE786" s="90"/>
      <c r="FF786" s="90"/>
      <c r="FG786" s="90"/>
      <c r="FH786" s="90"/>
      <c r="FI786" s="90"/>
      <c r="FJ786" s="90"/>
      <c r="FK786" s="90"/>
      <c r="FL786" s="90"/>
      <c r="FM786" s="90"/>
      <c r="FN786" s="90"/>
      <c r="FO786" s="90"/>
      <c r="FP786" s="90"/>
      <c r="FQ786" s="90"/>
      <c r="FR786" s="90"/>
      <c r="FS786" s="90"/>
      <c r="FT786" s="90"/>
      <c r="FU786" s="90"/>
      <c r="FV786" s="90"/>
      <c r="FW786" s="90"/>
      <c r="FX786" s="90"/>
      <c r="FY786" s="90"/>
      <c r="FZ786" s="90"/>
      <c r="GA786" s="90"/>
      <c r="GB786" s="90"/>
      <c r="GC786" s="90"/>
      <c r="GD786" s="90"/>
      <c r="GE786" s="90"/>
      <c r="GF786" s="90"/>
      <c r="GG786" s="90"/>
      <c r="GH786" s="90"/>
      <c r="GI786" s="90"/>
      <c r="GJ786" s="90"/>
      <c r="GK786" s="90"/>
      <c r="GL786" s="90"/>
      <c r="GM786" s="90"/>
      <c r="GN786" s="90"/>
      <c r="GO786" s="90"/>
      <c r="GP786" s="90"/>
      <c r="GQ786" s="90"/>
      <c r="GR786" s="90"/>
      <c r="GS786" s="90"/>
      <c r="GT786" s="90"/>
      <c r="GU786" s="90"/>
      <c r="GV786" s="90"/>
      <c r="GW786" s="90"/>
      <c r="GX786" s="90"/>
      <c r="GY786" s="90"/>
      <c r="GZ786" s="90"/>
      <c r="HA786" s="90"/>
      <c r="HB786" s="90"/>
      <c r="HC786" s="90"/>
      <c r="HD786" s="90"/>
      <c r="HE786" s="90"/>
      <c r="HF786" s="90"/>
      <c r="HG786" s="90"/>
      <c r="HH786" s="90"/>
      <c r="HI786" s="90"/>
      <c r="HJ786" s="90"/>
      <c r="HK786" s="90"/>
      <c r="HL786" s="90"/>
      <c r="HM786" s="90"/>
      <c r="HN786" s="90"/>
      <c r="HO786" s="90"/>
      <c r="HP786" s="90"/>
      <c r="HQ786" s="90"/>
      <c r="HR786" s="90"/>
      <c r="HS786" s="90"/>
      <c r="HT786" s="90"/>
      <c r="HU786" s="90"/>
      <c r="HV786" s="90"/>
      <c r="HW786" s="90"/>
      <c r="HX786" s="90"/>
      <c r="HY786" s="90"/>
      <c r="HZ786" s="90"/>
      <c r="IA786" s="90"/>
      <c r="IB786" s="90"/>
      <c r="IC786" s="90"/>
      <c r="ID786" s="90"/>
      <c r="IE786" s="90"/>
      <c r="IF786" s="90"/>
      <c r="IG786" s="90"/>
      <c r="IH786" s="90"/>
      <c r="II786" s="90"/>
      <c r="IJ786" s="90"/>
      <c r="IK786" s="90"/>
      <c r="IL786" s="90"/>
      <c r="IM786" s="90"/>
      <c r="IN786" s="90"/>
      <c r="IO786" s="90"/>
      <c r="IP786" s="90"/>
      <c r="IQ786" s="90"/>
      <c r="IR786" s="90"/>
      <c r="IS786" s="90"/>
      <c r="IT786" s="90"/>
      <c r="IU786" s="90"/>
      <c r="IV786" s="90"/>
      <c r="IW786" s="90"/>
      <c r="IX786" s="90"/>
      <c r="IY786" s="90"/>
      <c r="IZ786" s="90"/>
      <c r="JA786" s="90"/>
      <c r="JB786" s="90"/>
      <c r="JC786" s="90"/>
      <c r="JD786" s="90"/>
      <c r="JE786" s="90"/>
      <c r="JF786" s="90"/>
      <c r="JG786" s="90"/>
      <c r="JH786" s="90"/>
      <c r="JI786" s="90"/>
      <c r="JJ786" s="90"/>
      <c r="JK786" s="90"/>
      <c r="JL786" s="90"/>
      <c r="JM786" s="90"/>
      <c r="JN786" s="90"/>
      <c r="JO786" s="90"/>
      <c r="JP786" s="90"/>
      <c r="JQ786" s="90"/>
      <c r="JR786" s="90"/>
      <c r="JS786" s="90"/>
      <c r="JT786" s="90"/>
      <c r="JU786" s="90"/>
      <c r="JV786" s="90"/>
      <c r="JW786" s="90"/>
      <c r="JX786" s="90"/>
      <c r="JY786" s="90"/>
      <c r="JZ786" s="90"/>
      <c r="KA786" s="90"/>
      <c r="KB786" s="90"/>
      <c r="KC786" s="90"/>
      <c r="KD786" s="90"/>
      <c r="KE786" s="90"/>
      <c r="KF786" s="90"/>
      <c r="KG786" s="90"/>
      <c r="KH786" s="90"/>
      <c r="KI786" s="90"/>
      <c r="KJ786" s="90"/>
      <c r="KK786" s="90"/>
      <c r="KL786" s="90"/>
      <c r="KM786" s="90"/>
      <c r="KN786" s="90"/>
      <c r="KO786" s="90"/>
      <c r="KP786" s="90"/>
      <c r="KQ786" s="90"/>
      <c r="KR786" s="90"/>
      <c r="KS786" s="90"/>
      <c r="KT786" s="90"/>
      <c r="KU786" s="90"/>
      <c r="KV786" s="90"/>
      <c r="KW786" s="90"/>
      <c r="KX786" s="90"/>
      <c r="KY786" s="90"/>
      <c r="KZ786" s="90"/>
      <c r="LA786" s="90"/>
      <c r="LB786" s="90"/>
      <c r="LC786" s="90"/>
      <c r="LD786" s="90"/>
      <c r="LE786" s="90"/>
      <c r="LF786" s="90"/>
      <c r="LG786" s="90"/>
      <c r="LH786" s="90"/>
      <c r="LI786" s="90"/>
      <c r="LJ786" s="90"/>
      <c r="LK786" s="90"/>
      <c r="LL786" s="90"/>
      <c r="LM786" s="90"/>
      <c r="LN786" s="90"/>
      <c r="LO786" s="90"/>
      <c r="LP786" s="90"/>
      <c r="LQ786" s="90"/>
      <c r="LR786" s="90"/>
      <c r="LS786" s="90"/>
      <c r="LT786" s="90"/>
      <c r="LU786" s="90"/>
      <c r="LV786" s="90"/>
      <c r="LW786" s="90"/>
      <c r="LX786" s="90"/>
      <c r="LY786" s="90"/>
      <c r="LZ786" s="90"/>
      <c r="MA786" s="90"/>
      <c r="MB786" s="90"/>
      <c r="MC786" s="90"/>
      <c r="MD786" s="90"/>
      <c r="ME786" s="90"/>
      <c r="MF786" s="90"/>
      <c r="MG786" s="90"/>
      <c r="MH786" s="90"/>
      <c r="MI786" s="90"/>
      <c r="MJ786" s="90"/>
      <c r="MK786" s="90"/>
      <c r="ML786" s="90"/>
      <c r="MM786" s="90"/>
      <c r="MN786" s="90"/>
      <c r="MO786" s="90"/>
      <c r="MP786" s="90"/>
      <c r="MQ786" s="90"/>
      <c r="MR786" s="90"/>
      <c r="MS786" s="90"/>
      <c r="MT786" s="90"/>
      <c r="MU786" s="90"/>
      <c r="MV786" s="90"/>
      <c r="MW786" s="90"/>
      <c r="MX786" s="90"/>
      <c r="MY786" s="90"/>
      <c r="MZ786" s="90"/>
      <c r="NA786" s="90"/>
      <c r="NB786" s="90"/>
      <c r="NC786" s="90"/>
      <c r="ND786" s="90"/>
      <c r="NE786" s="90"/>
      <c r="NF786" s="90"/>
      <c r="NG786" s="90"/>
      <c r="NH786" s="90"/>
      <c r="NI786" s="90"/>
      <c r="NJ786" s="90"/>
      <c r="NK786" s="90"/>
      <c r="NL786" s="90"/>
      <c r="NM786" s="90"/>
      <c r="NN786" s="90"/>
      <c r="NO786" s="90"/>
      <c r="NP786" s="90"/>
      <c r="NQ786" s="90"/>
      <c r="NR786" s="90"/>
      <c r="NS786" s="90"/>
      <c r="NT786" s="90"/>
      <c r="NU786" s="90"/>
      <c r="NV786" s="90"/>
      <c r="NW786" s="90"/>
      <c r="NX786" s="90"/>
      <c r="NY786" s="90"/>
      <c r="NZ786" s="90"/>
      <c r="OA786" s="90"/>
      <c r="OB786" s="90"/>
      <c r="OC786" s="90"/>
      <c r="OD786" s="90"/>
      <c r="OE786" s="90"/>
      <c r="OF786" s="90"/>
      <c r="OG786" s="90"/>
      <c r="OH786" s="90"/>
      <c r="OI786" s="90"/>
      <c r="OJ786" s="90"/>
      <c r="OK786" s="90"/>
      <c r="OL786" s="90"/>
      <c r="OM786" s="90"/>
      <c r="ON786" s="90"/>
      <c r="OO786" s="90"/>
      <c r="OP786" s="90"/>
      <c r="OQ786" s="90"/>
      <c r="OR786" s="90"/>
      <c r="OS786" s="90"/>
      <c r="OT786" s="90"/>
      <c r="OU786" s="90"/>
      <c r="OV786" s="90"/>
      <c r="OW786" s="90"/>
      <c r="OX786" s="90"/>
      <c r="OY786" s="90"/>
      <c r="OZ786" s="90"/>
      <c r="PA786" s="90"/>
      <c r="PB786" s="90"/>
      <c r="PC786" s="90"/>
      <c r="PD786" s="90"/>
      <c r="PE786" s="90"/>
      <c r="PF786" s="90"/>
      <c r="PG786" s="90"/>
      <c r="PH786" s="90"/>
      <c r="PI786" s="90"/>
      <c r="PJ786" s="90"/>
      <c r="PK786" s="90"/>
      <c r="PL786" s="90"/>
      <c r="PM786" s="90"/>
      <c r="PN786" s="90"/>
      <c r="PO786" s="90"/>
      <c r="PP786" s="90"/>
      <c r="PQ786" s="90"/>
      <c r="PR786" s="90"/>
      <c r="PS786" s="90"/>
      <c r="PT786" s="90"/>
      <c r="PU786" s="90"/>
      <c r="PV786" s="90"/>
      <c r="PW786" s="90"/>
      <c r="PX786" s="90"/>
      <c r="PY786" s="90"/>
      <c r="PZ786" s="90"/>
      <c r="QA786" s="90"/>
      <c r="QB786" s="90"/>
      <c r="QC786" s="90"/>
      <c r="QD786" s="90"/>
      <c r="QE786" s="90"/>
      <c r="QF786" s="90"/>
      <c r="QG786" s="90"/>
      <c r="QH786" s="90"/>
      <c r="QI786" s="90"/>
      <c r="QJ786" s="90"/>
      <c r="QK786" s="90"/>
      <c r="QL786" s="90"/>
      <c r="QM786" s="90"/>
      <c r="QN786" s="90"/>
      <c r="QO786" s="90"/>
      <c r="QP786" s="90"/>
      <c r="QQ786" s="90"/>
      <c r="QR786" s="90"/>
      <c r="QS786" s="90"/>
      <c r="QT786" s="90"/>
      <c r="QU786" s="90"/>
      <c r="QV786" s="90"/>
      <c r="QW786" s="90"/>
      <c r="QX786" s="90"/>
      <c r="QY786" s="90"/>
      <c r="QZ786" s="90"/>
      <c r="RA786" s="90"/>
      <c r="RB786" s="90"/>
      <c r="RC786" s="90"/>
      <c r="RD786" s="90"/>
      <c r="RE786" s="90"/>
      <c r="RF786" s="90"/>
      <c r="RG786" s="90"/>
      <c r="RH786" s="90"/>
      <c r="RI786" s="90"/>
      <c r="RJ786" s="90"/>
      <c r="RK786" s="90"/>
      <c r="RL786" s="90"/>
      <c r="RM786" s="90"/>
      <c r="RN786" s="90"/>
      <c r="RO786" s="90"/>
      <c r="RP786" s="90"/>
      <c r="RQ786" s="90"/>
      <c r="RR786" s="90"/>
      <c r="RS786" s="90"/>
      <c r="RT786" s="90"/>
      <c r="RU786" s="90"/>
      <c r="RV786" s="90"/>
      <c r="RW786" s="90"/>
      <c r="RX786" s="90"/>
      <c r="RY786" s="90"/>
      <c r="RZ786" s="90"/>
      <c r="SA786" s="90"/>
      <c r="SB786" s="90"/>
      <c r="SC786" s="90"/>
      <c r="SD786" s="90"/>
      <c r="SE786" s="90"/>
      <c r="SF786" s="90"/>
      <c r="SG786" s="90"/>
      <c r="SH786" s="90"/>
      <c r="SI786" s="90"/>
      <c r="SJ786" s="90"/>
      <c r="SK786" s="90"/>
      <c r="SL786" s="90"/>
      <c r="SM786" s="90"/>
      <c r="SN786" s="90"/>
      <c r="SO786" s="90"/>
      <c r="SP786" s="90"/>
      <c r="SQ786" s="90"/>
      <c r="SR786" s="90"/>
      <c r="SS786" s="90"/>
      <c r="ST786" s="90"/>
      <c r="SU786" s="90"/>
      <c r="SV786" s="90"/>
      <c r="SW786" s="90"/>
      <c r="SX786" s="90"/>
      <c r="SY786" s="90"/>
      <c r="SZ786" s="90"/>
      <c r="TA786" s="90"/>
      <c r="TB786" s="90"/>
      <c r="TC786" s="90"/>
      <c r="TD786" s="90"/>
      <c r="TE786" s="90"/>
      <c r="TF786" s="90"/>
      <c r="TG786" s="90"/>
      <c r="TH786" s="90"/>
      <c r="TI786" s="90"/>
      <c r="TJ786" s="90"/>
      <c r="TK786" s="90"/>
      <c r="TL786" s="90"/>
      <c r="TM786" s="90"/>
      <c r="TN786" s="90"/>
      <c r="TO786" s="90"/>
      <c r="TP786" s="90"/>
      <c r="TQ786" s="90"/>
      <c r="TR786" s="90"/>
      <c r="TS786" s="90"/>
      <c r="TT786" s="90"/>
      <c r="TU786" s="90"/>
      <c r="TV786" s="90"/>
      <c r="TW786" s="90"/>
      <c r="TX786" s="90"/>
      <c r="TY786" s="90"/>
      <c r="TZ786" s="90"/>
      <c r="UA786" s="90"/>
      <c r="UB786" s="90"/>
      <c r="UC786" s="90"/>
      <c r="UD786" s="90"/>
      <c r="UE786" s="90"/>
      <c r="UF786" s="90"/>
      <c r="UG786" s="90"/>
      <c r="UH786" s="90"/>
      <c r="UI786" s="90"/>
      <c r="UJ786" s="90"/>
      <c r="UK786" s="90"/>
      <c r="UL786" s="90"/>
      <c r="UM786" s="90"/>
      <c r="UN786" s="90"/>
      <c r="UO786" s="90"/>
      <c r="UP786" s="90"/>
      <c r="UQ786" s="90"/>
      <c r="UR786" s="90"/>
      <c r="US786" s="90"/>
      <c r="UT786" s="90"/>
      <c r="UU786" s="90"/>
      <c r="UV786" s="90"/>
      <c r="UW786" s="90"/>
      <c r="UX786" s="90"/>
      <c r="UY786" s="90"/>
      <c r="UZ786" s="90"/>
      <c r="VA786" s="90"/>
      <c r="VB786" s="90"/>
      <c r="VC786" s="90"/>
      <c r="VD786" s="90"/>
      <c r="VE786" s="90"/>
      <c r="VF786" s="90"/>
      <c r="VG786" s="90"/>
      <c r="VH786" s="90"/>
      <c r="VI786" s="90"/>
      <c r="VJ786" s="90"/>
      <c r="VK786" s="90"/>
      <c r="VL786" s="90"/>
      <c r="VM786" s="90"/>
      <c r="VN786" s="90"/>
      <c r="VO786" s="90"/>
      <c r="VP786" s="90"/>
      <c r="VQ786" s="90"/>
      <c r="VR786" s="90"/>
      <c r="VS786" s="90"/>
      <c r="VT786" s="90"/>
      <c r="VU786" s="90"/>
      <c r="VV786" s="90"/>
      <c r="VW786" s="90"/>
      <c r="VX786" s="90"/>
      <c r="VY786" s="90"/>
      <c r="VZ786" s="90"/>
      <c r="WA786" s="90"/>
      <c r="WB786" s="90"/>
      <c r="WC786" s="90"/>
      <c r="WD786" s="90"/>
      <c r="WE786" s="90"/>
      <c r="WF786" s="90"/>
      <c r="WG786" s="90"/>
      <c r="WH786" s="90"/>
      <c r="WI786" s="90"/>
      <c r="WJ786" s="90"/>
      <c r="WK786" s="90"/>
      <c r="WL786" s="90"/>
      <c r="WM786" s="90"/>
      <c r="WN786" s="90"/>
      <c r="WO786" s="90"/>
      <c r="WP786" s="90"/>
      <c r="WQ786" s="90"/>
      <c r="WR786" s="90"/>
      <c r="WS786" s="90"/>
      <c r="WT786" s="90"/>
      <c r="WU786" s="90"/>
      <c r="WV786" s="90"/>
      <c r="WW786" s="90"/>
      <c r="WX786" s="90"/>
      <c r="WY786" s="90"/>
      <c r="WZ786" s="90"/>
      <c r="XA786" s="90"/>
      <c r="XB786" s="90"/>
      <c r="XC786" s="90"/>
      <c r="XD786" s="90"/>
      <c r="XE786" s="90"/>
      <c r="XF786" s="90"/>
      <c r="XG786" s="90"/>
      <c r="XH786" s="90"/>
      <c r="XI786" s="90"/>
      <c r="XJ786" s="90"/>
      <c r="XK786" s="90"/>
      <c r="XL786" s="90"/>
      <c r="XM786" s="90"/>
      <c r="XN786" s="90"/>
      <c r="XO786" s="90"/>
      <c r="XP786" s="90"/>
      <c r="XQ786" s="90"/>
      <c r="XR786" s="90"/>
      <c r="XS786" s="90"/>
      <c r="XT786" s="90"/>
      <c r="XU786" s="90"/>
      <c r="XV786" s="90"/>
      <c r="XW786" s="90"/>
      <c r="XX786" s="90"/>
      <c r="XY786" s="90"/>
      <c r="XZ786" s="90"/>
      <c r="YA786" s="90"/>
      <c r="YB786" s="90"/>
      <c r="YC786" s="90"/>
      <c r="YD786" s="90"/>
      <c r="YE786" s="90"/>
      <c r="YF786" s="90"/>
      <c r="YG786" s="90"/>
      <c r="YH786" s="90"/>
      <c r="YI786" s="90"/>
      <c r="YJ786" s="90"/>
      <c r="YK786" s="90"/>
      <c r="YL786" s="90"/>
      <c r="YM786" s="90"/>
      <c r="YN786" s="90"/>
      <c r="YO786" s="90"/>
      <c r="YP786" s="90"/>
      <c r="YQ786" s="90"/>
      <c r="YR786" s="90"/>
      <c r="YS786" s="90"/>
      <c r="YT786" s="90"/>
      <c r="YU786" s="90"/>
      <c r="YV786" s="90"/>
      <c r="YW786" s="90"/>
      <c r="YX786" s="90"/>
      <c r="YY786" s="90"/>
      <c r="YZ786" s="90"/>
      <c r="ZA786" s="90"/>
      <c r="ZB786" s="90"/>
      <c r="ZC786" s="90"/>
      <c r="ZD786" s="90"/>
      <c r="ZE786" s="90"/>
      <c r="ZF786" s="90"/>
      <c r="ZG786" s="90"/>
      <c r="ZH786" s="90"/>
      <c r="ZI786" s="90"/>
      <c r="ZJ786" s="90"/>
      <c r="ZK786" s="90"/>
      <c r="ZL786" s="90"/>
      <c r="ZM786" s="90"/>
      <c r="ZN786" s="90"/>
      <c r="ZO786" s="90"/>
      <c r="ZP786" s="90"/>
      <c r="ZQ786" s="90"/>
      <c r="ZR786" s="90"/>
      <c r="ZS786" s="90"/>
      <c r="ZT786" s="90"/>
      <c r="ZU786" s="90"/>
      <c r="ZV786" s="90"/>
      <c r="ZW786" s="90"/>
      <c r="ZX786" s="90"/>
      <c r="ZY786" s="90"/>
      <c r="ZZ786" s="90"/>
      <c r="AAA786" s="90"/>
      <c r="AAB786" s="90"/>
      <c r="AAC786" s="90"/>
      <c r="AAD786" s="90"/>
      <c r="AAE786" s="90"/>
      <c r="AAF786" s="90"/>
      <c r="AAG786" s="90"/>
      <c r="AAH786" s="90"/>
      <c r="AAI786" s="90"/>
      <c r="AAJ786" s="90"/>
      <c r="AAK786" s="90"/>
      <c r="AAL786" s="90"/>
      <c r="AAM786" s="90"/>
      <c r="AAN786" s="90"/>
      <c r="AAO786" s="90"/>
      <c r="AAP786" s="90"/>
      <c r="AAQ786" s="90"/>
      <c r="AAR786" s="90"/>
      <c r="AAS786" s="90"/>
      <c r="AAT786" s="90"/>
      <c r="AAU786" s="90"/>
      <c r="AAV786" s="90"/>
      <c r="AAW786" s="90"/>
      <c r="AAX786" s="90"/>
      <c r="AAY786" s="90"/>
      <c r="AAZ786" s="90"/>
      <c r="ABA786" s="90"/>
      <c r="ABB786" s="90"/>
      <c r="ABC786" s="90"/>
      <c r="ABD786" s="90"/>
      <c r="ABE786" s="90"/>
      <c r="ABF786" s="90"/>
      <c r="ABG786" s="90"/>
      <c r="ABH786" s="90"/>
      <c r="ABI786" s="90"/>
      <c r="ABJ786" s="90"/>
      <c r="ABK786" s="90"/>
      <c r="ABL786" s="90"/>
      <c r="ABM786" s="90"/>
      <c r="ABN786" s="90"/>
      <c r="ABO786" s="90"/>
      <c r="ABP786" s="90"/>
      <c r="ABQ786" s="90"/>
      <c r="ABR786" s="90"/>
      <c r="ABS786" s="90"/>
      <c r="ABT786" s="90"/>
      <c r="ABU786" s="90"/>
      <c r="ABV786" s="90"/>
      <c r="ABW786" s="90"/>
      <c r="ABX786" s="90"/>
      <c r="ABY786" s="90"/>
      <c r="ABZ786" s="90"/>
      <c r="ACA786" s="90"/>
      <c r="ACB786" s="90"/>
      <c r="ACC786" s="90"/>
      <c r="ACD786" s="90"/>
      <c r="ACE786" s="90"/>
      <c r="ACF786" s="90"/>
      <c r="ACG786" s="90"/>
      <c r="ACH786" s="90"/>
      <c r="ACI786" s="90"/>
      <c r="ACJ786" s="90"/>
      <c r="ACK786" s="90"/>
      <c r="ACL786" s="90"/>
      <c r="ACM786" s="90"/>
      <c r="ACN786" s="90"/>
      <c r="ACO786" s="90"/>
      <c r="ACP786" s="90"/>
      <c r="ACQ786" s="90"/>
      <c r="ACR786" s="90"/>
      <c r="ACS786" s="90"/>
      <c r="ACT786" s="90"/>
      <c r="ACU786" s="90"/>
      <c r="ACV786" s="90"/>
      <c r="ACW786" s="90"/>
      <c r="ACX786" s="90"/>
      <c r="ACY786" s="90"/>
      <c r="ACZ786" s="90"/>
      <c r="ADA786" s="90"/>
      <c r="ADB786" s="90"/>
      <c r="ADC786" s="90"/>
      <c r="ADD786" s="90"/>
      <c r="ADE786" s="90"/>
      <c r="ADF786" s="90"/>
      <c r="ADG786" s="90"/>
      <c r="ADH786" s="90"/>
      <c r="ADI786" s="90"/>
      <c r="ADJ786" s="90"/>
      <c r="ADK786" s="90"/>
      <c r="ADL786" s="90"/>
      <c r="ADM786" s="90"/>
      <c r="ADN786" s="90"/>
      <c r="ADO786" s="90"/>
      <c r="ADP786" s="90"/>
      <c r="ADQ786" s="90"/>
      <c r="ADR786" s="90"/>
      <c r="ADS786" s="90"/>
      <c r="ADT786" s="90"/>
      <c r="ADU786" s="90"/>
      <c r="ADV786" s="90"/>
      <c r="ADW786" s="90"/>
      <c r="ADX786" s="90"/>
      <c r="ADY786" s="90"/>
      <c r="ADZ786" s="90"/>
      <c r="AEA786" s="90"/>
      <c r="AEB786" s="90"/>
      <c r="AEC786" s="90"/>
      <c r="AED786" s="90"/>
      <c r="AEE786" s="90"/>
      <c r="AEF786" s="90"/>
      <c r="AEG786" s="90"/>
      <c r="AEH786" s="90"/>
      <c r="AEI786" s="90"/>
      <c r="AEJ786" s="90"/>
      <c r="AEK786" s="90"/>
      <c r="AEL786" s="90"/>
      <c r="AEM786" s="90"/>
      <c r="AEN786" s="90"/>
      <c r="AEO786" s="90"/>
      <c r="AEP786" s="90"/>
      <c r="AEQ786" s="90"/>
      <c r="AER786" s="90"/>
      <c r="AES786" s="90"/>
      <c r="AET786" s="90"/>
      <c r="AEU786" s="90"/>
      <c r="AEV786" s="90"/>
      <c r="AEW786" s="90"/>
      <c r="AEX786" s="90"/>
      <c r="AEY786" s="90"/>
      <c r="AEZ786" s="90"/>
      <c r="AFA786" s="90"/>
      <c r="AFB786" s="90"/>
      <c r="AFC786" s="90"/>
      <c r="AFD786" s="90"/>
      <c r="AFE786" s="90"/>
      <c r="AFF786" s="90"/>
      <c r="AFG786" s="90"/>
      <c r="AFH786" s="90"/>
      <c r="AFI786" s="90"/>
      <c r="AFJ786" s="90"/>
      <c r="AFK786" s="90"/>
      <c r="AFL786" s="90"/>
      <c r="AFM786" s="90"/>
      <c r="AFN786" s="90"/>
      <c r="AFO786" s="90"/>
      <c r="AFP786" s="90"/>
      <c r="AFQ786" s="90"/>
      <c r="AFR786" s="90"/>
      <c r="AFS786" s="90"/>
      <c r="AFT786" s="90"/>
      <c r="AFU786" s="90"/>
      <c r="AFV786" s="90"/>
      <c r="AFW786" s="90"/>
      <c r="AFX786" s="90"/>
      <c r="AFY786" s="90"/>
      <c r="AFZ786" s="90"/>
      <c r="AGA786" s="90"/>
      <c r="AGB786" s="90"/>
      <c r="AGC786" s="90"/>
      <c r="AGD786" s="90"/>
      <c r="AGE786" s="90"/>
      <c r="AGF786" s="90"/>
      <c r="AGG786" s="90"/>
      <c r="AGH786" s="90"/>
      <c r="AGI786" s="90"/>
      <c r="AGJ786" s="90"/>
      <c r="AGK786" s="90"/>
      <c r="AGL786" s="90"/>
      <c r="AGM786" s="90"/>
      <c r="AGN786" s="90"/>
      <c r="AGO786" s="90"/>
      <c r="AGP786" s="90"/>
      <c r="AGQ786" s="90"/>
      <c r="AGR786" s="90"/>
      <c r="AGS786" s="90"/>
      <c r="AGT786" s="90"/>
      <c r="AGU786" s="90"/>
      <c r="AGV786" s="90"/>
      <c r="AGW786" s="90"/>
      <c r="AGX786" s="90"/>
      <c r="AGY786" s="90"/>
      <c r="AGZ786" s="90"/>
      <c r="AHA786" s="90"/>
      <c r="AHB786" s="90"/>
      <c r="AHC786" s="90"/>
      <c r="AHD786" s="90"/>
      <c r="AHE786" s="90"/>
      <c r="AHF786" s="90"/>
      <c r="AHG786" s="90"/>
      <c r="AHH786" s="90"/>
      <c r="AHI786" s="90"/>
      <c r="AHJ786" s="90"/>
      <c r="AHK786" s="90"/>
      <c r="AHL786" s="90"/>
      <c r="AHM786" s="90"/>
      <c r="AHN786" s="90"/>
      <c r="AHO786" s="90"/>
      <c r="AHP786" s="90"/>
      <c r="AHQ786" s="90"/>
      <c r="AHR786" s="90"/>
      <c r="AHS786" s="90"/>
      <c r="AHT786" s="90"/>
      <c r="AHU786" s="90"/>
      <c r="AHV786" s="90"/>
      <c r="AHW786" s="90"/>
      <c r="AHX786" s="90"/>
      <c r="AHY786" s="90"/>
      <c r="AHZ786" s="90"/>
      <c r="AIA786" s="90"/>
      <c r="AIB786" s="90"/>
      <c r="AIC786" s="90"/>
      <c r="AID786" s="90"/>
      <c r="AIE786" s="90"/>
      <c r="AIF786" s="90"/>
      <c r="AIG786" s="90"/>
      <c r="AIH786" s="90"/>
      <c r="AII786" s="90"/>
      <c r="AIJ786" s="90"/>
      <c r="AIK786" s="90"/>
      <c r="AIL786" s="90"/>
      <c r="AIM786" s="90"/>
      <c r="AIN786" s="90"/>
      <c r="AIO786" s="90"/>
      <c r="AIP786" s="90"/>
      <c r="AIQ786" s="90"/>
      <c r="AIR786" s="90"/>
      <c r="AIS786" s="90"/>
      <c r="AIT786" s="90"/>
      <c r="AIU786" s="90"/>
      <c r="AIV786" s="90"/>
      <c r="AIW786" s="90"/>
      <c r="AIX786" s="90"/>
      <c r="AIY786" s="90"/>
      <c r="AIZ786" s="90"/>
      <c r="AJA786" s="90"/>
      <c r="AJB786" s="90"/>
      <c r="AJC786" s="90"/>
      <c r="AJD786" s="90"/>
      <c r="AJE786" s="90"/>
      <c r="AJF786" s="90"/>
      <c r="AJG786" s="90"/>
      <c r="AJH786" s="90"/>
      <c r="AJI786" s="90"/>
      <c r="AJJ786" s="90"/>
      <c r="AJK786" s="90"/>
      <c r="AJL786" s="90"/>
      <c r="AJM786" s="90"/>
      <c r="AJN786" s="90"/>
      <c r="AJO786" s="90"/>
      <c r="AJP786" s="90"/>
      <c r="AJQ786" s="90"/>
      <c r="AJR786" s="90"/>
      <c r="AJS786" s="90"/>
      <c r="AJT786" s="90"/>
      <c r="AJU786" s="90"/>
      <c r="AJV786" s="90"/>
      <c r="AJW786" s="90"/>
      <c r="AJX786" s="90"/>
      <c r="AJY786" s="90"/>
      <c r="AJZ786" s="90"/>
      <c r="AKA786" s="90"/>
      <c r="AKB786" s="90"/>
      <c r="AKC786" s="90"/>
      <c r="AKD786" s="90"/>
      <c r="AKE786" s="90"/>
      <c r="AKF786" s="90"/>
      <c r="AKG786" s="90"/>
      <c r="AKH786" s="90"/>
      <c r="AKI786" s="90"/>
      <c r="AKJ786" s="90"/>
      <c r="AKK786" s="90"/>
      <c r="AKL786" s="90"/>
      <c r="AKM786" s="90"/>
      <c r="AKN786" s="90"/>
      <c r="AKO786" s="90"/>
      <c r="AKP786" s="90"/>
      <c r="AKQ786" s="90"/>
      <c r="AKR786" s="90"/>
      <c r="AKS786" s="90"/>
      <c r="AKT786" s="90"/>
      <c r="AKU786" s="90"/>
      <c r="AKV786" s="90"/>
      <c r="AKW786" s="90"/>
      <c r="AKX786" s="90"/>
      <c r="AKY786" s="90"/>
      <c r="AKZ786" s="90"/>
      <c r="ALA786" s="90"/>
      <c r="ALB786" s="90"/>
      <c r="ALC786" s="90"/>
      <c r="ALD786" s="90"/>
      <c r="ALE786" s="90"/>
      <c r="ALF786" s="90"/>
      <c r="ALG786" s="90"/>
      <c r="ALH786" s="90"/>
      <c r="ALI786" s="90"/>
      <c r="ALJ786" s="90"/>
      <c r="ALK786" s="90"/>
      <c r="ALL786" s="90"/>
      <c r="ALM786" s="90"/>
      <c r="ALN786" s="90"/>
      <c r="ALO786" s="90"/>
      <c r="ALP786" s="90"/>
      <c r="ALQ786" s="90"/>
      <c r="ALR786" s="90"/>
      <c r="ALS786" s="90"/>
      <c r="ALT786" s="90"/>
      <c r="ALU786" s="90"/>
      <c r="ALV786" s="90"/>
      <c r="ALW786" s="90"/>
      <c r="ALX786" s="90"/>
      <c r="ALY786" s="90"/>
      <c r="ALZ786" s="90"/>
      <c r="AMA786" s="90"/>
      <c r="AMB786" s="90"/>
      <c r="AMC786" s="90"/>
      <c r="AMD786" s="90"/>
      <c r="AME786" s="90"/>
      <c r="AMF786" s="90"/>
      <c r="AMG786" s="90"/>
      <c r="AMH786" s="90"/>
    </row>
    <row r="787" spans="1:1022" x14ac:dyDescent="0.25">
      <c r="A787" s="90"/>
      <c r="B787" s="90"/>
      <c r="C787" s="186"/>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c r="AO787" s="90"/>
      <c r="AP787" s="90"/>
      <c r="AQ787" s="90"/>
      <c r="AR787" s="90"/>
      <c r="AS787" s="90"/>
      <c r="AT787" s="90"/>
      <c r="AU787" s="90"/>
      <c r="AV787" s="90"/>
      <c r="AW787" s="90"/>
      <c r="AX787" s="90"/>
      <c r="AY787" s="90"/>
      <c r="AZ787" s="90"/>
      <c r="BA787" s="90"/>
      <c r="BB787" s="90"/>
      <c r="BC787" s="90"/>
      <c r="BD787" s="90"/>
      <c r="BE787" s="90"/>
      <c r="BF787" s="90"/>
      <c r="BG787" s="90"/>
      <c r="BH787" s="90"/>
      <c r="BI787" s="90"/>
      <c r="BJ787" s="90"/>
      <c r="BK787" s="90"/>
      <c r="BL787" s="90"/>
      <c r="BM787" s="90"/>
      <c r="BN787" s="90"/>
      <c r="BO787" s="90"/>
      <c r="BP787" s="90"/>
      <c r="BQ787" s="90"/>
      <c r="BR787" s="90"/>
      <c r="BS787" s="90"/>
      <c r="BT787" s="90"/>
      <c r="BU787" s="90"/>
      <c r="BV787" s="90"/>
      <c r="BW787" s="90"/>
      <c r="BX787" s="90"/>
      <c r="BY787" s="90"/>
      <c r="BZ787" s="90"/>
      <c r="CA787" s="90"/>
      <c r="CB787" s="90"/>
      <c r="CC787" s="90"/>
      <c r="CD787" s="90"/>
      <c r="CE787" s="90"/>
      <c r="CF787" s="90"/>
      <c r="CG787" s="90"/>
      <c r="CH787" s="90"/>
      <c r="CI787" s="90"/>
      <c r="CJ787" s="90"/>
      <c r="CK787" s="90"/>
      <c r="CL787" s="90"/>
      <c r="CM787" s="90"/>
      <c r="CN787" s="90"/>
      <c r="CO787" s="90"/>
      <c r="CP787" s="90"/>
      <c r="CQ787" s="90"/>
      <c r="CR787" s="90"/>
      <c r="CS787" s="90"/>
      <c r="CT787" s="90"/>
      <c r="CU787" s="90"/>
      <c r="CV787" s="90"/>
      <c r="CW787" s="90"/>
      <c r="CX787" s="90"/>
      <c r="CY787" s="90"/>
      <c r="CZ787" s="90"/>
      <c r="DA787" s="90"/>
      <c r="DB787" s="90"/>
      <c r="DC787" s="90"/>
      <c r="DD787" s="90"/>
      <c r="DE787" s="90"/>
      <c r="DF787" s="90"/>
      <c r="DG787" s="90"/>
      <c r="DH787" s="90"/>
      <c r="DI787" s="90"/>
      <c r="DJ787" s="90"/>
      <c r="DK787" s="90"/>
      <c r="DL787" s="90"/>
      <c r="DM787" s="90"/>
      <c r="DN787" s="90"/>
      <c r="DO787" s="90"/>
      <c r="DP787" s="90"/>
      <c r="DQ787" s="90"/>
      <c r="DR787" s="90"/>
      <c r="DS787" s="90"/>
      <c r="DT787" s="90"/>
      <c r="DU787" s="90"/>
      <c r="DV787" s="90"/>
      <c r="DW787" s="90"/>
      <c r="DX787" s="90"/>
      <c r="DY787" s="90"/>
      <c r="DZ787" s="90"/>
      <c r="EA787" s="90"/>
      <c r="EB787" s="90"/>
      <c r="EC787" s="90"/>
      <c r="ED787" s="90"/>
      <c r="EE787" s="90"/>
      <c r="EF787" s="90"/>
      <c r="EG787" s="90"/>
      <c r="EH787" s="90"/>
      <c r="EI787" s="90"/>
      <c r="EJ787" s="90"/>
      <c r="EK787" s="90"/>
      <c r="EL787" s="90"/>
      <c r="EM787" s="90"/>
      <c r="EN787" s="90"/>
      <c r="EO787" s="90"/>
      <c r="EP787" s="90"/>
      <c r="EQ787" s="90"/>
      <c r="ER787" s="90"/>
      <c r="ES787" s="90"/>
      <c r="ET787" s="90"/>
      <c r="EU787" s="90"/>
      <c r="EV787" s="90"/>
      <c r="EW787" s="90"/>
      <c r="EX787" s="90"/>
      <c r="EY787" s="90"/>
      <c r="EZ787" s="90"/>
      <c r="FA787" s="90"/>
      <c r="FB787" s="90"/>
      <c r="FC787" s="90"/>
      <c r="FD787" s="90"/>
      <c r="FE787" s="90"/>
      <c r="FF787" s="90"/>
      <c r="FG787" s="90"/>
      <c r="FH787" s="90"/>
      <c r="FI787" s="90"/>
      <c r="FJ787" s="90"/>
      <c r="FK787" s="90"/>
      <c r="FL787" s="90"/>
      <c r="FM787" s="90"/>
      <c r="FN787" s="90"/>
      <c r="FO787" s="90"/>
      <c r="FP787" s="90"/>
      <c r="FQ787" s="90"/>
      <c r="FR787" s="90"/>
      <c r="FS787" s="90"/>
      <c r="FT787" s="90"/>
      <c r="FU787" s="90"/>
      <c r="FV787" s="90"/>
      <c r="FW787" s="90"/>
      <c r="FX787" s="90"/>
      <c r="FY787" s="90"/>
      <c r="FZ787" s="90"/>
      <c r="GA787" s="90"/>
      <c r="GB787" s="90"/>
      <c r="GC787" s="90"/>
      <c r="GD787" s="90"/>
      <c r="GE787" s="90"/>
      <c r="GF787" s="90"/>
      <c r="GG787" s="90"/>
      <c r="GH787" s="90"/>
      <c r="GI787" s="90"/>
      <c r="GJ787" s="90"/>
      <c r="GK787" s="90"/>
      <c r="GL787" s="90"/>
      <c r="GM787" s="90"/>
      <c r="GN787" s="90"/>
      <c r="GO787" s="90"/>
      <c r="GP787" s="90"/>
      <c r="GQ787" s="90"/>
      <c r="GR787" s="90"/>
      <c r="GS787" s="90"/>
      <c r="GT787" s="90"/>
      <c r="GU787" s="90"/>
      <c r="GV787" s="90"/>
      <c r="GW787" s="90"/>
      <c r="GX787" s="90"/>
      <c r="GY787" s="90"/>
      <c r="GZ787" s="90"/>
      <c r="HA787" s="90"/>
      <c r="HB787" s="90"/>
      <c r="HC787" s="90"/>
      <c r="HD787" s="90"/>
      <c r="HE787" s="90"/>
      <c r="HF787" s="90"/>
      <c r="HG787" s="90"/>
      <c r="HH787" s="90"/>
      <c r="HI787" s="90"/>
      <c r="HJ787" s="90"/>
      <c r="HK787" s="90"/>
      <c r="HL787" s="90"/>
      <c r="HM787" s="90"/>
      <c r="HN787" s="90"/>
      <c r="HO787" s="90"/>
      <c r="HP787" s="90"/>
      <c r="HQ787" s="90"/>
      <c r="HR787" s="90"/>
      <c r="HS787" s="90"/>
      <c r="HT787" s="90"/>
      <c r="HU787" s="90"/>
      <c r="HV787" s="90"/>
      <c r="HW787" s="90"/>
      <c r="HX787" s="90"/>
      <c r="HY787" s="90"/>
      <c r="HZ787" s="90"/>
      <c r="IA787" s="90"/>
      <c r="IB787" s="90"/>
      <c r="IC787" s="90"/>
      <c r="ID787" s="90"/>
      <c r="IE787" s="90"/>
      <c r="IF787" s="90"/>
      <c r="IG787" s="90"/>
      <c r="IH787" s="90"/>
      <c r="II787" s="90"/>
      <c r="IJ787" s="90"/>
      <c r="IK787" s="90"/>
      <c r="IL787" s="90"/>
      <c r="IM787" s="90"/>
      <c r="IN787" s="90"/>
      <c r="IO787" s="90"/>
      <c r="IP787" s="90"/>
      <c r="IQ787" s="90"/>
      <c r="IR787" s="90"/>
      <c r="IS787" s="90"/>
      <c r="IT787" s="90"/>
      <c r="IU787" s="90"/>
      <c r="IV787" s="90"/>
      <c r="IW787" s="90"/>
      <c r="IX787" s="90"/>
      <c r="IY787" s="90"/>
      <c r="IZ787" s="90"/>
      <c r="JA787" s="90"/>
      <c r="JB787" s="90"/>
      <c r="JC787" s="90"/>
      <c r="JD787" s="90"/>
      <c r="JE787" s="90"/>
      <c r="JF787" s="90"/>
      <c r="JG787" s="90"/>
      <c r="JH787" s="90"/>
      <c r="JI787" s="90"/>
      <c r="JJ787" s="90"/>
      <c r="JK787" s="90"/>
      <c r="JL787" s="90"/>
      <c r="JM787" s="90"/>
      <c r="JN787" s="90"/>
      <c r="JO787" s="90"/>
      <c r="JP787" s="90"/>
      <c r="JQ787" s="90"/>
      <c r="JR787" s="90"/>
      <c r="JS787" s="90"/>
      <c r="JT787" s="90"/>
      <c r="JU787" s="90"/>
      <c r="JV787" s="90"/>
      <c r="JW787" s="90"/>
      <c r="JX787" s="90"/>
      <c r="JY787" s="90"/>
      <c r="JZ787" s="90"/>
      <c r="KA787" s="90"/>
      <c r="KB787" s="90"/>
      <c r="KC787" s="90"/>
      <c r="KD787" s="90"/>
      <c r="KE787" s="90"/>
      <c r="KF787" s="90"/>
      <c r="KG787" s="90"/>
      <c r="KH787" s="90"/>
      <c r="KI787" s="90"/>
      <c r="KJ787" s="90"/>
      <c r="KK787" s="90"/>
      <c r="KL787" s="90"/>
      <c r="KM787" s="90"/>
      <c r="KN787" s="90"/>
      <c r="KO787" s="90"/>
      <c r="KP787" s="90"/>
      <c r="KQ787" s="90"/>
      <c r="KR787" s="90"/>
      <c r="KS787" s="90"/>
      <c r="KT787" s="90"/>
      <c r="KU787" s="90"/>
      <c r="KV787" s="90"/>
      <c r="KW787" s="90"/>
      <c r="KX787" s="90"/>
      <c r="KY787" s="90"/>
      <c r="KZ787" s="90"/>
      <c r="LA787" s="90"/>
      <c r="LB787" s="90"/>
      <c r="LC787" s="90"/>
      <c r="LD787" s="90"/>
      <c r="LE787" s="90"/>
      <c r="LF787" s="90"/>
      <c r="LG787" s="90"/>
      <c r="LH787" s="90"/>
      <c r="LI787" s="90"/>
      <c r="LJ787" s="90"/>
      <c r="LK787" s="90"/>
      <c r="LL787" s="90"/>
      <c r="LM787" s="90"/>
      <c r="LN787" s="90"/>
      <c r="LO787" s="90"/>
      <c r="LP787" s="90"/>
      <c r="LQ787" s="90"/>
      <c r="LR787" s="90"/>
      <c r="LS787" s="90"/>
      <c r="LT787" s="90"/>
      <c r="LU787" s="90"/>
      <c r="LV787" s="90"/>
      <c r="LW787" s="90"/>
      <c r="LX787" s="90"/>
      <c r="LY787" s="90"/>
      <c r="LZ787" s="90"/>
      <c r="MA787" s="90"/>
      <c r="MB787" s="90"/>
      <c r="MC787" s="90"/>
      <c r="MD787" s="90"/>
      <c r="ME787" s="90"/>
      <c r="MF787" s="90"/>
      <c r="MG787" s="90"/>
      <c r="MH787" s="90"/>
      <c r="MI787" s="90"/>
      <c r="MJ787" s="90"/>
      <c r="MK787" s="90"/>
      <c r="ML787" s="90"/>
      <c r="MM787" s="90"/>
      <c r="MN787" s="90"/>
      <c r="MO787" s="90"/>
      <c r="MP787" s="90"/>
      <c r="MQ787" s="90"/>
      <c r="MR787" s="90"/>
      <c r="MS787" s="90"/>
      <c r="MT787" s="90"/>
      <c r="MU787" s="90"/>
      <c r="MV787" s="90"/>
      <c r="MW787" s="90"/>
      <c r="MX787" s="90"/>
      <c r="MY787" s="90"/>
      <c r="MZ787" s="90"/>
      <c r="NA787" s="90"/>
      <c r="NB787" s="90"/>
      <c r="NC787" s="90"/>
      <c r="ND787" s="90"/>
      <c r="NE787" s="90"/>
      <c r="NF787" s="90"/>
      <c r="NG787" s="90"/>
      <c r="NH787" s="90"/>
      <c r="NI787" s="90"/>
      <c r="NJ787" s="90"/>
      <c r="NK787" s="90"/>
      <c r="NL787" s="90"/>
      <c r="NM787" s="90"/>
      <c r="NN787" s="90"/>
      <c r="NO787" s="90"/>
      <c r="NP787" s="90"/>
      <c r="NQ787" s="90"/>
      <c r="NR787" s="90"/>
      <c r="NS787" s="90"/>
      <c r="NT787" s="90"/>
      <c r="NU787" s="90"/>
      <c r="NV787" s="90"/>
      <c r="NW787" s="90"/>
      <c r="NX787" s="90"/>
      <c r="NY787" s="90"/>
      <c r="NZ787" s="90"/>
      <c r="OA787" s="90"/>
      <c r="OB787" s="90"/>
      <c r="OC787" s="90"/>
      <c r="OD787" s="90"/>
      <c r="OE787" s="90"/>
      <c r="OF787" s="90"/>
      <c r="OG787" s="90"/>
      <c r="OH787" s="90"/>
      <c r="OI787" s="90"/>
      <c r="OJ787" s="90"/>
      <c r="OK787" s="90"/>
      <c r="OL787" s="90"/>
      <c r="OM787" s="90"/>
      <c r="ON787" s="90"/>
      <c r="OO787" s="90"/>
      <c r="OP787" s="90"/>
      <c r="OQ787" s="90"/>
      <c r="OR787" s="90"/>
      <c r="OS787" s="90"/>
      <c r="OT787" s="90"/>
      <c r="OU787" s="90"/>
      <c r="OV787" s="90"/>
      <c r="OW787" s="90"/>
      <c r="OX787" s="90"/>
      <c r="OY787" s="90"/>
      <c r="OZ787" s="90"/>
      <c r="PA787" s="90"/>
      <c r="PB787" s="90"/>
      <c r="PC787" s="90"/>
      <c r="PD787" s="90"/>
      <c r="PE787" s="90"/>
      <c r="PF787" s="90"/>
      <c r="PG787" s="90"/>
      <c r="PH787" s="90"/>
      <c r="PI787" s="90"/>
      <c r="PJ787" s="90"/>
      <c r="PK787" s="90"/>
      <c r="PL787" s="90"/>
      <c r="PM787" s="90"/>
      <c r="PN787" s="90"/>
      <c r="PO787" s="90"/>
      <c r="PP787" s="90"/>
      <c r="PQ787" s="90"/>
      <c r="PR787" s="90"/>
      <c r="PS787" s="90"/>
      <c r="PT787" s="90"/>
      <c r="PU787" s="90"/>
      <c r="PV787" s="90"/>
      <c r="PW787" s="90"/>
      <c r="PX787" s="90"/>
      <c r="PY787" s="90"/>
      <c r="PZ787" s="90"/>
      <c r="QA787" s="90"/>
      <c r="QB787" s="90"/>
      <c r="QC787" s="90"/>
      <c r="QD787" s="90"/>
      <c r="QE787" s="90"/>
      <c r="QF787" s="90"/>
      <c r="QG787" s="90"/>
      <c r="QH787" s="90"/>
      <c r="QI787" s="90"/>
      <c r="QJ787" s="90"/>
      <c r="QK787" s="90"/>
      <c r="QL787" s="90"/>
      <c r="QM787" s="90"/>
      <c r="QN787" s="90"/>
      <c r="QO787" s="90"/>
      <c r="QP787" s="90"/>
      <c r="QQ787" s="90"/>
      <c r="QR787" s="90"/>
      <c r="QS787" s="90"/>
      <c r="QT787" s="90"/>
      <c r="QU787" s="90"/>
      <c r="QV787" s="90"/>
      <c r="QW787" s="90"/>
      <c r="QX787" s="90"/>
      <c r="QY787" s="90"/>
      <c r="QZ787" s="90"/>
      <c r="RA787" s="90"/>
      <c r="RB787" s="90"/>
      <c r="RC787" s="90"/>
      <c r="RD787" s="90"/>
      <c r="RE787" s="90"/>
      <c r="RF787" s="90"/>
      <c r="RG787" s="90"/>
      <c r="RH787" s="90"/>
      <c r="RI787" s="90"/>
      <c r="RJ787" s="90"/>
      <c r="RK787" s="90"/>
      <c r="RL787" s="90"/>
      <c r="RM787" s="90"/>
      <c r="RN787" s="90"/>
      <c r="RO787" s="90"/>
      <c r="RP787" s="90"/>
      <c r="RQ787" s="90"/>
      <c r="RR787" s="90"/>
      <c r="RS787" s="90"/>
      <c r="RT787" s="90"/>
      <c r="RU787" s="90"/>
      <c r="RV787" s="90"/>
      <c r="RW787" s="90"/>
      <c r="RX787" s="90"/>
      <c r="RY787" s="90"/>
      <c r="RZ787" s="90"/>
      <c r="SA787" s="90"/>
      <c r="SB787" s="90"/>
      <c r="SC787" s="90"/>
      <c r="SD787" s="90"/>
      <c r="SE787" s="90"/>
      <c r="SF787" s="90"/>
      <c r="SG787" s="90"/>
      <c r="SH787" s="90"/>
      <c r="SI787" s="90"/>
      <c r="SJ787" s="90"/>
      <c r="SK787" s="90"/>
      <c r="SL787" s="90"/>
      <c r="SM787" s="90"/>
      <c r="SN787" s="90"/>
      <c r="SO787" s="90"/>
      <c r="SP787" s="90"/>
      <c r="SQ787" s="90"/>
      <c r="SR787" s="90"/>
      <c r="SS787" s="90"/>
      <c r="ST787" s="90"/>
      <c r="SU787" s="90"/>
      <c r="SV787" s="90"/>
      <c r="SW787" s="90"/>
      <c r="SX787" s="90"/>
      <c r="SY787" s="90"/>
      <c r="SZ787" s="90"/>
      <c r="TA787" s="90"/>
      <c r="TB787" s="90"/>
      <c r="TC787" s="90"/>
      <c r="TD787" s="90"/>
      <c r="TE787" s="90"/>
      <c r="TF787" s="90"/>
      <c r="TG787" s="90"/>
      <c r="TH787" s="90"/>
      <c r="TI787" s="90"/>
      <c r="TJ787" s="90"/>
      <c r="TK787" s="90"/>
      <c r="TL787" s="90"/>
      <c r="TM787" s="90"/>
      <c r="TN787" s="90"/>
      <c r="TO787" s="90"/>
      <c r="TP787" s="90"/>
      <c r="TQ787" s="90"/>
      <c r="TR787" s="90"/>
      <c r="TS787" s="90"/>
      <c r="TT787" s="90"/>
      <c r="TU787" s="90"/>
      <c r="TV787" s="90"/>
      <c r="TW787" s="90"/>
      <c r="TX787" s="90"/>
      <c r="TY787" s="90"/>
      <c r="TZ787" s="90"/>
      <c r="UA787" s="90"/>
      <c r="UB787" s="90"/>
      <c r="UC787" s="90"/>
      <c r="UD787" s="90"/>
      <c r="UE787" s="90"/>
      <c r="UF787" s="90"/>
      <c r="UG787" s="90"/>
      <c r="UH787" s="90"/>
      <c r="UI787" s="90"/>
      <c r="UJ787" s="90"/>
      <c r="UK787" s="90"/>
      <c r="UL787" s="90"/>
      <c r="UM787" s="90"/>
      <c r="UN787" s="90"/>
      <c r="UO787" s="90"/>
      <c r="UP787" s="90"/>
      <c r="UQ787" s="90"/>
      <c r="UR787" s="90"/>
      <c r="US787" s="90"/>
      <c r="UT787" s="90"/>
      <c r="UU787" s="90"/>
      <c r="UV787" s="90"/>
      <c r="UW787" s="90"/>
      <c r="UX787" s="90"/>
      <c r="UY787" s="90"/>
      <c r="UZ787" s="90"/>
      <c r="VA787" s="90"/>
      <c r="VB787" s="90"/>
      <c r="VC787" s="90"/>
      <c r="VD787" s="90"/>
      <c r="VE787" s="90"/>
      <c r="VF787" s="90"/>
      <c r="VG787" s="90"/>
      <c r="VH787" s="90"/>
      <c r="VI787" s="90"/>
      <c r="VJ787" s="90"/>
      <c r="VK787" s="90"/>
      <c r="VL787" s="90"/>
      <c r="VM787" s="90"/>
      <c r="VN787" s="90"/>
      <c r="VO787" s="90"/>
      <c r="VP787" s="90"/>
      <c r="VQ787" s="90"/>
      <c r="VR787" s="90"/>
      <c r="VS787" s="90"/>
      <c r="VT787" s="90"/>
      <c r="VU787" s="90"/>
      <c r="VV787" s="90"/>
      <c r="VW787" s="90"/>
      <c r="VX787" s="90"/>
      <c r="VY787" s="90"/>
      <c r="VZ787" s="90"/>
      <c r="WA787" s="90"/>
      <c r="WB787" s="90"/>
      <c r="WC787" s="90"/>
      <c r="WD787" s="90"/>
      <c r="WE787" s="90"/>
      <c r="WF787" s="90"/>
      <c r="WG787" s="90"/>
      <c r="WH787" s="90"/>
      <c r="WI787" s="90"/>
      <c r="WJ787" s="90"/>
      <c r="WK787" s="90"/>
      <c r="WL787" s="90"/>
      <c r="WM787" s="90"/>
      <c r="WN787" s="90"/>
      <c r="WO787" s="90"/>
      <c r="WP787" s="90"/>
      <c r="WQ787" s="90"/>
      <c r="WR787" s="90"/>
      <c r="WS787" s="90"/>
      <c r="WT787" s="90"/>
      <c r="WU787" s="90"/>
      <c r="WV787" s="90"/>
      <c r="WW787" s="90"/>
      <c r="WX787" s="90"/>
      <c r="WY787" s="90"/>
      <c r="WZ787" s="90"/>
      <c r="XA787" s="90"/>
      <c r="XB787" s="90"/>
      <c r="XC787" s="90"/>
      <c r="XD787" s="90"/>
      <c r="XE787" s="90"/>
      <c r="XF787" s="90"/>
      <c r="XG787" s="90"/>
      <c r="XH787" s="90"/>
      <c r="XI787" s="90"/>
      <c r="XJ787" s="90"/>
      <c r="XK787" s="90"/>
      <c r="XL787" s="90"/>
      <c r="XM787" s="90"/>
      <c r="XN787" s="90"/>
      <c r="XO787" s="90"/>
      <c r="XP787" s="90"/>
      <c r="XQ787" s="90"/>
      <c r="XR787" s="90"/>
      <c r="XS787" s="90"/>
      <c r="XT787" s="90"/>
      <c r="XU787" s="90"/>
      <c r="XV787" s="90"/>
      <c r="XW787" s="90"/>
      <c r="XX787" s="90"/>
      <c r="XY787" s="90"/>
      <c r="XZ787" s="90"/>
      <c r="YA787" s="90"/>
      <c r="YB787" s="90"/>
      <c r="YC787" s="90"/>
      <c r="YD787" s="90"/>
      <c r="YE787" s="90"/>
      <c r="YF787" s="90"/>
      <c r="YG787" s="90"/>
      <c r="YH787" s="90"/>
      <c r="YI787" s="90"/>
      <c r="YJ787" s="90"/>
      <c r="YK787" s="90"/>
      <c r="YL787" s="90"/>
      <c r="YM787" s="90"/>
      <c r="YN787" s="90"/>
      <c r="YO787" s="90"/>
      <c r="YP787" s="90"/>
      <c r="YQ787" s="90"/>
      <c r="YR787" s="90"/>
      <c r="YS787" s="90"/>
      <c r="YT787" s="90"/>
      <c r="YU787" s="90"/>
      <c r="YV787" s="90"/>
      <c r="YW787" s="90"/>
      <c r="YX787" s="90"/>
      <c r="YY787" s="90"/>
      <c r="YZ787" s="90"/>
      <c r="ZA787" s="90"/>
      <c r="ZB787" s="90"/>
      <c r="ZC787" s="90"/>
      <c r="ZD787" s="90"/>
      <c r="ZE787" s="90"/>
      <c r="ZF787" s="90"/>
      <c r="ZG787" s="90"/>
      <c r="ZH787" s="90"/>
      <c r="ZI787" s="90"/>
      <c r="ZJ787" s="90"/>
      <c r="ZK787" s="90"/>
      <c r="ZL787" s="90"/>
      <c r="ZM787" s="90"/>
      <c r="ZN787" s="90"/>
      <c r="ZO787" s="90"/>
      <c r="ZP787" s="90"/>
      <c r="ZQ787" s="90"/>
      <c r="ZR787" s="90"/>
      <c r="ZS787" s="90"/>
      <c r="ZT787" s="90"/>
      <c r="ZU787" s="90"/>
      <c r="ZV787" s="90"/>
      <c r="ZW787" s="90"/>
      <c r="ZX787" s="90"/>
      <c r="ZY787" s="90"/>
      <c r="ZZ787" s="90"/>
      <c r="AAA787" s="90"/>
      <c r="AAB787" s="90"/>
      <c r="AAC787" s="90"/>
      <c r="AAD787" s="90"/>
      <c r="AAE787" s="90"/>
      <c r="AAF787" s="90"/>
      <c r="AAG787" s="90"/>
      <c r="AAH787" s="90"/>
      <c r="AAI787" s="90"/>
      <c r="AAJ787" s="90"/>
      <c r="AAK787" s="90"/>
      <c r="AAL787" s="90"/>
      <c r="AAM787" s="90"/>
      <c r="AAN787" s="90"/>
      <c r="AAO787" s="90"/>
      <c r="AAP787" s="90"/>
      <c r="AAQ787" s="90"/>
      <c r="AAR787" s="90"/>
      <c r="AAS787" s="90"/>
      <c r="AAT787" s="90"/>
      <c r="AAU787" s="90"/>
      <c r="AAV787" s="90"/>
      <c r="AAW787" s="90"/>
      <c r="AAX787" s="90"/>
      <c r="AAY787" s="90"/>
      <c r="AAZ787" s="90"/>
      <c r="ABA787" s="90"/>
      <c r="ABB787" s="90"/>
      <c r="ABC787" s="90"/>
      <c r="ABD787" s="90"/>
      <c r="ABE787" s="90"/>
      <c r="ABF787" s="90"/>
      <c r="ABG787" s="90"/>
      <c r="ABH787" s="90"/>
      <c r="ABI787" s="90"/>
      <c r="ABJ787" s="90"/>
      <c r="ABK787" s="90"/>
      <c r="ABL787" s="90"/>
      <c r="ABM787" s="90"/>
      <c r="ABN787" s="90"/>
      <c r="ABO787" s="90"/>
      <c r="ABP787" s="90"/>
      <c r="ABQ787" s="90"/>
      <c r="ABR787" s="90"/>
      <c r="ABS787" s="90"/>
      <c r="ABT787" s="90"/>
      <c r="ABU787" s="90"/>
      <c r="ABV787" s="90"/>
      <c r="ABW787" s="90"/>
      <c r="ABX787" s="90"/>
      <c r="ABY787" s="90"/>
      <c r="ABZ787" s="90"/>
      <c r="ACA787" s="90"/>
      <c r="ACB787" s="90"/>
      <c r="ACC787" s="90"/>
      <c r="ACD787" s="90"/>
      <c r="ACE787" s="90"/>
      <c r="ACF787" s="90"/>
      <c r="ACG787" s="90"/>
      <c r="ACH787" s="90"/>
      <c r="ACI787" s="90"/>
      <c r="ACJ787" s="90"/>
      <c r="ACK787" s="90"/>
      <c r="ACL787" s="90"/>
      <c r="ACM787" s="90"/>
      <c r="ACN787" s="90"/>
      <c r="ACO787" s="90"/>
      <c r="ACP787" s="90"/>
      <c r="ACQ787" s="90"/>
      <c r="ACR787" s="90"/>
      <c r="ACS787" s="90"/>
      <c r="ACT787" s="90"/>
      <c r="ACU787" s="90"/>
      <c r="ACV787" s="90"/>
      <c r="ACW787" s="90"/>
      <c r="ACX787" s="90"/>
      <c r="ACY787" s="90"/>
      <c r="ACZ787" s="90"/>
      <c r="ADA787" s="90"/>
      <c r="ADB787" s="90"/>
      <c r="ADC787" s="90"/>
      <c r="ADD787" s="90"/>
      <c r="ADE787" s="90"/>
      <c r="ADF787" s="90"/>
      <c r="ADG787" s="90"/>
      <c r="ADH787" s="90"/>
      <c r="ADI787" s="90"/>
      <c r="ADJ787" s="90"/>
      <c r="ADK787" s="90"/>
      <c r="ADL787" s="90"/>
      <c r="ADM787" s="90"/>
      <c r="ADN787" s="90"/>
      <c r="ADO787" s="90"/>
      <c r="ADP787" s="90"/>
      <c r="ADQ787" s="90"/>
      <c r="ADR787" s="90"/>
      <c r="ADS787" s="90"/>
      <c r="ADT787" s="90"/>
      <c r="ADU787" s="90"/>
      <c r="ADV787" s="90"/>
      <c r="ADW787" s="90"/>
      <c r="ADX787" s="90"/>
      <c r="ADY787" s="90"/>
      <c r="ADZ787" s="90"/>
      <c r="AEA787" s="90"/>
      <c r="AEB787" s="90"/>
      <c r="AEC787" s="90"/>
      <c r="AED787" s="90"/>
      <c r="AEE787" s="90"/>
      <c r="AEF787" s="90"/>
      <c r="AEG787" s="90"/>
      <c r="AEH787" s="90"/>
      <c r="AEI787" s="90"/>
      <c r="AEJ787" s="90"/>
      <c r="AEK787" s="90"/>
      <c r="AEL787" s="90"/>
      <c r="AEM787" s="90"/>
      <c r="AEN787" s="90"/>
      <c r="AEO787" s="90"/>
      <c r="AEP787" s="90"/>
      <c r="AEQ787" s="90"/>
      <c r="AER787" s="90"/>
      <c r="AES787" s="90"/>
      <c r="AET787" s="90"/>
      <c r="AEU787" s="90"/>
      <c r="AEV787" s="90"/>
      <c r="AEW787" s="90"/>
      <c r="AEX787" s="90"/>
      <c r="AEY787" s="90"/>
      <c r="AEZ787" s="90"/>
      <c r="AFA787" s="90"/>
      <c r="AFB787" s="90"/>
      <c r="AFC787" s="90"/>
      <c r="AFD787" s="90"/>
      <c r="AFE787" s="90"/>
      <c r="AFF787" s="90"/>
      <c r="AFG787" s="90"/>
      <c r="AFH787" s="90"/>
      <c r="AFI787" s="90"/>
      <c r="AFJ787" s="90"/>
      <c r="AFK787" s="90"/>
      <c r="AFL787" s="90"/>
      <c r="AFM787" s="90"/>
      <c r="AFN787" s="90"/>
      <c r="AFO787" s="90"/>
      <c r="AFP787" s="90"/>
      <c r="AFQ787" s="90"/>
      <c r="AFR787" s="90"/>
      <c r="AFS787" s="90"/>
      <c r="AFT787" s="90"/>
      <c r="AFU787" s="90"/>
      <c r="AFV787" s="90"/>
      <c r="AFW787" s="90"/>
      <c r="AFX787" s="90"/>
      <c r="AFY787" s="90"/>
      <c r="AFZ787" s="90"/>
      <c r="AGA787" s="90"/>
      <c r="AGB787" s="90"/>
      <c r="AGC787" s="90"/>
      <c r="AGD787" s="90"/>
      <c r="AGE787" s="90"/>
      <c r="AGF787" s="90"/>
      <c r="AGG787" s="90"/>
      <c r="AGH787" s="90"/>
      <c r="AGI787" s="90"/>
      <c r="AGJ787" s="90"/>
      <c r="AGK787" s="90"/>
      <c r="AGL787" s="90"/>
      <c r="AGM787" s="90"/>
      <c r="AGN787" s="90"/>
      <c r="AGO787" s="90"/>
      <c r="AGP787" s="90"/>
      <c r="AGQ787" s="90"/>
      <c r="AGR787" s="90"/>
      <c r="AGS787" s="90"/>
      <c r="AGT787" s="90"/>
      <c r="AGU787" s="90"/>
      <c r="AGV787" s="90"/>
      <c r="AGW787" s="90"/>
      <c r="AGX787" s="90"/>
      <c r="AGY787" s="90"/>
      <c r="AGZ787" s="90"/>
      <c r="AHA787" s="90"/>
      <c r="AHB787" s="90"/>
      <c r="AHC787" s="90"/>
      <c r="AHD787" s="90"/>
      <c r="AHE787" s="90"/>
      <c r="AHF787" s="90"/>
      <c r="AHG787" s="90"/>
      <c r="AHH787" s="90"/>
      <c r="AHI787" s="90"/>
      <c r="AHJ787" s="90"/>
      <c r="AHK787" s="90"/>
      <c r="AHL787" s="90"/>
      <c r="AHM787" s="90"/>
      <c r="AHN787" s="90"/>
      <c r="AHO787" s="90"/>
      <c r="AHP787" s="90"/>
      <c r="AHQ787" s="90"/>
      <c r="AHR787" s="90"/>
      <c r="AHS787" s="90"/>
      <c r="AHT787" s="90"/>
      <c r="AHU787" s="90"/>
      <c r="AHV787" s="90"/>
      <c r="AHW787" s="90"/>
      <c r="AHX787" s="90"/>
      <c r="AHY787" s="90"/>
      <c r="AHZ787" s="90"/>
      <c r="AIA787" s="90"/>
      <c r="AIB787" s="90"/>
      <c r="AIC787" s="90"/>
      <c r="AID787" s="90"/>
      <c r="AIE787" s="90"/>
      <c r="AIF787" s="90"/>
      <c r="AIG787" s="90"/>
      <c r="AIH787" s="90"/>
      <c r="AII787" s="90"/>
      <c r="AIJ787" s="90"/>
      <c r="AIK787" s="90"/>
      <c r="AIL787" s="90"/>
      <c r="AIM787" s="90"/>
      <c r="AIN787" s="90"/>
      <c r="AIO787" s="90"/>
      <c r="AIP787" s="90"/>
      <c r="AIQ787" s="90"/>
      <c r="AIR787" s="90"/>
      <c r="AIS787" s="90"/>
      <c r="AIT787" s="90"/>
      <c r="AIU787" s="90"/>
      <c r="AIV787" s="90"/>
      <c r="AIW787" s="90"/>
      <c r="AIX787" s="90"/>
      <c r="AIY787" s="90"/>
      <c r="AIZ787" s="90"/>
      <c r="AJA787" s="90"/>
      <c r="AJB787" s="90"/>
      <c r="AJC787" s="90"/>
      <c r="AJD787" s="90"/>
      <c r="AJE787" s="90"/>
      <c r="AJF787" s="90"/>
      <c r="AJG787" s="90"/>
      <c r="AJH787" s="90"/>
      <c r="AJI787" s="90"/>
      <c r="AJJ787" s="90"/>
      <c r="AJK787" s="90"/>
      <c r="AJL787" s="90"/>
      <c r="AJM787" s="90"/>
      <c r="AJN787" s="90"/>
      <c r="AJO787" s="90"/>
      <c r="AJP787" s="90"/>
      <c r="AJQ787" s="90"/>
      <c r="AJR787" s="90"/>
      <c r="AJS787" s="90"/>
      <c r="AJT787" s="90"/>
      <c r="AJU787" s="90"/>
      <c r="AJV787" s="90"/>
      <c r="AJW787" s="90"/>
      <c r="AJX787" s="90"/>
      <c r="AJY787" s="90"/>
      <c r="AJZ787" s="90"/>
      <c r="AKA787" s="90"/>
      <c r="AKB787" s="90"/>
      <c r="AKC787" s="90"/>
      <c r="AKD787" s="90"/>
      <c r="AKE787" s="90"/>
      <c r="AKF787" s="90"/>
      <c r="AKG787" s="90"/>
      <c r="AKH787" s="90"/>
      <c r="AKI787" s="90"/>
      <c r="AKJ787" s="90"/>
      <c r="AKK787" s="90"/>
      <c r="AKL787" s="90"/>
      <c r="AKM787" s="90"/>
      <c r="AKN787" s="90"/>
      <c r="AKO787" s="90"/>
      <c r="AKP787" s="90"/>
      <c r="AKQ787" s="90"/>
      <c r="AKR787" s="90"/>
      <c r="AKS787" s="90"/>
      <c r="AKT787" s="90"/>
      <c r="AKU787" s="90"/>
      <c r="AKV787" s="90"/>
      <c r="AKW787" s="90"/>
      <c r="AKX787" s="90"/>
      <c r="AKY787" s="90"/>
      <c r="AKZ787" s="90"/>
      <c r="ALA787" s="90"/>
      <c r="ALB787" s="90"/>
      <c r="ALC787" s="90"/>
      <c r="ALD787" s="90"/>
      <c r="ALE787" s="90"/>
      <c r="ALF787" s="90"/>
      <c r="ALG787" s="90"/>
      <c r="ALH787" s="90"/>
      <c r="ALI787" s="90"/>
      <c r="ALJ787" s="90"/>
      <c r="ALK787" s="90"/>
      <c r="ALL787" s="90"/>
      <c r="ALM787" s="90"/>
      <c r="ALN787" s="90"/>
      <c r="ALO787" s="90"/>
      <c r="ALP787" s="90"/>
      <c r="ALQ787" s="90"/>
      <c r="ALR787" s="90"/>
      <c r="ALS787" s="90"/>
      <c r="ALT787" s="90"/>
      <c r="ALU787" s="90"/>
      <c r="ALV787" s="90"/>
      <c r="ALW787" s="90"/>
      <c r="ALX787" s="90"/>
      <c r="ALY787" s="90"/>
      <c r="ALZ787" s="90"/>
      <c r="AMA787" s="90"/>
      <c r="AMB787" s="90"/>
      <c r="AMC787" s="90"/>
      <c r="AMD787" s="90"/>
      <c r="AME787" s="90"/>
      <c r="AMF787" s="90"/>
      <c r="AMG787" s="90"/>
      <c r="AMH787" s="90"/>
    </row>
    <row r="788" spans="1:1022" x14ac:dyDescent="0.25">
      <c r="A788" s="90"/>
      <c r="B788" s="90"/>
      <c r="C788" s="186"/>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c r="AP788" s="90"/>
      <c r="AQ788" s="90"/>
      <c r="AR788" s="90"/>
      <c r="AS788" s="90"/>
      <c r="AT788" s="90"/>
      <c r="AU788" s="90"/>
      <c r="AV788" s="90"/>
      <c r="AW788" s="90"/>
      <c r="AX788" s="90"/>
      <c r="AY788" s="90"/>
      <c r="AZ788" s="90"/>
      <c r="BA788" s="90"/>
      <c r="BB788" s="90"/>
      <c r="BC788" s="90"/>
      <c r="BD788" s="90"/>
      <c r="BE788" s="90"/>
      <c r="BF788" s="90"/>
      <c r="BG788" s="90"/>
      <c r="BH788" s="90"/>
      <c r="BI788" s="90"/>
      <c r="BJ788" s="90"/>
      <c r="BK788" s="90"/>
      <c r="BL788" s="90"/>
      <c r="BM788" s="90"/>
      <c r="BN788" s="90"/>
      <c r="BO788" s="90"/>
      <c r="BP788" s="90"/>
      <c r="BQ788" s="90"/>
      <c r="BR788" s="90"/>
      <c r="BS788" s="90"/>
      <c r="BT788" s="90"/>
      <c r="BU788" s="90"/>
      <c r="BV788" s="90"/>
      <c r="BW788" s="90"/>
      <c r="BX788" s="90"/>
      <c r="BY788" s="90"/>
      <c r="BZ788" s="90"/>
      <c r="CA788" s="90"/>
      <c r="CB788" s="90"/>
      <c r="CC788" s="90"/>
      <c r="CD788" s="90"/>
      <c r="CE788" s="90"/>
      <c r="CF788" s="90"/>
      <c r="CG788" s="90"/>
      <c r="CH788" s="90"/>
      <c r="CI788" s="90"/>
      <c r="CJ788" s="90"/>
      <c r="CK788" s="90"/>
      <c r="CL788" s="90"/>
      <c r="CM788" s="90"/>
      <c r="CN788" s="90"/>
      <c r="CO788" s="90"/>
      <c r="CP788" s="90"/>
      <c r="CQ788" s="90"/>
      <c r="CR788" s="90"/>
      <c r="CS788" s="90"/>
      <c r="CT788" s="90"/>
      <c r="CU788" s="90"/>
      <c r="CV788" s="90"/>
      <c r="CW788" s="90"/>
      <c r="CX788" s="90"/>
      <c r="CY788" s="90"/>
      <c r="CZ788" s="90"/>
      <c r="DA788" s="90"/>
      <c r="DB788" s="90"/>
      <c r="DC788" s="90"/>
      <c r="DD788" s="90"/>
      <c r="DE788" s="90"/>
      <c r="DF788" s="90"/>
      <c r="DG788" s="90"/>
      <c r="DH788" s="90"/>
      <c r="DI788" s="90"/>
      <c r="DJ788" s="90"/>
      <c r="DK788" s="90"/>
      <c r="DL788" s="90"/>
      <c r="DM788" s="90"/>
      <c r="DN788" s="90"/>
      <c r="DO788" s="90"/>
      <c r="DP788" s="90"/>
      <c r="DQ788" s="90"/>
      <c r="DR788" s="90"/>
      <c r="DS788" s="90"/>
      <c r="DT788" s="90"/>
      <c r="DU788" s="90"/>
      <c r="DV788" s="90"/>
      <c r="DW788" s="90"/>
      <c r="DX788" s="90"/>
      <c r="DY788" s="90"/>
      <c r="DZ788" s="90"/>
      <c r="EA788" s="90"/>
      <c r="EB788" s="90"/>
      <c r="EC788" s="90"/>
      <c r="ED788" s="90"/>
      <c r="EE788" s="90"/>
      <c r="EF788" s="90"/>
      <c r="EG788" s="90"/>
      <c r="EH788" s="90"/>
      <c r="EI788" s="90"/>
      <c r="EJ788" s="90"/>
      <c r="EK788" s="90"/>
      <c r="EL788" s="90"/>
      <c r="EM788" s="90"/>
      <c r="EN788" s="90"/>
      <c r="EO788" s="90"/>
      <c r="EP788" s="90"/>
      <c r="EQ788" s="90"/>
      <c r="ER788" s="90"/>
      <c r="ES788" s="90"/>
      <c r="ET788" s="90"/>
      <c r="EU788" s="90"/>
      <c r="EV788" s="90"/>
      <c r="EW788" s="90"/>
      <c r="EX788" s="90"/>
      <c r="EY788" s="90"/>
      <c r="EZ788" s="90"/>
      <c r="FA788" s="90"/>
      <c r="FB788" s="90"/>
      <c r="FC788" s="90"/>
      <c r="FD788" s="90"/>
      <c r="FE788" s="90"/>
      <c r="FF788" s="90"/>
      <c r="FG788" s="90"/>
      <c r="FH788" s="90"/>
      <c r="FI788" s="90"/>
      <c r="FJ788" s="90"/>
      <c r="FK788" s="90"/>
      <c r="FL788" s="90"/>
      <c r="FM788" s="90"/>
      <c r="FN788" s="90"/>
      <c r="FO788" s="90"/>
      <c r="FP788" s="90"/>
      <c r="FQ788" s="90"/>
      <c r="FR788" s="90"/>
      <c r="FS788" s="90"/>
      <c r="FT788" s="90"/>
      <c r="FU788" s="90"/>
      <c r="FV788" s="90"/>
      <c r="FW788" s="90"/>
      <c r="FX788" s="90"/>
      <c r="FY788" s="90"/>
      <c r="FZ788" s="90"/>
      <c r="GA788" s="90"/>
      <c r="GB788" s="90"/>
      <c r="GC788" s="90"/>
      <c r="GD788" s="90"/>
      <c r="GE788" s="90"/>
      <c r="GF788" s="90"/>
      <c r="GG788" s="90"/>
      <c r="GH788" s="90"/>
      <c r="GI788" s="90"/>
      <c r="GJ788" s="90"/>
      <c r="GK788" s="90"/>
      <c r="GL788" s="90"/>
      <c r="GM788" s="90"/>
      <c r="GN788" s="90"/>
      <c r="GO788" s="90"/>
      <c r="GP788" s="90"/>
      <c r="GQ788" s="90"/>
      <c r="GR788" s="90"/>
      <c r="GS788" s="90"/>
      <c r="GT788" s="90"/>
      <c r="GU788" s="90"/>
      <c r="GV788" s="90"/>
      <c r="GW788" s="90"/>
      <c r="GX788" s="90"/>
      <c r="GY788" s="90"/>
      <c r="GZ788" s="90"/>
      <c r="HA788" s="90"/>
      <c r="HB788" s="90"/>
      <c r="HC788" s="90"/>
      <c r="HD788" s="90"/>
      <c r="HE788" s="90"/>
      <c r="HF788" s="90"/>
      <c r="HG788" s="90"/>
      <c r="HH788" s="90"/>
      <c r="HI788" s="90"/>
      <c r="HJ788" s="90"/>
      <c r="HK788" s="90"/>
      <c r="HL788" s="90"/>
      <c r="HM788" s="90"/>
      <c r="HN788" s="90"/>
      <c r="HO788" s="90"/>
      <c r="HP788" s="90"/>
      <c r="HQ788" s="90"/>
      <c r="HR788" s="90"/>
      <c r="HS788" s="90"/>
      <c r="HT788" s="90"/>
      <c r="HU788" s="90"/>
      <c r="HV788" s="90"/>
      <c r="HW788" s="90"/>
      <c r="HX788" s="90"/>
      <c r="HY788" s="90"/>
      <c r="HZ788" s="90"/>
      <c r="IA788" s="90"/>
      <c r="IB788" s="90"/>
      <c r="IC788" s="90"/>
      <c r="ID788" s="90"/>
      <c r="IE788" s="90"/>
      <c r="IF788" s="90"/>
      <c r="IG788" s="90"/>
      <c r="IH788" s="90"/>
      <c r="II788" s="90"/>
      <c r="IJ788" s="90"/>
      <c r="IK788" s="90"/>
      <c r="IL788" s="90"/>
      <c r="IM788" s="90"/>
      <c r="IN788" s="90"/>
      <c r="IO788" s="90"/>
      <c r="IP788" s="90"/>
      <c r="IQ788" s="90"/>
      <c r="IR788" s="90"/>
      <c r="IS788" s="90"/>
      <c r="IT788" s="90"/>
      <c r="IU788" s="90"/>
      <c r="IV788" s="90"/>
      <c r="IW788" s="90"/>
      <c r="IX788" s="90"/>
      <c r="IY788" s="90"/>
      <c r="IZ788" s="90"/>
      <c r="JA788" s="90"/>
      <c r="JB788" s="90"/>
      <c r="JC788" s="90"/>
      <c r="JD788" s="90"/>
      <c r="JE788" s="90"/>
      <c r="JF788" s="90"/>
      <c r="JG788" s="90"/>
      <c r="JH788" s="90"/>
      <c r="JI788" s="90"/>
      <c r="JJ788" s="90"/>
      <c r="JK788" s="90"/>
      <c r="JL788" s="90"/>
      <c r="JM788" s="90"/>
      <c r="JN788" s="90"/>
      <c r="JO788" s="90"/>
      <c r="JP788" s="90"/>
      <c r="JQ788" s="90"/>
      <c r="JR788" s="90"/>
      <c r="JS788" s="90"/>
      <c r="JT788" s="90"/>
      <c r="JU788" s="90"/>
      <c r="JV788" s="90"/>
      <c r="JW788" s="90"/>
      <c r="JX788" s="90"/>
      <c r="JY788" s="90"/>
      <c r="JZ788" s="90"/>
      <c r="KA788" s="90"/>
      <c r="KB788" s="90"/>
      <c r="KC788" s="90"/>
      <c r="KD788" s="90"/>
      <c r="KE788" s="90"/>
      <c r="KF788" s="90"/>
      <c r="KG788" s="90"/>
      <c r="KH788" s="90"/>
      <c r="KI788" s="90"/>
      <c r="KJ788" s="90"/>
      <c r="KK788" s="90"/>
      <c r="KL788" s="90"/>
      <c r="KM788" s="90"/>
      <c r="KN788" s="90"/>
      <c r="KO788" s="90"/>
      <c r="KP788" s="90"/>
      <c r="KQ788" s="90"/>
      <c r="KR788" s="90"/>
      <c r="KS788" s="90"/>
      <c r="KT788" s="90"/>
      <c r="KU788" s="90"/>
      <c r="KV788" s="90"/>
      <c r="KW788" s="90"/>
      <c r="KX788" s="90"/>
      <c r="KY788" s="90"/>
      <c r="KZ788" s="90"/>
      <c r="LA788" s="90"/>
      <c r="LB788" s="90"/>
      <c r="LC788" s="90"/>
      <c r="LD788" s="90"/>
      <c r="LE788" s="90"/>
      <c r="LF788" s="90"/>
      <c r="LG788" s="90"/>
      <c r="LH788" s="90"/>
      <c r="LI788" s="90"/>
      <c r="LJ788" s="90"/>
      <c r="LK788" s="90"/>
      <c r="LL788" s="90"/>
      <c r="LM788" s="90"/>
      <c r="LN788" s="90"/>
      <c r="LO788" s="90"/>
      <c r="LP788" s="90"/>
      <c r="LQ788" s="90"/>
      <c r="LR788" s="90"/>
      <c r="LS788" s="90"/>
      <c r="LT788" s="90"/>
      <c r="LU788" s="90"/>
      <c r="LV788" s="90"/>
      <c r="LW788" s="90"/>
      <c r="LX788" s="90"/>
      <c r="LY788" s="90"/>
      <c r="LZ788" s="90"/>
      <c r="MA788" s="90"/>
      <c r="MB788" s="90"/>
      <c r="MC788" s="90"/>
      <c r="MD788" s="90"/>
      <c r="ME788" s="90"/>
      <c r="MF788" s="90"/>
      <c r="MG788" s="90"/>
      <c r="MH788" s="90"/>
      <c r="MI788" s="90"/>
      <c r="MJ788" s="90"/>
      <c r="MK788" s="90"/>
      <c r="ML788" s="90"/>
      <c r="MM788" s="90"/>
      <c r="MN788" s="90"/>
      <c r="MO788" s="90"/>
      <c r="MP788" s="90"/>
      <c r="MQ788" s="90"/>
      <c r="MR788" s="90"/>
      <c r="MS788" s="90"/>
      <c r="MT788" s="90"/>
      <c r="MU788" s="90"/>
      <c r="MV788" s="90"/>
      <c r="MW788" s="90"/>
      <c r="MX788" s="90"/>
      <c r="MY788" s="90"/>
      <c r="MZ788" s="90"/>
      <c r="NA788" s="90"/>
      <c r="NB788" s="90"/>
      <c r="NC788" s="90"/>
      <c r="ND788" s="90"/>
      <c r="NE788" s="90"/>
      <c r="NF788" s="90"/>
      <c r="NG788" s="90"/>
      <c r="NH788" s="90"/>
      <c r="NI788" s="90"/>
      <c r="NJ788" s="90"/>
      <c r="NK788" s="90"/>
      <c r="NL788" s="90"/>
      <c r="NM788" s="90"/>
      <c r="NN788" s="90"/>
      <c r="NO788" s="90"/>
      <c r="NP788" s="90"/>
      <c r="NQ788" s="90"/>
      <c r="NR788" s="90"/>
      <c r="NS788" s="90"/>
      <c r="NT788" s="90"/>
      <c r="NU788" s="90"/>
      <c r="NV788" s="90"/>
      <c r="NW788" s="90"/>
      <c r="NX788" s="90"/>
      <c r="NY788" s="90"/>
      <c r="NZ788" s="90"/>
      <c r="OA788" s="90"/>
      <c r="OB788" s="90"/>
      <c r="OC788" s="90"/>
      <c r="OD788" s="90"/>
      <c r="OE788" s="90"/>
      <c r="OF788" s="90"/>
      <c r="OG788" s="90"/>
      <c r="OH788" s="90"/>
      <c r="OI788" s="90"/>
      <c r="OJ788" s="90"/>
      <c r="OK788" s="90"/>
      <c r="OL788" s="90"/>
      <c r="OM788" s="90"/>
      <c r="ON788" s="90"/>
      <c r="OO788" s="90"/>
      <c r="OP788" s="90"/>
      <c r="OQ788" s="90"/>
      <c r="OR788" s="90"/>
      <c r="OS788" s="90"/>
      <c r="OT788" s="90"/>
      <c r="OU788" s="90"/>
      <c r="OV788" s="90"/>
      <c r="OW788" s="90"/>
      <c r="OX788" s="90"/>
      <c r="OY788" s="90"/>
      <c r="OZ788" s="90"/>
      <c r="PA788" s="90"/>
      <c r="PB788" s="90"/>
      <c r="PC788" s="90"/>
      <c r="PD788" s="90"/>
      <c r="PE788" s="90"/>
      <c r="PF788" s="90"/>
      <c r="PG788" s="90"/>
      <c r="PH788" s="90"/>
      <c r="PI788" s="90"/>
      <c r="PJ788" s="90"/>
      <c r="PK788" s="90"/>
      <c r="PL788" s="90"/>
      <c r="PM788" s="90"/>
      <c r="PN788" s="90"/>
      <c r="PO788" s="90"/>
      <c r="PP788" s="90"/>
      <c r="PQ788" s="90"/>
      <c r="PR788" s="90"/>
      <c r="PS788" s="90"/>
      <c r="PT788" s="90"/>
      <c r="PU788" s="90"/>
      <c r="PV788" s="90"/>
      <c r="PW788" s="90"/>
      <c r="PX788" s="90"/>
      <c r="PY788" s="90"/>
      <c r="PZ788" s="90"/>
      <c r="QA788" s="90"/>
      <c r="QB788" s="90"/>
      <c r="QC788" s="90"/>
      <c r="QD788" s="90"/>
      <c r="QE788" s="90"/>
      <c r="QF788" s="90"/>
      <c r="QG788" s="90"/>
      <c r="QH788" s="90"/>
      <c r="QI788" s="90"/>
      <c r="QJ788" s="90"/>
      <c r="QK788" s="90"/>
      <c r="QL788" s="90"/>
      <c r="QM788" s="90"/>
      <c r="QN788" s="90"/>
      <c r="QO788" s="90"/>
      <c r="QP788" s="90"/>
      <c r="QQ788" s="90"/>
      <c r="QR788" s="90"/>
      <c r="QS788" s="90"/>
      <c r="QT788" s="90"/>
      <c r="QU788" s="90"/>
      <c r="QV788" s="90"/>
      <c r="QW788" s="90"/>
      <c r="QX788" s="90"/>
      <c r="QY788" s="90"/>
      <c r="QZ788" s="90"/>
      <c r="RA788" s="90"/>
      <c r="RB788" s="90"/>
      <c r="RC788" s="90"/>
      <c r="RD788" s="90"/>
      <c r="RE788" s="90"/>
      <c r="RF788" s="90"/>
      <c r="RG788" s="90"/>
      <c r="RH788" s="90"/>
      <c r="RI788" s="90"/>
      <c r="RJ788" s="90"/>
      <c r="RK788" s="90"/>
      <c r="RL788" s="90"/>
      <c r="RM788" s="90"/>
      <c r="RN788" s="90"/>
      <c r="RO788" s="90"/>
      <c r="RP788" s="90"/>
      <c r="RQ788" s="90"/>
      <c r="RR788" s="90"/>
      <c r="RS788" s="90"/>
      <c r="RT788" s="90"/>
      <c r="RU788" s="90"/>
      <c r="RV788" s="90"/>
      <c r="RW788" s="90"/>
      <c r="RX788" s="90"/>
      <c r="RY788" s="90"/>
      <c r="RZ788" s="90"/>
      <c r="SA788" s="90"/>
      <c r="SB788" s="90"/>
      <c r="SC788" s="90"/>
      <c r="SD788" s="90"/>
      <c r="SE788" s="90"/>
      <c r="SF788" s="90"/>
      <c r="SG788" s="90"/>
      <c r="SH788" s="90"/>
      <c r="SI788" s="90"/>
      <c r="SJ788" s="90"/>
      <c r="SK788" s="90"/>
      <c r="SL788" s="90"/>
      <c r="SM788" s="90"/>
      <c r="SN788" s="90"/>
      <c r="SO788" s="90"/>
      <c r="SP788" s="90"/>
      <c r="SQ788" s="90"/>
      <c r="SR788" s="90"/>
      <c r="SS788" s="90"/>
      <c r="ST788" s="90"/>
      <c r="SU788" s="90"/>
      <c r="SV788" s="90"/>
      <c r="SW788" s="90"/>
      <c r="SX788" s="90"/>
      <c r="SY788" s="90"/>
      <c r="SZ788" s="90"/>
      <c r="TA788" s="90"/>
      <c r="TB788" s="90"/>
      <c r="TC788" s="90"/>
      <c r="TD788" s="90"/>
      <c r="TE788" s="90"/>
      <c r="TF788" s="90"/>
      <c r="TG788" s="90"/>
      <c r="TH788" s="90"/>
      <c r="TI788" s="90"/>
      <c r="TJ788" s="90"/>
      <c r="TK788" s="90"/>
      <c r="TL788" s="90"/>
      <c r="TM788" s="90"/>
      <c r="TN788" s="90"/>
      <c r="TO788" s="90"/>
      <c r="TP788" s="90"/>
      <c r="TQ788" s="90"/>
      <c r="TR788" s="90"/>
      <c r="TS788" s="90"/>
      <c r="TT788" s="90"/>
      <c r="TU788" s="90"/>
      <c r="TV788" s="90"/>
      <c r="TW788" s="90"/>
      <c r="TX788" s="90"/>
      <c r="TY788" s="90"/>
      <c r="TZ788" s="90"/>
      <c r="UA788" s="90"/>
      <c r="UB788" s="90"/>
      <c r="UC788" s="90"/>
      <c r="UD788" s="90"/>
      <c r="UE788" s="90"/>
      <c r="UF788" s="90"/>
      <c r="UG788" s="90"/>
      <c r="UH788" s="90"/>
      <c r="UI788" s="90"/>
      <c r="UJ788" s="90"/>
      <c r="UK788" s="90"/>
      <c r="UL788" s="90"/>
      <c r="UM788" s="90"/>
      <c r="UN788" s="90"/>
      <c r="UO788" s="90"/>
      <c r="UP788" s="90"/>
      <c r="UQ788" s="90"/>
      <c r="UR788" s="90"/>
      <c r="US788" s="90"/>
      <c r="UT788" s="90"/>
      <c r="UU788" s="90"/>
      <c r="UV788" s="90"/>
      <c r="UW788" s="90"/>
      <c r="UX788" s="90"/>
      <c r="UY788" s="90"/>
      <c r="UZ788" s="90"/>
      <c r="VA788" s="90"/>
      <c r="VB788" s="90"/>
      <c r="VC788" s="90"/>
      <c r="VD788" s="90"/>
      <c r="VE788" s="90"/>
      <c r="VF788" s="90"/>
      <c r="VG788" s="90"/>
      <c r="VH788" s="90"/>
      <c r="VI788" s="90"/>
      <c r="VJ788" s="90"/>
      <c r="VK788" s="90"/>
      <c r="VL788" s="90"/>
      <c r="VM788" s="90"/>
      <c r="VN788" s="90"/>
      <c r="VO788" s="90"/>
      <c r="VP788" s="90"/>
      <c r="VQ788" s="90"/>
      <c r="VR788" s="90"/>
      <c r="VS788" s="90"/>
      <c r="VT788" s="90"/>
      <c r="VU788" s="90"/>
      <c r="VV788" s="90"/>
      <c r="VW788" s="90"/>
      <c r="VX788" s="90"/>
      <c r="VY788" s="90"/>
      <c r="VZ788" s="90"/>
      <c r="WA788" s="90"/>
      <c r="WB788" s="90"/>
      <c r="WC788" s="90"/>
      <c r="WD788" s="90"/>
      <c r="WE788" s="90"/>
      <c r="WF788" s="90"/>
      <c r="WG788" s="90"/>
      <c r="WH788" s="90"/>
      <c r="WI788" s="90"/>
      <c r="WJ788" s="90"/>
      <c r="WK788" s="90"/>
      <c r="WL788" s="90"/>
      <c r="WM788" s="90"/>
      <c r="WN788" s="90"/>
      <c r="WO788" s="90"/>
      <c r="WP788" s="90"/>
      <c r="WQ788" s="90"/>
      <c r="WR788" s="90"/>
      <c r="WS788" s="90"/>
      <c r="WT788" s="90"/>
      <c r="WU788" s="90"/>
      <c r="WV788" s="90"/>
      <c r="WW788" s="90"/>
      <c r="WX788" s="90"/>
      <c r="WY788" s="90"/>
      <c r="WZ788" s="90"/>
      <c r="XA788" s="90"/>
      <c r="XB788" s="90"/>
      <c r="XC788" s="90"/>
      <c r="XD788" s="90"/>
      <c r="XE788" s="90"/>
      <c r="XF788" s="90"/>
      <c r="XG788" s="90"/>
      <c r="XH788" s="90"/>
      <c r="XI788" s="90"/>
      <c r="XJ788" s="90"/>
      <c r="XK788" s="90"/>
      <c r="XL788" s="90"/>
      <c r="XM788" s="90"/>
      <c r="XN788" s="90"/>
      <c r="XO788" s="90"/>
      <c r="XP788" s="90"/>
      <c r="XQ788" s="90"/>
      <c r="XR788" s="90"/>
      <c r="XS788" s="90"/>
      <c r="XT788" s="90"/>
      <c r="XU788" s="90"/>
      <c r="XV788" s="90"/>
      <c r="XW788" s="90"/>
      <c r="XX788" s="90"/>
      <c r="XY788" s="90"/>
      <c r="XZ788" s="90"/>
      <c r="YA788" s="90"/>
      <c r="YB788" s="90"/>
      <c r="YC788" s="90"/>
      <c r="YD788" s="90"/>
      <c r="YE788" s="90"/>
      <c r="YF788" s="90"/>
      <c r="YG788" s="90"/>
      <c r="YH788" s="90"/>
      <c r="YI788" s="90"/>
      <c r="YJ788" s="90"/>
      <c r="YK788" s="90"/>
      <c r="YL788" s="90"/>
      <c r="YM788" s="90"/>
      <c r="YN788" s="90"/>
      <c r="YO788" s="90"/>
      <c r="YP788" s="90"/>
      <c r="YQ788" s="90"/>
      <c r="YR788" s="90"/>
      <c r="YS788" s="90"/>
      <c r="YT788" s="90"/>
      <c r="YU788" s="90"/>
      <c r="YV788" s="90"/>
      <c r="YW788" s="90"/>
      <c r="YX788" s="90"/>
      <c r="YY788" s="90"/>
      <c r="YZ788" s="90"/>
      <c r="ZA788" s="90"/>
      <c r="ZB788" s="90"/>
      <c r="ZC788" s="90"/>
      <c r="ZD788" s="90"/>
      <c r="ZE788" s="90"/>
      <c r="ZF788" s="90"/>
      <c r="ZG788" s="90"/>
      <c r="ZH788" s="90"/>
      <c r="ZI788" s="90"/>
      <c r="ZJ788" s="90"/>
      <c r="ZK788" s="90"/>
      <c r="ZL788" s="90"/>
      <c r="ZM788" s="90"/>
      <c r="ZN788" s="90"/>
      <c r="ZO788" s="90"/>
      <c r="ZP788" s="90"/>
      <c r="ZQ788" s="90"/>
      <c r="ZR788" s="90"/>
      <c r="ZS788" s="90"/>
      <c r="ZT788" s="90"/>
      <c r="ZU788" s="90"/>
      <c r="ZV788" s="90"/>
      <c r="ZW788" s="90"/>
      <c r="ZX788" s="90"/>
      <c r="ZY788" s="90"/>
      <c r="ZZ788" s="90"/>
      <c r="AAA788" s="90"/>
      <c r="AAB788" s="90"/>
      <c r="AAC788" s="90"/>
      <c r="AAD788" s="90"/>
      <c r="AAE788" s="90"/>
      <c r="AAF788" s="90"/>
      <c r="AAG788" s="90"/>
      <c r="AAH788" s="90"/>
      <c r="AAI788" s="90"/>
      <c r="AAJ788" s="90"/>
      <c r="AAK788" s="90"/>
      <c r="AAL788" s="90"/>
      <c r="AAM788" s="90"/>
      <c r="AAN788" s="90"/>
      <c r="AAO788" s="90"/>
      <c r="AAP788" s="90"/>
      <c r="AAQ788" s="90"/>
      <c r="AAR788" s="90"/>
      <c r="AAS788" s="90"/>
      <c r="AAT788" s="90"/>
      <c r="AAU788" s="90"/>
      <c r="AAV788" s="90"/>
      <c r="AAW788" s="90"/>
      <c r="AAX788" s="90"/>
      <c r="AAY788" s="90"/>
      <c r="AAZ788" s="90"/>
      <c r="ABA788" s="90"/>
      <c r="ABB788" s="90"/>
      <c r="ABC788" s="90"/>
      <c r="ABD788" s="90"/>
      <c r="ABE788" s="90"/>
      <c r="ABF788" s="90"/>
      <c r="ABG788" s="90"/>
      <c r="ABH788" s="90"/>
      <c r="ABI788" s="90"/>
      <c r="ABJ788" s="90"/>
      <c r="ABK788" s="90"/>
      <c r="ABL788" s="90"/>
      <c r="ABM788" s="90"/>
      <c r="ABN788" s="90"/>
      <c r="ABO788" s="90"/>
      <c r="ABP788" s="90"/>
      <c r="ABQ788" s="90"/>
      <c r="ABR788" s="90"/>
      <c r="ABS788" s="90"/>
      <c r="ABT788" s="90"/>
      <c r="ABU788" s="90"/>
      <c r="ABV788" s="90"/>
      <c r="ABW788" s="90"/>
      <c r="ABX788" s="90"/>
      <c r="ABY788" s="90"/>
      <c r="ABZ788" s="90"/>
      <c r="ACA788" s="90"/>
      <c r="ACB788" s="90"/>
      <c r="ACC788" s="90"/>
      <c r="ACD788" s="90"/>
      <c r="ACE788" s="90"/>
      <c r="ACF788" s="90"/>
      <c r="ACG788" s="90"/>
      <c r="ACH788" s="90"/>
      <c r="ACI788" s="90"/>
      <c r="ACJ788" s="90"/>
      <c r="ACK788" s="90"/>
      <c r="ACL788" s="90"/>
      <c r="ACM788" s="90"/>
      <c r="ACN788" s="90"/>
      <c r="ACO788" s="90"/>
      <c r="ACP788" s="90"/>
      <c r="ACQ788" s="90"/>
      <c r="ACR788" s="90"/>
      <c r="ACS788" s="90"/>
      <c r="ACT788" s="90"/>
      <c r="ACU788" s="90"/>
      <c r="ACV788" s="90"/>
      <c r="ACW788" s="90"/>
      <c r="ACX788" s="90"/>
      <c r="ACY788" s="90"/>
      <c r="ACZ788" s="90"/>
      <c r="ADA788" s="90"/>
      <c r="ADB788" s="90"/>
      <c r="ADC788" s="90"/>
      <c r="ADD788" s="90"/>
      <c r="ADE788" s="90"/>
      <c r="ADF788" s="90"/>
      <c r="ADG788" s="90"/>
      <c r="ADH788" s="90"/>
      <c r="ADI788" s="90"/>
      <c r="ADJ788" s="90"/>
      <c r="ADK788" s="90"/>
      <c r="ADL788" s="90"/>
      <c r="ADM788" s="90"/>
      <c r="ADN788" s="90"/>
      <c r="ADO788" s="90"/>
      <c r="ADP788" s="90"/>
      <c r="ADQ788" s="90"/>
      <c r="ADR788" s="90"/>
      <c r="ADS788" s="90"/>
      <c r="ADT788" s="90"/>
      <c r="ADU788" s="90"/>
      <c r="ADV788" s="90"/>
      <c r="ADW788" s="90"/>
      <c r="ADX788" s="90"/>
      <c r="ADY788" s="90"/>
      <c r="ADZ788" s="90"/>
      <c r="AEA788" s="90"/>
      <c r="AEB788" s="90"/>
      <c r="AEC788" s="90"/>
      <c r="AED788" s="90"/>
      <c r="AEE788" s="90"/>
      <c r="AEF788" s="90"/>
      <c r="AEG788" s="90"/>
      <c r="AEH788" s="90"/>
      <c r="AEI788" s="90"/>
      <c r="AEJ788" s="90"/>
      <c r="AEK788" s="90"/>
      <c r="AEL788" s="90"/>
      <c r="AEM788" s="90"/>
      <c r="AEN788" s="90"/>
      <c r="AEO788" s="90"/>
      <c r="AEP788" s="90"/>
      <c r="AEQ788" s="90"/>
      <c r="AER788" s="90"/>
      <c r="AES788" s="90"/>
      <c r="AET788" s="90"/>
      <c r="AEU788" s="90"/>
      <c r="AEV788" s="90"/>
      <c r="AEW788" s="90"/>
      <c r="AEX788" s="90"/>
      <c r="AEY788" s="90"/>
      <c r="AEZ788" s="90"/>
      <c r="AFA788" s="90"/>
      <c r="AFB788" s="90"/>
      <c r="AFC788" s="90"/>
      <c r="AFD788" s="90"/>
      <c r="AFE788" s="90"/>
      <c r="AFF788" s="90"/>
      <c r="AFG788" s="90"/>
      <c r="AFH788" s="90"/>
      <c r="AFI788" s="90"/>
      <c r="AFJ788" s="90"/>
      <c r="AFK788" s="90"/>
      <c r="AFL788" s="90"/>
      <c r="AFM788" s="90"/>
      <c r="AFN788" s="90"/>
      <c r="AFO788" s="90"/>
      <c r="AFP788" s="90"/>
      <c r="AFQ788" s="90"/>
      <c r="AFR788" s="90"/>
      <c r="AFS788" s="90"/>
      <c r="AFT788" s="90"/>
      <c r="AFU788" s="90"/>
      <c r="AFV788" s="90"/>
      <c r="AFW788" s="90"/>
      <c r="AFX788" s="90"/>
      <c r="AFY788" s="90"/>
      <c r="AFZ788" s="90"/>
      <c r="AGA788" s="90"/>
      <c r="AGB788" s="90"/>
      <c r="AGC788" s="90"/>
      <c r="AGD788" s="90"/>
      <c r="AGE788" s="90"/>
      <c r="AGF788" s="90"/>
      <c r="AGG788" s="90"/>
      <c r="AGH788" s="90"/>
      <c r="AGI788" s="90"/>
      <c r="AGJ788" s="90"/>
      <c r="AGK788" s="90"/>
      <c r="AGL788" s="90"/>
      <c r="AGM788" s="90"/>
      <c r="AGN788" s="90"/>
      <c r="AGO788" s="90"/>
      <c r="AGP788" s="90"/>
      <c r="AGQ788" s="90"/>
      <c r="AGR788" s="90"/>
      <c r="AGS788" s="90"/>
      <c r="AGT788" s="90"/>
      <c r="AGU788" s="90"/>
      <c r="AGV788" s="90"/>
      <c r="AGW788" s="90"/>
      <c r="AGX788" s="90"/>
      <c r="AGY788" s="90"/>
      <c r="AGZ788" s="90"/>
      <c r="AHA788" s="90"/>
      <c r="AHB788" s="90"/>
      <c r="AHC788" s="90"/>
      <c r="AHD788" s="90"/>
      <c r="AHE788" s="90"/>
      <c r="AHF788" s="90"/>
      <c r="AHG788" s="90"/>
      <c r="AHH788" s="90"/>
      <c r="AHI788" s="90"/>
      <c r="AHJ788" s="90"/>
      <c r="AHK788" s="90"/>
      <c r="AHL788" s="90"/>
      <c r="AHM788" s="90"/>
      <c r="AHN788" s="90"/>
      <c r="AHO788" s="90"/>
      <c r="AHP788" s="90"/>
      <c r="AHQ788" s="90"/>
      <c r="AHR788" s="90"/>
      <c r="AHS788" s="90"/>
      <c r="AHT788" s="90"/>
      <c r="AHU788" s="90"/>
      <c r="AHV788" s="90"/>
      <c r="AHW788" s="90"/>
      <c r="AHX788" s="90"/>
      <c r="AHY788" s="90"/>
      <c r="AHZ788" s="90"/>
      <c r="AIA788" s="90"/>
      <c r="AIB788" s="90"/>
      <c r="AIC788" s="90"/>
      <c r="AID788" s="90"/>
      <c r="AIE788" s="90"/>
      <c r="AIF788" s="90"/>
      <c r="AIG788" s="90"/>
      <c r="AIH788" s="90"/>
      <c r="AII788" s="90"/>
      <c r="AIJ788" s="90"/>
      <c r="AIK788" s="90"/>
      <c r="AIL788" s="90"/>
      <c r="AIM788" s="90"/>
      <c r="AIN788" s="90"/>
      <c r="AIO788" s="90"/>
      <c r="AIP788" s="90"/>
      <c r="AIQ788" s="90"/>
      <c r="AIR788" s="90"/>
      <c r="AIS788" s="90"/>
      <c r="AIT788" s="90"/>
      <c r="AIU788" s="90"/>
      <c r="AIV788" s="90"/>
      <c r="AIW788" s="90"/>
      <c r="AIX788" s="90"/>
      <c r="AIY788" s="90"/>
      <c r="AIZ788" s="90"/>
      <c r="AJA788" s="90"/>
      <c r="AJB788" s="90"/>
      <c r="AJC788" s="90"/>
      <c r="AJD788" s="90"/>
      <c r="AJE788" s="90"/>
      <c r="AJF788" s="90"/>
      <c r="AJG788" s="90"/>
      <c r="AJH788" s="90"/>
      <c r="AJI788" s="90"/>
      <c r="AJJ788" s="90"/>
      <c r="AJK788" s="90"/>
      <c r="AJL788" s="90"/>
      <c r="AJM788" s="90"/>
      <c r="AJN788" s="90"/>
      <c r="AJO788" s="90"/>
      <c r="AJP788" s="90"/>
      <c r="AJQ788" s="90"/>
      <c r="AJR788" s="90"/>
      <c r="AJS788" s="90"/>
      <c r="AJT788" s="90"/>
      <c r="AJU788" s="90"/>
      <c r="AJV788" s="90"/>
      <c r="AJW788" s="90"/>
      <c r="AJX788" s="90"/>
      <c r="AJY788" s="90"/>
      <c r="AJZ788" s="90"/>
      <c r="AKA788" s="90"/>
      <c r="AKB788" s="90"/>
      <c r="AKC788" s="90"/>
      <c r="AKD788" s="90"/>
      <c r="AKE788" s="90"/>
      <c r="AKF788" s="90"/>
      <c r="AKG788" s="90"/>
      <c r="AKH788" s="90"/>
      <c r="AKI788" s="90"/>
      <c r="AKJ788" s="90"/>
      <c r="AKK788" s="90"/>
      <c r="AKL788" s="90"/>
      <c r="AKM788" s="90"/>
      <c r="AKN788" s="90"/>
      <c r="AKO788" s="90"/>
      <c r="AKP788" s="90"/>
      <c r="AKQ788" s="90"/>
      <c r="AKR788" s="90"/>
      <c r="AKS788" s="90"/>
      <c r="AKT788" s="90"/>
      <c r="AKU788" s="90"/>
      <c r="AKV788" s="90"/>
      <c r="AKW788" s="90"/>
      <c r="AKX788" s="90"/>
      <c r="AKY788" s="90"/>
      <c r="AKZ788" s="90"/>
      <c r="ALA788" s="90"/>
      <c r="ALB788" s="90"/>
      <c r="ALC788" s="90"/>
      <c r="ALD788" s="90"/>
      <c r="ALE788" s="90"/>
      <c r="ALF788" s="90"/>
      <c r="ALG788" s="90"/>
      <c r="ALH788" s="90"/>
      <c r="ALI788" s="90"/>
      <c r="ALJ788" s="90"/>
      <c r="ALK788" s="90"/>
      <c r="ALL788" s="90"/>
      <c r="ALM788" s="90"/>
      <c r="ALN788" s="90"/>
      <c r="ALO788" s="90"/>
      <c r="ALP788" s="90"/>
      <c r="ALQ788" s="90"/>
      <c r="ALR788" s="90"/>
      <c r="ALS788" s="90"/>
      <c r="ALT788" s="90"/>
      <c r="ALU788" s="90"/>
      <c r="ALV788" s="90"/>
      <c r="ALW788" s="90"/>
      <c r="ALX788" s="90"/>
      <c r="ALY788" s="90"/>
      <c r="ALZ788" s="90"/>
      <c r="AMA788" s="90"/>
      <c r="AMB788" s="90"/>
      <c r="AMC788" s="90"/>
      <c r="AMD788" s="90"/>
      <c r="AME788" s="90"/>
      <c r="AMF788" s="90"/>
      <c r="AMG788" s="90"/>
      <c r="AMH788" s="90"/>
    </row>
    <row r="789" spans="1:1022" x14ac:dyDescent="0.25">
      <c r="A789" s="90"/>
      <c r="B789" s="90"/>
      <c r="C789" s="186"/>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c r="AO789" s="90"/>
      <c r="AP789" s="90"/>
      <c r="AQ789" s="90"/>
      <c r="AR789" s="90"/>
      <c r="AS789" s="90"/>
      <c r="AT789" s="90"/>
      <c r="AU789" s="90"/>
      <c r="AV789" s="90"/>
      <c r="AW789" s="90"/>
      <c r="AX789" s="90"/>
      <c r="AY789" s="90"/>
      <c r="AZ789" s="90"/>
      <c r="BA789" s="90"/>
      <c r="BB789" s="90"/>
      <c r="BC789" s="90"/>
      <c r="BD789" s="90"/>
      <c r="BE789" s="90"/>
      <c r="BF789" s="90"/>
      <c r="BG789" s="90"/>
      <c r="BH789" s="90"/>
      <c r="BI789" s="90"/>
      <c r="BJ789" s="90"/>
      <c r="BK789" s="90"/>
      <c r="BL789" s="90"/>
      <c r="BM789" s="90"/>
      <c r="BN789" s="90"/>
      <c r="BO789" s="90"/>
      <c r="BP789" s="90"/>
      <c r="BQ789" s="90"/>
      <c r="BR789" s="90"/>
      <c r="BS789" s="90"/>
      <c r="BT789" s="90"/>
      <c r="BU789" s="90"/>
      <c r="BV789" s="90"/>
      <c r="BW789" s="90"/>
      <c r="BX789" s="90"/>
      <c r="BY789" s="90"/>
      <c r="BZ789" s="90"/>
      <c r="CA789" s="90"/>
      <c r="CB789" s="90"/>
      <c r="CC789" s="90"/>
      <c r="CD789" s="90"/>
      <c r="CE789" s="90"/>
      <c r="CF789" s="90"/>
      <c r="CG789" s="90"/>
      <c r="CH789" s="90"/>
      <c r="CI789" s="90"/>
      <c r="CJ789" s="90"/>
      <c r="CK789" s="90"/>
      <c r="CL789" s="90"/>
      <c r="CM789" s="90"/>
      <c r="CN789" s="90"/>
      <c r="CO789" s="90"/>
      <c r="CP789" s="90"/>
      <c r="CQ789" s="90"/>
      <c r="CR789" s="90"/>
      <c r="CS789" s="90"/>
      <c r="CT789" s="90"/>
      <c r="CU789" s="90"/>
      <c r="CV789" s="90"/>
      <c r="CW789" s="90"/>
      <c r="CX789" s="90"/>
      <c r="CY789" s="90"/>
      <c r="CZ789" s="90"/>
      <c r="DA789" s="90"/>
      <c r="DB789" s="90"/>
      <c r="DC789" s="90"/>
      <c r="DD789" s="90"/>
      <c r="DE789" s="90"/>
      <c r="DF789" s="90"/>
      <c r="DG789" s="90"/>
      <c r="DH789" s="90"/>
      <c r="DI789" s="90"/>
      <c r="DJ789" s="90"/>
      <c r="DK789" s="90"/>
      <c r="DL789" s="90"/>
      <c r="DM789" s="90"/>
      <c r="DN789" s="90"/>
      <c r="DO789" s="90"/>
      <c r="DP789" s="90"/>
      <c r="DQ789" s="90"/>
      <c r="DR789" s="90"/>
      <c r="DS789" s="90"/>
      <c r="DT789" s="90"/>
      <c r="DU789" s="90"/>
      <c r="DV789" s="90"/>
      <c r="DW789" s="90"/>
      <c r="DX789" s="90"/>
      <c r="DY789" s="90"/>
      <c r="DZ789" s="90"/>
      <c r="EA789" s="90"/>
      <c r="EB789" s="90"/>
      <c r="EC789" s="90"/>
      <c r="ED789" s="90"/>
      <c r="EE789" s="90"/>
      <c r="EF789" s="90"/>
      <c r="EG789" s="90"/>
      <c r="EH789" s="90"/>
      <c r="EI789" s="90"/>
      <c r="EJ789" s="90"/>
      <c r="EK789" s="90"/>
      <c r="EL789" s="90"/>
      <c r="EM789" s="90"/>
      <c r="EN789" s="90"/>
      <c r="EO789" s="90"/>
      <c r="EP789" s="90"/>
      <c r="EQ789" s="90"/>
      <c r="ER789" s="90"/>
      <c r="ES789" s="90"/>
      <c r="ET789" s="90"/>
      <c r="EU789" s="90"/>
      <c r="EV789" s="90"/>
      <c r="EW789" s="90"/>
      <c r="EX789" s="90"/>
      <c r="EY789" s="90"/>
      <c r="EZ789" s="90"/>
      <c r="FA789" s="90"/>
      <c r="FB789" s="90"/>
      <c r="FC789" s="90"/>
      <c r="FD789" s="90"/>
      <c r="FE789" s="90"/>
      <c r="FF789" s="90"/>
      <c r="FG789" s="90"/>
      <c r="FH789" s="90"/>
      <c r="FI789" s="90"/>
      <c r="FJ789" s="90"/>
      <c r="FK789" s="90"/>
      <c r="FL789" s="90"/>
      <c r="FM789" s="90"/>
      <c r="FN789" s="90"/>
      <c r="FO789" s="90"/>
      <c r="FP789" s="90"/>
      <c r="FQ789" s="90"/>
      <c r="FR789" s="90"/>
      <c r="FS789" s="90"/>
      <c r="FT789" s="90"/>
      <c r="FU789" s="90"/>
      <c r="FV789" s="90"/>
      <c r="FW789" s="90"/>
      <c r="FX789" s="90"/>
      <c r="FY789" s="90"/>
      <c r="FZ789" s="90"/>
      <c r="GA789" s="90"/>
      <c r="GB789" s="90"/>
      <c r="GC789" s="90"/>
      <c r="GD789" s="90"/>
      <c r="GE789" s="90"/>
      <c r="GF789" s="90"/>
      <c r="GG789" s="90"/>
      <c r="GH789" s="90"/>
      <c r="GI789" s="90"/>
      <c r="GJ789" s="90"/>
      <c r="GK789" s="90"/>
      <c r="GL789" s="90"/>
      <c r="GM789" s="90"/>
      <c r="GN789" s="90"/>
      <c r="GO789" s="90"/>
      <c r="GP789" s="90"/>
      <c r="GQ789" s="90"/>
      <c r="GR789" s="90"/>
      <c r="GS789" s="90"/>
      <c r="GT789" s="90"/>
      <c r="GU789" s="90"/>
      <c r="GV789" s="90"/>
      <c r="GW789" s="90"/>
      <c r="GX789" s="90"/>
      <c r="GY789" s="90"/>
      <c r="GZ789" s="90"/>
      <c r="HA789" s="90"/>
      <c r="HB789" s="90"/>
      <c r="HC789" s="90"/>
      <c r="HD789" s="90"/>
      <c r="HE789" s="90"/>
      <c r="HF789" s="90"/>
      <c r="HG789" s="90"/>
      <c r="HH789" s="90"/>
      <c r="HI789" s="90"/>
      <c r="HJ789" s="90"/>
      <c r="HK789" s="90"/>
      <c r="HL789" s="90"/>
      <c r="HM789" s="90"/>
      <c r="HN789" s="90"/>
      <c r="HO789" s="90"/>
      <c r="HP789" s="90"/>
      <c r="HQ789" s="90"/>
      <c r="HR789" s="90"/>
      <c r="HS789" s="90"/>
      <c r="HT789" s="90"/>
      <c r="HU789" s="90"/>
      <c r="HV789" s="90"/>
      <c r="HW789" s="90"/>
      <c r="HX789" s="90"/>
      <c r="HY789" s="90"/>
      <c r="HZ789" s="90"/>
      <c r="IA789" s="90"/>
      <c r="IB789" s="90"/>
      <c r="IC789" s="90"/>
      <c r="ID789" s="90"/>
      <c r="IE789" s="90"/>
      <c r="IF789" s="90"/>
      <c r="IG789" s="90"/>
      <c r="IH789" s="90"/>
      <c r="II789" s="90"/>
      <c r="IJ789" s="90"/>
      <c r="IK789" s="90"/>
      <c r="IL789" s="90"/>
      <c r="IM789" s="90"/>
      <c r="IN789" s="90"/>
      <c r="IO789" s="90"/>
      <c r="IP789" s="90"/>
      <c r="IQ789" s="90"/>
      <c r="IR789" s="90"/>
      <c r="IS789" s="90"/>
      <c r="IT789" s="90"/>
      <c r="IU789" s="90"/>
      <c r="IV789" s="90"/>
      <c r="IW789" s="90"/>
      <c r="IX789" s="90"/>
      <c r="IY789" s="90"/>
      <c r="IZ789" s="90"/>
      <c r="JA789" s="90"/>
      <c r="JB789" s="90"/>
      <c r="JC789" s="90"/>
      <c r="JD789" s="90"/>
      <c r="JE789" s="90"/>
      <c r="JF789" s="90"/>
      <c r="JG789" s="90"/>
      <c r="JH789" s="90"/>
      <c r="JI789" s="90"/>
      <c r="JJ789" s="90"/>
      <c r="JK789" s="90"/>
      <c r="JL789" s="90"/>
      <c r="JM789" s="90"/>
      <c r="JN789" s="90"/>
      <c r="JO789" s="90"/>
      <c r="JP789" s="90"/>
      <c r="JQ789" s="90"/>
      <c r="JR789" s="90"/>
      <c r="JS789" s="90"/>
      <c r="JT789" s="90"/>
      <c r="JU789" s="90"/>
      <c r="JV789" s="90"/>
      <c r="JW789" s="90"/>
      <c r="JX789" s="90"/>
      <c r="JY789" s="90"/>
      <c r="JZ789" s="90"/>
      <c r="KA789" s="90"/>
      <c r="KB789" s="90"/>
      <c r="KC789" s="90"/>
      <c r="KD789" s="90"/>
      <c r="KE789" s="90"/>
      <c r="KF789" s="90"/>
      <c r="KG789" s="90"/>
      <c r="KH789" s="90"/>
      <c r="KI789" s="90"/>
      <c r="KJ789" s="90"/>
      <c r="KK789" s="90"/>
      <c r="KL789" s="90"/>
      <c r="KM789" s="90"/>
      <c r="KN789" s="90"/>
      <c r="KO789" s="90"/>
      <c r="KP789" s="90"/>
      <c r="KQ789" s="90"/>
      <c r="KR789" s="90"/>
      <c r="KS789" s="90"/>
      <c r="KT789" s="90"/>
      <c r="KU789" s="90"/>
      <c r="KV789" s="90"/>
      <c r="KW789" s="90"/>
      <c r="KX789" s="90"/>
      <c r="KY789" s="90"/>
      <c r="KZ789" s="90"/>
      <c r="LA789" s="90"/>
      <c r="LB789" s="90"/>
      <c r="LC789" s="90"/>
      <c r="LD789" s="90"/>
      <c r="LE789" s="90"/>
      <c r="LF789" s="90"/>
      <c r="LG789" s="90"/>
      <c r="LH789" s="90"/>
      <c r="LI789" s="90"/>
      <c r="LJ789" s="90"/>
      <c r="LK789" s="90"/>
      <c r="LL789" s="90"/>
      <c r="LM789" s="90"/>
      <c r="LN789" s="90"/>
      <c r="LO789" s="90"/>
      <c r="LP789" s="90"/>
      <c r="LQ789" s="90"/>
      <c r="LR789" s="90"/>
      <c r="LS789" s="90"/>
      <c r="LT789" s="90"/>
      <c r="LU789" s="90"/>
      <c r="LV789" s="90"/>
      <c r="LW789" s="90"/>
      <c r="LX789" s="90"/>
      <c r="LY789" s="90"/>
      <c r="LZ789" s="90"/>
      <c r="MA789" s="90"/>
      <c r="MB789" s="90"/>
      <c r="MC789" s="90"/>
      <c r="MD789" s="90"/>
      <c r="ME789" s="90"/>
      <c r="MF789" s="90"/>
      <c r="MG789" s="90"/>
      <c r="MH789" s="90"/>
      <c r="MI789" s="90"/>
      <c r="MJ789" s="90"/>
      <c r="MK789" s="90"/>
      <c r="ML789" s="90"/>
      <c r="MM789" s="90"/>
      <c r="MN789" s="90"/>
      <c r="MO789" s="90"/>
      <c r="MP789" s="90"/>
      <c r="MQ789" s="90"/>
      <c r="MR789" s="90"/>
      <c r="MS789" s="90"/>
      <c r="MT789" s="90"/>
      <c r="MU789" s="90"/>
      <c r="MV789" s="90"/>
      <c r="MW789" s="90"/>
      <c r="MX789" s="90"/>
      <c r="MY789" s="90"/>
      <c r="MZ789" s="90"/>
      <c r="NA789" s="90"/>
      <c r="NB789" s="90"/>
      <c r="NC789" s="90"/>
      <c r="ND789" s="90"/>
      <c r="NE789" s="90"/>
      <c r="NF789" s="90"/>
      <c r="NG789" s="90"/>
      <c r="NH789" s="90"/>
      <c r="NI789" s="90"/>
      <c r="NJ789" s="90"/>
      <c r="NK789" s="90"/>
      <c r="NL789" s="90"/>
      <c r="NM789" s="90"/>
      <c r="NN789" s="90"/>
      <c r="NO789" s="90"/>
      <c r="NP789" s="90"/>
      <c r="NQ789" s="90"/>
      <c r="NR789" s="90"/>
      <c r="NS789" s="90"/>
      <c r="NT789" s="90"/>
      <c r="NU789" s="90"/>
      <c r="NV789" s="90"/>
      <c r="NW789" s="90"/>
      <c r="NX789" s="90"/>
      <c r="NY789" s="90"/>
      <c r="NZ789" s="90"/>
      <c r="OA789" s="90"/>
      <c r="OB789" s="90"/>
      <c r="OC789" s="90"/>
      <c r="OD789" s="90"/>
      <c r="OE789" s="90"/>
      <c r="OF789" s="90"/>
      <c r="OG789" s="90"/>
      <c r="OH789" s="90"/>
      <c r="OI789" s="90"/>
      <c r="OJ789" s="90"/>
      <c r="OK789" s="90"/>
      <c r="OL789" s="90"/>
      <c r="OM789" s="90"/>
      <c r="ON789" s="90"/>
      <c r="OO789" s="90"/>
      <c r="OP789" s="90"/>
      <c r="OQ789" s="90"/>
      <c r="OR789" s="90"/>
      <c r="OS789" s="90"/>
      <c r="OT789" s="90"/>
      <c r="OU789" s="90"/>
      <c r="OV789" s="90"/>
      <c r="OW789" s="90"/>
      <c r="OX789" s="90"/>
      <c r="OY789" s="90"/>
      <c r="OZ789" s="90"/>
      <c r="PA789" s="90"/>
      <c r="PB789" s="90"/>
      <c r="PC789" s="90"/>
      <c r="PD789" s="90"/>
      <c r="PE789" s="90"/>
      <c r="PF789" s="90"/>
      <c r="PG789" s="90"/>
      <c r="PH789" s="90"/>
      <c r="PI789" s="90"/>
      <c r="PJ789" s="90"/>
      <c r="PK789" s="90"/>
      <c r="PL789" s="90"/>
      <c r="PM789" s="90"/>
      <c r="PN789" s="90"/>
      <c r="PO789" s="90"/>
      <c r="PP789" s="90"/>
      <c r="PQ789" s="90"/>
      <c r="PR789" s="90"/>
      <c r="PS789" s="90"/>
      <c r="PT789" s="90"/>
      <c r="PU789" s="90"/>
      <c r="PV789" s="90"/>
      <c r="PW789" s="90"/>
      <c r="PX789" s="90"/>
      <c r="PY789" s="90"/>
      <c r="PZ789" s="90"/>
      <c r="QA789" s="90"/>
      <c r="QB789" s="90"/>
      <c r="QC789" s="90"/>
      <c r="QD789" s="90"/>
      <c r="QE789" s="90"/>
      <c r="QF789" s="90"/>
      <c r="QG789" s="90"/>
      <c r="QH789" s="90"/>
      <c r="QI789" s="90"/>
      <c r="QJ789" s="90"/>
      <c r="QK789" s="90"/>
      <c r="QL789" s="90"/>
      <c r="QM789" s="90"/>
      <c r="QN789" s="90"/>
      <c r="QO789" s="90"/>
      <c r="QP789" s="90"/>
      <c r="QQ789" s="90"/>
      <c r="QR789" s="90"/>
      <c r="QS789" s="90"/>
      <c r="QT789" s="90"/>
      <c r="QU789" s="90"/>
      <c r="QV789" s="90"/>
      <c r="QW789" s="90"/>
      <c r="QX789" s="90"/>
      <c r="QY789" s="90"/>
      <c r="QZ789" s="90"/>
      <c r="RA789" s="90"/>
      <c r="RB789" s="90"/>
      <c r="RC789" s="90"/>
      <c r="RD789" s="90"/>
      <c r="RE789" s="90"/>
      <c r="RF789" s="90"/>
      <c r="RG789" s="90"/>
      <c r="RH789" s="90"/>
      <c r="RI789" s="90"/>
      <c r="RJ789" s="90"/>
      <c r="RK789" s="90"/>
      <c r="RL789" s="90"/>
      <c r="RM789" s="90"/>
      <c r="RN789" s="90"/>
      <c r="RO789" s="90"/>
      <c r="RP789" s="90"/>
      <c r="RQ789" s="90"/>
      <c r="RR789" s="90"/>
      <c r="RS789" s="90"/>
      <c r="RT789" s="90"/>
      <c r="RU789" s="90"/>
      <c r="RV789" s="90"/>
      <c r="RW789" s="90"/>
      <c r="RX789" s="90"/>
      <c r="RY789" s="90"/>
      <c r="RZ789" s="90"/>
      <c r="SA789" s="90"/>
      <c r="SB789" s="90"/>
      <c r="SC789" s="90"/>
      <c r="SD789" s="90"/>
      <c r="SE789" s="90"/>
      <c r="SF789" s="90"/>
      <c r="SG789" s="90"/>
      <c r="SH789" s="90"/>
      <c r="SI789" s="90"/>
      <c r="SJ789" s="90"/>
      <c r="SK789" s="90"/>
      <c r="SL789" s="90"/>
      <c r="SM789" s="90"/>
      <c r="SN789" s="90"/>
      <c r="SO789" s="90"/>
      <c r="SP789" s="90"/>
      <c r="SQ789" s="90"/>
      <c r="SR789" s="90"/>
      <c r="SS789" s="90"/>
      <c r="ST789" s="90"/>
      <c r="SU789" s="90"/>
      <c r="SV789" s="90"/>
      <c r="SW789" s="90"/>
      <c r="SX789" s="90"/>
      <c r="SY789" s="90"/>
      <c r="SZ789" s="90"/>
      <c r="TA789" s="90"/>
      <c r="TB789" s="90"/>
      <c r="TC789" s="90"/>
      <c r="TD789" s="90"/>
      <c r="TE789" s="90"/>
      <c r="TF789" s="90"/>
      <c r="TG789" s="90"/>
      <c r="TH789" s="90"/>
      <c r="TI789" s="90"/>
      <c r="TJ789" s="90"/>
      <c r="TK789" s="90"/>
      <c r="TL789" s="90"/>
      <c r="TM789" s="90"/>
      <c r="TN789" s="90"/>
      <c r="TO789" s="90"/>
      <c r="TP789" s="90"/>
      <c r="TQ789" s="90"/>
      <c r="TR789" s="90"/>
      <c r="TS789" s="90"/>
      <c r="TT789" s="90"/>
      <c r="TU789" s="90"/>
      <c r="TV789" s="90"/>
      <c r="TW789" s="90"/>
      <c r="TX789" s="90"/>
      <c r="TY789" s="90"/>
      <c r="TZ789" s="90"/>
      <c r="UA789" s="90"/>
      <c r="UB789" s="90"/>
      <c r="UC789" s="90"/>
      <c r="UD789" s="90"/>
      <c r="UE789" s="90"/>
      <c r="UF789" s="90"/>
      <c r="UG789" s="90"/>
      <c r="UH789" s="90"/>
      <c r="UI789" s="90"/>
      <c r="UJ789" s="90"/>
      <c r="UK789" s="90"/>
      <c r="UL789" s="90"/>
      <c r="UM789" s="90"/>
      <c r="UN789" s="90"/>
      <c r="UO789" s="90"/>
      <c r="UP789" s="90"/>
      <c r="UQ789" s="90"/>
      <c r="UR789" s="90"/>
      <c r="US789" s="90"/>
      <c r="UT789" s="90"/>
      <c r="UU789" s="90"/>
      <c r="UV789" s="90"/>
      <c r="UW789" s="90"/>
      <c r="UX789" s="90"/>
      <c r="UY789" s="90"/>
      <c r="UZ789" s="90"/>
      <c r="VA789" s="90"/>
      <c r="VB789" s="90"/>
      <c r="VC789" s="90"/>
      <c r="VD789" s="90"/>
      <c r="VE789" s="90"/>
      <c r="VF789" s="90"/>
      <c r="VG789" s="90"/>
      <c r="VH789" s="90"/>
      <c r="VI789" s="90"/>
      <c r="VJ789" s="90"/>
      <c r="VK789" s="90"/>
      <c r="VL789" s="90"/>
      <c r="VM789" s="90"/>
      <c r="VN789" s="90"/>
      <c r="VO789" s="90"/>
      <c r="VP789" s="90"/>
      <c r="VQ789" s="90"/>
      <c r="VR789" s="90"/>
      <c r="VS789" s="90"/>
      <c r="VT789" s="90"/>
      <c r="VU789" s="90"/>
      <c r="VV789" s="90"/>
      <c r="VW789" s="90"/>
      <c r="VX789" s="90"/>
      <c r="VY789" s="90"/>
      <c r="VZ789" s="90"/>
      <c r="WA789" s="90"/>
      <c r="WB789" s="90"/>
      <c r="WC789" s="90"/>
      <c r="WD789" s="90"/>
      <c r="WE789" s="90"/>
      <c r="WF789" s="90"/>
      <c r="WG789" s="90"/>
      <c r="WH789" s="90"/>
      <c r="WI789" s="90"/>
      <c r="WJ789" s="90"/>
      <c r="WK789" s="90"/>
      <c r="WL789" s="90"/>
      <c r="WM789" s="90"/>
      <c r="WN789" s="90"/>
      <c r="WO789" s="90"/>
      <c r="WP789" s="90"/>
      <c r="WQ789" s="90"/>
      <c r="WR789" s="90"/>
      <c r="WS789" s="90"/>
      <c r="WT789" s="90"/>
      <c r="WU789" s="90"/>
      <c r="WV789" s="90"/>
      <c r="WW789" s="90"/>
      <c r="WX789" s="90"/>
      <c r="WY789" s="90"/>
      <c r="WZ789" s="90"/>
      <c r="XA789" s="90"/>
      <c r="XB789" s="90"/>
      <c r="XC789" s="90"/>
      <c r="XD789" s="90"/>
      <c r="XE789" s="90"/>
      <c r="XF789" s="90"/>
      <c r="XG789" s="90"/>
      <c r="XH789" s="90"/>
      <c r="XI789" s="90"/>
      <c r="XJ789" s="90"/>
      <c r="XK789" s="90"/>
      <c r="XL789" s="90"/>
      <c r="XM789" s="90"/>
      <c r="XN789" s="90"/>
      <c r="XO789" s="90"/>
      <c r="XP789" s="90"/>
      <c r="XQ789" s="90"/>
      <c r="XR789" s="90"/>
      <c r="XS789" s="90"/>
      <c r="XT789" s="90"/>
      <c r="XU789" s="90"/>
      <c r="XV789" s="90"/>
      <c r="XW789" s="90"/>
      <c r="XX789" s="90"/>
      <c r="XY789" s="90"/>
      <c r="XZ789" s="90"/>
      <c r="YA789" s="90"/>
      <c r="YB789" s="90"/>
      <c r="YC789" s="90"/>
      <c r="YD789" s="90"/>
      <c r="YE789" s="90"/>
      <c r="YF789" s="90"/>
      <c r="YG789" s="90"/>
      <c r="YH789" s="90"/>
      <c r="YI789" s="90"/>
      <c r="YJ789" s="90"/>
      <c r="YK789" s="90"/>
      <c r="YL789" s="90"/>
      <c r="YM789" s="90"/>
      <c r="YN789" s="90"/>
      <c r="YO789" s="90"/>
      <c r="YP789" s="90"/>
      <c r="YQ789" s="90"/>
      <c r="YR789" s="90"/>
      <c r="YS789" s="90"/>
      <c r="YT789" s="90"/>
      <c r="YU789" s="90"/>
      <c r="YV789" s="90"/>
      <c r="YW789" s="90"/>
      <c r="YX789" s="90"/>
      <c r="YY789" s="90"/>
      <c r="YZ789" s="90"/>
      <c r="ZA789" s="90"/>
      <c r="ZB789" s="90"/>
      <c r="ZC789" s="90"/>
      <c r="ZD789" s="90"/>
      <c r="ZE789" s="90"/>
      <c r="ZF789" s="90"/>
      <c r="ZG789" s="90"/>
      <c r="ZH789" s="90"/>
      <c r="ZI789" s="90"/>
      <c r="ZJ789" s="90"/>
      <c r="ZK789" s="90"/>
      <c r="ZL789" s="90"/>
      <c r="ZM789" s="90"/>
      <c r="ZN789" s="90"/>
      <c r="ZO789" s="90"/>
      <c r="ZP789" s="90"/>
      <c r="ZQ789" s="90"/>
      <c r="ZR789" s="90"/>
      <c r="ZS789" s="90"/>
      <c r="ZT789" s="90"/>
      <c r="ZU789" s="90"/>
      <c r="ZV789" s="90"/>
      <c r="ZW789" s="90"/>
      <c r="ZX789" s="90"/>
      <c r="ZY789" s="90"/>
      <c r="ZZ789" s="90"/>
      <c r="AAA789" s="90"/>
      <c r="AAB789" s="90"/>
      <c r="AAC789" s="90"/>
      <c r="AAD789" s="90"/>
      <c r="AAE789" s="90"/>
      <c r="AAF789" s="90"/>
      <c r="AAG789" s="90"/>
      <c r="AAH789" s="90"/>
      <c r="AAI789" s="90"/>
      <c r="AAJ789" s="90"/>
      <c r="AAK789" s="90"/>
      <c r="AAL789" s="90"/>
      <c r="AAM789" s="90"/>
      <c r="AAN789" s="90"/>
      <c r="AAO789" s="90"/>
      <c r="AAP789" s="90"/>
      <c r="AAQ789" s="90"/>
      <c r="AAR789" s="90"/>
      <c r="AAS789" s="90"/>
      <c r="AAT789" s="90"/>
      <c r="AAU789" s="90"/>
      <c r="AAV789" s="90"/>
      <c r="AAW789" s="90"/>
      <c r="AAX789" s="90"/>
      <c r="AAY789" s="90"/>
      <c r="AAZ789" s="90"/>
      <c r="ABA789" s="90"/>
      <c r="ABB789" s="90"/>
      <c r="ABC789" s="90"/>
      <c r="ABD789" s="90"/>
      <c r="ABE789" s="90"/>
      <c r="ABF789" s="90"/>
      <c r="ABG789" s="90"/>
      <c r="ABH789" s="90"/>
      <c r="ABI789" s="90"/>
      <c r="ABJ789" s="90"/>
      <c r="ABK789" s="90"/>
      <c r="ABL789" s="90"/>
      <c r="ABM789" s="90"/>
      <c r="ABN789" s="90"/>
      <c r="ABO789" s="90"/>
      <c r="ABP789" s="90"/>
      <c r="ABQ789" s="90"/>
      <c r="ABR789" s="90"/>
      <c r="ABS789" s="90"/>
      <c r="ABT789" s="90"/>
      <c r="ABU789" s="90"/>
      <c r="ABV789" s="90"/>
      <c r="ABW789" s="90"/>
      <c r="ABX789" s="90"/>
      <c r="ABY789" s="90"/>
      <c r="ABZ789" s="90"/>
      <c r="ACA789" s="90"/>
      <c r="ACB789" s="90"/>
      <c r="ACC789" s="90"/>
      <c r="ACD789" s="90"/>
      <c r="ACE789" s="90"/>
      <c r="ACF789" s="90"/>
      <c r="ACG789" s="90"/>
      <c r="ACH789" s="90"/>
      <c r="ACI789" s="90"/>
      <c r="ACJ789" s="90"/>
      <c r="ACK789" s="90"/>
      <c r="ACL789" s="90"/>
      <c r="ACM789" s="90"/>
      <c r="ACN789" s="90"/>
      <c r="ACO789" s="90"/>
      <c r="ACP789" s="90"/>
      <c r="ACQ789" s="90"/>
      <c r="ACR789" s="90"/>
      <c r="ACS789" s="90"/>
      <c r="ACT789" s="90"/>
      <c r="ACU789" s="90"/>
      <c r="ACV789" s="90"/>
      <c r="ACW789" s="90"/>
      <c r="ACX789" s="90"/>
      <c r="ACY789" s="90"/>
      <c r="ACZ789" s="90"/>
      <c r="ADA789" s="90"/>
      <c r="ADB789" s="90"/>
      <c r="ADC789" s="90"/>
      <c r="ADD789" s="90"/>
      <c r="ADE789" s="90"/>
      <c r="ADF789" s="90"/>
      <c r="ADG789" s="90"/>
      <c r="ADH789" s="90"/>
      <c r="ADI789" s="90"/>
      <c r="ADJ789" s="90"/>
      <c r="ADK789" s="90"/>
      <c r="ADL789" s="90"/>
      <c r="ADM789" s="90"/>
      <c r="ADN789" s="90"/>
      <c r="ADO789" s="90"/>
      <c r="ADP789" s="90"/>
      <c r="ADQ789" s="90"/>
      <c r="ADR789" s="90"/>
      <c r="ADS789" s="90"/>
      <c r="ADT789" s="90"/>
      <c r="ADU789" s="90"/>
      <c r="ADV789" s="90"/>
      <c r="ADW789" s="90"/>
      <c r="ADX789" s="90"/>
      <c r="ADY789" s="90"/>
      <c r="ADZ789" s="90"/>
      <c r="AEA789" s="90"/>
      <c r="AEB789" s="90"/>
      <c r="AEC789" s="90"/>
      <c r="AED789" s="90"/>
      <c r="AEE789" s="90"/>
      <c r="AEF789" s="90"/>
      <c r="AEG789" s="90"/>
      <c r="AEH789" s="90"/>
      <c r="AEI789" s="90"/>
      <c r="AEJ789" s="90"/>
      <c r="AEK789" s="90"/>
      <c r="AEL789" s="90"/>
      <c r="AEM789" s="90"/>
      <c r="AEN789" s="90"/>
      <c r="AEO789" s="90"/>
      <c r="AEP789" s="90"/>
      <c r="AEQ789" s="90"/>
      <c r="AER789" s="90"/>
      <c r="AES789" s="90"/>
      <c r="AET789" s="90"/>
      <c r="AEU789" s="90"/>
      <c r="AEV789" s="90"/>
      <c r="AEW789" s="90"/>
      <c r="AEX789" s="90"/>
      <c r="AEY789" s="90"/>
      <c r="AEZ789" s="90"/>
      <c r="AFA789" s="90"/>
      <c r="AFB789" s="90"/>
      <c r="AFC789" s="90"/>
      <c r="AFD789" s="90"/>
      <c r="AFE789" s="90"/>
      <c r="AFF789" s="90"/>
      <c r="AFG789" s="90"/>
      <c r="AFH789" s="90"/>
      <c r="AFI789" s="90"/>
      <c r="AFJ789" s="90"/>
      <c r="AFK789" s="90"/>
      <c r="AFL789" s="90"/>
      <c r="AFM789" s="90"/>
      <c r="AFN789" s="90"/>
      <c r="AFO789" s="90"/>
      <c r="AFP789" s="90"/>
      <c r="AFQ789" s="90"/>
      <c r="AFR789" s="90"/>
      <c r="AFS789" s="90"/>
      <c r="AFT789" s="90"/>
      <c r="AFU789" s="90"/>
      <c r="AFV789" s="90"/>
      <c r="AFW789" s="90"/>
      <c r="AFX789" s="90"/>
      <c r="AFY789" s="90"/>
      <c r="AFZ789" s="90"/>
      <c r="AGA789" s="90"/>
      <c r="AGB789" s="90"/>
      <c r="AGC789" s="90"/>
      <c r="AGD789" s="90"/>
      <c r="AGE789" s="90"/>
      <c r="AGF789" s="90"/>
      <c r="AGG789" s="90"/>
      <c r="AGH789" s="90"/>
      <c r="AGI789" s="90"/>
      <c r="AGJ789" s="90"/>
      <c r="AGK789" s="90"/>
      <c r="AGL789" s="90"/>
      <c r="AGM789" s="90"/>
      <c r="AGN789" s="90"/>
      <c r="AGO789" s="90"/>
      <c r="AGP789" s="90"/>
      <c r="AGQ789" s="90"/>
      <c r="AGR789" s="90"/>
      <c r="AGS789" s="90"/>
      <c r="AGT789" s="90"/>
      <c r="AGU789" s="90"/>
      <c r="AGV789" s="90"/>
      <c r="AGW789" s="90"/>
      <c r="AGX789" s="90"/>
      <c r="AGY789" s="90"/>
      <c r="AGZ789" s="90"/>
      <c r="AHA789" s="90"/>
      <c r="AHB789" s="90"/>
      <c r="AHC789" s="90"/>
      <c r="AHD789" s="90"/>
      <c r="AHE789" s="90"/>
      <c r="AHF789" s="90"/>
      <c r="AHG789" s="90"/>
      <c r="AHH789" s="90"/>
      <c r="AHI789" s="90"/>
      <c r="AHJ789" s="90"/>
      <c r="AHK789" s="90"/>
      <c r="AHL789" s="90"/>
      <c r="AHM789" s="90"/>
      <c r="AHN789" s="90"/>
      <c r="AHO789" s="90"/>
      <c r="AHP789" s="90"/>
      <c r="AHQ789" s="90"/>
      <c r="AHR789" s="90"/>
      <c r="AHS789" s="90"/>
      <c r="AHT789" s="90"/>
      <c r="AHU789" s="90"/>
      <c r="AHV789" s="90"/>
      <c r="AHW789" s="90"/>
      <c r="AHX789" s="90"/>
      <c r="AHY789" s="90"/>
      <c r="AHZ789" s="90"/>
      <c r="AIA789" s="90"/>
      <c r="AIB789" s="90"/>
      <c r="AIC789" s="90"/>
      <c r="AID789" s="90"/>
      <c r="AIE789" s="90"/>
      <c r="AIF789" s="90"/>
      <c r="AIG789" s="90"/>
      <c r="AIH789" s="90"/>
      <c r="AII789" s="90"/>
      <c r="AIJ789" s="90"/>
      <c r="AIK789" s="90"/>
      <c r="AIL789" s="90"/>
      <c r="AIM789" s="90"/>
      <c r="AIN789" s="90"/>
      <c r="AIO789" s="90"/>
      <c r="AIP789" s="90"/>
      <c r="AIQ789" s="90"/>
      <c r="AIR789" s="90"/>
      <c r="AIS789" s="90"/>
      <c r="AIT789" s="90"/>
      <c r="AIU789" s="90"/>
      <c r="AIV789" s="90"/>
      <c r="AIW789" s="90"/>
      <c r="AIX789" s="90"/>
      <c r="AIY789" s="90"/>
      <c r="AIZ789" s="90"/>
      <c r="AJA789" s="90"/>
      <c r="AJB789" s="90"/>
      <c r="AJC789" s="90"/>
      <c r="AJD789" s="90"/>
      <c r="AJE789" s="90"/>
      <c r="AJF789" s="90"/>
      <c r="AJG789" s="90"/>
      <c r="AJH789" s="90"/>
      <c r="AJI789" s="90"/>
      <c r="AJJ789" s="90"/>
      <c r="AJK789" s="90"/>
      <c r="AJL789" s="90"/>
      <c r="AJM789" s="90"/>
      <c r="AJN789" s="90"/>
      <c r="AJO789" s="90"/>
      <c r="AJP789" s="90"/>
      <c r="AJQ789" s="90"/>
      <c r="AJR789" s="90"/>
      <c r="AJS789" s="90"/>
      <c r="AJT789" s="90"/>
      <c r="AJU789" s="90"/>
      <c r="AJV789" s="90"/>
      <c r="AJW789" s="90"/>
      <c r="AJX789" s="90"/>
      <c r="AJY789" s="90"/>
      <c r="AJZ789" s="90"/>
      <c r="AKA789" s="90"/>
      <c r="AKB789" s="90"/>
      <c r="AKC789" s="90"/>
      <c r="AKD789" s="90"/>
      <c r="AKE789" s="90"/>
      <c r="AKF789" s="90"/>
      <c r="AKG789" s="90"/>
      <c r="AKH789" s="90"/>
      <c r="AKI789" s="90"/>
      <c r="AKJ789" s="90"/>
      <c r="AKK789" s="90"/>
      <c r="AKL789" s="90"/>
      <c r="AKM789" s="90"/>
      <c r="AKN789" s="90"/>
      <c r="AKO789" s="90"/>
      <c r="AKP789" s="90"/>
      <c r="AKQ789" s="90"/>
      <c r="AKR789" s="90"/>
      <c r="AKS789" s="90"/>
      <c r="AKT789" s="90"/>
      <c r="AKU789" s="90"/>
      <c r="AKV789" s="90"/>
      <c r="AKW789" s="90"/>
      <c r="AKX789" s="90"/>
      <c r="AKY789" s="90"/>
      <c r="AKZ789" s="90"/>
      <c r="ALA789" s="90"/>
      <c r="ALB789" s="90"/>
      <c r="ALC789" s="90"/>
      <c r="ALD789" s="90"/>
      <c r="ALE789" s="90"/>
      <c r="ALF789" s="90"/>
      <c r="ALG789" s="90"/>
      <c r="ALH789" s="90"/>
      <c r="ALI789" s="90"/>
      <c r="ALJ789" s="90"/>
      <c r="ALK789" s="90"/>
      <c r="ALL789" s="90"/>
      <c r="ALM789" s="90"/>
      <c r="ALN789" s="90"/>
      <c r="ALO789" s="90"/>
      <c r="ALP789" s="90"/>
      <c r="ALQ789" s="90"/>
      <c r="ALR789" s="90"/>
      <c r="ALS789" s="90"/>
      <c r="ALT789" s="90"/>
      <c r="ALU789" s="90"/>
      <c r="ALV789" s="90"/>
      <c r="ALW789" s="90"/>
      <c r="ALX789" s="90"/>
      <c r="ALY789" s="90"/>
      <c r="ALZ789" s="90"/>
      <c r="AMA789" s="90"/>
      <c r="AMB789" s="90"/>
      <c r="AMC789" s="90"/>
      <c r="AMD789" s="90"/>
      <c r="AME789" s="90"/>
      <c r="AMF789" s="90"/>
      <c r="AMG789" s="90"/>
      <c r="AMH789" s="90"/>
    </row>
    <row r="790" spans="1:1022" x14ac:dyDescent="0.25">
      <c r="A790" s="90"/>
      <c r="B790" s="90"/>
      <c r="C790" s="186"/>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c r="AO790" s="90"/>
      <c r="AP790" s="90"/>
      <c r="AQ790" s="90"/>
      <c r="AR790" s="90"/>
      <c r="AS790" s="90"/>
      <c r="AT790" s="90"/>
      <c r="AU790" s="90"/>
      <c r="AV790" s="90"/>
      <c r="AW790" s="90"/>
      <c r="AX790" s="90"/>
      <c r="AY790" s="90"/>
      <c r="AZ790" s="90"/>
      <c r="BA790" s="90"/>
      <c r="BB790" s="90"/>
      <c r="BC790" s="90"/>
      <c r="BD790" s="90"/>
      <c r="BE790" s="90"/>
      <c r="BF790" s="90"/>
      <c r="BG790" s="90"/>
      <c r="BH790" s="90"/>
      <c r="BI790" s="90"/>
      <c r="BJ790" s="90"/>
      <c r="BK790" s="90"/>
      <c r="BL790" s="90"/>
      <c r="BM790" s="90"/>
      <c r="BN790" s="90"/>
      <c r="BO790" s="90"/>
      <c r="BP790" s="90"/>
      <c r="BQ790" s="90"/>
      <c r="BR790" s="90"/>
      <c r="BS790" s="90"/>
      <c r="BT790" s="90"/>
      <c r="BU790" s="90"/>
      <c r="BV790" s="90"/>
      <c r="BW790" s="90"/>
      <c r="BX790" s="90"/>
      <c r="BY790" s="90"/>
      <c r="BZ790" s="90"/>
      <c r="CA790" s="90"/>
      <c r="CB790" s="90"/>
      <c r="CC790" s="90"/>
      <c r="CD790" s="90"/>
      <c r="CE790" s="90"/>
      <c r="CF790" s="90"/>
      <c r="CG790" s="90"/>
      <c r="CH790" s="90"/>
      <c r="CI790" s="90"/>
      <c r="CJ790" s="90"/>
      <c r="CK790" s="90"/>
      <c r="CL790" s="90"/>
      <c r="CM790" s="90"/>
      <c r="CN790" s="90"/>
      <c r="CO790" s="90"/>
      <c r="CP790" s="90"/>
      <c r="CQ790" s="90"/>
      <c r="CR790" s="90"/>
      <c r="CS790" s="90"/>
      <c r="CT790" s="90"/>
      <c r="CU790" s="90"/>
      <c r="CV790" s="90"/>
      <c r="CW790" s="90"/>
      <c r="CX790" s="90"/>
      <c r="CY790" s="90"/>
      <c r="CZ790" s="90"/>
      <c r="DA790" s="90"/>
      <c r="DB790" s="90"/>
      <c r="DC790" s="90"/>
      <c r="DD790" s="90"/>
      <c r="DE790" s="90"/>
      <c r="DF790" s="90"/>
      <c r="DG790" s="90"/>
      <c r="DH790" s="90"/>
      <c r="DI790" s="90"/>
      <c r="DJ790" s="90"/>
      <c r="DK790" s="90"/>
      <c r="DL790" s="90"/>
      <c r="DM790" s="90"/>
      <c r="DN790" s="90"/>
      <c r="DO790" s="90"/>
      <c r="DP790" s="90"/>
      <c r="DQ790" s="90"/>
      <c r="DR790" s="90"/>
      <c r="DS790" s="90"/>
      <c r="DT790" s="90"/>
      <c r="DU790" s="90"/>
      <c r="DV790" s="90"/>
      <c r="DW790" s="90"/>
      <c r="DX790" s="90"/>
      <c r="DY790" s="90"/>
      <c r="DZ790" s="90"/>
      <c r="EA790" s="90"/>
      <c r="EB790" s="90"/>
      <c r="EC790" s="90"/>
      <c r="ED790" s="90"/>
      <c r="EE790" s="90"/>
      <c r="EF790" s="90"/>
      <c r="EG790" s="90"/>
      <c r="EH790" s="90"/>
      <c r="EI790" s="90"/>
      <c r="EJ790" s="90"/>
      <c r="EK790" s="90"/>
      <c r="EL790" s="90"/>
      <c r="EM790" s="90"/>
      <c r="EN790" s="90"/>
      <c r="EO790" s="90"/>
      <c r="EP790" s="90"/>
      <c r="EQ790" s="90"/>
      <c r="ER790" s="90"/>
      <c r="ES790" s="90"/>
      <c r="ET790" s="90"/>
      <c r="EU790" s="90"/>
      <c r="EV790" s="90"/>
      <c r="EW790" s="90"/>
      <c r="EX790" s="90"/>
      <c r="EY790" s="90"/>
      <c r="EZ790" s="90"/>
      <c r="FA790" s="90"/>
      <c r="FB790" s="90"/>
      <c r="FC790" s="90"/>
      <c r="FD790" s="90"/>
      <c r="FE790" s="90"/>
      <c r="FF790" s="90"/>
      <c r="FG790" s="90"/>
      <c r="FH790" s="90"/>
      <c r="FI790" s="90"/>
      <c r="FJ790" s="90"/>
      <c r="FK790" s="90"/>
      <c r="FL790" s="90"/>
      <c r="FM790" s="90"/>
      <c r="FN790" s="90"/>
      <c r="FO790" s="90"/>
      <c r="FP790" s="90"/>
      <c r="FQ790" s="90"/>
      <c r="FR790" s="90"/>
      <c r="FS790" s="90"/>
      <c r="FT790" s="90"/>
      <c r="FU790" s="90"/>
      <c r="FV790" s="90"/>
      <c r="FW790" s="90"/>
      <c r="FX790" s="90"/>
      <c r="FY790" s="90"/>
      <c r="FZ790" s="90"/>
      <c r="GA790" s="90"/>
      <c r="GB790" s="90"/>
      <c r="GC790" s="90"/>
      <c r="GD790" s="90"/>
      <c r="GE790" s="90"/>
      <c r="GF790" s="90"/>
      <c r="GG790" s="90"/>
      <c r="GH790" s="90"/>
      <c r="GI790" s="90"/>
      <c r="GJ790" s="90"/>
      <c r="GK790" s="90"/>
      <c r="GL790" s="90"/>
      <c r="GM790" s="90"/>
      <c r="GN790" s="90"/>
      <c r="GO790" s="90"/>
      <c r="GP790" s="90"/>
      <c r="GQ790" s="90"/>
      <c r="GR790" s="90"/>
      <c r="GS790" s="90"/>
      <c r="GT790" s="90"/>
      <c r="GU790" s="90"/>
      <c r="GV790" s="90"/>
      <c r="GW790" s="90"/>
      <c r="GX790" s="90"/>
      <c r="GY790" s="90"/>
      <c r="GZ790" s="90"/>
      <c r="HA790" s="90"/>
      <c r="HB790" s="90"/>
      <c r="HC790" s="90"/>
      <c r="HD790" s="90"/>
      <c r="HE790" s="90"/>
      <c r="HF790" s="90"/>
      <c r="HG790" s="90"/>
      <c r="HH790" s="90"/>
      <c r="HI790" s="90"/>
      <c r="HJ790" s="90"/>
      <c r="HK790" s="90"/>
      <c r="HL790" s="90"/>
      <c r="HM790" s="90"/>
      <c r="HN790" s="90"/>
      <c r="HO790" s="90"/>
      <c r="HP790" s="90"/>
      <c r="HQ790" s="90"/>
      <c r="HR790" s="90"/>
      <c r="HS790" s="90"/>
      <c r="HT790" s="90"/>
      <c r="HU790" s="90"/>
      <c r="HV790" s="90"/>
      <c r="HW790" s="90"/>
      <c r="HX790" s="90"/>
      <c r="HY790" s="90"/>
      <c r="HZ790" s="90"/>
      <c r="IA790" s="90"/>
      <c r="IB790" s="90"/>
      <c r="IC790" s="90"/>
      <c r="ID790" s="90"/>
      <c r="IE790" s="90"/>
      <c r="IF790" s="90"/>
      <c r="IG790" s="90"/>
      <c r="IH790" s="90"/>
      <c r="II790" s="90"/>
      <c r="IJ790" s="90"/>
      <c r="IK790" s="90"/>
      <c r="IL790" s="90"/>
      <c r="IM790" s="90"/>
      <c r="IN790" s="90"/>
      <c r="IO790" s="90"/>
      <c r="IP790" s="90"/>
      <c r="IQ790" s="90"/>
      <c r="IR790" s="90"/>
      <c r="IS790" s="90"/>
      <c r="IT790" s="90"/>
      <c r="IU790" s="90"/>
      <c r="IV790" s="90"/>
      <c r="IW790" s="90"/>
      <c r="IX790" s="90"/>
      <c r="IY790" s="90"/>
      <c r="IZ790" s="90"/>
      <c r="JA790" s="90"/>
      <c r="JB790" s="90"/>
      <c r="JC790" s="90"/>
      <c r="JD790" s="90"/>
      <c r="JE790" s="90"/>
      <c r="JF790" s="90"/>
      <c r="JG790" s="90"/>
      <c r="JH790" s="90"/>
      <c r="JI790" s="90"/>
      <c r="JJ790" s="90"/>
      <c r="JK790" s="90"/>
      <c r="JL790" s="90"/>
      <c r="JM790" s="90"/>
      <c r="JN790" s="90"/>
      <c r="JO790" s="90"/>
      <c r="JP790" s="90"/>
      <c r="JQ790" s="90"/>
      <c r="JR790" s="90"/>
      <c r="JS790" s="90"/>
      <c r="JT790" s="90"/>
      <c r="JU790" s="90"/>
      <c r="JV790" s="90"/>
      <c r="JW790" s="90"/>
      <c r="JX790" s="90"/>
      <c r="JY790" s="90"/>
      <c r="JZ790" s="90"/>
      <c r="KA790" s="90"/>
      <c r="KB790" s="90"/>
      <c r="KC790" s="90"/>
      <c r="KD790" s="90"/>
      <c r="KE790" s="90"/>
      <c r="KF790" s="90"/>
      <c r="KG790" s="90"/>
      <c r="KH790" s="90"/>
      <c r="KI790" s="90"/>
      <c r="KJ790" s="90"/>
      <c r="KK790" s="90"/>
      <c r="KL790" s="90"/>
      <c r="KM790" s="90"/>
      <c r="KN790" s="90"/>
      <c r="KO790" s="90"/>
      <c r="KP790" s="90"/>
      <c r="KQ790" s="90"/>
      <c r="KR790" s="90"/>
      <c r="KS790" s="90"/>
      <c r="KT790" s="90"/>
      <c r="KU790" s="90"/>
      <c r="KV790" s="90"/>
      <c r="KW790" s="90"/>
      <c r="KX790" s="90"/>
      <c r="KY790" s="90"/>
      <c r="KZ790" s="90"/>
      <c r="LA790" s="90"/>
      <c r="LB790" s="90"/>
      <c r="LC790" s="90"/>
      <c r="LD790" s="90"/>
      <c r="LE790" s="90"/>
      <c r="LF790" s="90"/>
      <c r="LG790" s="90"/>
      <c r="LH790" s="90"/>
      <c r="LI790" s="90"/>
      <c r="LJ790" s="90"/>
      <c r="LK790" s="90"/>
      <c r="LL790" s="90"/>
      <c r="LM790" s="90"/>
      <c r="LN790" s="90"/>
      <c r="LO790" s="90"/>
      <c r="LP790" s="90"/>
      <c r="LQ790" s="90"/>
      <c r="LR790" s="90"/>
      <c r="LS790" s="90"/>
      <c r="LT790" s="90"/>
      <c r="LU790" s="90"/>
      <c r="LV790" s="90"/>
      <c r="LW790" s="90"/>
      <c r="LX790" s="90"/>
      <c r="LY790" s="90"/>
      <c r="LZ790" s="90"/>
      <c r="MA790" s="90"/>
      <c r="MB790" s="90"/>
      <c r="MC790" s="90"/>
      <c r="MD790" s="90"/>
      <c r="ME790" s="90"/>
      <c r="MF790" s="90"/>
      <c r="MG790" s="90"/>
      <c r="MH790" s="90"/>
      <c r="MI790" s="90"/>
      <c r="MJ790" s="90"/>
      <c r="MK790" s="90"/>
      <c r="ML790" s="90"/>
      <c r="MM790" s="90"/>
      <c r="MN790" s="90"/>
      <c r="MO790" s="90"/>
      <c r="MP790" s="90"/>
      <c r="MQ790" s="90"/>
      <c r="MR790" s="90"/>
      <c r="MS790" s="90"/>
      <c r="MT790" s="90"/>
      <c r="MU790" s="90"/>
      <c r="MV790" s="90"/>
      <c r="MW790" s="90"/>
      <c r="MX790" s="90"/>
      <c r="MY790" s="90"/>
      <c r="MZ790" s="90"/>
      <c r="NA790" s="90"/>
      <c r="NB790" s="90"/>
      <c r="NC790" s="90"/>
      <c r="ND790" s="90"/>
      <c r="NE790" s="90"/>
      <c r="NF790" s="90"/>
      <c r="NG790" s="90"/>
      <c r="NH790" s="90"/>
      <c r="NI790" s="90"/>
      <c r="NJ790" s="90"/>
      <c r="NK790" s="90"/>
      <c r="NL790" s="90"/>
      <c r="NM790" s="90"/>
      <c r="NN790" s="90"/>
      <c r="NO790" s="90"/>
      <c r="NP790" s="90"/>
      <c r="NQ790" s="90"/>
      <c r="NR790" s="90"/>
      <c r="NS790" s="90"/>
      <c r="NT790" s="90"/>
      <c r="NU790" s="90"/>
      <c r="NV790" s="90"/>
      <c r="NW790" s="90"/>
      <c r="NX790" s="90"/>
      <c r="NY790" s="90"/>
      <c r="NZ790" s="90"/>
      <c r="OA790" s="90"/>
      <c r="OB790" s="90"/>
      <c r="OC790" s="90"/>
      <c r="OD790" s="90"/>
      <c r="OE790" s="90"/>
      <c r="OF790" s="90"/>
      <c r="OG790" s="90"/>
      <c r="OH790" s="90"/>
      <c r="OI790" s="90"/>
      <c r="OJ790" s="90"/>
      <c r="OK790" s="90"/>
      <c r="OL790" s="90"/>
      <c r="OM790" s="90"/>
      <c r="ON790" s="90"/>
      <c r="OO790" s="90"/>
      <c r="OP790" s="90"/>
      <c r="OQ790" s="90"/>
      <c r="OR790" s="90"/>
      <c r="OS790" s="90"/>
      <c r="OT790" s="90"/>
      <c r="OU790" s="90"/>
      <c r="OV790" s="90"/>
      <c r="OW790" s="90"/>
      <c r="OX790" s="90"/>
      <c r="OY790" s="90"/>
      <c r="OZ790" s="90"/>
      <c r="PA790" s="90"/>
      <c r="PB790" s="90"/>
      <c r="PC790" s="90"/>
      <c r="PD790" s="90"/>
      <c r="PE790" s="90"/>
      <c r="PF790" s="90"/>
      <c r="PG790" s="90"/>
      <c r="PH790" s="90"/>
      <c r="PI790" s="90"/>
      <c r="PJ790" s="90"/>
      <c r="PK790" s="90"/>
      <c r="PL790" s="90"/>
      <c r="PM790" s="90"/>
      <c r="PN790" s="90"/>
      <c r="PO790" s="90"/>
      <c r="PP790" s="90"/>
      <c r="PQ790" s="90"/>
      <c r="PR790" s="90"/>
      <c r="PS790" s="90"/>
      <c r="PT790" s="90"/>
      <c r="PU790" s="90"/>
      <c r="PV790" s="90"/>
      <c r="PW790" s="90"/>
      <c r="PX790" s="90"/>
      <c r="PY790" s="90"/>
      <c r="PZ790" s="90"/>
      <c r="QA790" s="90"/>
      <c r="QB790" s="90"/>
      <c r="QC790" s="90"/>
      <c r="QD790" s="90"/>
      <c r="QE790" s="90"/>
      <c r="QF790" s="90"/>
      <c r="QG790" s="90"/>
      <c r="QH790" s="90"/>
      <c r="QI790" s="90"/>
      <c r="QJ790" s="90"/>
      <c r="QK790" s="90"/>
      <c r="QL790" s="90"/>
      <c r="QM790" s="90"/>
      <c r="QN790" s="90"/>
      <c r="QO790" s="90"/>
      <c r="QP790" s="90"/>
      <c r="QQ790" s="90"/>
      <c r="QR790" s="90"/>
      <c r="QS790" s="90"/>
      <c r="QT790" s="90"/>
      <c r="QU790" s="90"/>
      <c r="QV790" s="90"/>
      <c r="QW790" s="90"/>
      <c r="QX790" s="90"/>
      <c r="QY790" s="90"/>
      <c r="QZ790" s="90"/>
      <c r="RA790" s="90"/>
      <c r="RB790" s="90"/>
      <c r="RC790" s="90"/>
      <c r="RD790" s="90"/>
      <c r="RE790" s="90"/>
      <c r="RF790" s="90"/>
      <c r="RG790" s="90"/>
      <c r="RH790" s="90"/>
      <c r="RI790" s="90"/>
      <c r="RJ790" s="90"/>
      <c r="RK790" s="90"/>
      <c r="RL790" s="90"/>
      <c r="RM790" s="90"/>
      <c r="RN790" s="90"/>
      <c r="RO790" s="90"/>
      <c r="RP790" s="90"/>
      <c r="RQ790" s="90"/>
      <c r="RR790" s="90"/>
      <c r="RS790" s="90"/>
      <c r="RT790" s="90"/>
      <c r="RU790" s="90"/>
      <c r="RV790" s="90"/>
      <c r="RW790" s="90"/>
      <c r="RX790" s="90"/>
      <c r="RY790" s="90"/>
      <c r="RZ790" s="90"/>
      <c r="SA790" s="90"/>
      <c r="SB790" s="90"/>
      <c r="SC790" s="90"/>
      <c r="SD790" s="90"/>
      <c r="SE790" s="90"/>
      <c r="SF790" s="90"/>
      <c r="SG790" s="90"/>
      <c r="SH790" s="90"/>
      <c r="SI790" s="90"/>
      <c r="SJ790" s="90"/>
      <c r="SK790" s="90"/>
      <c r="SL790" s="90"/>
      <c r="SM790" s="90"/>
      <c r="SN790" s="90"/>
      <c r="SO790" s="90"/>
      <c r="SP790" s="90"/>
      <c r="SQ790" s="90"/>
      <c r="SR790" s="90"/>
      <c r="SS790" s="90"/>
      <c r="ST790" s="90"/>
      <c r="SU790" s="90"/>
      <c r="SV790" s="90"/>
      <c r="SW790" s="90"/>
      <c r="SX790" s="90"/>
      <c r="SY790" s="90"/>
      <c r="SZ790" s="90"/>
      <c r="TA790" s="90"/>
      <c r="TB790" s="90"/>
      <c r="TC790" s="90"/>
      <c r="TD790" s="90"/>
      <c r="TE790" s="90"/>
      <c r="TF790" s="90"/>
      <c r="TG790" s="90"/>
      <c r="TH790" s="90"/>
      <c r="TI790" s="90"/>
      <c r="TJ790" s="90"/>
      <c r="TK790" s="90"/>
      <c r="TL790" s="90"/>
      <c r="TM790" s="90"/>
      <c r="TN790" s="90"/>
      <c r="TO790" s="90"/>
      <c r="TP790" s="90"/>
      <c r="TQ790" s="90"/>
      <c r="TR790" s="90"/>
      <c r="TS790" s="90"/>
      <c r="TT790" s="90"/>
      <c r="TU790" s="90"/>
      <c r="TV790" s="90"/>
      <c r="TW790" s="90"/>
      <c r="TX790" s="90"/>
      <c r="TY790" s="90"/>
      <c r="TZ790" s="90"/>
      <c r="UA790" s="90"/>
      <c r="UB790" s="90"/>
      <c r="UC790" s="90"/>
      <c r="UD790" s="90"/>
      <c r="UE790" s="90"/>
      <c r="UF790" s="90"/>
      <c r="UG790" s="90"/>
      <c r="UH790" s="90"/>
      <c r="UI790" s="90"/>
      <c r="UJ790" s="90"/>
      <c r="UK790" s="90"/>
      <c r="UL790" s="90"/>
      <c r="UM790" s="90"/>
      <c r="UN790" s="90"/>
      <c r="UO790" s="90"/>
      <c r="UP790" s="90"/>
      <c r="UQ790" s="90"/>
      <c r="UR790" s="90"/>
      <c r="US790" s="90"/>
      <c r="UT790" s="90"/>
      <c r="UU790" s="90"/>
      <c r="UV790" s="90"/>
      <c r="UW790" s="90"/>
      <c r="UX790" s="90"/>
      <c r="UY790" s="90"/>
      <c r="UZ790" s="90"/>
      <c r="VA790" s="90"/>
      <c r="VB790" s="90"/>
      <c r="VC790" s="90"/>
      <c r="VD790" s="90"/>
      <c r="VE790" s="90"/>
      <c r="VF790" s="90"/>
      <c r="VG790" s="90"/>
      <c r="VH790" s="90"/>
      <c r="VI790" s="90"/>
      <c r="VJ790" s="90"/>
      <c r="VK790" s="90"/>
      <c r="VL790" s="90"/>
      <c r="VM790" s="90"/>
      <c r="VN790" s="90"/>
      <c r="VO790" s="90"/>
      <c r="VP790" s="90"/>
      <c r="VQ790" s="90"/>
      <c r="VR790" s="90"/>
      <c r="VS790" s="90"/>
      <c r="VT790" s="90"/>
      <c r="VU790" s="90"/>
      <c r="VV790" s="90"/>
      <c r="VW790" s="90"/>
      <c r="VX790" s="90"/>
      <c r="VY790" s="90"/>
      <c r="VZ790" s="90"/>
      <c r="WA790" s="90"/>
      <c r="WB790" s="90"/>
      <c r="WC790" s="90"/>
      <c r="WD790" s="90"/>
      <c r="WE790" s="90"/>
      <c r="WF790" s="90"/>
      <c r="WG790" s="90"/>
      <c r="WH790" s="90"/>
      <c r="WI790" s="90"/>
      <c r="WJ790" s="90"/>
      <c r="WK790" s="90"/>
      <c r="WL790" s="90"/>
      <c r="WM790" s="90"/>
      <c r="WN790" s="90"/>
      <c r="WO790" s="90"/>
      <c r="WP790" s="90"/>
      <c r="WQ790" s="90"/>
      <c r="WR790" s="90"/>
      <c r="WS790" s="90"/>
      <c r="WT790" s="90"/>
      <c r="WU790" s="90"/>
      <c r="WV790" s="90"/>
      <c r="WW790" s="90"/>
      <c r="WX790" s="90"/>
      <c r="WY790" s="90"/>
      <c r="WZ790" s="90"/>
      <c r="XA790" s="90"/>
      <c r="XB790" s="90"/>
      <c r="XC790" s="90"/>
      <c r="XD790" s="90"/>
      <c r="XE790" s="90"/>
      <c r="XF790" s="90"/>
      <c r="XG790" s="90"/>
      <c r="XH790" s="90"/>
      <c r="XI790" s="90"/>
      <c r="XJ790" s="90"/>
      <c r="XK790" s="90"/>
      <c r="XL790" s="90"/>
      <c r="XM790" s="90"/>
      <c r="XN790" s="90"/>
      <c r="XO790" s="90"/>
      <c r="XP790" s="90"/>
      <c r="XQ790" s="90"/>
      <c r="XR790" s="90"/>
      <c r="XS790" s="90"/>
      <c r="XT790" s="90"/>
      <c r="XU790" s="90"/>
      <c r="XV790" s="90"/>
      <c r="XW790" s="90"/>
      <c r="XX790" s="90"/>
      <c r="XY790" s="90"/>
      <c r="XZ790" s="90"/>
      <c r="YA790" s="90"/>
      <c r="YB790" s="90"/>
      <c r="YC790" s="90"/>
      <c r="YD790" s="90"/>
      <c r="YE790" s="90"/>
      <c r="YF790" s="90"/>
      <c r="YG790" s="90"/>
      <c r="YH790" s="90"/>
      <c r="YI790" s="90"/>
      <c r="YJ790" s="90"/>
      <c r="YK790" s="90"/>
      <c r="YL790" s="90"/>
      <c r="YM790" s="90"/>
      <c r="YN790" s="90"/>
      <c r="YO790" s="90"/>
      <c r="YP790" s="90"/>
      <c r="YQ790" s="90"/>
      <c r="YR790" s="90"/>
      <c r="YS790" s="90"/>
      <c r="YT790" s="90"/>
      <c r="YU790" s="90"/>
      <c r="YV790" s="90"/>
      <c r="YW790" s="90"/>
      <c r="YX790" s="90"/>
      <c r="YY790" s="90"/>
      <c r="YZ790" s="90"/>
      <c r="ZA790" s="90"/>
      <c r="ZB790" s="90"/>
      <c r="ZC790" s="90"/>
      <c r="ZD790" s="90"/>
      <c r="ZE790" s="90"/>
      <c r="ZF790" s="90"/>
      <c r="ZG790" s="90"/>
      <c r="ZH790" s="90"/>
      <c r="ZI790" s="90"/>
      <c r="ZJ790" s="90"/>
      <c r="ZK790" s="90"/>
      <c r="ZL790" s="90"/>
      <c r="ZM790" s="90"/>
      <c r="ZN790" s="90"/>
      <c r="ZO790" s="90"/>
      <c r="ZP790" s="90"/>
      <c r="ZQ790" s="90"/>
      <c r="ZR790" s="90"/>
      <c r="ZS790" s="90"/>
      <c r="ZT790" s="90"/>
      <c r="ZU790" s="90"/>
      <c r="ZV790" s="90"/>
      <c r="ZW790" s="90"/>
      <c r="ZX790" s="90"/>
      <c r="ZY790" s="90"/>
      <c r="ZZ790" s="90"/>
      <c r="AAA790" s="90"/>
      <c r="AAB790" s="90"/>
      <c r="AAC790" s="90"/>
      <c r="AAD790" s="90"/>
      <c r="AAE790" s="90"/>
      <c r="AAF790" s="90"/>
      <c r="AAG790" s="90"/>
      <c r="AAH790" s="90"/>
      <c r="AAI790" s="90"/>
      <c r="AAJ790" s="90"/>
      <c r="AAK790" s="90"/>
      <c r="AAL790" s="90"/>
      <c r="AAM790" s="90"/>
      <c r="AAN790" s="90"/>
      <c r="AAO790" s="90"/>
      <c r="AAP790" s="90"/>
      <c r="AAQ790" s="90"/>
      <c r="AAR790" s="90"/>
      <c r="AAS790" s="90"/>
      <c r="AAT790" s="90"/>
      <c r="AAU790" s="90"/>
      <c r="AAV790" s="90"/>
      <c r="AAW790" s="90"/>
      <c r="AAX790" s="90"/>
      <c r="AAY790" s="90"/>
      <c r="AAZ790" s="90"/>
      <c r="ABA790" s="90"/>
      <c r="ABB790" s="90"/>
      <c r="ABC790" s="90"/>
      <c r="ABD790" s="90"/>
      <c r="ABE790" s="90"/>
      <c r="ABF790" s="90"/>
      <c r="ABG790" s="90"/>
      <c r="ABH790" s="90"/>
      <c r="ABI790" s="90"/>
      <c r="ABJ790" s="90"/>
      <c r="ABK790" s="90"/>
      <c r="ABL790" s="90"/>
      <c r="ABM790" s="90"/>
      <c r="ABN790" s="90"/>
      <c r="ABO790" s="90"/>
      <c r="ABP790" s="90"/>
      <c r="ABQ790" s="90"/>
      <c r="ABR790" s="90"/>
      <c r="ABS790" s="90"/>
      <c r="ABT790" s="90"/>
      <c r="ABU790" s="90"/>
      <c r="ABV790" s="90"/>
      <c r="ABW790" s="90"/>
      <c r="ABX790" s="90"/>
      <c r="ABY790" s="90"/>
      <c r="ABZ790" s="90"/>
      <c r="ACA790" s="90"/>
      <c r="ACB790" s="90"/>
      <c r="ACC790" s="90"/>
      <c r="ACD790" s="90"/>
      <c r="ACE790" s="90"/>
      <c r="ACF790" s="90"/>
      <c r="ACG790" s="90"/>
      <c r="ACH790" s="90"/>
      <c r="ACI790" s="90"/>
      <c r="ACJ790" s="90"/>
      <c r="ACK790" s="90"/>
      <c r="ACL790" s="90"/>
      <c r="ACM790" s="90"/>
      <c r="ACN790" s="90"/>
      <c r="ACO790" s="90"/>
      <c r="ACP790" s="90"/>
      <c r="ACQ790" s="90"/>
      <c r="ACR790" s="90"/>
      <c r="ACS790" s="90"/>
      <c r="ACT790" s="90"/>
      <c r="ACU790" s="90"/>
      <c r="ACV790" s="90"/>
      <c r="ACW790" s="90"/>
      <c r="ACX790" s="90"/>
      <c r="ACY790" s="90"/>
      <c r="ACZ790" s="90"/>
      <c r="ADA790" s="90"/>
      <c r="ADB790" s="90"/>
      <c r="ADC790" s="90"/>
      <c r="ADD790" s="90"/>
      <c r="ADE790" s="90"/>
      <c r="ADF790" s="90"/>
      <c r="ADG790" s="90"/>
      <c r="ADH790" s="90"/>
      <c r="ADI790" s="90"/>
      <c r="ADJ790" s="90"/>
      <c r="ADK790" s="90"/>
      <c r="ADL790" s="90"/>
      <c r="ADM790" s="90"/>
      <c r="ADN790" s="90"/>
      <c r="ADO790" s="90"/>
      <c r="ADP790" s="90"/>
      <c r="ADQ790" s="90"/>
      <c r="ADR790" s="90"/>
      <c r="ADS790" s="90"/>
      <c r="ADT790" s="90"/>
      <c r="ADU790" s="90"/>
      <c r="ADV790" s="90"/>
      <c r="ADW790" s="90"/>
      <c r="ADX790" s="90"/>
      <c r="ADY790" s="90"/>
      <c r="ADZ790" s="90"/>
      <c r="AEA790" s="90"/>
      <c r="AEB790" s="90"/>
      <c r="AEC790" s="90"/>
      <c r="AED790" s="90"/>
      <c r="AEE790" s="90"/>
      <c r="AEF790" s="90"/>
      <c r="AEG790" s="90"/>
      <c r="AEH790" s="90"/>
      <c r="AEI790" s="90"/>
      <c r="AEJ790" s="90"/>
      <c r="AEK790" s="90"/>
      <c r="AEL790" s="90"/>
      <c r="AEM790" s="90"/>
      <c r="AEN790" s="90"/>
      <c r="AEO790" s="90"/>
      <c r="AEP790" s="90"/>
      <c r="AEQ790" s="90"/>
      <c r="AER790" s="90"/>
      <c r="AES790" s="90"/>
      <c r="AET790" s="90"/>
      <c r="AEU790" s="90"/>
      <c r="AEV790" s="90"/>
      <c r="AEW790" s="90"/>
      <c r="AEX790" s="90"/>
      <c r="AEY790" s="90"/>
      <c r="AEZ790" s="90"/>
      <c r="AFA790" s="90"/>
      <c r="AFB790" s="90"/>
      <c r="AFC790" s="90"/>
      <c r="AFD790" s="90"/>
      <c r="AFE790" s="90"/>
      <c r="AFF790" s="90"/>
      <c r="AFG790" s="90"/>
      <c r="AFH790" s="90"/>
      <c r="AFI790" s="90"/>
      <c r="AFJ790" s="90"/>
      <c r="AFK790" s="90"/>
      <c r="AFL790" s="90"/>
      <c r="AFM790" s="90"/>
      <c r="AFN790" s="90"/>
      <c r="AFO790" s="90"/>
      <c r="AFP790" s="90"/>
      <c r="AFQ790" s="90"/>
      <c r="AFR790" s="90"/>
      <c r="AFS790" s="90"/>
      <c r="AFT790" s="90"/>
      <c r="AFU790" s="90"/>
      <c r="AFV790" s="90"/>
      <c r="AFW790" s="90"/>
      <c r="AFX790" s="90"/>
      <c r="AFY790" s="90"/>
      <c r="AFZ790" s="90"/>
      <c r="AGA790" s="90"/>
      <c r="AGB790" s="90"/>
      <c r="AGC790" s="90"/>
      <c r="AGD790" s="90"/>
      <c r="AGE790" s="90"/>
      <c r="AGF790" s="90"/>
      <c r="AGG790" s="90"/>
      <c r="AGH790" s="90"/>
      <c r="AGI790" s="90"/>
      <c r="AGJ790" s="90"/>
      <c r="AGK790" s="90"/>
      <c r="AGL790" s="90"/>
      <c r="AGM790" s="90"/>
      <c r="AGN790" s="90"/>
      <c r="AGO790" s="90"/>
      <c r="AGP790" s="90"/>
      <c r="AGQ790" s="90"/>
      <c r="AGR790" s="90"/>
      <c r="AGS790" s="90"/>
      <c r="AGT790" s="90"/>
      <c r="AGU790" s="90"/>
      <c r="AGV790" s="90"/>
      <c r="AGW790" s="90"/>
      <c r="AGX790" s="90"/>
      <c r="AGY790" s="90"/>
      <c r="AGZ790" s="90"/>
      <c r="AHA790" s="90"/>
      <c r="AHB790" s="90"/>
      <c r="AHC790" s="90"/>
      <c r="AHD790" s="90"/>
      <c r="AHE790" s="90"/>
      <c r="AHF790" s="90"/>
      <c r="AHG790" s="90"/>
      <c r="AHH790" s="90"/>
      <c r="AHI790" s="90"/>
      <c r="AHJ790" s="90"/>
      <c r="AHK790" s="90"/>
      <c r="AHL790" s="90"/>
      <c r="AHM790" s="90"/>
      <c r="AHN790" s="90"/>
      <c r="AHO790" s="90"/>
      <c r="AHP790" s="90"/>
      <c r="AHQ790" s="90"/>
      <c r="AHR790" s="90"/>
      <c r="AHS790" s="90"/>
      <c r="AHT790" s="90"/>
      <c r="AHU790" s="90"/>
      <c r="AHV790" s="90"/>
      <c r="AHW790" s="90"/>
      <c r="AHX790" s="90"/>
      <c r="AHY790" s="90"/>
      <c r="AHZ790" s="90"/>
      <c r="AIA790" s="90"/>
      <c r="AIB790" s="90"/>
      <c r="AIC790" s="90"/>
      <c r="AID790" s="90"/>
      <c r="AIE790" s="90"/>
      <c r="AIF790" s="90"/>
      <c r="AIG790" s="90"/>
      <c r="AIH790" s="90"/>
      <c r="AII790" s="90"/>
      <c r="AIJ790" s="90"/>
      <c r="AIK790" s="90"/>
      <c r="AIL790" s="90"/>
      <c r="AIM790" s="90"/>
      <c r="AIN790" s="90"/>
      <c r="AIO790" s="90"/>
      <c r="AIP790" s="90"/>
      <c r="AIQ790" s="90"/>
      <c r="AIR790" s="90"/>
      <c r="AIS790" s="90"/>
      <c r="AIT790" s="90"/>
      <c r="AIU790" s="90"/>
      <c r="AIV790" s="90"/>
      <c r="AIW790" s="90"/>
      <c r="AIX790" s="90"/>
      <c r="AIY790" s="90"/>
      <c r="AIZ790" s="90"/>
      <c r="AJA790" s="90"/>
      <c r="AJB790" s="90"/>
      <c r="AJC790" s="90"/>
      <c r="AJD790" s="90"/>
      <c r="AJE790" s="90"/>
      <c r="AJF790" s="90"/>
      <c r="AJG790" s="90"/>
      <c r="AJH790" s="90"/>
      <c r="AJI790" s="90"/>
      <c r="AJJ790" s="90"/>
      <c r="AJK790" s="90"/>
      <c r="AJL790" s="90"/>
      <c r="AJM790" s="90"/>
      <c r="AJN790" s="90"/>
      <c r="AJO790" s="90"/>
      <c r="AJP790" s="90"/>
      <c r="AJQ790" s="90"/>
      <c r="AJR790" s="90"/>
      <c r="AJS790" s="90"/>
      <c r="AJT790" s="90"/>
      <c r="AJU790" s="90"/>
      <c r="AJV790" s="90"/>
      <c r="AJW790" s="90"/>
      <c r="AJX790" s="90"/>
      <c r="AJY790" s="90"/>
      <c r="AJZ790" s="90"/>
      <c r="AKA790" s="90"/>
      <c r="AKB790" s="90"/>
      <c r="AKC790" s="90"/>
      <c r="AKD790" s="90"/>
      <c r="AKE790" s="90"/>
      <c r="AKF790" s="90"/>
      <c r="AKG790" s="90"/>
      <c r="AKH790" s="90"/>
      <c r="AKI790" s="90"/>
      <c r="AKJ790" s="90"/>
      <c r="AKK790" s="90"/>
      <c r="AKL790" s="90"/>
      <c r="AKM790" s="90"/>
      <c r="AKN790" s="90"/>
      <c r="AKO790" s="90"/>
      <c r="AKP790" s="90"/>
      <c r="AKQ790" s="90"/>
      <c r="AKR790" s="90"/>
      <c r="AKS790" s="90"/>
      <c r="AKT790" s="90"/>
      <c r="AKU790" s="90"/>
      <c r="AKV790" s="90"/>
      <c r="AKW790" s="90"/>
      <c r="AKX790" s="90"/>
      <c r="AKY790" s="90"/>
      <c r="AKZ790" s="90"/>
      <c r="ALA790" s="90"/>
      <c r="ALB790" s="90"/>
      <c r="ALC790" s="90"/>
      <c r="ALD790" s="90"/>
      <c r="ALE790" s="90"/>
      <c r="ALF790" s="90"/>
      <c r="ALG790" s="90"/>
      <c r="ALH790" s="90"/>
      <c r="ALI790" s="90"/>
      <c r="ALJ790" s="90"/>
      <c r="ALK790" s="90"/>
      <c r="ALL790" s="90"/>
      <c r="ALM790" s="90"/>
      <c r="ALN790" s="90"/>
      <c r="ALO790" s="90"/>
      <c r="ALP790" s="90"/>
      <c r="ALQ790" s="90"/>
      <c r="ALR790" s="90"/>
      <c r="ALS790" s="90"/>
      <c r="ALT790" s="90"/>
      <c r="ALU790" s="90"/>
      <c r="ALV790" s="90"/>
      <c r="ALW790" s="90"/>
      <c r="ALX790" s="90"/>
      <c r="ALY790" s="90"/>
      <c r="ALZ790" s="90"/>
      <c r="AMA790" s="90"/>
      <c r="AMB790" s="90"/>
      <c r="AMC790" s="90"/>
      <c r="AMD790" s="90"/>
      <c r="AME790" s="90"/>
      <c r="AMF790" s="90"/>
      <c r="AMG790" s="90"/>
      <c r="AMH790" s="90"/>
    </row>
    <row r="791" spans="1:1022" x14ac:dyDescent="0.25">
      <c r="A791" s="90"/>
      <c r="B791" s="90"/>
      <c r="C791" s="186"/>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c r="AP791" s="90"/>
      <c r="AQ791" s="90"/>
      <c r="AR791" s="90"/>
      <c r="AS791" s="90"/>
      <c r="AT791" s="90"/>
      <c r="AU791" s="90"/>
      <c r="AV791" s="90"/>
      <c r="AW791" s="90"/>
      <c r="AX791" s="90"/>
      <c r="AY791" s="90"/>
      <c r="AZ791" s="90"/>
      <c r="BA791" s="90"/>
      <c r="BB791" s="90"/>
      <c r="BC791" s="90"/>
      <c r="BD791" s="90"/>
      <c r="BE791" s="90"/>
      <c r="BF791" s="90"/>
      <c r="BG791" s="90"/>
      <c r="BH791" s="90"/>
      <c r="BI791" s="90"/>
      <c r="BJ791" s="90"/>
      <c r="BK791" s="90"/>
      <c r="BL791" s="90"/>
      <c r="BM791" s="90"/>
      <c r="BN791" s="90"/>
      <c r="BO791" s="90"/>
      <c r="BP791" s="90"/>
      <c r="BQ791" s="90"/>
      <c r="BR791" s="90"/>
      <c r="BS791" s="90"/>
      <c r="BT791" s="90"/>
      <c r="BU791" s="90"/>
      <c r="BV791" s="90"/>
      <c r="BW791" s="90"/>
      <c r="BX791" s="90"/>
      <c r="BY791" s="90"/>
      <c r="BZ791" s="90"/>
      <c r="CA791" s="90"/>
      <c r="CB791" s="90"/>
      <c r="CC791" s="90"/>
      <c r="CD791" s="90"/>
      <c r="CE791" s="90"/>
      <c r="CF791" s="90"/>
      <c r="CG791" s="90"/>
      <c r="CH791" s="90"/>
      <c r="CI791" s="90"/>
      <c r="CJ791" s="90"/>
      <c r="CK791" s="90"/>
      <c r="CL791" s="90"/>
      <c r="CM791" s="90"/>
      <c r="CN791" s="90"/>
      <c r="CO791" s="90"/>
      <c r="CP791" s="90"/>
      <c r="CQ791" s="90"/>
      <c r="CR791" s="90"/>
      <c r="CS791" s="90"/>
      <c r="CT791" s="90"/>
      <c r="CU791" s="90"/>
      <c r="CV791" s="90"/>
      <c r="CW791" s="90"/>
      <c r="CX791" s="90"/>
      <c r="CY791" s="90"/>
      <c r="CZ791" s="90"/>
      <c r="DA791" s="90"/>
      <c r="DB791" s="90"/>
      <c r="DC791" s="90"/>
      <c r="DD791" s="90"/>
      <c r="DE791" s="90"/>
      <c r="DF791" s="90"/>
      <c r="DG791" s="90"/>
      <c r="DH791" s="90"/>
      <c r="DI791" s="90"/>
      <c r="DJ791" s="90"/>
      <c r="DK791" s="90"/>
      <c r="DL791" s="90"/>
      <c r="DM791" s="90"/>
      <c r="DN791" s="90"/>
      <c r="DO791" s="90"/>
      <c r="DP791" s="90"/>
      <c r="DQ791" s="90"/>
      <c r="DR791" s="90"/>
      <c r="DS791" s="90"/>
      <c r="DT791" s="90"/>
      <c r="DU791" s="90"/>
      <c r="DV791" s="90"/>
      <c r="DW791" s="90"/>
      <c r="DX791" s="90"/>
      <c r="DY791" s="90"/>
      <c r="DZ791" s="90"/>
      <c r="EA791" s="90"/>
      <c r="EB791" s="90"/>
      <c r="EC791" s="90"/>
      <c r="ED791" s="90"/>
      <c r="EE791" s="90"/>
      <c r="EF791" s="90"/>
      <c r="EG791" s="90"/>
      <c r="EH791" s="90"/>
      <c r="EI791" s="90"/>
      <c r="EJ791" s="90"/>
      <c r="EK791" s="90"/>
      <c r="EL791" s="90"/>
      <c r="EM791" s="90"/>
      <c r="EN791" s="90"/>
      <c r="EO791" s="90"/>
      <c r="EP791" s="90"/>
      <c r="EQ791" s="90"/>
      <c r="ER791" s="90"/>
      <c r="ES791" s="90"/>
      <c r="ET791" s="90"/>
      <c r="EU791" s="90"/>
      <c r="EV791" s="90"/>
      <c r="EW791" s="90"/>
      <c r="EX791" s="90"/>
      <c r="EY791" s="90"/>
      <c r="EZ791" s="90"/>
      <c r="FA791" s="90"/>
      <c r="FB791" s="90"/>
      <c r="FC791" s="90"/>
      <c r="FD791" s="90"/>
      <c r="FE791" s="90"/>
      <c r="FF791" s="90"/>
      <c r="FG791" s="90"/>
      <c r="FH791" s="90"/>
      <c r="FI791" s="90"/>
      <c r="FJ791" s="90"/>
      <c r="FK791" s="90"/>
      <c r="FL791" s="90"/>
      <c r="FM791" s="90"/>
      <c r="FN791" s="90"/>
      <c r="FO791" s="90"/>
      <c r="FP791" s="90"/>
      <c r="FQ791" s="90"/>
      <c r="FR791" s="90"/>
      <c r="FS791" s="90"/>
      <c r="FT791" s="90"/>
      <c r="FU791" s="90"/>
      <c r="FV791" s="90"/>
      <c r="FW791" s="90"/>
      <c r="FX791" s="90"/>
      <c r="FY791" s="90"/>
      <c r="FZ791" s="90"/>
      <c r="GA791" s="90"/>
      <c r="GB791" s="90"/>
      <c r="GC791" s="90"/>
      <c r="GD791" s="90"/>
      <c r="GE791" s="90"/>
      <c r="GF791" s="90"/>
      <c r="GG791" s="90"/>
      <c r="GH791" s="90"/>
      <c r="GI791" s="90"/>
      <c r="GJ791" s="90"/>
      <c r="GK791" s="90"/>
      <c r="GL791" s="90"/>
      <c r="GM791" s="90"/>
      <c r="GN791" s="90"/>
      <c r="GO791" s="90"/>
      <c r="GP791" s="90"/>
      <c r="GQ791" s="90"/>
      <c r="GR791" s="90"/>
      <c r="GS791" s="90"/>
      <c r="GT791" s="90"/>
      <c r="GU791" s="90"/>
      <c r="GV791" s="90"/>
      <c r="GW791" s="90"/>
      <c r="GX791" s="90"/>
      <c r="GY791" s="90"/>
      <c r="GZ791" s="90"/>
      <c r="HA791" s="90"/>
      <c r="HB791" s="90"/>
      <c r="HC791" s="90"/>
      <c r="HD791" s="90"/>
      <c r="HE791" s="90"/>
      <c r="HF791" s="90"/>
      <c r="HG791" s="90"/>
      <c r="HH791" s="90"/>
      <c r="HI791" s="90"/>
      <c r="HJ791" s="90"/>
      <c r="HK791" s="90"/>
      <c r="HL791" s="90"/>
      <c r="HM791" s="90"/>
      <c r="HN791" s="90"/>
      <c r="HO791" s="90"/>
      <c r="HP791" s="90"/>
      <c r="HQ791" s="90"/>
      <c r="HR791" s="90"/>
      <c r="HS791" s="90"/>
      <c r="HT791" s="90"/>
      <c r="HU791" s="90"/>
      <c r="HV791" s="90"/>
      <c r="HW791" s="90"/>
      <c r="HX791" s="90"/>
      <c r="HY791" s="90"/>
      <c r="HZ791" s="90"/>
      <c r="IA791" s="90"/>
      <c r="IB791" s="90"/>
      <c r="IC791" s="90"/>
      <c r="ID791" s="90"/>
      <c r="IE791" s="90"/>
      <c r="IF791" s="90"/>
      <c r="IG791" s="90"/>
      <c r="IH791" s="90"/>
      <c r="II791" s="90"/>
      <c r="IJ791" s="90"/>
      <c r="IK791" s="90"/>
      <c r="IL791" s="90"/>
      <c r="IM791" s="90"/>
      <c r="IN791" s="90"/>
      <c r="IO791" s="90"/>
      <c r="IP791" s="90"/>
      <c r="IQ791" s="90"/>
      <c r="IR791" s="90"/>
      <c r="IS791" s="90"/>
      <c r="IT791" s="90"/>
      <c r="IU791" s="90"/>
      <c r="IV791" s="90"/>
      <c r="IW791" s="90"/>
      <c r="IX791" s="90"/>
      <c r="IY791" s="90"/>
      <c r="IZ791" s="90"/>
      <c r="JA791" s="90"/>
      <c r="JB791" s="90"/>
      <c r="JC791" s="90"/>
      <c r="JD791" s="90"/>
      <c r="JE791" s="90"/>
      <c r="JF791" s="90"/>
      <c r="JG791" s="90"/>
      <c r="JH791" s="90"/>
      <c r="JI791" s="90"/>
      <c r="JJ791" s="90"/>
      <c r="JK791" s="90"/>
      <c r="JL791" s="90"/>
      <c r="JM791" s="90"/>
      <c r="JN791" s="90"/>
      <c r="JO791" s="90"/>
      <c r="JP791" s="90"/>
      <c r="JQ791" s="90"/>
      <c r="JR791" s="90"/>
      <c r="JS791" s="90"/>
      <c r="JT791" s="90"/>
      <c r="JU791" s="90"/>
      <c r="JV791" s="90"/>
      <c r="JW791" s="90"/>
      <c r="JX791" s="90"/>
      <c r="JY791" s="90"/>
      <c r="JZ791" s="90"/>
      <c r="KA791" s="90"/>
      <c r="KB791" s="90"/>
      <c r="KC791" s="90"/>
      <c r="KD791" s="90"/>
      <c r="KE791" s="90"/>
      <c r="KF791" s="90"/>
      <c r="KG791" s="90"/>
      <c r="KH791" s="90"/>
      <c r="KI791" s="90"/>
      <c r="KJ791" s="90"/>
      <c r="KK791" s="90"/>
      <c r="KL791" s="90"/>
      <c r="KM791" s="90"/>
      <c r="KN791" s="90"/>
      <c r="KO791" s="90"/>
      <c r="KP791" s="90"/>
      <c r="KQ791" s="90"/>
      <c r="KR791" s="90"/>
      <c r="KS791" s="90"/>
      <c r="KT791" s="90"/>
      <c r="KU791" s="90"/>
      <c r="KV791" s="90"/>
      <c r="KW791" s="90"/>
      <c r="KX791" s="90"/>
      <c r="KY791" s="90"/>
      <c r="KZ791" s="90"/>
      <c r="LA791" s="90"/>
      <c r="LB791" s="90"/>
      <c r="LC791" s="90"/>
      <c r="LD791" s="90"/>
      <c r="LE791" s="90"/>
      <c r="LF791" s="90"/>
      <c r="LG791" s="90"/>
      <c r="LH791" s="90"/>
      <c r="LI791" s="90"/>
      <c r="LJ791" s="90"/>
      <c r="LK791" s="90"/>
      <c r="LL791" s="90"/>
      <c r="LM791" s="90"/>
      <c r="LN791" s="90"/>
      <c r="LO791" s="90"/>
      <c r="LP791" s="90"/>
      <c r="LQ791" s="90"/>
      <c r="LR791" s="90"/>
      <c r="LS791" s="90"/>
      <c r="LT791" s="90"/>
      <c r="LU791" s="90"/>
      <c r="LV791" s="90"/>
      <c r="LW791" s="90"/>
      <c r="LX791" s="90"/>
      <c r="LY791" s="90"/>
      <c r="LZ791" s="90"/>
      <c r="MA791" s="90"/>
      <c r="MB791" s="90"/>
      <c r="MC791" s="90"/>
      <c r="MD791" s="90"/>
      <c r="ME791" s="90"/>
      <c r="MF791" s="90"/>
      <c r="MG791" s="90"/>
      <c r="MH791" s="90"/>
      <c r="MI791" s="90"/>
      <c r="MJ791" s="90"/>
      <c r="MK791" s="90"/>
      <c r="ML791" s="90"/>
      <c r="MM791" s="90"/>
      <c r="MN791" s="90"/>
      <c r="MO791" s="90"/>
      <c r="MP791" s="90"/>
      <c r="MQ791" s="90"/>
      <c r="MR791" s="90"/>
      <c r="MS791" s="90"/>
      <c r="MT791" s="90"/>
      <c r="MU791" s="90"/>
      <c r="MV791" s="90"/>
      <c r="MW791" s="90"/>
      <c r="MX791" s="90"/>
      <c r="MY791" s="90"/>
      <c r="MZ791" s="90"/>
      <c r="NA791" s="90"/>
      <c r="NB791" s="90"/>
      <c r="NC791" s="90"/>
      <c r="ND791" s="90"/>
      <c r="NE791" s="90"/>
      <c r="NF791" s="90"/>
      <c r="NG791" s="90"/>
      <c r="NH791" s="90"/>
      <c r="NI791" s="90"/>
      <c r="NJ791" s="90"/>
      <c r="NK791" s="90"/>
      <c r="NL791" s="90"/>
      <c r="NM791" s="90"/>
      <c r="NN791" s="90"/>
      <c r="NO791" s="90"/>
      <c r="NP791" s="90"/>
      <c r="NQ791" s="90"/>
      <c r="NR791" s="90"/>
      <c r="NS791" s="90"/>
      <c r="NT791" s="90"/>
      <c r="NU791" s="90"/>
      <c r="NV791" s="90"/>
      <c r="NW791" s="90"/>
      <c r="NX791" s="90"/>
      <c r="NY791" s="90"/>
      <c r="NZ791" s="90"/>
      <c r="OA791" s="90"/>
      <c r="OB791" s="90"/>
      <c r="OC791" s="90"/>
      <c r="OD791" s="90"/>
      <c r="OE791" s="90"/>
      <c r="OF791" s="90"/>
      <c r="OG791" s="90"/>
      <c r="OH791" s="90"/>
      <c r="OI791" s="90"/>
      <c r="OJ791" s="90"/>
      <c r="OK791" s="90"/>
      <c r="OL791" s="90"/>
      <c r="OM791" s="90"/>
      <c r="ON791" s="90"/>
      <c r="OO791" s="90"/>
      <c r="OP791" s="90"/>
      <c r="OQ791" s="90"/>
      <c r="OR791" s="90"/>
      <c r="OS791" s="90"/>
      <c r="OT791" s="90"/>
      <c r="OU791" s="90"/>
      <c r="OV791" s="90"/>
      <c r="OW791" s="90"/>
      <c r="OX791" s="90"/>
      <c r="OY791" s="90"/>
      <c r="OZ791" s="90"/>
      <c r="PA791" s="90"/>
      <c r="PB791" s="90"/>
      <c r="PC791" s="90"/>
      <c r="PD791" s="90"/>
      <c r="PE791" s="90"/>
      <c r="PF791" s="90"/>
      <c r="PG791" s="90"/>
      <c r="PH791" s="90"/>
      <c r="PI791" s="90"/>
      <c r="PJ791" s="90"/>
      <c r="PK791" s="90"/>
      <c r="PL791" s="90"/>
      <c r="PM791" s="90"/>
      <c r="PN791" s="90"/>
      <c r="PO791" s="90"/>
      <c r="PP791" s="90"/>
      <c r="PQ791" s="90"/>
      <c r="PR791" s="90"/>
      <c r="PS791" s="90"/>
      <c r="PT791" s="90"/>
      <c r="PU791" s="90"/>
      <c r="PV791" s="90"/>
      <c r="PW791" s="90"/>
      <c r="PX791" s="90"/>
      <c r="PY791" s="90"/>
      <c r="PZ791" s="90"/>
      <c r="QA791" s="90"/>
      <c r="QB791" s="90"/>
      <c r="QC791" s="90"/>
      <c r="QD791" s="90"/>
      <c r="QE791" s="90"/>
      <c r="QF791" s="90"/>
      <c r="QG791" s="90"/>
      <c r="QH791" s="90"/>
      <c r="QI791" s="90"/>
      <c r="QJ791" s="90"/>
      <c r="QK791" s="90"/>
      <c r="QL791" s="90"/>
      <c r="QM791" s="90"/>
      <c r="QN791" s="90"/>
      <c r="QO791" s="90"/>
      <c r="QP791" s="90"/>
      <c r="QQ791" s="90"/>
      <c r="QR791" s="90"/>
      <c r="QS791" s="90"/>
      <c r="QT791" s="90"/>
      <c r="QU791" s="90"/>
      <c r="QV791" s="90"/>
      <c r="QW791" s="90"/>
      <c r="QX791" s="90"/>
      <c r="QY791" s="90"/>
      <c r="QZ791" s="90"/>
      <c r="RA791" s="90"/>
      <c r="RB791" s="90"/>
      <c r="RC791" s="90"/>
      <c r="RD791" s="90"/>
      <c r="RE791" s="90"/>
      <c r="RF791" s="90"/>
      <c r="RG791" s="90"/>
      <c r="RH791" s="90"/>
      <c r="RI791" s="90"/>
      <c r="RJ791" s="90"/>
      <c r="RK791" s="90"/>
      <c r="RL791" s="90"/>
      <c r="RM791" s="90"/>
      <c r="RN791" s="90"/>
      <c r="RO791" s="90"/>
      <c r="RP791" s="90"/>
      <c r="RQ791" s="90"/>
      <c r="RR791" s="90"/>
      <c r="RS791" s="90"/>
      <c r="RT791" s="90"/>
      <c r="RU791" s="90"/>
      <c r="RV791" s="90"/>
      <c r="RW791" s="90"/>
      <c r="RX791" s="90"/>
      <c r="RY791" s="90"/>
      <c r="RZ791" s="90"/>
      <c r="SA791" s="90"/>
      <c r="SB791" s="90"/>
      <c r="SC791" s="90"/>
      <c r="SD791" s="90"/>
      <c r="SE791" s="90"/>
      <c r="SF791" s="90"/>
      <c r="SG791" s="90"/>
      <c r="SH791" s="90"/>
      <c r="SI791" s="90"/>
      <c r="SJ791" s="90"/>
      <c r="SK791" s="90"/>
      <c r="SL791" s="90"/>
      <c r="SM791" s="90"/>
      <c r="SN791" s="90"/>
      <c r="SO791" s="90"/>
      <c r="SP791" s="90"/>
      <c r="SQ791" s="90"/>
      <c r="SR791" s="90"/>
      <c r="SS791" s="90"/>
      <c r="ST791" s="90"/>
      <c r="SU791" s="90"/>
      <c r="SV791" s="90"/>
      <c r="SW791" s="90"/>
      <c r="SX791" s="90"/>
      <c r="SY791" s="90"/>
      <c r="SZ791" s="90"/>
      <c r="TA791" s="90"/>
      <c r="TB791" s="90"/>
      <c r="TC791" s="90"/>
      <c r="TD791" s="90"/>
      <c r="TE791" s="90"/>
      <c r="TF791" s="90"/>
      <c r="TG791" s="90"/>
      <c r="TH791" s="90"/>
      <c r="TI791" s="90"/>
      <c r="TJ791" s="90"/>
      <c r="TK791" s="90"/>
      <c r="TL791" s="90"/>
      <c r="TM791" s="90"/>
      <c r="TN791" s="90"/>
      <c r="TO791" s="90"/>
      <c r="TP791" s="90"/>
      <c r="TQ791" s="90"/>
      <c r="TR791" s="90"/>
      <c r="TS791" s="90"/>
      <c r="TT791" s="90"/>
      <c r="TU791" s="90"/>
      <c r="TV791" s="90"/>
      <c r="TW791" s="90"/>
      <c r="TX791" s="90"/>
      <c r="TY791" s="90"/>
      <c r="TZ791" s="90"/>
      <c r="UA791" s="90"/>
      <c r="UB791" s="90"/>
      <c r="UC791" s="90"/>
      <c r="UD791" s="90"/>
      <c r="UE791" s="90"/>
      <c r="UF791" s="90"/>
      <c r="UG791" s="90"/>
      <c r="UH791" s="90"/>
      <c r="UI791" s="90"/>
      <c r="UJ791" s="90"/>
      <c r="UK791" s="90"/>
      <c r="UL791" s="90"/>
      <c r="UM791" s="90"/>
      <c r="UN791" s="90"/>
      <c r="UO791" s="90"/>
      <c r="UP791" s="90"/>
      <c r="UQ791" s="90"/>
      <c r="UR791" s="90"/>
      <c r="US791" s="90"/>
      <c r="UT791" s="90"/>
      <c r="UU791" s="90"/>
      <c r="UV791" s="90"/>
      <c r="UW791" s="90"/>
      <c r="UX791" s="90"/>
      <c r="UY791" s="90"/>
      <c r="UZ791" s="90"/>
      <c r="VA791" s="90"/>
      <c r="VB791" s="90"/>
      <c r="VC791" s="90"/>
      <c r="VD791" s="90"/>
      <c r="VE791" s="90"/>
      <c r="VF791" s="90"/>
      <c r="VG791" s="90"/>
      <c r="VH791" s="90"/>
      <c r="VI791" s="90"/>
      <c r="VJ791" s="90"/>
      <c r="VK791" s="90"/>
      <c r="VL791" s="90"/>
      <c r="VM791" s="90"/>
      <c r="VN791" s="90"/>
      <c r="VO791" s="90"/>
      <c r="VP791" s="90"/>
      <c r="VQ791" s="90"/>
      <c r="VR791" s="90"/>
      <c r="VS791" s="90"/>
      <c r="VT791" s="90"/>
      <c r="VU791" s="90"/>
      <c r="VV791" s="90"/>
      <c r="VW791" s="90"/>
      <c r="VX791" s="90"/>
      <c r="VY791" s="90"/>
      <c r="VZ791" s="90"/>
      <c r="WA791" s="90"/>
      <c r="WB791" s="90"/>
      <c r="WC791" s="90"/>
      <c r="WD791" s="90"/>
      <c r="WE791" s="90"/>
      <c r="WF791" s="90"/>
      <c r="WG791" s="90"/>
      <c r="WH791" s="90"/>
      <c r="WI791" s="90"/>
      <c r="WJ791" s="90"/>
      <c r="WK791" s="90"/>
      <c r="WL791" s="90"/>
      <c r="WM791" s="90"/>
      <c r="WN791" s="90"/>
      <c r="WO791" s="90"/>
      <c r="WP791" s="90"/>
      <c r="WQ791" s="90"/>
      <c r="WR791" s="90"/>
      <c r="WS791" s="90"/>
      <c r="WT791" s="90"/>
      <c r="WU791" s="90"/>
      <c r="WV791" s="90"/>
      <c r="WW791" s="90"/>
      <c r="WX791" s="90"/>
      <c r="WY791" s="90"/>
      <c r="WZ791" s="90"/>
      <c r="XA791" s="90"/>
      <c r="XB791" s="90"/>
      <c r="XC791" s="90"/>
      <c r="XD791" s="90"/>
      <c r="XE791" s="90"/>
      <c r="XF791" s="90"/>
      <c r="XG791" s="90"/>
      <c r="XH791" s="90"/>
      <c r="XI791" s="90"/>
      <c r="XJ791" s="90"/>
      <c r="XK791" s="90"/>
      <c r="XL791" s="90"/>
      <c r="XM791" s="90"/>
      <c r="XN791" s="90"/>
      <c r="XO791" s="90"/>
      <c r="XP791" s="90"/>
      <c r="XQ791" s="90"/>
      <c r="XR791" s="90"/>
      <c r="XS791" s="90"/>
      <c r="XT791" s="90"/>
      <c r="XU791" s="90"/>
      <c r="XV791" s="90"/>
      <c r="XW791" s="90"/>
      <c r="XX791" s="90"/>
      <c r="XY791" s="90"/>
      <c r="XZ791" s="90"/>
      <c r="YA791" s="90"/>
      <c r="YB791" s="90"/>
      <c r="YC791" s="90"/>
      <c r="YD791" s="90"/>
      <c r="YE791" s="90"/>
      <c r="YF791" s="90"/>
      <c r="YG791" s="90"/>
      <c r="YH791" s="90"/>
      <c r="YI791" s="90"/>
      <c r="YJ791" s="90"/>
      <c r="YK791" s="90"/>
      <c r="YL791" s="90"/>
      <c r="YM791" s="90"/>
      <c r="YN791" s="90"/>
      <c r="YO791" s="90"/>
      <c r="YP791" s="90"/>
      <c r="YQ791" s="90"/>
      <c r="YR791" s="90"/>
      <c r="YS791" s="90"/>
      <c r="YT791" s="90"/>
      <c r="YU791" s="90"/>
      <c r="YV791" s="90"/>
      <c r="YW791" s="90"/>
      <c r="YX791" s="90"/>
      <c r="YY791" s="90"/>
      <c r="YZ791" s="90"/>
      <c r="ZA791" s="90"/>
      <c r="ZB791" s="90"/>
      <c r="ZC791" s="90"/>
      <c r="ZD791" s="90"/>
      <c r="ZE791" s="90"/>
      <c r="ZF791" s="90"/>
      <c r="ZG791" s="90"/>
      <c r="ZH791" s="90"/>
      <c r="ZI791" s="90"/>
      <c r="ZJ791" s="90"/>
      <c r="ZK791" s="90"/>
      <c r="ZL791" s="90"/>
      <c r="ZM791" s="90"/>
      <c r="ZN791" s="90"/>
      <c r="ZO791" s="90"/>
      <c r="ZP791" s="90"/>
      <c r="ZQ791" s="90"/>
      <c r="ZR791" s="90"/>
      <c r="ZS791" s="90"/>
      <c r="ZT791" s="90"/>
      <c r="ZU791" s="90"/>
      <c r="ZV791" s="90"/>
      <c r="ZW791" s="90"/>
      <c r="ZX791" s="90"/>
      <c r="ZY791" s="90"/>
      <c r="ZZ791" s="90"/>
      <c r="AAA791" s="90"/>
      <c r="AAB791" s="90"/>
      <c r="AAC791" s="90"/>
      <c r="AAD791" s="90"/>
      <c r="AAE791" s="90"/>
      <c r="AAF791" s="90"/>
      <c r="AAG791" s="90"/>
      <c r="AAH791" s="90"/>
      <c r="AAI791" s="90"/>
      <c r="AAJ791" s="90"/>
      <c r="AAK791" s="90"/>
      <c r="AAL791" s="90"/>
      <c r="AAM791" s="90"/>
      <c r="AAN791" s="90"/>
      <c r="AAO791" s="90"/>
      <c r="AAP791" s="90"/>
      <c r="AAQ791" s="90"/>
      <c r="AAR791" s="90"/>
      <c r="AAS791" s="90"/>
      <c r="AAT791" s="90"/>
      <c r="AAU791" s="90"/>
      <c r="AAV791" s="90"/>
      <c r="AAW791" s="90"/>
      <c r="AAX791" s="90"/>
      <c r="AAY791" s="90"/>
      <c r="AAZ791" s="90"/>
      <c r="ABA791" s="90"/>
      <c r="ABB791" s="90"/>
      <c r="ABC791" s="90"/>
      <c r="ABD791" s="90"/>
      <c r="ABE791" s="90"/>
      <c r="ABF791" s="90"/>
      <c r="ABG791" s="90"/>
      <c r="ABH791" s="90"/>
      <c r="ABI791" s="90"/>
      <c r="ABJ791" s="90"/>
      <c r="ABK791" s="90"/>
      <c r="ABL791" s="90"/>
      <c r="ABM791" s="90"/>
      <c r="ABN791" s="90"/>
      <c r="ABO791" s="90"/>
      <c r="ABP791" s="90"/>
      <c r="ABQ791" s="90"/>
      <c r="ABR791" s="90"/>
      <c r="ABS791" s="90"/>
      <c r="ABT791" s="90"/>
      <c r="ABU791" s="90"/>
      <c r="ABV791" s="90"/>
      <c r="ABW791" s="90"/>
      <c r="ABX791" s="90"/>
      <c r="ABY791" s="90"/>
      <c r="ABZ791" s="90"/>
      <c r="ACA791" s="90"/>
      <c r="ACB791" s="90"/>
      <c r="ACC791" s="90"/>
      <c r="ACD791" s="90"/>
      <c r="ACE791" s="90"/>
      <c r="ACF791" s="90"/>
      <c r="ACG791" s="90"/>
      <c r="ACH791" s="90"/>
      <c r="ACI791" s="90"/>
      <c r="ACJ791" s="90"/>
      <c r="ACK791" s="90"/>
      <c r="ACL791" s="90"/>
      <c r="ACM791" s="90"/>
      <c r="ACN791" s="90"/>
      <c r="ACO791" s="90"/>
      <c r="ACP791" s="90"/>
      <c r="ACQ791" s="90"/>
      <c r="ACR791" s="90"/>
      <c r="ACS791" s="90"/>
      <c r="ACT791" s="90"/>
      <c r="ACU791" s="90"/>
      <c r="ACV791" s="90"/>
      <c r="ACW791" s="90"/>
      <c r="ACX791" s="90"/>
      <c r="ACY791" s="90"/>
      <c r="ACZ791" s="90"/>
      <c r="ADA791" s="90"/>
      <c r="ADB791" s="90"/>
      <c r="ADC791" s="90"/>
      <c r="ADD791" s="90"/>
      <c r="ADE791" s="90"/>
      <c r="ADF791" s="90"/>
      <c r="ADG791" s="90"/>
      <c r="ADH791" s="90"/>
      <c r="ADI791" s="90"/>
      <c r="ADJ791" s="90"/>
      <c r="ADK791" s="90"/>
      <c r="ADL791" s="90"/>
      <c r="ADM791" s="90"/>
      <c r="ADN791" s="90"/>
      <c r="ADO791" s="90"/>
      <c r="ADP791" s="90"/>
      <c r="ADQ791" s="90"/>
      <c r="ADR791" s="90"/>
      <c r="ADS791" s="90"/>
      <c r="ADT791" s="90"/>
      <c r="ADU791" s="90"/>
      <c r="ADV791" s="90"/>
      <c r="ADW791" s="90"/>
      <c r="ADX791" s="90"/>
      <c r="ADY791" s="90"/>
      <c r="ADZ791" s="90"/>
      <c r="AEA791" s="90"/>
      <c r="AEB791" s="90"/>
      <c r="AEC791" s="90"/>
      <c r="AED791" s="90"/>
      <c r="AEE791" s="90"/>
      <c r="AEF791" s="90"/>
      <c r="AEG791" s="90"/>
      <c r="AEH791" s="90"/>
      <c r="AEI791" s="90"/>
      <c r="AEJ791" s="90"/>
      <c r="AEK791" s="90"/>
      <c r="AEL791" s="90"/>
      <c r="AEM791" s="90"/>
      <c r="AEN791" s="90"/>
      <c r="AEO791" s="90"/>
      <c r="AEP791" s="90"/>
      <c r="AEQ791" s="90"/>
      <c r="AER791" s="90"/>
      <c r="AES791" s="90"/>
      <c r="AET791" s="90"/>
      <c r="AEU791" s="90"/>
      <c r="AEV791" s="90"/>
      <c r="AEW791" s="90"/>
      <c r="AEX791" s="90"/>
      <c r="AEY791" s="90"/>
      <c r="AEZ791" s="90"/>
      <c r="AFA791" s="90"/>
      <c r="AFB791" s="90"/>
      <c r="AFC791" s="90"/>
      <c r="AFD791" s="90"/>
      <c r="AFE791" s="90"/>
      <c r="AFF791" s="90"/>
      <c r="AFG791" s="90"/>
      <c r="AFH791" s="90"/>
      <c r="AFI791" s="90"/>
      <c r="AFJ791" s="90"/>
      <c r="AFK791" s="90"/>
      <c r="AFL791" s="90"/>
      <c r="AFM791" s="90"/>
      <c r="AFN791" s="90"/>
      <c r="AFO791" s="90"/>
      <c r="AFP791" s="90"/>
      <c r="AFQ791" s="90"/>
      <c r="AFR791" s="90"/>
      <c r="AFS791" s="90"/>
      <c r="AFT791" s="90"/>
      <c r="AFU791" s="90"/>
      <c r="AFV791" s="90"/>
      <c r="AFW791" s="90"/>
      <c r="AFX791" s="90"/>
      <c r="AFY791" s="90"/>
      <c r="AFZ791" s="90"/>
      <c r="AGA791" s="90"/>
      <c r="AGB791" s="90"/>
      <c r="AGC791" s="90"/>
      <c r="AGD791" s="90"/>
      <c r="AGE791" s="90"/>
      <c r="AGF791" s="90"/>
      <c r="AGG791" s="90"/>
      <c r="AGH791" s="90"/>
      <c r="AGI791" s="90"/>
      <c r="AGJ791" s="90"/>
      <c r="AGK791" s="90"/>
      <c r="AGL791" s="90"/>
      <c r="AGM791" s="90"/>
      <c r="AGN791" s="90"/>
      <c r="AGO791" s="90"/>
      <c r="AGP791" s="90"/>
      <c r="AGQ791" s="90"/>
      <c r="AGR791" s="90"/>
      <c r="AGS791" s="90"/>
      <c r="AGT791" s="90"/>
      <c r="AGU791" s="90"/>
      <c r="AGV791" s="90"/>
      <c r="AGW791" s="90"/>
      <c r="AGX791" s="90"/>
      <c r="AGY791" s="90"/>
      <c r="AGZ791" s="90"/>
      <c r="AHA791" s="90"/>
      <c r="AHB791" s="90"/>
      <c r="AHC791" s="90"/>
      <c r="AHD791" s="90"/>
      <c r="AHE791" s="90"/>
      <c r="AHF791" s="90"/>
      <c r="AHG791" s="90"/>
      <c r="AHH791" s="90"/>
      <c r="AHI791" s="90"/>
      <c r="AHJ791" s="90"/>
      <c r="AHK791" s="90"/>
      <c r="AHL791" s="90"/>
      <c r="AHM791" s="90"/>
      <c r="AHN791" s="90"/>
      <c r="AHO791" s="90"/>
      <c r="AHP791" s="90"/>
      <c r="AHQ791" s="90"/>
      <c r="AHR791" s="90"/>
      <c r="AHS791" s="90"/>
      <c r="AHT791" s="90"/>
      <c r="AHU791" s="90"/>
      <c r="AHV791" s="90"/>
      <c r="AHW791" s="90"/>
      <c r="AHX791" s="90"/>
      <c r="AHY791" s="90"/>
      <c r="AHZ791" s="90"/>
      <c r="AIA791" s="90"/>
      <c r="AIB791" s="90"/>
      <c r="AIC791" s="90"/>
      <c r="AID791" s="90"/>
      <c r="AIE791" s="90"/>
      <c r="AIF791" s="90"/>
      <c r="AIG791" s="90"/>
      <c r="AIH791" s="90"/>
      <c r="AII791" s="90"/>
      <c r="AIJ791" s="90"/>
      <c r="AIK791" s="90"/>
      <c r="AIL791" s="90"/>
      <c r="AIM791" s="90"/>
      <c r="AIN791" s="90"/>
      <c r="AIO791" s="90"/>
      <c r="AIP791" s="90"/>
      <c r="AIQ791" s="90"/>
      <c r="AIR791" s="90"/>
      <c r="AIS791" s="90"/>
      <c r="AIT791" s="90"/>
      <c r="AIU791" s="90"/>
      <c r="AIV791" s="90"/>
      <c r="AIW791" s="90"/>
      <c r="AIX791" s="90"/>
      <c r="AIY791" s="90"/>
      <c r="AIZ791" s="90"/>
      <c r="AJA791" s="90"/>
      <c r="AJB791" s="90"/>
      <c r="AJC791" s="90"/>
      <c r="AJD791" s="90"/>
      <c r="AJE791" s="90"/>
      <c r="AJF791" s="90"/>
      <c r="AJG791" s="90"/>
      <c r="AJH791" s="90"/>
      <c r="AJI791" s="90"/>
      <c r="AJJ791" s="90"/>
      <c r="AJK791" s="90"/>
      <c r="AJL791" s="90"/>
      <c r="AJM791" s="90"/>
      <c r="AJN791" s="90"/>
      <c r="AJO791" s="90"/>
      <c r="AJP791" s="90"/>
      <c r="AJQ791" s="90"/>
      <c r="AJR791" s="90"/>
      <c r="AJS791" s="90"/>
      <c r="AJT791" s="90"/>
      <c r="AJU791" s="90"/>
      <c r="AJV791" s="90"/>
      <c r="AJW791" s="90"/>
      <c r="AJX791" s="90"/>
      <c r="AJY791" s="90"/>
      <c r="AJZ791" s="90"/>
      <c r="AKA791" s="90"/>
      <c r="AKB791" s="90"/>
      <c r="AKC791" s="90"/>
      <c r="AKD791" s="90"/>
      <c r="AKE791" s="90"/>
      <c r="AKF791" s="90"/>
      <c r="AKG791" s="90"/>
      <c r="AKH791" s="90"/>
      <c r="AKI791" s="90"/>
      <c r="AKJ791" s="90"/>
      <c r="AKK791" s="90"/>
      <c r="AKL791" s="90"/>
      <c r="AKM791" s="90"/>
      <c r="AKN791" s="90"/>
      <c r="AKO791" s="90"/>
      <c r="AKP791" s="90"/>
      <c r="AKQ791" s="90"/>
      <c r="AKR791" s="90"/>
      <c r="AKS791" s="90"/>
      <c r="AKT791" s="90"/>
      <c r="AKU791" s="90"/>
      <c r="AKV791" s="90"/>
      <c r="AKW791" s="90"/>
      <c r="AKX791" s="90"/>
      <c r="AKY791" s="90"/>
      <c r="AKZ791" s="90"/>
      <c r="ALA791" s="90"/>
      <c r="ALB791" s="90"/>
      <c r="ALC791" s="90"/>
      <c r="ALD791" s="90"/>
      <c r="ALE791" s="90"/>
      <c r="ALF791" s="90"/>
      <c r="ALG791" s="90"/>
      <c r="ALH791" s="90"/>
      <c r="ALI791" s="90"/>
      <c r="ALJ791" s="90"/>
      <c r="ALK791" s="90"/>
      <c r="ALL791" s="90"/>
      <c r="ALM791" s="90"/>
      <c r="ALN791" s="90"/>
      <c r="ALO791" s="90"/>
      <c r="ALP791" s="90"/>
      <c r="ALQ791" s="90"/>
      <c r="ALR791" s="90"/>
      <c r="ALS791" s="90"/>
      <c r="ALT791" s="90"/>
      <c r="ALU791" s="90"/>
      <c r="ALV791" s="90"/>
      <c r="ALW791" s="90"/>
      <c r="ALX791" s="90"/>
      <c r="ALY791" s="90"/>
      <c r="ALZ791" s="90"/>
      <c r="AMA791" s="90"/>
      <c r="AMB791" s="90"/>
      <c r="AMC791" s="90"/>
      <c r="AMD791" s="90"/>
      <c r="AME791" s="90"/>
      <c r="AMF791" s="90"/>
      <c r="AMG791" s="90"/>
      <c r="AMH791" s="90"/>
    </row>
    <row r="792" spans="1:1022" x14ac:dyDescent="0.25">
      <c r="A792" s="90"/>
      <c r="B792" s="90"/>
      <c r="C792" s="186"/>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c r="AO792" s="90"/>
      <c r="AP792" s="90"/>
      <c r="AQ792" s="90"/>
      <c r="AR792" s="90"/>
      <c r="AS792" s="90"/>
      <c r="AT792" s="90"/>
      <c r="AU792" s="90"/>
      <c r="AV792" s="90"/>
      <c r="AW792" s="90"/>
      <c r="AX792" s="90"/>
      <c r="AY792" s="90"/>
      <c r="AZ792" s="90"/>
      <c r="BA792" s="90"/>
      <c r="BB792" s="90"/>
      <c r="BC792" s="90"/>
      <c r="BD792" s="90"/>
      <c r="BE792" s="90"/>
      <c r="BF792" s="90"/>
      <c r="BG792" s="90"/>
      <c r="BH792" s="90"/>
      <c r="BI792" s="90"/>
      <c r="BJ792" s="90"/>
      <c r="BK792" s="90"/>
      <c r="BL792" s="90"/>
      <c r="BM792" s="90"/>
      <c r="BN792" s="90"/>
      <c r="BO792" s="90"/>
      <c r="BP792" s="90"/>
      <c r="BQ792" s="90"/>
      <c r="BR792" s="90"/>
      <c r="BS792" s="90"/>
      <c r="BT792" s="90"/>
      <c r="BU792" s="90"/>
      <c r="BV792" s="90"/>
      <c r="BW792" s="90"/>
      <c r="BX792" s="90"/>
      <c r="BY792" s="90"/>
      <c r="BZ792" s="90"/>
      <c r="CA792" s="90"/>
      <c r="CB792" s="90"/>
      <c r="CC792" s="90"/>
      <c r="CD792" s="90"/>
      <c r="CE792" s="90"/>
      <c r="CF792" s="90"/>
      <c r="CG792" s="90"/>
      <c r="CH792" s="90"/>
      <c r="CI792" s="90"/>
      <c r="CJ792" s="90"/>
      <c r="CK792" s="90"/>
      <c r="CL792" s="90"/>
      <c r="CM792" s="90"/>
      <c r="CN792" s="90"/>
      <c r="CO792" s="90"/>
      <c r="CP792" s="90"/>
      <c r="CQ792" s="90"/>
      <c r="CR792" s="90"/>
      <c r="CS792" s="90"/>
      <c r="CT792" s="90"/>
      <c r="CU792" s="90"/>
      <c r="CV792" s="90"/>
      <c r="CW792" s="90"/>
      <c r="CX792" s="90"/>
      <c r="CY792" s="90"/>
      <c r="CZ792" s="90"/>
      <c r="DA792" s="90"/>
      <c r="DB792" s="90"/>
      <c r="DC792" s="90"/>
      <c r="DD792" s="90"/>
      <c r="DE792" s="90"/>
      <c r="DF792" s="90"/>
      <c r="DG792" s="90"/>
      <c r="DH792" s="90"/>
      <c r="DI792" s="90"/>
      <c r="DJ792" s="90"/>
      <c r="DK792" s="90"/>
      <c r="DL792" s="90"/>
      <c r="DM792" s="90"/>
      <c r="DN792" s="90"/>
      <c r="DO792" s="90"/>
      <c r="DP792" s="90"/>
      <c r="DQ792" s="90"/>
      <c r="DR792" s="90"/>
      <c r="DS792" s="90"/>
      <c r="DT792" s="90"/>
      <c r="DU792" s="90"/>
      <c r="DV792" s="90"/>
      <c r="DW792" s="90"/>
      <c r="DX792" s="90"/>
      <c r="DY792" s="90"/>
      <c r="DZ792" s="90"/>
      <c r="EA792" s="90"/>
      <c r="EB792" s="90"/>
      <c r="EC792" s="90"/>
      <c r="ED792" s="90"/>
      <c r="EE792" s="90"/>
      <c r="EF792" s="90"/>
      <c r="EG792" s="90"/>
      <c r="EH792" s="90"/>
      <c r="EI792" s="90"/>
      <c r="EJ792" s="90"/>
      <c r="EK792" s="90"/>
      <c r="EL792" s="90"/>
      <c r="EM792" s="90"/>
      <c r="EN792" s="90"/>
      <c r="EO792" s="90"/>
      <c r="EP792" s="90"/>
      <c r="EQ792" s="90"/>
      <c r="ER792" s="90"/>
      <c r="ES792" s="90"/>
      <c r="ET792" s="90"/>
      <c r="EU792" s="90"/>
      <c r="EV792" s="90"/>
      <c r="EW792" s="90"/>
      <c r="EX792" s="90"/>
      <c r="EY792" s="90"/>
      <c r="EZ792" s="90"/>
      <c r="FA792" s="90"/>
      <c r="FB792" s="90"/>
      <c r="FC792" s="90"/>
      <c r="FD792" s="90"/>
      <c r="FE792" s="90"/>
      <c r="FF792" s="90"/>
      <c r="FG792" s="90"/>
      <c r="FH792" s="90"/>
      <c r="FI792" s="90"/>
      <c r="FJ792" s="90"/>
      <c r="FK792" s="90"/>
      <c r="FL792" s="90"/>
      <c r="FM792" s="90"/>
      <c r="FN792" s="90"/>
      <c r="FO792" s="90"/>
      <c r="FP792" s="90"/>
      <c r="FQ792" s="90"/>
      <c r="FR792" s="90"/>
      <c r="FS792" s="90"/>
      <c r="FT792" s="90"/>
      <c r="FU792" s="90"/>
      <c r="FV792" s="90"/>
      <c r="FW792" s="90"/>
      <c r="FX792" s="90"/>
      <c r="FY792" s="90"/>
      <c r="FZ792" s="90"/>
      <c r="GA792" s="90"/>
      <c r="GB792" s="90"/>
      <c r="GC792" s="90"/>
      <c r="GD792" s="90"/>
      <c r="GE792" s="90"/>
      <c r="GF792" s="90"/>
      <c r="GG792" s="90"/>
      <c r="GH792" s="90"/>
      <c r="GI792" s="90"/>
      <c r="GJ792" s="90"/>
      <c r="GK792" s="90"/>
      <c r="GL792" s="90"/>
      <c r="GM792" s="90"/>
      <c r="GN792" s="90"/>
      <c r="GO792" s="90"/>
      <c r="GP792" s="90"/>
      <c r="GQ792" s="90"/>
      <c r="GR792" s="90"/>
      <c r="GS792" s="90"/>
      <c r="GT792" s="90"/>
      <c r="GU792" s="90"/>
      <c r="GV792" s="90"/>
      <c r="GW792" s="90"/>
      <c r="GX792" s="90"/>
      <c r="GY792" s="90"/>
      <c r="GZ792" s="90"/>
      <c r="HA792" s="90"/>
      <c r="HB792" s="90"/>
      <c r="HC792" s="90"/>
      <c r="HD792" s="90"/>
      <c r="HE792" s="90"/>
      <c r="HF792" s="90"/>
      <c r="HG792" s="90"/>
      <c r="HH792" s="90"/>
      <c r="HI792" s="90"/>
      <c r="HJ792" s="90"/>
      <c r="HK792" s="90"/>
      <c r="HL792" s="90"/>
      <c r="HM792" s="90"/>
      <c r="HN792" s="90"/>
      <c r="HO792" s="90"/>
      <c r="HP792" s="90"/>
      <c r="HQ792" s="90"/>
      <c r="HR792" s="90"/>
      <c r="HS792" s="90"/>
      <c r="HT792" s="90"/>
      <c r="HU792" s="90"/>
      <c r="HV792" s="90"/>
      <c r="HW792" s="90"/>
      <c r="HX792" s="90"/>
      <c r="HY792" s="90"/>
      <c r="HZ792" s="90"/>
      <c r="IA792" s="90"/>
      <c r="IB792" s="90"/>
      <c r="IC792" s="90"/>
      <c r="ID792" s="90"/>
      <c r="IE792" s="90"/>
      <c r="IF792" s="90"/>
      <c r="IG792" s="90"/>
      <c r="IH792" s="90"/>
      <c r="II792" s="90"/>
      <c r="IJ792" s="90"/>
      <c r="IK792" s="90"/>
      <c r="IL792" s="90"/>
      <c r="IM792" s="90"/>
      <c r="IN792" s="90"/>
      <c r="IO792" s="90"/>
      <c r="IP792" s="90"/>
      <c r="IQ792" s="90"/>
      <c r="IR792" s="90"/>
      <c r="IS792" s="90"/>
      <c r="IT792" s="90"/>
      <c r="IU792" s="90"/>
      <c r="IV792" s="90"/>
      <c r="IW792" s="90"/>
      <c r="IX792" s="90"/>
      <c r="IY792" s="90"/>
      <c r="IZ792" s="90"/>
      <c r="JA792" s="90"/>
      <c r="JB792" s="90"/>
      <c r="JC792" s="90"/>
      <c r="JD792" s="90"/>
      <c r="JE792" s="90"/>
      <c r="JF792" s="90"/>
      <c r="JG792" s="90"/>
      <c r="JH792" s="90"/>
      <c r="JI792" s="90"/>
      <c r="JJ792" s="90"/>
      <c r="JK792" s="90"/>
      <c r="JL792" s="90"/>
      <c r="JM792" s="90"/>
      <c r="JN792" s="90"/>
      <c r="JO792" s="90"/>
      <c r="JP792" s="90"/>
      <c r="JQ792" s="90"/>
      <c r="JR792" s="90"/>
      <c r="JS792" s="90"/>
      <c r="JT792" s="90"/>
      <c r="JU792" s="90"/>
      <c r="JV792" s="90"/>
      <c r="JW792" s="90"/>
      <c r="JX792" s="90"/>
      <c r="JY792" s="90"/>
      <c r="JZ792" s="90"/>
      <c r="KA792" s="90"/>
      <c r="KB792" s="90"/>
      <c r="KC792" s="90"/>
      <c r="KD792" s="90"/>
      <c r="KE792" s="90"/>
      <c r="KF792" s="90"/>
      <c r="KG792" s="90"/>
      <c r="KH792" s="90"/>
      <c r="KI792" s="90"/>
      <c r="KJ792" s="90"/>
      <c r="KK792" s="90"/>
      <c r="KL792" s="90"/>
      <c r="KM792" s="90"/>
      <c r="KN792" s="90"/>
      <c r="KO792" s="90"/>
      <c r="KP792" s="90"/>
      <c r="KQ792" s="90"/>
      <c r="KR792" s="90"/>
      <c r="KS792" s="90"/>
      <c r="KT792" s="90"/>
      <c r="KU792" s="90"/>
      <c r="KV792" s="90"/>
      <c r="KW792" s="90"/>
      <c r="KX792" s="90"/>
      <c r="KY792" s="90"/>
      <c r="KZ792" s="90"/>
      <c r="LA792" s="90"/>
      <c r="LB792" s="90"/>
      <c r="LC792" s="90"/>
      <c r="LD792" s="90"/>
      <c r="LE792" s="90"/>
      <c r="LF792" s="90"/>
      <c r="LG792" s="90"/>
      <c r="LH792" s="90"/>
      <c r="LI792" s="90"/>
      <c r="LJ792" s="90"/>
      <c r="LK792" s="90"/>
      <c r="LL792" s="90"/>
      <c r="LM792" s="90"/>
      <c r="LN792" s="90"/>
      <c r="LO792" s="90"/>
      <c r="LP792" s="90"/>
      <c r="LQ792" s="90"/>
      <c r="LR792" s="90"/>
      <c r="LS792" s="90"/>
      <c r="LT792" s="90"/>
      <c r="LU792" s="90"/>
      <c r="LV792" s="90"/>
      <c r="LW792" s="90"/>
      <c r="LX792" s="90"/>
      <c r="LY792" s="90"/>
      <c r="LZ792" s="90"/>
      <c r="MA792" s="90"/>
      <c r="MB792" s="90"/>
      <c r="MC792" s="90"/>
      <c r="MD792" s="90"/>
      <c r="ME792" s="90"/>
      <c r="MF792" s="90"/>
      <c r="MG792" s="90"/>
      <c r="MH792" s="90"/>
      <c r="MI792" s="90"/>
      <c r="MJ792" s="90"/>
      <c r="MK792" s="90"/>
      <c r="ML792" s="90"/>
      <c r="MM792" s="90"/>
      <c r="MN792" s="90"/>
      <c r="MO792" s="90"/>
      <c r="MP792" s="90"/>
      <c r="MQ792" s="90"/>
      <c r="MR792" s="90"/>
      <c r="MS792" s="90"/>
      <c r="MT792" s="90"/>
      <c r="MU792" s="90"/>
      <c r="MV792" s="90"/>
      <c r="MW792" s="90"/>
      <c r="MX792" s="90"/>
      <c r="MY792" s="90"/>
      <c r="MZ792" s="90"/>
      <c r="NA792" s="90"/>
      <c r="NB792" s="90"/>
      <c r="NC792" s="90"/>
      <c r="ND792" s="90"/>
      <c r="NE792" s="90"/>
      <c r="NF792" s="90"/>
      <c r="NG792" s="90"/>
      <c r="NH792" s="90"/>
      <c r="NI792" s="90"/>
      <c r="NJ792" s="90"/>
      <c r="NK792" s="90"/>
      <c r="NL792" s="90"/>
      <c r="NM792" s="90"/>
      <c r="NN792" s="90"/>
      <c r="NO792" s="90"/>
      <c r="NP792" s="90"/>
      <c r="NQ792" s="90"/>
      <c r="NR792" s="90"/>
      <c r="NS792" s="90"/>
      <c r="NT792" s="90"/>
      <c r="NU792" s="90"/>
      <c r="NV792" s="90"/>
      <c r="NW792" s="90"/>
      <c r="NX792" s="90"/>
      <c r="NY792" s="90"/>
      <c r="NZ792" s="90"/>
      <c r="OA792" s="90"/>
      <c r="OB792" s="90"/>
      <c r="OC792" s="90"/>
      <c r="OD792" s="90"/>
      <c r="OE792" s="90"/>
      <c r="OF792" s="90"/>
      <c r="OG792" s="90"/>
      <c r="OH792" s="90"/>
      <c r="OI792" s="90"/>
      <c r="OJ792" s="90"/>
      <c r="OK792" s="90"/>
      <c r="OL792" s="90"/>
      <c r="OM792" s="90"/>
      <c r="ON792" s="90"/>
      <c r="OO792" s="90"/>
      <c r="OP792" s="90"/>
      <c r="OQ792" s="90"/>
      <c r="OR792" s="90"/>
      <c r="OS792" s="90"/>
      <c r="OT792" s="90"/>
      <c r="OU792" s="90"/>
      <c r="OV792" s="90"/>
      <c r="OW792" s="90"/>
      <c r="OX792" s="90"/>
      <c r="OY792" s="90"/>
      <c r="OZ792" s="90"/>
      <c r="PA792" s="90"/>
      <c r="PB792" s="90"/>
      <c r="PC792" s="90"/>
      <c r="PD792" s="90"/>
      <c r="PE792" s="90"/>
      <c r="PF792" s="90"/>
      <c r="PG792" s="90"/>
      <c r="PH792" s="90"/>
      <c r="PI792" s="90"/>
      <c r="PJ792" s="90"/>
      <c r="PK792" s="90"/>
      <c r="PL792" s="90"/>
      <c r="PM792" s="90"/>
      <c r="PN792" s="90"/>
      <c r="PO792" s="90"/>
      <c r="PP792" s="90"/>
      <c r="PQ792" s="90"/>
      <c r="PR792" s="90"/>
      <c r="PS792" s="90"/>
      <c r="PT792" s="90"/>
      <c r="PU792" s="90"/>
      <c r="PV792" s="90"/>
      <c r="PW792" s="90"/>
      <c r="PX792" s="90"/>
      <c r="PY792" s="90"/>
      <c r="PZ792" s="90"/>
      <c r="QA792" s="90"/>
      <c r="QB792" s="90"/>
      <c r="QC792" s="90"/>
      <c r="QD792" s="90"/>
      <c r="QE792" s="90"/>
      <c r="QF792" s="90"/>
      <c r="QG792" s="90"/>
      <c r="QH792" s="90"/>
      <c r="QI792" s="90"/>
      <c r="QJ792" s="90"/>
      <c r="QK792" s="90"/>
      <c r="QL792" s="90"/>
      <c r="QM792" s="90"/>
      <c r="QN792" s="90"/>
      <c r="QO792" s="90"/>
      <c r="QP792" s="90"/>
      <c r="QQ792" s="90"/>
      <c r="QR792" s="90"/>
      <c r="QS792" s="90"/>
      <c r="QT792" s="90"/>
      <c r="QU792" s="90"/>
      <c r="QV792" s="90"/>
      <c r="QW792" s="90"/>
      <c r="QX792" s="90"/>
      <c r="QY792" s="90"/>
      <c r="QZ792" s="90"/>
      <c r="RA792" s="90"/>
      <c r="RB792" s="90"/>
      <c r="RC792" s="90"/>
      <c r="RD792" s="90"/>
      <c r="RE792" s="90"/>
      <c r="RF792" s="90"/>
      <c r="RG792" s="90"/>
      <c r="RH792" s="90"/>
      <c r="RI792" s="90"/>
      <c r="RJ792" s="90"/>
      <c r="RK792" s="90"/>
      <c r="RL792" s="90"/>
      <c r="RM792" s="90"/>
      <c r="RN792" s="90"/>
      <c r="RO792" s="90"/>
      <c r="RP792" s="90"/>
      <c r="RQ792" s="90"/>
      <c r="RR792" s="90"/>
      <c r="RS792" s="90"/>
      <c r="RT792" s="90"/>
      <c r="RU792" s="90"/>
      <c r="RV792" s="90"/>
      <c r="RW792" s="90"/>
      <c r="RX792" s="90"/>
      <c r="RY792" s="90"/>
      <c r="RZ792" s="90"/>
      <c r="SA792" s="90"/>
      <c r="SB792" s="90"/>
      <c r="SC792" s="90"/>
      <c r="SD792" s="90"/>
      <c r="SE792" s="90"/>
      <c r="SF792" s="90"/>
      <c r="SG792" s="90"/>
      <c r="SH792" s="90"/>
      <c r="SI792" s="90"/>
      <c r="SJ792" s="90"/>
      <c r="SK792" s="90"/>
      <c r="SL792" s="90"/>
      <c r="SM792" s="90"/>
      <c r="SN792" s="90"/>
      <c r="SO792" s="90"/>
      <c r="SP792" s="90"/>
      <c r="SQ792" s="90"/>
      <c r="SR792" s="90"/>
      <c r="SS792" s="90"/>
      <c r="ST792" s="90"/>
      <c r="SU792" s="90"/>
      <c r="SV792" s="90"/>
      <c r="SW792" s="90"/>
      <c r="SX792" s="90"/>
      <c r="SY792" s="90"/>
      <c r="SZ792" s="90"/>
      <c r="TA792" s="90"/>
      <c r="TB792" s="90"/>
      <c r="TC792" s="90"/>
      <c r="TD792" s="90"/>
      <c r="TE792" s="90"/>
      <c r="TF792" s="90"/>
      <c r="TG792" s="90"/>
      <c r="TH792" s="90"/>
      <c r="TI792" s="90"/>
      <c r="TJ792" s="90"/>
      <c r="TK792" s="90"/>
      <c r="TL792" s="90"/>
      <c r="TM792" s="90"/>
      <c r="TN792" s="90"/>
      <c r="TO792" s="90"/>
      <c r="TP792" s="90"/>
      <c r="TQ792" s="90"/>
      <c r="TR792" s="90"/>
      <c r="TS792" s="90"/>
      <c r="TT792" s="90"/>
      <c r="TU792" s="90"/>
      <c r="TV792" s="90"/>
      <c r="TW792" s="90"/>
      <c r="TX792" s="90"/>
      <c r="TY792" s="90"/>
      <c r="TZ792" s="90"/>
      <c r="UA792" s="90"/>
      <c r="UB792" s="90"/>
      <c r="UC792" s="90"/>
      <c r="UD792" s="90"/>
      <c r="UE792" s="90"/>
      <c r="UF792" s="90"/>
      <c r="UG792" s="90"/>
      <c r="UH792" s="90"/>
      <c r="UI792" s="90"/>
      <c r="UJ792" s="90"/>
      <c r="UK792" s="90"/>
      <c r="UL792" s="90"/>
      <c r="UM792" s="90"/>
      <c r="UN792" s="90"/>
      <c r="UO792" s="90"/>
      <c r="UP792" s="90"/>
      <c r="UQ792" s="90"/>
      <c r="UR792" s="90"/>
      <c r="US792" s="90"/>
      <c r="UT792" s="90"/>
      <c r="UU792" s="90"/>
      <c r="UV792" s="90"/>
      <c r="UW792" s="90"/>
      <c r="UX792" s="90"/>
      <c r="UY792" s="90"/>
      <c r="UZ792" s="90"/>
      <c r="VA792" s="90"/>
      <c r="VB792" s="90"/>
      <c r="VC792" s="90"/>
      <c r="VD792" s="90"/>
      <c r="VE792" s="90"/>
      <c r="VF792" s="90"/>
      <c r="VG792" s="90"/>
      <c r="VH792" s="90"/>
      <c r="VI792" s="90"/>
      <c r="VJ792" s="90"/>
      <c r="VK792" s="90"/>
      <c r="VL792" s="90"/>
      <c r="VM792" s="90"/>
      <c r="VN792" s="90"/>
      <c r="VO792" s="90"/>
      <c r="VP792" s="90"/>
      <c r="VQ792" s="90"/>
      <c r="VR792" s="90"/>
      <c r="VS792" s="90"/>
      <c r="VT792" s="90"/>
      <c r="VU792" s="90"/>
      <c r="VV792" s="90"/>
      <c r="VW792" s="90"/>
      <c r="VX792" s="90"/>
      <c r="VY792" s="90"/>
      <c r="VZ792" s="90"/>
      <c r="WA792" s="90"/>
      <c r="WB792" s="90"/>
      <c r="WC792" s="90"/>
      <c r="WD792" s="90"/>
      <c r="WE792" s="90"/>
      <c r="WF792" s="90"/>
      <c r="WG792" s="90"/>
      <c r="WH792" s="90"/>
      <c r="WI792" s="90"/>
      <c r="WJ792" s="90"/>
      <c r="WK792" s="90"/>
      <c r="WL792" s="90"/>
      <c r="WM792" s="90"/>
      <c r="WN792" s="90"/>
      <c r="WO792" s="90"/>
      <c r="WP792" s="90"/>
      <c r="WQ792" s="90"/>
      <c r="WR792" s="90"/>
      <c r="WS792" s="90"/>
      <c r="WT792" s="90"/>
      <c r="WU792" s="90"/>
      <c r="WV792" s="90"/>
      <c r="WW792" s="90"/>
      <c r="WX792" s="90"/>
      <c r="WY792" s="90"/>
      <c r="WZ792" s="90"/>
      <c r="XA792" s="90"/>
      <c r="XB792" s="90"/>
      <c r="XC792" s="90"/>
      <c r="XD792" s="90"/>
      <c r="XE792" s="90"/>
      <c r="XF792" s="90"/>
      <c r="XG792" s="90"/>
      <c r="XH792" s="90"/>
      <c r="XI792" s="90"/>
      <c r="XJ792" s="90"/>
      <c r="XK792" s="90"/>
      <c r="XL792" s="90"/>
      <c r="XM792" s="90"/>
      <c r="XN792" s="90"/>
      <c r="XO792" s="90"/>
      <c r="XP792" s="90"/>
      <c r="XQ792" s="90"/>
      <c r="XR792" s="90"/>
      <c r="XS792" s="90"/>
      <c r="XT792" s="90"/>
      <c r="XU792" s="90"/>
      <c r="XV792" s="90"/>
      <c r="XW792" s="90"/>
      <c r="XX792" s="90"/>
      <c r="XY792" s="90"/>
      <c r="XZ792" s="90"/>
      <c r="YA792" s="90"/>
      <c r="YB792" s="90"/>
      <c r="YC792" s="90"/>
      <c r="YD792" s="90"/>
      <c r="YE792" s="90"/>
      <c r="YF792" s="90"/>
      <c r="YG792" s="90"/>
      <c r="YH792" s="90"/>
      <c r="YI792" s="90"/>
      <c r="YJ792" s="90"/>
      <c r="YK792" s="90"/>
      <c r="YL792" s="90"/>
      <c r="YM792" s="90"/>
      <c r="YN792" s="90"/>
      <c r="YO792" s="90"/>
      <c r="YP792" s="90"/>
      <c r="YQ792" s="90"/>
      <c r="YR792" s="90"/>
      <c r="YS792" s="90"/>
      <c r="YT792" s="90"/>
      <c r="YU792" s="90"/>
      <c r="YV792" s="90"/>
      <c r="YW792" s="90"/>
      <c r="YX792" s="90"/>
      <c r="YY792" s="90"/>
      <c r="YZ792" s="90"/>
      <c r="ZA792" s="90"/>
      <c r="ZB792" s="90"/>
      <c r="ZC792" s="90"/>
      <c r="ZD792" s="90"/>
      <c r="ZE792" s="90"/>
      <c r="ZF792" s="90"/>
      <c r="ZG792" s="90"/>
      <c r="ZH792" s="90"/>
      <c r="ZI792" s="90"/>
      <c r="ZJ792" s="90"/>
      <c r="ZK792" s="90"/>
      <c r="ZL792" s="90"/>
      <c r="ZM792" s="90"/>
      <c r="ZN792" s="90"/>
      <c r="ZO792" s="90"/>
      <c r="ZP792" s="90"/>
      <c r="ZQ792" s="90"/>
      <c r="ZR792" s="90"/>
      <c r="ZS792" s="90"/>
      <c r="ZT792" s="90"/>
      <c r="ZU792" s="90"/>
      <c r="ZV792" s="90"/>
      <c r="ZW792" s="90"/>
      <c r="ZX792" s="90"/>
      <c r="ZY792" s="90"/>
      <c r="ZZ792" s="90"/>
      <c r="AAA792" s="90"/>
      <c r="AAB792" s="90"/>
      <c r="AAC792" s="90"/>
      <c r="AAD792" s="90"/>
      <c r="AAE792" s="90"/>
      <c r="AAF792" s="90"/>
      <c r="AAG792" s="90"/>
      <c r="AAH792" s="90"/>
      <c r="AAI792" s="90"/>
      <c r="AAJ792" s="90"/>
      <c r="AAK792" s="90"/>
      <c r="AAL792" s="90"/>
      <c r="AAM792" s="90"/>
      <c r="AAN792" s="90"/>
      <c r="AAO792" s="90"/>
      <c r="AAP792" s="90"/>
      <c r="AAQ792" s="90"/>
      <c r="AAR792" s="90"/>
      <c r="AAS792" s="90"/>
      <c r="AAT792" s="90"/>
      <c r="AAU792" s="90"/>
      <c r="AAV792" s="90"/>
      <c r="AAW792" s="90"/>
      <c r="AAX792" s="90"/>
      <c r="AAY792" s="90"/>
      <c r="AAZ792" s="90"/>
      <c r="ABA792" s="90"/>
      <c r="ABB792" s="90"/>
      <c r="ABC792" s="90"/>
      <c r="ABD792" s="90"/>
      <c r="ABE792" s="90"/>
      <c r="ABF792" s="90"/>
      <c r="ABG792" s="90"/>
      <c r="ABH792" s="90"/>
      <c r="ABI792" s="90"/>
      <c r="ABJ792" s="90"/>
      <c r="ABK792" s="90"/>
      <c r="ABL792" s="90"/>
      <c r="ABM792" s="90"/>
      <c r="ABN792" s="90"/>
      <c r="ABO792" s="90"/>
      <c r="ABP792" s="90"/>
      <c r="ABQ792" s="90"/>
      <c r="ABR792" s="90"/>
      <c r="ABS792" s="90"/>
      <c r="ABT792" s="90"/>
      <c r="ABU792" s="90"/>
      <c r="ABV792" s="90"/>
      <c r="ABW792" s="90"/>
      <c r="ABX792" s="90"/>
      <c r="ABY792" s="90"/>
      <c r="ABZ792" s="90"/>
      <c r="ACA792" s="90"/>
      <c r="ACB792" s="90"/>
      <c r="ACC792" s="90"/>
      <c r="ACD792" s="90"/>
      <c r="ACE792" s="90"/>
      <c r="ACF792" s="90"/>
      <c r="ACG792" s="90"/>
      <c r="ACH792" s="90"/>
      <c r="ACI792" s="90"/>
      <c r="ACJ792" s="90"/>
      <c r="ACK792" s="90"/>
      <c r="ACL792" s="90"/>
      <c r="ACM792" s="90"/>
      <c r="ACN792" s="90"/>
      <c r="ACO792" s="90"/>
      <c r="ACP792" s="90"/>
      <c r="ACQ792" s="90"/>
      <c r="ACR792" s="90"/>
      <c r="ACS792" s="90"/>
      <c r="ACT792" s="90"/>
      <c r="ACU792" s="90"/>
      <c r="ACV792" s="90"/>
      <c r="ACW792" s="90"/>
      <c r="ACX792" s="90"/>
      <c r="ACY792" s="90"/>
      <c r="ACZ792" s="90"/>
      <c r="ADA792" s="90"/>
      <c r="ADB792" s="90"/>
      <c r="ADC792" s="90"/>
      <c r="ADD792" s="90"/>
      <c r="ADE792" s="90"/>
      <c r="ADF792" s="90"/>
      <c r="ADG792" s="90"/>
      <c r="ADH792" s="90"/>
      <c r="ADI792" s="90"/>
      <c r="ADJ792" s="90"/>
      <c r="ADK792" s="90"/>
      <c r="ADL792" s="90"/>
      <c r="ADM792" s="90"/>
      <c r="ADN792" s="90"/>
      <c r="ADO792" s="90"/>
      <c r="ADP792" s="90"/>
      <c r="ADQ792" s="90"/>
      <c r="ADR792" s="90"/>
      <c r="ADS792" s="90"/>
      <c r="ADT792" s="90"/>
      <c r="ADU792" s="90"/>
      <c r="ADV792" s="90"/>
      <c r="ADW792" s="90"/>
      <c r="ADX792" s="90"/>
      <c r="ADY792" s="90"/>
      <c r="ADZ792" s="90"/>
      <c r="AEA792" s="90"/>
      <c r="AEB792" s="90"/>
      <c r="AEC792" s="90"/>
      <c r="AED792" s="90"/>
      <c r="AEE792" s="90"/>
      <c r="AEF792" s="90"/>
      <c r="AEG792" s="90"/>
      <c r="AEH792" s="90"/>
      <c r="AEI792" s="90"/>
      <c r="AEJ792" s="90"/>
      <c r="AEK792" s="90"/>
      <c r="AEL792" s="90"/>
      <c r="AEM792" s="90"/>
      <c r="AEN792" s="90"/>
      <c r="AEO792" s="90"/>
      <c r="AEP792" s="90"/>
      <c r="AEQ792" s="90"/>
      <c r="AER792" s="90"/>
      <c r="AES792" s="90"/>
      <c r="AET792" s="90"/>
      <c r="AEU792" s="90"/>
      <c r="AEV792" s="90"/>
      <c r="AEW792" s="90"/>
      <c r="AEX792" s="90"/>
      <c r="AEY792" s="90"/>
      <c r="AEZ792" s="90"/>
      <c r="AFA792" s="90"/>
      <c r="AFB792" s="90"/>
      <c r="AFC792" s="90"/>
      <c r="AFD792" s="90"/>
      <c r="AFE792" s="90"/>
      <c r="AFF792" s="90"/>
      <c r="AFG792" s="90"/>
      <c r="AFH792" s="90"/>
      <c r="AFI792" s="90"/>
      <c r="AFJ792" s="90"/>
      <c r="AFK792" s="90"/>
      <c r="AFL792" s="90"/>
      <c r="AFM792" s="90"/>
      <c r="AFN792" s="90"/>
      <c r="AFO792" s="90"/>
      <c r="AFP792" s="90"/>
      <c r="AFQ792" s="90"/>
      <c r="AFR792" s="90"/>
      <c r="AFS792" s="90"/>
      <c r="AFT792" s="90"/>
      <c r="AFU792" s="90"/>
      <c r="AFV792" s="90"/>
      <c r="AFW792" s="90"/>
      <c r="AFX792" s="90"/>
      <c r="AFY792" s="90"/>
      <c r="AFZ792" s="90"/>
      <c r="AGA792" s="90"/>
      <c r="AGB792" s="90"/>
      <c r="AGC792" s="90"/>
      <c r="AGD792" s="90"/>
      <c r="AGE792" s="90"/>
      <c r="AGF792" s="90"/>
      <c r="AGG792" s="90"/>
      <c r="AGH792" s="90"/>
      <c r="AGI792" s="90"/>
      <c r="AGJ792" s="90"/>
      <c r="AGK792" s="90"/>
      <c r="AGL792" s="90"/>
      <c r="AGM792" s="90"/>
      <c r="AGN792" s="90"/>
      <c r="AGO792" s="90"/>
      <c r="AGP792" s="90"/>
      <c r="AGQ792" s="90"/>
      <c r="AGR792" s="90"/>
      <c r="AGS792" s="90"/>
      <c r="AGT792" s="90"/>
      <c r="AGU792" s="90"/>
      <c r="AGV792" s="90"/>
      <c r="AGW792" s="90"/>
      <c r="AGX792" s="90"/>
      <c r="AGY792" s="90"/>
      <c r="AGZ792" s="90"/>
      <c r="AHA792" s="90"/>
      <c r="AHB792" s="90"/>
      <c r="AHC792" s="90"/>
      <c r="AHD792" s="90"/>
      <c r="AHE792" s="90"/>
      <c r="AHF792" s="90"/>
      <c r="AHG792" s="90"/>
      <c r="AHH792" s="90"/>
      <c r="AHI792" s="90"/>
      <c r="AHJ792" s="90"/>
      <c r="AHK792" s="90"/>
      <c r="AHL792" s="90"/>
      <c r="AHM792" s="90"/>
      <c r="AHN792" s="90"/>
      <c r="AHO792" s="90"/>
      <c r="AHP792" s="90"/>
      <c r="AHQ792" s="90"/>
      <c r="AHR792" s="90"/>
      <c r="AHS792" s="90"/>
      <c r="AHT792" s="90"/>
      <c r="AHU792" s="90"/>
      <c r="AHV792" s="90"/>
      <c r="AHW792" s="90"/>
      <c r="AHX792" s="90"/>
      <c r="AHY792" s="90"/>
      <c r="AHZ792" s="90"/>
      <c r="AIA792" s="90"/>
      <c r="AIB792" s="90"/>
      <c r="AIC792" s="90"/>
      <c r="AID792" s="90"/>
      <c r="AIE792" s="90"/>
      <c r="AIF792" s="90"/>
      <c r="AIG792" s="90"/>
      <c r="AIH792" s="90"/>
      <c r="AII792" s="90"/>
      <c r="AIJ792" s="90"/>
      <c r="AIK792" s="90"/>
      <c r="AIL792" s="90"/>
      <c r="AIM792" s="90"/>
      <c r="AIN792" s="90"/>
      <c r="AIO792" s="90"/>
      <c r="AIP792" s="90"/>
      <c r="AIQ792" s="90"/>
      <c r="AIR792" s="90"/>
      <c r="AIS792" s="90"/>
      <c r="AIT792" s="90"/>
      <c r="AIU792" s="90"/>
      <c r="AIV792" s="90"/>
      <c r="AIW792" s="90"/>
      <c r="AIX792" s="90"/>
      <c r="AIY792" s="90"/>
      <c r="AIZ792" s="90"/>
      <c r="AJA792" s="90"/>
      <c r="AJB792" s="90"/>
      <c r="AJC792" s="90"/>
      <c r="AJD792" s="90"/>
      <c r="AJE792" s="90"/>
      <c r="AJF792" s="90"/>
      <c r="AJG792" s="90"/>
      <c r="AJH792" s="90"/>
      <c r="AJI792" s="90"/>
      <c r="AJJ792" s="90"/>
      <c r="AJK792" s="90"/>
      <c r="AJL792" s="90"/>
      <c r="AJM792" s="90"/>
      <c r="AJN792" s="90"/>
      <c r="AJO792" s="90"/>
      <c r="AJP792" s="90"/>
      <c r="AJQ792" s="90"/>
      <c r="AJR792" s="90"/>
      <c r="AJS792" s="90"/>
      <c r="AJT792" s="90"/>
      <c r="AJU792" s="90"/>
      <c r="AJV792" s="90"/>
      <c r="AJW792" s="90"/>
      <c r="AJX792" s="90"/>
      <c r="AJY792" s="90"/>
      <c r="AJZ792" s="90"/>
      <c r="AKA792" s="90"/>
      <c r="AKB792" s="90"/>
      <c r="AKC792" s="90"/>
      <c r="AKD792" s="90"/>
      <c r="AKE792" s="90"/>
      <c r="AKF792" s="90"/>
      <c r="AKG792" s="90"/>
      <c r="AKH792" s="90"/>
      <c r="AKI792" s="90"/>
      <c r="AKJ792" s="90"/>
      <c r="AKK792" s="90"/>
      <c r="AKL792" s="90"/>
      <c r="AKM792" s="90"/>
      <c r="AKN792" s="90"/>
      <c r="AKO792" s="90"/>
      <c r="AKP792" s="90"/>
      <c r="AKQ792" s="90"/>
      <c r="AKR792" s="90"/>
      <c r="AKS792" s="90"/>
      <c r="AKT792" s="90"/>
      <c r="AKU792" s="90"/>
      <c r="AKV792" s="90"/>
      <c r="AKW792" s="90"/>
      <c r="AKX792" s="90"/>
      <c r="AKY792" s="90"/>
      <c r="AKZ792" s="90"/>
      <c r="ALA792" s="90"/>
      <c r="ALB792" s="90"/>
      <c r="ALC792" s="90"/>
      <c r="ALD792" s="90"/>
      <c r="ALE792" s="90"/>
      <c r="ALF792" s="90"/>
      <c r="ALG792" s="90"/>
      <c r="ALH792" s="90"/>
      <c r="ALI792" s="90"/>
      <c r="ALJ792" s="90"/>
      <c r="ALK792" s="90"/>
      <c r="ALL792" s="90"/>
      <c r="ALM792" s="90"/>
      <c r="ALN792" s="90"/>
      <c r="ALO792" s="90"/>
      <c r="ALP792" s="90"/>
      <c r="ALQ792" s="90"/>
      <c r="ALR792" s="90"/>
      <c r="ALS792" s="90"/>
      <c r="ALT792" s="90"/>
      <c r="ALU792" s="90"/>
      <c r="ALV792" s="90"/>
      <c r="ALW792" s="90"/>
      <c r="ALX792" s="90"/>
      <c r="ALY792" s="90"/>
      <c r="ALZ792" s="90"/>
      <c r="AMA792" s="90"/>
      <c r="AMB792" s="90"/>
      <c r="AMC792" s="90"/>
      <c r="AMD792" s="90"/>
      <c r="AME792" s="90"/>
      <c r="AMF792" s="90"/>
      <c r="AMG792" s="90"/>
      <c r="AMH792" s="90"/>
    </row>
  </sheetData>
  <hyperlinks>
    <hyperlink ref="B783" r:id="rId1"/>
  </hyperlinks>
  <pageMargins left="0.7" right="0.7" top="0.75" bottom="0.75" header="0.51180555555555496" footer="0.51180555555555496"/>
  <pageSetup paperSize="9" firstPageNumber="0"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07"/>
  <sheetViews>
    <sheetView tabSelected="1" zoomScale="85" zoomScaleNormal="85" workbookViewId="0">
      <selection activeCell="A2" sqref="A2"/>
    </sheetView>
  </sheetViews>
  <sheetFormatPr baseColWidth="10" defaultColWidth="10.625" defaultRowHeight="15.75" x14ac:dyDescent="0.25"/>
  <cols>
    <col min="1" max="1" width="12.375" style="90" customWidth="1"/>
    <col min="2" max="2" width="10.125" style="90" customWidth="1"/>
    <col min="3" max="3" width="7" style="90" customWidth="1"/>
    <col min="4" max="4" width="11.875" style="90" bestFit="1" customWidth="1"/>
    <col min="5" max="5" width="6.875" style="90" bestFit="1" customWidth="1"/>
    <col min="6" max="6" width="11.875" style="90" bestFit="1" customWidth="1"/>
    <col min="7" max="7" width="6.875" style="90" bestFit="1" customWidth="1"/>
  </cols>
  <sheetData>
    <row r="1" spans="1:25" s="246" customFormat="1" ht="18.75" x14ac:dyDescent="0.3">
      <c r="A1" s="244" t="s">
        <v>286</v>
      </c>
      <c r="B1" s="245"/>
      <c r="C1" s="245"/>
      <c r="D1" s="245"/>
      <c r="E1" s="245"/>
      <c r="F1" s="245"/>
      <c r="G1" s="245"/>
    </row>
    <row r="2" spans="1:25" s="249" customFormat="1" ht="35.25" customHeight="1" x14ac:dyDescent="0.2">
      <c r="A2" s="247"/>
      <c r="B2" s="248"/>
      <c r="C2" s="248"/>
      <c r="D2" s="248"/>
      <c r="E2" s="248"/>
      <c r="F2" s="248"/>
      <c r="G2" s="248"/>
      <c r="H2" s="248"/>
    </row>
    <row r="3" spans="1:25" s="254" customFormat="1" ht="15.75" customHeight="1" x14ac:dyDescent="0.2">
      <c r="A3" s="250" t="s">
        <v>287</v>
      </c>
      <c r="B3" s="251" t="s">
        <v>288</v>
      </c>
      <c r="C3" s="252"/>
      <c r="D3" s="252"/>
      <c r="E3" s="252"/>
      <c r="F3" s="252"/>
      <c r="G3" s="253"/>
      <c r="H3" s="251" t="s">
        <v>127</v>
      </c>
      <c r="I3" s="252"/>
      <c r="J3" s="252"/>
      <c r="K3" s="252"/>
      <c r="L3" s="252"/>
      <c r="M3" s="253"/>
      <c r="N3" s="251" t="s">
        <v>289</v>
      </c>
      <c r="O3" s="252"/>
      <c r="P3" s="252"/>
      <c r="Q3" s="252"/>
      <c r="R3" s="252"/>
      <c r="S3" s="253"/>
      <c r="T3" s="251" t="s">
        <v>291</v>
      </c>
      <c r="U3" s="252"/>
      <c r="V3" s="252"/>
      <c r="W3" s="252"/>
      <c r="X3" s="252"/>
      <c r="Y3" s="253"/>
    </row>
    <row r="4" spans="1:25" s="249" customFormat="1" ht="12.75" x14ac:dyDescent="0.2">
      <c r="A4" s="255"/>
      <c r="B4" s="256" t="s">
        <v>65</v>
      </c>
      <c r="C4" s="257" t="s">
        <v>66</v>
      </c>
      <c r="D4" s="258" t="s">
        <v>67</v>
      </c>
      <c r="E4" s="257" t="s">
        <v>66</v>
      </c>
      <c r="F4" s="258" t="s">
        <v>68</v>
      </c>
      <c r="G4" s="259" t="s">
        <v>66</v>
      </c>
      <c r="H4" s="256" t="s">
        <v>65</v>
      </c>
      <c r="I4" s="257" t="s">
        <v>66</v>
      </c>
      <c r="J4" s="258" t="s">
        <v>67</v>
      </c>
      <c r="K4" s="257" t="s">
        <v>66</v>
      </c>
      <c r="L4" s="258" t="s">
        <v>68</v>
      </c>
      <c r="M4" s="259" t="s">
        <v>66</v>
      </c>
      <c r="N4" s="256" t="s">
        <v>65</v>
      </c>
      <c r="O4" s="257" t="s">
        <v>66</v>
      </c>
      <c r="P4" s="258" t="s">
        <v>67</v>
      </c>
      <c r="Q4" s="257" t="s">
        <v>66</v>
      </c>
      <c r="R4" s="258" t="s">
        <v>68</v>
      </c>
      <c r="S4" s="259" t="s">
        <v>66</v>
      </c>
      <c r="T4" s="256" t="s">
        <v>65</v>
      </c>
      <c r="U4" s="257" t="s">
        <v>66</v>
      </c>
      <c r="V4" s="258" t="s">
        <v>67</v>
      </c>
      <c r="W4" s="257" t="s">
        <v>66</v>
      </c>
      <c r="X4" s="258" t="s">
        <v>68</v>
      </c>
      <c r="Y4" s="259" t="s">
        <v>66</v>
      </c>
    </row>
    <row r="5" spans="1:25" s="249" customFormat="1" ht="15" x14ac:dyDescent="0.25">
      <c r="A5" s="37" t="s">
        <v>70</v>
      </c>
      <c r="B5" s="260">
        <v>4152287</v>
      </c>
      <c r="C5" s="261">
        <f>B5/B$14*100</f>
        <v>22.225274953198742</v>
      </c>
      <c r="D5" s="262">
        <v>3969733</v>
      </c>
      <c r="E5" s="261">
        <f>D5/D$14*100</f>
        <v>20.983333513932521</v>
      </c>
      <c r="F5" s="263">
        <f>B5+D5</f>
        <v>8122020</v>
      </c>
      <c r="G5" s="261">
        <f>F5/F$14*100</f>
        <v>21.6004104121062</v>
      </c>
      <c r="H5" s="260">
        <v>4160129</v>
      </c>
      <c r="I5" s="261">
        <f>H5/H$14*100</f>
        <v>22.027842541391998</v>
      </c>
      <c r="J5" s="262">
        <v>3979029</v>
      </c>
      <c r="K5" s="261">
        <f>J5/J$14*100</f>
        <v>20.809308319112784</v>
      </c>
      <c r="L5" s="263">
        <f>H5+J5</f>
        <v>8139158</v>
      </c>
      <c r="M5" s="261">
        <f>L5/L$14*100</f>
        <v>21.414798461953204</v>
      </c>
      <c r="N5" s="260">
        <v>4128697</v>
      </c>
      <c r="O5" s="261">
        <f>N5/N$14*100</f>
        <v>21.73068874232975</v>
      </c>
      <c r="P5" s="262">
        <v>3950100</v>
      </c>
      <c r="Q5" s="261">
        <f>P5/P$14*100</f>
        <v>20.544424919933384</v>
      </c>
      <c r="R5" s="263">
        <f>N5+P5</f>
        <v>8078797</v>
      </c>
      <c r="S5" s="264">
        <f>R5/R$14*100</f>
        <v>21.134023315449927</v>
      </c>
      <c r="T5" s="260">
        <v>4189069</v>
      </c>
      <c r="U5" s="261">
        <f>T5/T$14*100</f>
        <v>21.640264755935256</v>
      </c>
      <c r="V5" s="262">
        <v>4006722</v>
      </c>
      <c r="W5" s="261">
        <f>V5/V$14*100</f>
        <v>20.471548627593219</v>
      </c>
      <c r="X5" s="263">
        <f>T5+V5</f>
        <v>8195791</v>
      </c>
      <c r="Y5" s="264">
        <f>X5/X$14*100</f>
        <v>21.052688496364567</v>
      </c>
    </row>
    <row r="6" spans="1:25" s="249" customFormat="1" ht="15" x14ac:dyDescent="0.25">
      <c r="A6" s="46" t="s">
        <v>71</v>
      </c>
      <c r="B6" s="260">
        <v>2646640</v>
      </c>
      <c r="C6" s="261">
        <f>B6/B$14*100</f>
        <v>14.166241808943825</v>
      </c>
      <c r="D6" s="262">
        <v>2455067</v>
      </c>
      <c r="E6" s="261">
        <f>D6/D$14*100</f>
        <v>12.977066633964998</v>
      </c>
      <c r="F6" s="262">
        <f t="shared" ref="F6:F12" si="0">B6+D6</f>
        <v>5101707</v>
      </c>
      <c r="G6" s="261">
        <f>F6/F$14*100</f>
        <v>13.567925836468648</v>
      </c>
      <c r="H6" s="260">
        <v>2659126</v>
      </c>
      <c r="I6" s="261">
        <f>H6/H$14*100</f>
        <v>14.080046273978894</v>
      </c>
      <c r="J6" s="262">
        <v>2465183</v>
      </c>
      <c r="K6" s="261">
        <f>J6/J$14*100</f>
        <v>12.892279274676161</v>
      </c>
      <c r="L6" s="262">
        <f t="shared" ref="L6:L12" si="1">H6+J6</f>
        <v>5124309</v>
      </c>
      <c r="M6" s="261">
        <f>L6/L$14*100</f>
        <v>13.482481172103178</v>
      </c>
      <c r="N6" s="260">
        <v>2643517</v>
      </c>
      <c r="O6" s="261">
        <f>N6/N$14*100</f>
        <v>13.913698465171292</v>
      </c>
      <c r="P6" s="262">
        <v>2442804</v>
      </c>
      <c r="Q6" s="261">
        <f>P6/P$14*100</f>
        <v>12.704995663935836</v>
      </c>
      <c r="R6" s="263">
        <f t="shared" ref="R6:R12" si="2">N6+P6</f>
        <v>5086321</v>
      </c>
      <c r="S6" s="265">
        <f>R6/R$14*100</f>
        <v>13.305746710043906</v>
      </c>
      <c r="T6" s="260">
        <v>2717085</v>
      </c>
      <c r="U6" s="261">
        <f>T6/T$14*100</f>
        <v>14.03615905213792</v>
      </c>
      <c r="V6" s="262">
        <v>2506981</v>
      </c>
      <c r="W6" s="261">
        <f>V6/V$14*100</f>
        <v>12.808920471635485</v>
      </c>
      <c r="X6" s="263">
        <f t="shared" ref="X6:X12" si="3">T6+V6</f>
        <v>5224066</v>
      </c>
      <c r="Y6" s="265">
        <f>X6/X$14*100</f>
        <v>13.419160418127948</v>
      </c>
    </row>
    <row r="7" spans="1:25" s="249" customFormat="1" ht="15" x14ac:dyDescent="0.25">
      <c r="A7" s="46" t="s">
        <v>72</v>
      </c>
      <c r="B7" s="260">
        <v>2608066</v>
      </c>
      <c r="C7" s="261">
        <f>B7/B$14*100</f>
        <v>13.959772998853218</v>
      </c>
      <c r="D7" s="262">
        <v>2578374</v>
      </c>
      <c r="E7" s="261">
        <f>D7/D$14*100</f>
        <v>13.628846465405168</v>
      </c>
      <c r="F7" s="262">
        <f t="shared" si="0"/>
        <v>5186440</v>
      </c>
      <c r="G7" s="261">
        <f>F7/F$14*100</f>
        <v>13.793272188170441</v>
      </c>
      <c r="H7" s="260">
        <v>2666426</v>
      </c>
      <c r="I7" s="261">
        <f>H7/H$14*100</f>
        <v>14.118699702887508</v>
      </c>
      <c r="J7" s="262">
        <v>2623649</v>
      </c>
      <c r="K7" s="261">
        <f>J7/J$14*100</f>
        <v>13.721016097679092</v>
      </c>
      <c r="L7" s="262">
        <f t="shared" si="1"/>
        <v>5290075</v>
      </c>
      <c r="M7" s="261">
        <f>L7/L$14*100</f>
        <v>13.918625240303367</v>
      </c>
      <c r="N7" s="260">
        <v>2707173</v>
      </c>
      <c r="O7" s="261">
        <f>N7/N$14*100</f>
        <v>14.248740906547287</v>
      </c>
      <c r="P7" s="262">
        <v>2649307</v>
      </c>
      <c r="Q7" s="261">
        <f>P7/P$14*100</f>
        <v>13.779015405016063</v>
      </c>
      <c r="R7" s="263">
        <f t="shared" si="2"/>
        <v>5356480</v>
      </c>
      <c r="S7" s="265">
        <f>R7/R$14*100</f>
        <v>14.012478987743005</v>
      </c>
      <c r="T7" s="260">
        <v>2787712</v>
      </c>
      <c r="U7" s="261">
        <f>T7/T$14*100</f>
        <v>14.401010282546739</v>
      </c>
      <c r="V7" s="262">
        <v>2714268</v>
      </c>
      <c r="W7" s="261">
        <f>V7/V$14*100</f>
        <v>13.868012143173445</v>
      </c>
      <c r="X7" s="263">
        <f t="shared" si="3"/>
        <v>5501980</v>
      </c>
      <c r="Y7" s="265">
        <f>X7/X$14*100</f>
        <v>14.133043540669584</v>
      </c>
    </row>
    <row r="8" spans="1:25" s="249" customFormat="1" ht="15" x14ac:dyDescent="0.25">
      <c r="A8" s="46" t="s">
        <v>73</v>
      </c>
      <c r="B8" s="260">
        <v>2389868</v>
      </c>
      <c r="C8" s="261">
        <f>B8/B$14*100</f>
        <v>12.791859859843784</v>
      </c>
      <c r="D8" s="262">
        <v>2430399</v>
      </c>
      <c r="E8" s="261">
        <f>D8/D$14*100</f>
        <v>12.846675781199412</v>
      </c>
      <c r="F8" s="262">
        <f t="shared" si="0"/>
        <v>4820267</v>
      </c>
      <c r="G8" s="261">
        <f>F8/F$14*100</f>
        <v>12.819439683223131</v>
      </c>
      <c r="H8" s="260">
        <v>2404618</v>
      </c>
      <c r="I8" s="261">
        <f>H8/H$14*100</f>
        <v>12.732428892516781</v>
      </c>
      <c r="J8" s="262">
        <v>2448771</v>
      </c>
      <c r="K8" s="261">
        <f>J8/J$14*100</f>
        <v>12.80644869436793</v>
      </c>
      <c r="L8" s="262">
        <f t="shared" si="1"/>
        <v>4853389</v>
      </c>
      <c r="M8" s="261">
        <f>L8/L$14*100</f>
        <v>12.769668225197323</v>
      </c>
      <c r="N8" s="260">
        <v>2423245</v>
      </c>
      <c r="O8" s="261">
        <f>N8/N$14*100</f>
        <v>12.754334561583679</v>
      </c>
      <c r="P8" s="262">
        <v>2466290</v>
      </c>
      <c r="Q8" s="261">
        <f>P8/P$14*100</f>
        <v>12.827146081309968</v>
      </c>
      <c r="R8" s="263">
        <f t="shared" si="2"/>
        <v>4889535</v>
      </c>
      <c r="S8" s="265">
        <f>R8/R$14*100</f>
        <v>12.790957204607128</v>
      </c>
      <c r="T8" s="260">
        <v>2469012</v>
      </c>
      <c r="U8" s="261">
        <f>T8/T$14*100</f>
        <v>12.754641512369746</v>
      </c>
      <c r="V8" s="262">
        <v>2510370</v>
      </c>
      <c r="W8" s="261">
        <f>V8/V$14*100</f>
        <v>12.826235892645208</v>
      </c>
      <c r="X8" s="263">
        <f t="shared" si="3"/>
        <v>4979382</v>
      </c>
      <c r="Y8" s="265">
        <f>X8/X$14*100</f>
        <v>12.790635845936627</v>
      </c>
    </row>
    <row r="9" spans="1:25" s="249" customFormat="1" ht="15" x14ac:dyDescent="0.25">
      <c r="A9" s="46" t="s">
        <v>74</v>
      </c>
      <c r="B9" s="260">
        <v>2615423</v>
      </c>
      <c r="C9" s="261">
        <f>B9/B$14*100</f>
        <v>13.999151622688874</v>
      </c>
      <c r="D9" s="262">
        <v>2641293</v>
      </c>
      <c r="E9" s="261">
        <f>D9/D$14*100</f>
        <v>13.961425598904354</v>
      </c>
      <c r="F9" s="262">
        <f t="shared" si="0"/>
        <v>5256716</v>
      </c>
      <c r="G9" s="261">
        <f>F9/F$14*100</f>
        <v>13.980170329534433</v>
      </c>
      <c r="H9" s="260">
        <v>2583100</v>
      </c>
      <c r="I9" s="261">
        <f>H9/H$14*100</f>
        <v>13.677489344361598</v>
      </c>
      <c r="J9" s="262">
        <v>2612520</v>
      </c>
      <c r="K9" s="261">
        <f>J9/J$14*100</f>
        <v>13.662814261933887</v>
      </c>
      <c r="L9" s="262">
        <f t="shared" si="1"/>
        <v>5195620</v>
      </c>
      <c r="M9" s="261">
        <f>L9/L$14*100</f>
        <v>13.67010631626678</v>
      </c>
      <c r="N9" s="260">
        <v>2547836</v>
      </c>
      <c r="O9" s="261">
        <f>N9/N$14*100</f>
        <v>13.410097927385436</v>
      </c>
      <c r="P9" s="262">
        <v>2579994</v>
      </c>
      <c r="Q9" s="261">
        <f>P9/P$14*100</f>
        <v>13.418519284797501</v>
      </c>
      <c r="R9" s="263">
        <f t="shared" si="2"/>
        <v>5127830</v>
      </c>
      <c r="S9" s="265">
        <f>R9/R$14*100</f>
        <v>13.4143336907294</v>
      </c>
      <c r="T9" s="260">
        <v>2510786</v>
      </c>
      <c r="U9" s="261">
        <f>T9/T$14*100</f>
        <v>12.970441352361506</v>
      </c>
      <c r="V9" s="262">
        <v>2548022</v>
      </c>
      <c r="W9" s="261">
        <f>V9/V$14*100</f>
        <v>13.018611293016418</v>
      </c>
      <c r="X9" s="263">
        <f t="shared" si="3"/>
        <v>5058808</v>
      </c>
      <c r="Y9" s="265">
        <f>X9/X$14*100</f>
        <v>12.994658964206998</v>
      </c>
    </row>
    <row r="10" spans="1:25" s="249" customFormat="1" ht="15" x14ac:dyDescent="0.25">
      <c r="A10" s="46" t="s">
        <v>75</v>
      </c>
      <c r="B10" s="260">
        <v>2254404</v>
      </c>
      <c r="C10" s="261">
        <f>B10/B$14*100</f>
        <v>12.066783619627222</v>
      </c>
      <c r="D10" s="262">
        <v>2357808</v>
      </c>
      <c r="E10" s="261">
        <f>D10/D$14*100</f>
        <v>12.462972100596744</v>
      </c>
      <c r="F10" s="262">
        <f t="shared" si="0"/>
        <v>4612212</v>
      </c>
      <c r="G10" s="261">
        <f>F10/F$14*100</f>
        <v>12.266120017882393</v>
      </c>
      <c r="H10" s="260">
        <v>2310603</v>
      </c>
      <c r="I10" s="261">
        <f>H10/H$14*100</f>
        <v>12.23462038308619</v>
      </c>
      <c r="J10" s="262">
        <v>2416827</v>
      </c>
      <c r="K10" s="261">
        <f>J10/J$14*100</f>
        <v>12.639389709639309</v>
      </c>
      <c r="L10" s="262">
        <f t="shared" si="1"/>
        <v>4727430</v>
      </c>
      <c r="M10" s="261">
        <f>L10/L$14*100</f>
        <v>12.438259669242374</v>
      </c>
      <c r="N10" s="260">
        <v>2364707</v>
      </c>
      <c r="O10" s="261">
        <f>N10/N$14*100</f>
        <v>12.44622983566204</v>
      </c>
      <c r="P10" s="262">
        <v>2473949</v>
      </c>
      <c r="Q10" s="261">
        <f>P10/P$14*100</f>
        <v>12.866980452708606</v>
      </c>
      <c r="R10" s="263">
        <f t="shared" si="2"/>
        <v>4838656</v>
      </c>
      <c r="S10" s="265">
        <f>R10/R$14*100</f>
        <v>12.657858431080973</v>
      </c>
      <c r="T10" s="260">
        <v>2417910</v>
      </c>
      <c r="U10" s="261">
        <f>T10/T$14*100</f>
        <v>12.490654261370109</v>
      </c>
      <c r="V10" s="262">
        <v>2530096</v>
      </c>
      <c r="W10" s="261">
        <f>V10/V$14*100</f>
        <v>12.927021963709759</v>
      </c>
      <c r="X10" s="263">
        <f t="shared" si="3"/>
        <v>4948006</v>
      </c>
      <c r="Y10" s="265">
        <f>X10/X$14*100</f>
        <v>12.710039701615482</v>
      </c>
    </row>
    <row r="11" spans="1:25" s="249" customFormat="1" ht="15" x14ac:dyDescent="0.25">
      <c r="A11" s="46" t="s">
        <v>76</v>
      </c>
      <c r="B11" s="260">
        <v>1361841</v>
      </c>
      <c r="C11" s="261">
        <f>B11/B$14*100</f>
        <v>7.2893060300357675</v>
      </c>
      <c r="D11" s="262">
        <v>1512106</v>
      </c>
      <c r="E11" s="261">
        <f>D11/D$14*100</f>
        <v>7.9927351553412924</v>
      </c>
      <c r="F11" s="262">
        <f t="shared" si="0"/>
        <v>2873947</v>
      </c>
      <c r="G11" s="261">
        <f>F11/F$14*100</f>
        <v>7.6432260327654173</v>
      </c>
      <c r="H11" s="260">
        <v>1425541</v>
      </c>
      <c r="I11" s="261">
        <f>H11/H$14*100</f>
        <v>7.548225712303271</v>
      </c>
      <c r="J11" s="262">
        <v>1581926</v>
      </c>
      <c r="K11" s="261">
        <f>J11/J$14*100</f>
        <v>8.2730701063050329</v>
      </c>
      <c r="L11" s="262">
        <f t="shared" si="1"/>
        <v>3007467</v>
      </c>
      <c r="M11" s="261">
        <f>L11/L$14*100</f>
        <v>7.9128946367640243</v>
      </c>
      <c r="N11" s="260">
        <v>1486019</v>
      </c>
      <c r="O11" s="261">
        <f>N11/N$14*100</f>
        <v>7.8214062098013279</v>
      </c>
      <c r="P11" s="262">
        <v>1648208</v>
      </c>
      <c r="Q11" s="261">
        <f>P11/P$14*100</f>
        <v>8.5723109562880833</v>
      </c>
      <c r="R11" s="263">
        <f t="shared" si="2"/>
        <v>3134227</v>
      </c>
      <c r="S11" s="265">
        <f>R11/R$14*100</f>
        <v>8.1990952977173048</v>
      </c>
      <c r="T11" s="260">
        <v>1544855</v>
      </c>
      <c r="U11" s="261">
        <f>T11/T$14*100</f>
        <v>7.9805491887410689</v>
      </c>
      <c r="V11" s="262">
        <v>1716689</v>
      </c>
      <c r="W11" s="261">
        <f>V11/V$14*100</f>
        <v>8.7710807842306941</v>
      </c>
      <c r="X11" s="263">
        <f t="shared" si="3"/>
        <v>3261544</v>
      </c>
      <c r="Y11" s="265">
        <f>X11/X$14*100</f>
        <v>8.3779918069149009</v>
      </c>
    </row>
    <row r="12" spans="1:25" s="249" customFormat="1" ht="15" x14ac:dyDescent="0.25">
      <c r="A12" s="46" t="s">
        <v>77</v>
      </c>
      <c r="B12" s="260">
        <v>654196</v>
      </c>
      <c r="C12" s="261">
        <f>B12/B$14*100</f>
        <v>3.5016091068085626</v>
      </c>
      <c r="D12" s="262">
        <v>973725</v>
      </c>
      <c r="E12" s="261">
        <f>D12/D$14*100</f>
        <v>5.1469447506555088</v>
      </c>
      <c r="F12" s="262">
        <f t="shared" si="0"/>
        <v>1627921</v>
      </c>
      <c r="G12" s="261">
        <f>F12/F$14*100</f>
        <v>4.3294354998493398</v>
      </c>
      <c r="H12" s="260">
        <v>676233</v>
      </c>
      <c r="I12" s="261">
        <f>H12/H$14*100</f>
        <v>3.5806471494737626</v>
      </c>
      <c r="J12" s="262">
        <v>993485</v>
      </c>
      <c r="K12" s="261">
        <f>J12/J$14*100</f>
        <v>5.1956735362858035</v>
      </c>
      <c r="L12" s="262">
        <f t="shared" si="1"/>
        <v>1669718</v>
      </c>
      <c r="M12" s="261">
        <f>L12/L$14*100</f>
        <v>4.3931662781697538</v>
      </c>
      <c r="N12" s="260">
        <v>698190</v>
      </c>
      <c r="O12" s="261">
        <f>N12/N$14*100</f>
        <v>3.674803351519186</v>
      </c>
      <c r="P12" s="262">
        <v>1016462</v>
      </c>
      <c r="Q12" s="261">
        <f>P12/P$14*100</f>
        <v>5.2866072360105631</v>
      </c>
      <c r="R12" s="263">
        <f t="shared" si="2"/>
        <v>1714652</v>
      </c>
      <c r="S12" s="265">
        <f>R12/R$14*100</f>
        <v>4.4855063626283522</v>
      </c>
      <c r="T12" s="260">
        <v>721324</v>
      </c>
      <c r="U12" s="261">
        <f>T12/T$14*100</f>
        <v>3.7262795945376515</v>
      </c>
      <c r="V12" s="262">
        <v>1039001</v>
      </c>
      <c r="W12" s="261">
        <f>V12/V$14*100</f>
        <v>5.3085688239957705</v>
      </c>
      <c r="X12" s="263">
        <f t="shared" si="3"/>
        <v>1760325</v>
      </c>
      <c r="Y12" s="265">
        <f>X12/X$14*100</f>
        <v>4.5217812261638883</v>
      </c>
    </row>
    <row r="13" spans="1:25" s="249" customFormat="1" ht="12.75" x14ac:dyDescent="0.2">
      <c r="A13" s="266"/>
      <c r="B13" s="267"/>
      <c r="C13" s="261"/>
      <c r="D13" s="268"/>
      <c r="E13" s="261"/>
      <c r="F13" s="269"/>
      <c r="G13" s="270"/>
      <c r="H13" s="267"/>
      <c r="I13" s="261"/>
      <c r="J13" s="268"/>
      <c r="K13" s="261"/>
      <c r="L13" s="269"/>
      <c r="M13" s="270"/>
      <c r="N13" s="267"/>
      <c r="O13" s="261"/>
      <c r="P13" s="268"/>
      <c r="Q13" s="261"/>
      <c r="R13" s="269"/>
      <c r="S13" s="270"/>
      <c r="T13" s="267"/>
      <c r="U13" s="261"/>
      <c r="V13" s="268"/>
      <c r="W13" s="261"/>
      <c r="X13" s="269"/>
      <c r="Y13" s="270"/>
    </row>
    <row r="14" spans="1:25" s="274" customFormat="1" ht="12.75" x14ac:dyDescent="0.2">
      <c r="A14" s="271" t="s">
        <v>78</v>
      </c>
      <c r="B14" s="260">
        <f>SUM(B5:B12)</f>
        <v>18682725</v>
      </c>
      <c r="C14" s="272">
        <f>SUM(C5:C12)</f>
        <v>99.999999999999972</v>
      </c>
      <c r="D14" s="262">
        <f>SUM(D5:D12)</f>
        <v>18918505</v>
      </c>
      <c r="E14" s="272">
        <f>SUM(E5:E12)</f>
        <v>100</v>
      </c>
      <c r="F14" s="262">
        <f>SUM(F5:F12)</f>
        <v>37601230</v>
      </c>
      <c r="G14" s="273">
        <v>100</v>
      </c>
      <c r="H14" s="260">
        <f>SUM(H5:H12)</f>
        <v>18885776</v>
      </c>
      <c r="I14" s="272">
        <f>SUM(I5:I12)</f>
        <v>100.00000000000001</v>
      </c>
      <c r="J14" s="262">
        <f>SUM(J5:J12)</f>
        <v>19121390</v>
      </c>
      <c r="K14" s="272">
        <f>SUM(K5:K12)</f>
        <v>99.999999999999986</v>
      </c>
      <c r="L14" s="262">
        <f>SUM(L5:L12)</f>
        <v>38007166</v>
      </c>
      <c r="M14" s="273">
        <v>100</v>
      </c>
      <c r="N14" s="260">
        <f>SUM(N5:N12)</f>
        <v>18999384</v>
      </c>
      <c r="O14" s="272">
        <f>SUM(O5:O12)</f>
        <v>99.999999999999986</v>
      </c>
      <c r="P14" s="262">
        <f>SUM(P5:P12)</f>
        <v>19227114</v>
      </c>
      <c r="Q14" s="272">
        <f>SUM(Q5:Q12)</f>
        <v>100</v>
      </c>
      <c r="R14" s="262">
        <f>SUM(R5:R12)</f>
        <v>38226498</v>
      </c>
      <c r="S14" s="273">
        <v>100</v>
      </c>
      <c r="T14" s="260">
        <f>SUM(T5:T12)</f>
        <v>19357753</v>
      </c>
      <c r="U14" s="272">
        <f>SUM(U5:U12)</f>
        <v>100</v>
      </c>
      <c r="V14" s="262">
        <f>SUM(V5:V12)</f>
        <v>19572149</v>
      </c>
      <c r="W14" s="272">
        <f>SUM(W5:W12)</f>
        <v>100</v>
      </c>
      <c r="X14" s="262">
        <f>SUM(X5:X12)</f>
        <v>38929902</v>
      </c>
      <c r="Y14" s="273">
        <v>100</v>
      </c>
    </row>
    <row r="15" spans="1:25" s="249" customFormat="1" ht="12.75" x14ac:dyDescent="0.2">
      <c r="A15" s="275"/>
      <c r="B15" s="276"/>
      <c r="C15" s="277"/>
      <c r="D15" s="277"/>
      <c r="E15" s="277"/>
      <c r="F15" s="277"/>
      <c r="G15" s="278"/>
      <c r="H15" s="276"/>
      <c r="I15" s="277"/>
      <c r="J15" s="277"/>
      <c r="K15" s="277"/>
      <c r="L15" s="277"/>
      <c r="M15" s="278"/>
      <c r="N15" s="276"/>
      <c r="O15" s="277"/>
      <c r="P15" s="277"/>
      <c r="Q15" s="277"/>
      <c r="R15" s="277"/>
      <c r="S15" s="278"/>
      <c r="T15" s="276"/>
      <c r="U15" s="277"/>
      <c r="V15" s="277"/>
      <c r="W15" s="277"/>
      <c r="X15" s="277"/>
      <c r="Y15" s="278"/>
    </row>
    <row r="16" spans="1:25" s="249" customFormat="1" ht="12.75" x14ac:dyDescent="0.2">
      <c r="A16" s="275" t="s">
        <v>79</v>
      </c>
      <c r="B16" s="279">
        <v>0</v>
      </c>
      <c r="C16" s="280"/>
      <c r="D16" s="280">
        <v>0</v>
      </c>
      <c r="E16" s="280"/>
      <c r="F16" s="280">
        <v>0</v>
      </c>
      <c r="G16" s="281"/>
      <c r="H16" s="279">
        <v>0</v>
      </c>
      <c r="I16" s="280"/>
      <c r="J16" s="280">
        <v>0</v>
      </c>
      <c r="K16" s="280"/>
      <c r="L16" s="280">
        <v>0</v>
      </c>
      <c r="M16" s="281"/>
      <c r="N16" s="279">
        <v>0</v>
      </c>
      <c r="O16" s="280"/>
      <c r="P16" s="280">
        <v>0</v>
      </c>
      <c r="Q16" s="280"/>
      <c r="R16" s="280">
        <v>0</v>
      </c>
      <c r="S16" s="281"/>
      <c r="T16" s="279">
        <v>0</v>
      </c>
      <c r="U16" s="280"/>
      <c r="V16" s="280">
        <v>0</v>
      </c>
      <c r="W16" s="280"/>
      <c r="X16" s="280">
        <v>0</v>
      </c>
      <c r="Y16" s="281"/>
    </row>
    <row r="17" spans="1:90" s="254" customFormat="1" ht="12.75" x14ac:dyDescent="0.2">
      <c r="A17" s="282" t="s">
        <v>80</v>
      </c>
      <c r="B17" s="283">
        <f>B14+B16</f>
        <v>18682725</v>
      </c>
      <c r="C17" s="284"/>
      <c r="D17" s="284">
        <f>D14+D16</f>
        <v>18918505</v>
      </c>
      <c r="E17" s="284"/>
      <c r="F17" s="284">
        <f>F14+F16</f>
        <v>37601230</v>
      </c>
      <c r="G17" s="285"/>
      <c r="H17" s="283">
        <f>H14+H16</f>
        <v>18885776</v>
      </c>
      <c r="I17" s="284"/>
      <c r="J17" s="284">
        <f>J14+J16</f>
        <v>19121390</v>
      </c>
      <c r="K17" s="284"/>
      <c r="L17" s="284">
        <f>L14+L16</f>
        <v>38007166</v>
      </c>
      <c r="M17" s="285"/>
      <c r="N17" s="283">
        <f>N14+N16</f>
        <v>18999384</v>
      </c>
      <c r="O17" s="284"/>
      <c r="P17" s="284">
        <f>P14+P16</f>
        <v>19227114</v>
      </c>
      <c r="Q17" s="284"/>
      <c r="R17" s="284">
        <f>R14+R16</f>
        <v>38226498</v>
      </c>
      <c r="S17" s="285"/>
      <c r="T17" s="283">
        <f>T14+T16</f>
        <v>19357753</v>
      </c>
      <c r="U17" s="284"/>
      <c r="V17" s="284">
        <f>V14+V16</f>
        <v>19572149</v>
      </c>
      <c r="W17" s="284"/>
      <c r="X17" s="284">
        <f>X14+X16</f>
        <v>38929902</v>
      </c>
      <c r="Y17" s="285"/>
    </row>
    <row r="18" spans="1:90" s="287" customFormat="1" ht="12.75" x14ac:dyDescent="0.2">
      <c r="A18" s="254" t="s">
        <v>292</v>
      </c>
      <c r="B18" s="286"/>
      <c r="C18" s="286"/>
      <c r="D18" s="286"/>
      <c r="E18" s="286"/>
      <c r="F18" s="286"/>
      <c r="G18" s="286"/>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row>
    <row r="19" spans="1:90" s="287" customFormat="1" ht="12.75" x14ac:dyDescent="0.2">
      <c r="A19" s="254"/>
      <c r="B19" s="286"/>
      <c r="C19" s="286"/>
      <c r="D19" s="286"/>
      <c r="E19" s="286"/>
      <c r="F19" s="286"/>
      <c r="G19" s="286"/>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row>
    <row r="20" spans="1:90" s="287" customFormat="1" ht="12.75" x14ac:dyDescent="0.2">
      <c r="A20" s="288" t="s">
        <v>290</v>
      </c>
      <c r="B20" s="286"/>
      <c r="C20" s="286"/>
      <c r="D20" s="286"/>
      <c r="E20" s="286"/>
      <c r="F20" s="286"/>
      <c r="G20" s="286"/>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row>
    <row r="21" spans="1:90" s="287" customFormat="1" ht="12.75" x14ac:dyDescent="0.2">
      <c r="A21" s="94" t="s">
        <v>81</v>
      </c>
      <c r="B21" s="286" t="s">
        <v>294</v>
      </c>
      <c r="C21" s="286"/>
      <c r="D21" s="286"/>
      <c r="E21" s="286"/>
      <c r="F21" s="286"/>
      <c r="G21" s="286"/>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row>
    <row r="22" spans="1:90" s="287" customFormat="1" ht="12.75" x14ac:dyDescent="0.2">
      <c r="A22" s="96" t="s">
        <v>9</v>
      </c>
      <c r="B22" s="286" t="s">
        <v>293</v>
      </c>
      <c r="C22" s="286"/>
      <c r="D22" s="286"/>
      <c r="E22" s="286"/>
      <c r="F22" s="286"/>
      <c r="G22" s="286"/>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row>
    <row r="23" spans="1:90" s="286" customFormat="1" ht="12.75" x14ac:dyDescent="0.2">
      <c r="A23" s="96"/>
      <c r="B23" s="289"/>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row>
    <row r="24" spans="1:90" x14ac:dyDescent="0.25">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row>
    <row r="25" spans="1:90" x14ac:dyDescent="0.25">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row>
    <row r="26" spans="1:90" x14ac:dyDescent="0.25">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row>
    <row r="27" spans="1:90" x14ac:dyDescent="0.25">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row>
    <row r="28" spans="1:90" x14ac:dyDescent="0.25">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row>
    <row r="29" spans="1:90" x14ac:dyDescent="0.25">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row>
    <row r="30" spans="1:90" x14ac:dyDescent="0.25">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row>
    <row r="31" spans="1:90" x14ac:dyDescent="0.25">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row>
    <row r="32" spans="1:90" x14ac:dyDescent="0.25">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row>
    <row r="33" spans="8:90" x14ac:dyDescent="0.25">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row>
    <row r="34" spans="8:90" x14ac:dyDescent="0.25">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row>
    <row r="35" spans="8:90" x14ac:dyDescent="0.25">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row>
    <row r="36" spans="8:90" x14ac:dyDescent="0.25">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row>
    <row r="37" spans="8:90" x14ac:dyDescent="0.25">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row>
    <row r="38" spans="8:90" x14ac:dyDescent="0.25">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row>
    <row r="39" spans="8:90" x14ac:dyDescent="0.25">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row>
    <row r="40" spans="8:90" x14ac:dyDescent="0.25">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row>
    <row r="41" spans="8:90" x14ac:dyDescent="0.25">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row>
    <row r="42" spans="8:90" x14ac:dyDescent="0.25">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row>
    <row r="43" spans="8:90" x14ac:dyDescent="0.25">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row>
    <row r="44" spans="8:90" x14ac:dyDescent="0.25">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row>
    <row r="45" spans="8:90" x14ac:dyDescent="0.25">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c r="CE45" s="254"/>
      <c r="CF45" s="254"/>
      <c r="CG45" s="254"/>
      <c r="CH45" s="254"/>
      <c r="CI45" s="254"/>
      <c r="CJ45" s="254"/>
      <c r="CK45" s="254"/>
      <c r="CL45" s="254"/>
    </row>
    <row r="46" spans="8:90" x14ac:dyDescent="0.25">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row>
    <row r="47" spans="8:90" x14ac:dyDescent="0.25">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row>
    <row r="48" spans="8:90" x14ac:dyDescent="0.25">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row>
    <row r="49" spans="8:90" x14ac:dyDescent="0.25">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row>
    <row r="50" spans="8:90" x14ac:dyDescent="0.25">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row>
    <row r="51" spans="8:90" x14ac:dyDescent="0.25">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row>
    <row r="52" spans="8:90" x14ac:dyDescent="0.25">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row>
    <row r="53" spans="8:90" x14ac:dyDescent="0.25">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row>
    <row r="54" spans="8:90" x14ac:dyDescent="0.25">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row>
    <row r="55" spans="8:90" x14ac:dyDescent="0.25">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row>
    <row r="56" spans="8:90" x14ac:dyDescent="0.25">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row>
    <row r="57" spans="8:90" x14ac:dyDescent="0.25">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row>
    <row r="58" spans="8:90" x14ac:dyDescent="0.25">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row>
    <row r="59" spans="8:90" x14ac:dyDescent="0.25">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row>
    <row r="60" spans="8:90" x14ac:dyDescent="0.25">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row>
    <row r="61" spans="8:90" x14ac:dyDescent="0.25">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row>
    <row r="62" spans="8:90" x14ac:dyDescent="0.25">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row>
    <row r="63" spans="8:90" x14ac:dyDescent="0.25">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row>
    <row r="64" spans="8:90" x14ac:dyDescent="0.25">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row>
    <row r="65" spans="8:90" x14ac:dyDescent="0.25">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row>
    <row r="66" spans="8:90" x14ac:dyDescent="0.25">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row>
    <row r="67" spans="8:90" x14ac:dyDescent="0.25">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row>
    <row r="68" spans="8:90" x14ac:dyDescent="0.25">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row>
    <row r="69" spans="8:90" x14ac:dyDescent="0.25">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row>
    <row r="70" spans="8:90" x14ac:dyDescent="0.25">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row>
    <row r="71" spans="8:90" x14ac:dyDescent="0.25">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row>
    <row r="72" spans="8:90" x14ac:dyDescent="0.25">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row>
    <row r="73" spans="8:90" x14ac:dyDescent="0.25">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row>
    <row r="74" spans="8:90" x14ac:dyDescent="0.25">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row>
    <row r="75" spans="8:90" x14ac:dyDescent="0.25">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row>
    <row r="76" spans="8:90" x14ac:dyDescent="0.25">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row>
    <row r="77" spans="8:90" x14ac:dyDescent="0.25">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row>
    <row r="78" spans="8:90" x14ac:dyDescent="0.25">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row>
    <row r="79" spans="8:90" x14ac:dyDescent="0.25">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row>
    <row r="80" spans="8:90" x14ac:dyDescent="0.25">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row>
    <row r="81" spans="8:90" x14ac:dyDescent="0.25">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row>
    <row r="82" spans="8:90" x14ac:dyDescent="0.25">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row>
    <row r="83" spans="8:90" x14ac:dyDescent="0.25">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row>
    <row r="84" spans="8:90" x14ac:dyDescent="0.25">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row>
    <row r="85" spans="8:90" x14ac:dyDescent="0.25">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row>
    <row r="86" spans="8:90" x14ac:dyDescent="0.25">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row>
    <row r="87" spans="8:90" x14ac:dyDescent="0.25">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row>
    <row r="88" spans="8:90" x14ac:dyDescent="0.25">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row>
    <row r="89" spans="8:90" x14ac:dyDescent="0.25">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row>
    <row r="90" spans="8:90" x14ac:dyDescent="0.25">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row>
    <row r="91" spans="8:90" x14ac:dyDescent="0.25">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row>
    <row r="92" spans="8:90" x14ac:dyDescent="0.25">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row>
    <row r="93" spans="8:90" x14ac:dyDescent="0.25">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row>
    <row r="94" spans="8:90" x14ac:dyDescent="0.25">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row>
    <row r="95" spans="8:90" x14ac:dyDescent="0.25">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row>
    <row r="96" spans="8:90" x14ac:dyDescent="0.25">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row>
    <row r="97" spans="8:90" x14ac:dyDescent="0.25">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row>
    <row r="98" spans="8:90" x14ac:dyDescent="0.25">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row>
    <row r="99" spans="8:90" x14ac:dyDescent="0.25">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row>
    <row r="100" spans="8:90" x14ac:dyDescent="0.25">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row>
    <row r="101" spans="8:90" x14ac:dyDescent="0.25">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row>
    <row r="102" spans="8:90" x14ac:dyDescent="0.25">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row>
    <row r="103" spans="8:90" x14ac:dyDescent="0.25">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row>
    <row r="104" spans="8:90" x14ac:dyDescent="0.25">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row>
    <row r="105" spans="8:90" x14ac:dyDescent="0.25">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row>
    <row r="106" spans="8:90" x14ac:dyDescent="0.25">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row>
    <row r="107" spans="8:90" x14ac:dyDescent="0.25">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row>
    <row r="108" spans="8:90" x14ac:dyDescent="0.25">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row>
    <row r="109" spans="8:90" x14ac:dyDescent="0.25">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row>
    <row r="110" spans="8:90" x14ac:dyDescent="0.25">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row>
    <row r="111" spans="8:90" x14ac:dyDescent="0.25">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row>
    <row r="112" spans="8:90" x14ac:dyDescent="0.25">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row>
    <row r="113" spans="8:90" x14ac:dyDescent="0.25">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row>
    <row r="114" spans="8:90" x14ac:dyDescent="0.25">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row>
    <row r="115" spans="8:90" x14ac:dyDescent="0.25">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row>
    <row r="116" spans="8:90" x14ac:dyDescent="0.25">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row>
    <row r="117" spans="8:90" x14ac:dyDescent="0.25">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row>
    <row r="118" spans="8:90" x14ac:dyDescent="0.25">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row>
    <row r="119" spans="8:90" x14ac:dyDescent="0.25">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row>
    <row r="120" spans="8:90" x14ac:dyDescent="0.25">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row>
    <row r="121" spans="8:90" x14ac:dyDescent="0.25">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row>
    <row r="122" spans="8:90" x14ac:dyDescent="0.25">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row>
    <row r="123" spans="8:90" x14ac:dyDescent="0.25">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row>
    <row r="124" spans="8:90" x14ac:dyDescent="0.25">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row>
    <row r="125" spans="8:90" x14ac:dyDescent="0.25">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row>
    <row r="126" spans="8:90" x14ac:dyDescent="0.25">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row>
    <row r="127" spans="8:90" x14ac:dyDescent="0.25">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row>
    <row r="128" spans="8:90" x14ac:dyDescent="0.25">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row>
    <row r="129" spans="8:90" x14ac:dyDescent="0.25">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row>
    <row r="130" spans="8:90" x14ac:dyDescent="0.25">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row>
    <row r="131" spans="8:90" x14ac:dyDescent="0.25">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row>
    <row r="132" spans="8:90" x14ac:dyDescent="0.25">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row>
    <row r="133" spans="8:90" x14ac:dyDescent="0.25">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row>
    <row r="134" spans="8:90" x14ac:dyDescent="0.25">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row>
    <row r="135" spans="8:90" x14ac:dyDescent="0.25">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row>
    <row r="136" spans="8:90" x14ac:dyDescent="0.25">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row>
    <row r="137" spans="8:90" x14ac:dyDescent="0.25">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row>
    <row r="138" spans="8:90" x14ac:dyDescent="0.25">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row>
    <row r="139" spans="8:90" x14ac:dyDescent="0.25">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row>
    <row r="140" spans="8:90" x14ac:dyDescent="0.25">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row>
    <row r="141" spans="8:90" x14ac:dyDescent="0.25">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row>
    <row r="142" spans="8:90" x14ac:dyDescent="0.25">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row>
    <row r="143" spans="8:90" x14ac:dyDescent="0.25">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row>
    <row r="144" spans="8:90" x14ac:dyDescent="0.25">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row>
    <row r="145" spans="8:90" x14ac:dyDescent="0.25">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row>
    <row r="146" spans="8:90" x14ac:dyDescent="0.25">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row>
    <row r="147" spans="8:90" x14ac:dyDescent="0.25">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row>
    <row r="148" spans="8:90" x14ac:dyDescent="0.25">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row>
    <row r="149" spans="8:90" x14ac:dyDescent="0.25">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row>
    <row r="150" spans="8:90" x14ac:dyDescent="0.25">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row>
    <row r="151" spans="8:90" x14ac:dyDescent="0.25">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row>
    <row r="152" spans="8:90" x14ac:dyDescent="0.25">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row>
    <row r="153" spans="8:90" x14ac:dyDescent="0.25">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row>
    <row r="154" spans="8:90" x14ac:dyDescent="0.25">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row>
    <row r="155" spans="8:90" x14ac:dyDescent="0.25">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row>
    <row r="156" spans="8:90" x14ac:dyDescent="0.25">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row>
    <row r="157" spans="8:90" x14ac:dyDescent="0.25">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row>
    <row r="158" spans="8:90" x14ac:dyDescent="0.25">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row>
    <row r="159" spans="8:90" x14ac:dyDescent="0.25">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row>
    <row r="160" spans="8:90" x14ac:dyDescent="0.25">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row>
    <row r="161" spans="8:90" x14ac:dyDescent="0.25">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row>
    <row r="162" spans="8:90" x14ac:dyDescent="0.25">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row>
    <row r="163" spans="8:90" x14ac:dyDescent="0.25">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row>
    <row r="164" spans="8:90" x14ac:dyDescent="0.25">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row>
    <row r="165" spans="8:90" x14ac:dyDescent="0.25">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row>
    <row r="166" spans="8:90" x14ac:dyDescent="0.25">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row>
    <row r="167" spans="8:90" x14ac:dyDescent="0.25">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row>
    <row r="168" spans="8:90" x14ac:dyDescent="0.25">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row>
    <row r="169" spans="8:90" x14ac:dyDescent="0.25">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row>
    <row r="170" spans="8:90" x14ac:dyDescent="0.25">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row>
    <row r="171" spans="8:90" x14ac:dyDescent="0.25">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row>
    <row r="172" spans="8:90" x14ac:dyDescent="0.2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row>
    <row r="173" spans="8:90" x14ac:dyDescent="0.25">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row>
    <row r="174" spans="8:90" x14ac:dyDescent="0.25">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row>
    <row r="175" spans="8:90" x14ac:dyDescent="0.25">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row>
    <row r="176" spans="8:90" x14ac:dyDescent="0.25">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row>
    <row r="177" spans="8:90" x14ac:dyDescent="0.25">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row>
    <row r="178" spans="8:90" x14ac:dyDescent="0.25">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row>
    <row r="179" spans="8:90" x14ac:dyDescent="0.25">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row>
    <row r="180" spans="8:90" x14ac:dyDescent="0.25">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row>
    <row r="181" spans="8:90" x14ac:dyDescent="0.25">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row>
    <row r="182" spans="8:90" x14ac:dyDescent="0.25">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row>
    <row r="183" spans="8:90" x14ac:dyDescent="0.25">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row>
    <row r="184" spans="8:90" x14ac:dyDescent="0.25">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row>
    <row r="185" spans="8:90" x14ac:dyDescent="0.25">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row>
    <row r="186" spans="8:90" x14ac:dyDescent="0.25">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row>
    <row r="187" spans="8:90" x14ac:dyDescent="0.25">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row>
    <row r="188" spans="8:90" x14ac:dyDescent="0.25">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row>
    <row r="189" spans="8:90" x14ac:dyDescent="0.25">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row>
    <row r="190" spans="8:90" x14ac:dyDescent="0.25">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row>
    <row r="191" spans="8:90" x14ac:dyDescent="0.25">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row>
    <row r="192" spans="8:90" x14ac:dyDescent="0.25">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row>
    <row r="193" spans="8:90" x14ac:dyDescent="0.25">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row>
    <row r="194" spans="8:90" x14ac:dyDescent="0.25">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row>
    <row r="195" spans="8:90" x14ac:dyDescent="0.25">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row>
    <row r="196" spans="8:90" x14ac:dyDescent="0.25">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row>
    <row r="197" spans="8:90" x14ac:dyDescent="0.25">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row>
    <row r="198" spans="8:90" x14ac:dyDescent="0.25">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row>
    <row r="199" spans="8:90" x14ac:dyDescent="0.25">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row>
    <row r="200" spans="8:90" x14ac:dyDescent="0.25">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row>
    <row r="201" spans="8:90" x14ac:dyDescent="0.25">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row>
    <row r="202" spans="8:90" x14ac:dyDescent="0.25">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c r="CF202" s="254"/>
      <c r="CG202" s="254"/>
      <c r="CH202" s="254"/>
      <c r="CI202" s="254"/>
      <c r="CJ202" s="254"/>
      <c r="CK202" s="254"/>
      <c r="CL202" s="254"/>
    </row>
    <row r="203" spans="8:90" x14ac:dyDescent="0.25">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c r="CF203" s="254"/>
      <c r="CG203" s="254"/>
      <c r="CH203" s="254"/>
      <c r="CI203" s="254"/>
      <c r="CJ203" s="254"/>
      <c r="CK203" s="254"/>
      <c r="CL203" s="254"/>
    </row>
    <row r="204" spans="8:90" x14ac:dyDescent="0.25">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c r="CF204" s="254"/>
      <c r="CG204" s="254"/>
      <c r="CH204" s="254"/>
      <c r="CI204" s="254"/>
      <c r="CJ204" s="254"/>
      <c r="CK204" s="254"/>
      <c r="CL204" s="254"/>
    </row>
    <row r="205" spans="8:90" x14ac:dyDescent="0.25">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c r="CF205" s="254"/>
      <c r="CG205" s="254"/>
      <c r="CH205" s="254"/>
      <c r="CI205" s="254"/>
      <c r="CJ205" s="254"/>
      <c r="CK205" s="254"/>
      <c r="CL205" s="254"/>
    </row>
    <row r="206" spans="8:90" x14ac:dyDescent="0.25">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c r="CF206" s="254"/>
      <c r="CG206" s="254"/>
      <c r="CH206" s="254"/>
      <c r="CI206" s="254"/>
      <c r="CJ206" s="254"/>
      <c r="CK206" s="254"/>
      <c r="CL206" s="254"/>
    </row>
    <row r="207" spans="8:90" x14ac:dyDescent="0.25">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c r="CF207" s="254"/>
      <c r="CG207" s="254"/>
      <c r="CH207" s="254"/>
      <c r="CI207" s="254"/>
      <c r="CJ207" s="254"/>
      <c r="CK207" s="254"/>
      <c r="CL207" s="254"/>
    </row>
  </sheetData>
  <mergeCells count="5">
    <mergeCell ref="A3:A4"/>
    <mergeCell ref="B3:G3"/>
    <mergeCell ref="H3:M3"/>
    <mergeCell ref="N3:S3"/>
    <mergeCell ref="T3: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Metadata</vt:lpstr>
      <vt:lpstr>StatCan_Age&amp;Sex</vt:lpstr>
      <vt:lpstr>GC_Age&amp;Sex</vt:lpstr>
      <vt:lpstr>GC_WeeklyTotal</vt:lpstr>
      <vt:lpstr>GC_DailyTotal</vt:lpstr>
      <vt:lpstr>Populations</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Mesle France</dc:creator>
  <dc:description/>
  <cp:lastModifiedBy>admined</cp:lastModifiedBy>
  <cp:revision>2</cp:revision>
  <dcterms:created xsi:type="dcterms:W3CDTF">2020-04-15T20:51:13Z</dcterms:created>
  <dcterms:modified xsi:type="dcterms:W3CDTF">2022-10-25T08:39:13Z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ined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