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D:\COVID-19\INED\Denmark\"/>
    </mc:Choice>
  </mc:AlternateContent>
  <xr:revisionPtr revIDLastSave="0" documentId="13_ncr:1_{646DF040-CBC4-4C19-837A-7B7507402AD4}" xr6:coauthVersionLast="44" xr6:coauthVersionMax="44" xr10:uidLastSave="{00000000-0000-0000-0000-000000000000}"/>
  <bookViews>
    <workbookView xWindow="28680" yWindow="-120" windowWidth="29040" windowHeight="15840" activeTab="1" xr2:uid="{00000000-000D-0000-FFFF-FFFF00000000}"/>
  </bookViews>
  <sheets>
    <sheet name="Metadata" sheetId="1" r:id="rId1"/>
    <sheet name="SSI_by age and sex_Data" sheetId="2" r:id="rId2"/>
    <sheet name="SSI_Total_Deaths_Data" sheetId="3" r:id="rId3"/>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91" i="3" l="1"/>
  <c r="C91"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B92" i="3"/>
  <c r="M8" i="2"/>
  <c r="M9" i="2"/>
  <c r="M10" i="2"/>
  <c r="M11" i="2"/>
  <c r="M12" i="2"/>
  <c r="M14" i="2"/>
  <c r="M16" i="2"/>
  <c r="M17" i="2"/>
  <c r="L14" i="2"/>
  <c r="L17" i="2"/>
  <c r="J14" i="2"/>
  <c r="J17" i="2"/>
  <c r="H14" i="2"/>
  <c r="H17" i="2"/>
  <c r="N8" i="2"/>
  <c r="N9" i="2"/>
  <c r="N10" i="2"/>
  <c r="N11" i="2"/>
  <c r="N12" i="2"/>
  <c r="N14" i="2"/>
  <c r="K8" i="2"/>
  <c r="K9" i="2"/>
  <c r="K10" i="2"/>
  <c r="K11" i="2"/>
  <c r="K12" i="2"/>
  <c r="K14" i="2"/>
  <c r="I8" i="2"/>
  <c r="I9" i="2"/>
  <c r="I10" i="2"/>
  <c r="I11" i="2"/>
  <c r="I12" i="2"/>
  <c r="I14" i="2"/>
  <c r="T16" i="2"/>
  <c r="T12" i="2"/>
  <c r="T11" i="2"/>
  <c r="T10" i="2"/>
  <c r="T9" i="2"/>
  <c r="T8" i="2"/>
  <c r="T14" i="2"/>
  <c r="T17" i="2"/>
  <c r="D90" i="3"/>
  <c r="AA16" i="2"/>
  <c r="AA12" i="2"/>
  <c r="AA11" i="2"/>
  <c r="AA10" i="2"/>
  <c r="AA9" i="2"/>
  <c r="AA8" i="2"/>
  <c r="AA14" i="2"/>
  <c r="AA17" i="2"/>
  <c r="D89" i="3"/>
  <c r="AH16" i="2"/>
  <c r="AH12" i="2"/>
  <c r="AH11" i="2"/>
  <c r="AH10" i="2"/>
  <c r="AH9" i="2"/>
  <c r="AH8" i="2"/>
  <c r="AH14" i="2"/>
  <c r="AH17" i="2"/>
  <c r="D88" i="3"/>
  <c r="AO16" i="2"/>
  <c r="AO12" i="2"/>
  <c r="AO11" i="2"/>
  <c r="AO10" i="2"/>
  <c r="AO9" i="2"/>
  <c r="AO8" i="2"/>
  <c r="AO14" i="2"/>
  <c r="AO17" i="2"/>
  <c r="D87" i="3"/>
  <c r="AV16" i="2"/>
  <c r="AV12" i="2"/>
  <c r="AV11" i="2"/>
  <c r="AV10" i="2"/>
  <c r="AV9" i="2"/>
  <c r="AV8" i="2"/>
  <c r="AV14" i="2"/>
  <c r="AV17" i="2"/>
  <c r="BC16" i="2"/>
  <c r="BC12" i="2"/>
  <c r="BC11" i="2"/>
  <c r="BC10" i="2"/>
  <c r="BC9" i="2"/>
  <c r="BC8" i="2"/>
  <c r="BC14" i="2"/>
  <c r="BC17" i="2"/>
  <c r="BJ16" i="2"/>
  <c r="BJ12" i="2"/>
  <c r="BJ11" i="2"/>
  <c r="BJ10" i="2"/>
  <c r="BJ9" i="2"/>
  <c r="BJ8" i="2"/>
  <c r="BJ14" i="2"/>
  <c r="BJ17" i="2"/>
  <c r="BQ16" i="2"/>
  <c r="BQ12" i="2"/>
  <c r="BQ11" i="2"/>
  <c r="BQ10" i="2"/>
  <c r="BQ9" i="2"/>
  <c r="BQ8" i="2"/>
  <c r="BQ14" i="2"/>
  <c r="BQ17" i="2"/>
  <c r="BX16" i="2"/>
  <c r="BX12" i="2"/>
  <c r="BX11" i="2"/>
  <c r="BX10" i="2"/>
  <c r="BX9" i="2"/>
  <c r="BX8" i="2"/>
  <c r="BX14" i="2"/>
  <c r="BX17" i="2"/>
  <c r="CE16" i="2"/>
  <c r="CE12" i="2"/>
  <c r="CE11" i="2"/>
  <c r="CE10" i="2"/>
  <c r="CE9" i="2"/>
  <c r="CE8" i="2"/>
  <c r="CE14" i="2"/>
  <c r="CE17" i="2"/>
  <c r="CL16" i="2"/>
  <c r="CL8" i="2"/>
  <c r="CL9" i="2"/>
  <c r="CL10" i="2"/>
  <c r="CL11" i="2"/>
  <c r="CL12" i="2"/>
  <c r="CL14" i="2"/>
  <c r="CL17" i="2"/>
  <c r="CS16" i="2"/>
  <c r="CS12" i="2"/>
  <c r="CS11" i="2"/>
  <c r="CS10" i="2"/>
  <c r="CS9" i="2"/>
  <c r="CS8" i="2"/>
  <c r="CS14" i="2"/>
  <c r="CS17" i="2"/>
  <c r="CZ16" i="2"/>
  <c r="CZ12" i="2"/>
  <c r="CZ11" i="2"/>
  <c r="CZ10" i="2"/>
  <c r="CZ9" i="2"/>
  <c r="CZ8" i="2"/>
  <c r="CZ14" i="2"/>
  <c r="CZ17" i="2"/>
  <c r="DG16" i="2"/>
  <c r="DG12" i="2"/>
  <c r="DG11" i="2"/>
  <c r="DG10" i="2"/>
  <c r="DG9" i="2"/>
  <c r="DG8" i="2"/>
  <c r="DG14" i="2"/>
  <c r="DG17" i="2"/>
  <c r="DN16" i="2"/>
  <c r="DN12" i="2"/>
  <c r="DN11" i="2"/>
  <c r="DN10" i="2"/>
  <c r="DN9" i="2"/>
  <c r="DN8" i="2"/>
  <c r="DN14" i="2"/>
  <c r="DN17" i="2"/>
  <c r="DU16" i="2"/>
  <c r="DU12" i="2"/>
  <c r="DU11" i="2"/>
  <c r="DU10" i="2"/>
  <c r="DU9" i="2"/>
  <c r="DU8" i="2"/>
  <c r="DU14" i="2"/>
  <c r="DU17" i="2"/>
  <c r="EB16" i="2"/>
  <c r="EB12" i="2"/>
  <c r="EB11" i="2"/>
  <c r="EB10" i="2"/>
  <c r="EB9" i="2"/>
  <c r="EB8" i="2"/>
  <c r="EB14" i="2"/>
  <c r="EB17" i="2"/>
  <c r="EI16" i="2"/>
  <c r="EI12" i="2"/>
  <c r="EI11" i="2"/>
  <c r="EI10" i="2"/>
  <c r="EI9" i="2"/>
  <c r="EI8" i="2"/>
  <c r="EI14" i="2"/>
  <c r="EI17" i="2"/>
  <c r="EP16" i="2"/>
  <c r="EP12" i="2"/>
  <c r="EP11" i="2"/>
  <c r="EP10" i="2"/>
  <c r="EP9" i="2"/>
  <c r="EP8" i="2"/>
  <c r="EP14" i="2"/>
  <c r="EP17" i="2"/>
  <c r="EW16" i="2"/>
  <c r="EW12" i="2"/>
  <c r="EW11" i="2"/>
  <c r="EW10" i="2"/>
  <c r="EW9" i="2"/>
  <c r="EW8" i="2"/>
  <c r="EW14" i="2"/>
  <c r="EW17" i="2"/>
  <c r="FD16" i="2"/>
  <c r="FD12" i="2"/>
  <c r="FD11" i="2"/>
  <c r="FD10" i="2"/>
  <c r="FD9" i="2"/>
  <c r="FD8" i="2"/>
  <c r="FD14" i="2"/>
  <c r="FD17" i="2"/>
  <c r="FK16" i="2"/>
  <c r="FK12" i="2"/>
  <c r="FK11" i="2"/>
  <c r="FK10" i="2"/>
  <c r="FK9" i="2"/>
  <c r="FK8" i="2"/>
  <c r="FK14" i="2"/>
  <c r="FK17" i="2"/>
  <c r="FR16" i="2"/>
  <c r="FR12" i="2"/>
  <c r="FR11" i="2"/>
  <c r="FR10" i="2"/>
  <c r="FR9" i="2"/>
  <c r="FR8" i="2"/>
  <c r="FR14" i="2"/>
  <c r="FR17" i="2"/>
  <c r="FY16" i="2"/>
  <c r="FY12" i="2"/>
  <c r="FY11" i="2"/>
  <c r="FY10" i="2"/>
  <c r="FY9" i="2"/>
  <c r="FY8" i="2"/>
  <c r="FY14" i="2"/>
  <c r="FY17" i="2"/>
  <c r="GF16" i="2"/>
  <c r="GF12" i="2"/>
  <c r="GF11" i="2"/>
  <c r="GF10" i="2"/>
  <c r="GF9" i="2"/>
  <c r="GF8" i="2"/>
  <c r="GF14" i="2"/>
  <c r="GF17" i="2"/>
  <c r="GM16" i="2"/>
  <c r="GM12" i="2"/>
  <c r="GM11" i="2"/>
  <c r="GM10" i="2"/>
  <c r="GM9" i="2"/>
  <c r="GM8" i="2"/>
  <c r="GM14" i="2"/>
  <c r="GM17" i="2"/>
  <c r="GT16" i="2"/>
  <c r="GT12" i="2"/>
  <c r="GT11" i="2"/>
  <c r="GT10" i="2"/>
  <c r="GT9" i="2"/>
  <c r="GT8" i="2"/>
  <c r="GT14" i="2"/>
  <c r="GT17" i="2"/>
  <c r="HA16" i="2"/>
  <c r="HA12" i="2"/>
  <c r="HA11" i="2"/>
  <c r="HA10" i="2"/>
  <c r="HA9" i="2"/>
  <c r="HA8" i="2"/>
  <c r="HA14" i="2"/>
  <c r="HA17" i="2"/>
  <c r="HH16" i="2"/>
  <c r="HH12" i="2"/>
  <c r="HH11" i="2"/>
  <c r="HH10" i="2"/>
  <c r="HH9" i="2"/>
  <c r="HH8" i="2"/>
  <c r="HH14" i="2"/>
  <c r="HH17" i="2"/>
  <c r="HO16" i="2"/>
  <c r="HO12" i="2"/>
  <c r="HO11" i="2"/>
  <c r="HO10" i="2"/>
  <c r="HO9" i="2"/>
  <c r="HO8" i="2"/>
  <c r="HO14" i="2"/>
  <c r="HO17" i="2"/>
  <c r="HV16" i="2"/>
  <c r="HV12" i="2"/>
  <c r="HV11" i="2"/>
  <c r="HV10" i="2"/>
  <c r="HV9" i="2"/>
  <c r="HV8" i="2"/>
  <c r="HV14" i="2"/>
  <c r="HV17" i="2"/>
  <c r="IC16" i="2"/>
  <c r="IC12" i="2"/>
  <c r="IC11" i="2"/>
  <c r="IC10" i="2"/>
  <c r="IC9" i="2"/>
  <c r="IC8" i="2"/>
  <c r="IC14" i="2"/>
  <c r="IC17" i="2"/>
  <c r="IJ16" i="2"/>
  <c r="IJ12" i="2"/>
  <c r="IJ11" i="2"/>
  <c r="IJ10" i="2"/>
  <c r="IJ9" i="2"/>
  <c r="IJ8" i="2"/>
  <c r="IJ14" i="2"/>
  <c r="IJ17" i="2"/>
  <c r="IQ16" i="2"/>
  <c r="IQ12" i="2"/>
  <c r="IQ11" i="2"/>
  <c r="IQ10" i="2"/>
  <c r="IQ9" i="2"/>
  <c r="IQ8" i="2"/>
  <c r="IQ14" i="2"/>
  <c r="IQ17" i="2"/>
  <c r="IX16" i="2"/>
  <c r="IX12" i="2"/>
  <c r="IX11" i="2"/>
  <c r="IX10" i="2"/>
  <c r="IX9" i="2"/>
  <c r="IX8" i="2"/>
  <c r="IX14" i="2"/>
  <c r="IX17" i="2"/>
  <c r="JE16" i="2"/>
  <c r="JE12" i="2"/>
  <c r="JE11" i="2"/>
  <c r="JE10" i="2"/>
  <c r="JE9" i="2"/>
  <c r="JE8" i="2"/>
  <c r="JE14" i="2"/>
  <c r="JE17" i="2"/>
  <c r="JL16" i="2"/>
  <c r="JL12" i="2"/>
  <c r="JL11" i="2"/>
  <c r="JL10" i="2"/>
  <c r="JL9" i="2"/>
  <c r="JL8" i="2"/>
  <c r="JL14" i="2"/>
  <c r="JL17" i="2"/>
  <c r="JS16" i="2"/>
  <c r="JS12" i="2"/>
  <c r="JS11" i="2"/>
  <c r="JS10" i="2"/>
  <c r="JS9" i="2"/>
  <c r="JS8" i="2"/>
  <c r="JS14" i="2"/>
  <c r="JS17" i="2"/>
  <c r="JZ16" i="2"/>
  <c r="JZ12" i="2"/>
  <c r="JZ11" i="2"/>
  <c r="JZ10" i="2"/>
  <c r="JZ9" i="2"/>
  <c r="JZ8" i="2"/>
  <c r="JZ14" i="2"/>
  <c r="JZ17" i="2"/>
  <c r="KG16" i="2"/>
  <c r="KG12" i="2"/>
  <c r="KG11" i="2"/>
  <c r="KG10" i="2"/>
  <c r="KG9" i="2"/>
  <c r="KG8" i="2"/>
  <c r="KG14" i="2"/>
  <c r="KG17" i="2"/>
  <c r="KN16" i="2"/>
  <c r="KN12" i="2"/>
  <c r="KN11" i="2"/>
  <c r="KN10" i="2"/>
  <c r="KN9" i="2"/>
  <c r="KN8" i="2"/>
  <c r="KN14" i="2"/>
  <c r="KN17" i="2"/>
  <c r="KU16" i="2"/>
  <c r="KU12" i="2"/>
  <c r="KU11" i="2"/>
  <c r="KU10" i="2"/>
  <c r="KU9" i="2"/>
  <c r="KU8" i="2"/>
  <c r="KU14" i="2"/>
  <c r="KU17" i="2"/>
  <c r="LB16" i="2"/>
  <c r="LB12" i="2"/>
  <c r="LB11" i="2"/>
  <c r="LB10" i="2"/>
  <c r="LB9" i="2"/>
  <c r="LB8" i="2"/>
  <c r="LB14" i="2"/>
  <c r="LB17" i="2"/>
  <c r="LI16" i="2"/>
  <c r="LI12" i="2"/>
  <c r="LI11" i="2"/>
  <c r="LI10" i="2"/>
  <c r="LI9" i="2"/>
  <c r="LI8" i="2"/>
  <c r="LI14" i="2"/>
  <c r="LI17" i="2"/>
  <c r="LP16" i="2"/>
  <c r="LP12" i="2"/>
  <c r="LP11" i="2"/>
  <c r="LP10" i="2"/>
  <c r="LP9" i="2"/>
  <c r="LP8" i="2"/>
  <c r="LP14" i="2"/>
  <c r="LP17" i="2"/>
  <c r="LW16" i="2"/>
  <c r="LW12" i="2"/>
  <c r="LW11" i="2"/>
  <c r="LW10" i="2"/>
  <c r="LW9" i="2"/>
  <c r="LW8" i="2"/>
  <c r="LW14" i="2"/>
  <c r="LW17" i="2"/>
  <c r="MD16" i="2"/>
  <c r="MD12" i="2"/>
  <c r="MD11" i="2"/>
  <c r="MD10" i="2"/>
  <c r="MD9" i="2"/>
  <c r="MD8" i="2"/>
  <c r="MD14" i="2"/>
  <c r="MD17" i="2"/>
  <c r="MK16" i="2"/>
  <c r="MK12" i="2"/>
  <c r="MK11" i="2"/>
  <c r="MK10" i="2"/>
  <c r="MK9" i="2"/>
  <c r="MK8" i="2"/>
  <c r="MK14" i="2"/>
  <c r="MK17" i="2"/>
  <c r="MR16" i="2"/>
  <c r="MR12" i="2"/>
  <c r="MR11" i="2"/>
  <c r="MR10" i="2"/>
  <c r="MR9" i="2"/>
  <c r="MR8" i="2"/>
  <c r="MR14" i="2"/>
  <c r="MR17" i="2"/>
  <c r="MY16" i="2"/>
  <c r="MY12" i="2"/>
  <c r="MY11" i="2"/>
  <c r="MY10" i="2"/>
  <c r="MY9" i="2"/>
  <c r="MY8" i="2"/>
  <c r="MY14" i="2"/>
  <c r="MY17" i="2"/>
  <c r="NF16" i="2"/>
  <c r="NF12" i="2"/>
  <c r="NF11" i="2"/>
  <c r="NF10" i="2"/>
  <c r="NF9" i="2"/>
  <c r="NF8" i="2"/>
  <c r="NF14" i="2"/>
  <c r="NF17" i="2"/>
  <c r="NM16" i="2"/>
  <c r="NM12" i="2"/>
  <c r="NM11" i="2"/>
  <c r="NM10" i="2"/>
  <c r="NM9" i="2"/>
  <c r="NM8" i="2"/>
  <c r="NM14" i="2"/>
  <c r="NM17" i="2"/>
  <c r="NT16" i="2"/>
  <c r="NT12" i="2"/>
  <c r="NT11" i="2"/>
  <c r="NT10" i="2"/>
  <c r="NT9" i="2"/>
  <c r="NT8" i="2"/>
  <c r="NT14" i="2"/>
  <c r="NT17" i="2"/>
  <c r="OA16" i="2"/>
  <c r="OA12" i="2"/>
  <c r="OA11" i="2"/>
  <c r="OA10" i="2"/>
  <c r="OA9" i="2"/>
  <c r="OA8" i="2"/>
  <c r="OA14" i="2"/>
  <c r="OA17" i="2"/>
  <c r="OH16" i="2"/>
  <c r="OH12" i="2"/>
  <c r="OH11" i="2"/>
  <c r="OH10" i="2"/>
  <c r="OH9" i="2"/>
  <c r="OH8" i="2"/>
  <c r="OH14" i="2"/>
  <c r="OH17" i="2"/>
  <c r="OO16" i="2"/>
  <c r="OO12" i="2"/>
  <c r="OO11" i="2"/>
  <c r="OO10" i="2"/>
  <c r="OO9" i="2"/>
  <c r="OO8" i="2"/>
  <c r="OO14" i="2"/>
  <c r="OO17" i="2"/>
  <c r="OV16" i="2"/>
  <c r="OV12" i="2"/>
  <c r="OV11" i="2"/>
  <c r="OV10" i="2"/>
  <c r="OV9" i="2"/>
  <c r="OV8" i="2"/>
  <c r="OV14" i="2"/>
  <c r="OV17" i="2"/>
  <c r="PC8" i="2"/>
  <c r="PC9" i="2"/>
  <c r="PC10" i="2"/>
  <c r="PC11" i="2"/>
  <c r="PC12" i="2"/>
  <c r="PC14" i="2"/>
  <c r="PC16" i="2"/>
  <c r="PC17" i="2"/>
  <c r="S14" i="2"/>
  <c r="S17" i="2"/>
  <c r="Q14" i="2"/>
  <c r="Q17" i="2"/>
  <c r="O14" i="2"/>
  <c r="O17" i="2"/>
  <c r="U12" i="2"/>
  <c r="R9" i="2"/>
  <c r="R11" i="2"/>
  <c r="R10" i="2"/>
  <c r="R8" i="2"/>
  <c r="R12" i="2"/>
  <c r="R14" i="2"/>
  <c r="U8" i="2"/>
  <c r="U11" i="2"/>
  <c r="P10" i="2"/>
  <c r="P12" i="2"/>
  <c r="P9" i="2"/>
  <c r="P11" i="2"/>
  <c r="P8" i="2"/>
  <c r="U10" i="2"/>
  <c r="U9" i="2"/>
  <c r="Z14" i="2"/>
  <c r="Z17" i="2"/>
  <c r="X14" i="2"/>
  <c r="X17" i="2"/>
  <c r="V14" i="2"/>
  <c r="W11" i="2"/>
  <c r="AB12" i="2"/>
  <c r="Y12" i="2"/>
  <c r="Y11" i="2"/>
  <c r="AB10" i="2"/>
  <c r="Y10" i="2"/>
  <c r="Y9" i="2"/>
  <c r="W9" i="2"/>
  <c r="Y8" i="2"/>
  <c r="U14" i="2"/>
  <c r="P14" i="2"/>
  <c r="AB9" i="2"/>
  <c r="V17" i="2"/>
  <c r="AB8" i="2"/>
  <c r="W10" i="2"/>
  <c r="AB11" i="2"/>
  <c r="Y14" i="2"/>
  <c r="W8" i="2"/>
  <c r="W12" i="2"/>
  <c r="AG14" i="2"/>
  <c r="AG17" i="2"/>
  <c r="AE14" i="2"/>
  <c r="AC14" i="2"/>
  <c r="AI8" i="2"/>
  <c r="AI9" i="2"/>
  <c r="AI10" i="2"/>
  <c r="AI11" i="2"/>
  <c r="AI12" i="2"/>
  <c r="AF11" i="2"/>
  <c r="AD9" i="2"/>
  <c r="AD10" i="2"/>
  <c r="AN14" i="2"/>
  <c r="AN17" i="2"/>
  <c r="AJ14" i="2"/>
  <c r="AL14" i="2"/>
  <c r="AL17" i="2"/>
  <c r="AM12" i="2"/>
  <c r="AK10" i="2"/>
  <c r="AM9" i="2"/>
  <c r="AM8" i="2"/>
  <c r="AK8" i="2"/>
  <c r="AP8" i="2"/>
  <c r="AM11" i="2"/>
  <c r="AM10" i="2"/>
  <c r="AW12" i="2"/>
  <c r="AU14" i="2"/>
  <c r="AU17" i="2"/>
  <c r="AS14" i="2"/>
  <c r="AT12" i="2"/>
  <c r="AQ14" i="2"/>
  <c r="AR10" i="2"/>
  <c r="BB14" i="2"/>
  <c r="BB17" i="2"/>
  <c r="AZ14" i="2"/>
  <c r="AX14" i="2"/>
  <c r="BA8" i="2"/>
  <c r="AY12" i="2"/>
  <c r="AY9" i="2"/>
  <c r="BI14" i="2"/>
  <c r="BI17" i="2"/>
  <c r="BG14" i="2"/>
  <c r="BH11" i="2"/>
  <c r="BE14" i="2"/>
  <c r="BF11" i="2"/>
  <c r="BE17" i="2"/>
  <c r="BF8" i="2"/>
  <c r="BF10" i="2"/>
  <c r="BF12" i="2"/>
  <c r="BP14" i="2"/>
  <c r="BP17" i="2"/>
  <c r="BN14" i="2"/>
  <c r="BO9" i="2"/>
  <c r="BL14" i="2"/>
  <c r="BL17" i="2"/>
  <c r="BO11" i="2"/>
  <c r="BM8" i="2"/>
  <c r="BM9" i="2"/>
  <c r="BM11" i="2"/>
  <c r="BM12" i="2"/>
  <c r="CM9" i="2"/>
  <c r="C92" i="3"/>
  <c r="BW14" i="2"/>
  <c r="BW17" i="2"/>
  <c r="BU14" i="2"/>
  <c r="BU17" i="2"/>
  <c r="BS14" i="2"/>
  <c r="BY9" i="2"/>
  <c r="BY11" i="2"/>
  <c r="BY10" i="2"/>
  <c r="BV8" i="2"/>
  <c r="BV10" i="2"/>
  <c r="BY12" i="2"/>
  <c r="BZ14" i="2"/>
  <c r="CA9" i="2"/>
  <c r="CD14" i="2"/>
  <c r="CD17" i="2"/>
  <c r="CB14" i="2"/>
  <c r="CC10" i="2"/>
  <c r="CK14" i="2"/>
  <c r="CK17" i="2"/>
  <c r="CG14" i="2"/>
  <c r="CI14" i="2"/>
  <c r="CJ11" i="2"/>
  <c r="CI17" i="2"/>
  <c r="CH10" i="2"/>
  <c r="CM10" i="2"/>
  <c r="CT11" i="2"/>
  <c r="CR14" i="2"/>
  <c r="CR17" i="2"/>
  <c r="CP14" i="2"/>
  <c r="CQ12" i="2"/>
  <c r="CN14" i="2"/>
  <c r="CO8" i="2"/>
  <c r="CT10" i="2"/>
  <c r="CT12" i="2"/>
  <c r="CY14" i="2"/>
  <c r="CY17" i="2"/>
  <c r="CW14" i="2"/>
  <c r="CX12" i="2"/>
  <c r="CU14" i="2"/>
  <c r="CV11" i="2"/>
  <c r="DH12" i="2"/>
  <c r="DF14" i="2"/>
  <c r="DF17" i="2"/>
  <c r="DD14" i="2"/>
  <c r="DB14" i="2"/>
  <c r="DH10" i="2"/>
  <c r="DH8" i="2"/>
  <c r="DE12" i="2"/>
  <c r="DE10" i="2"/>
  <c r="DH9" i="2"/>
  <c r="DO10" i="2"/>
  <c r="DM14" i="2"/>
  <c r="DM17" i="2"/>
  <c r="DK14" i="2"/>
  <c r="DL9" i="2"/>
  <c r="DI14" i="2"/>
  <c r="DJ10" i="2"/>
  <c r="DR14" i="2"/>
  <c r="DP14" i="2"/>
  <c r="DQ11" i="2"/>
  <c r="DT14" i="2"/>
  <c r="DT17" i="2"/>
  <c r="DS9" i="2"/>
  <c r="DS11" i="2"/>
  <c r="EC10" i="2"/>
  <c r="DY14" i="2"/>
  <c r="DW14" i="2"/>
  <c r="DX11" i="2"/>
  <c r="EF14" i="2"/>
  <c r="EG9" i="2"/>
  <c r="ED14" i="2"/>
  <c r="EK14" i="2"/>
  <c r="H105" i="2"/>
  <c r="H113" i="2"/>
  <c r="H116" i="2"/>
  <c r="EA14" i="2"/>
  <c r="EA17" i="2"/>
  <c r="EH14" i="2"/>
  <c r="EH17" i="2"/>
  <c r="EJ11" i="2"/>
  <c r="EO14" i="2"/>
  <c r="EO17" i="2"/>
  <c r="EM14" i="2"/>
  <c r="EN8" i="2"/>
  <c r="EQ9" i="2"/>
  <c r="EV14" i="2"/>
  <c r="EV17" i="2"/>
  <c r="ET14" i="2"/>
  <c r="ER14" i="2"/>
  <c r="EU12" i="2"/>
  <c r="FC14" i="2"/>
  <c r="FC17" i="2"/>
  <c r="FA14" i="2"/>
  <c r="FB12" i="2"/>
  <c r="EY14" i="2"/>
  <c r="EZ12" i="2"/>
  <c r="FE8" i="2"/>
  <c r="FE9" i="2"/>
  <c r="FE12" i="2"/>
  <c r="FE11" i="2"/>
  <c r="FJ14" i="2"/>
  <c r="FJ17" i="2"/>
  <c r="FH14" i="2"/>
  <c r="FF14" i="2"/>
  <c r="FI9" i="2"/>
  <c r="FI10" i="2"/>
  <c r="FI12" i="2"/>
  <c r="FS11" i="2"/>
  <c r="FO14" i="2"/>
  <c r="FM14" i="2"/>
  <c r="FQ14" i="2"/>
  <c r="FQ17" i="2"/>
  <c r="FS8" i="2"/>
  <c r="FS9" i="2"/>
  <c r="FX14" i="2"/>
  <c r="FX17" i="2"/>
  <c r="FZ8" i="2"/>
  <c r="FV14" i="2"/>
  <c r="FW12" i="2"/>
  <c r="FT14" i="2"/>
  <c r="FU9" i="2"/>
  <c r="FZ9" i="2"/>
  <c r="FZ11" i="2"/>
  <c r="GC14" i="2"/>
  <c r="GD12" i="2"/>
  <c r="GC17" i="2"/>
  <c r="GA14" i="2"/>
  <c r="GE14" i="2"/>
  <c r="GE17" i="2"/>
  <c r="GG10" i="2"/>
  <c r="GG11" i="2"/>
  <c r="GD10" i="2"/>
  <c r="GD9" i="2"/>
  <c r="GD8" i="2"/>
  <c r="GD11" i="2"/>
  <c r="GL14" i="2"/>
  <c r="GL17" i="2"/>
  <c r="GJ14" i="2"/>
  <c r="GJ17" i="2"/>
  <c r="GH14" i="2"/>
  <c r="GN10" i="2"/>
  <c r="GN9" i="2"/>
  <c r="GI11" i="2"/>
  <c r="GN8" i="2"/>
  <c r="GN11" i="2"/>
  <c r="GU11" i="2"/>
  <c r="GS14" i="2"/>
  <c r="GS17" i="2"/>
  <c r="GQ14" i="2"/>
  <c r="GO14" i="2"/>
  <c r="HB10" i="2"/>
  <c r="GX14" i="2"/>
  <c r="GY12" i="2"/>
  <c r="GV14" i="2"/>
  <c r="GW10" i="2"/>
  <c r="GZ14" i="2"/>
  <c r="GZ17" i="2"/>
  <c r="GW12" i="2"/>
  <c r="GW11" i="2"/>
  <c r="HI9" i="2"/>
  <c r="HE14" i="2"/>
  <c r="HE17" i="2"/>
  <c r="HC14" i="2"/>
  <c r="HD9" i="2"/>
  <c r="HG14" i="2"/>
  <c r="HG17" i="2"/>
  <c r="HI10" i="2"/>
  <c r="HD8" i="2"/>
  <c r="HD12" i="2"/>
  <c r="HN14" i="2"/>
  <c r="HN17" i="2"/>
  <c r="HL14" i="2"/>
  <c r="HL17" i="2"/>
  <c r="HJ14" i="2"/>
  <c r="IB14" i="2"/>
  <c r="IB17" i="2"/>
  <c r="HU14" i="2"/>
  <c r="HU17" i="2"/>
  <c r="HS14" i="2"/>
  <c r="HQ14" i="2"/>
  <c r="HR10" i="2"/>
  <c r="HZ14" i="2"/>
  <c r="IA8" i="2"/>
  <c r="HX14" i="2"/>
  <c r="II14" i="2"/>
  <c r="II17" i="2"/>
  <c r="IG14" i="2"/>
  <c r="IH9" i="2"/>
  <c r="IE14" i="2"/>
  <c r="IR11" i="2"/>
  <c r="IN14" i="2"/>
  <c r="IL14" i="2"/>
  <c r="D6" i="3"/>
  <c r="Z113" i="2"/>
  <c r="Z116" i="2"/>
  <c r="S113" i="2"/>
  <c r="S116" i="2"/>
  <c r="L113" i="2"/>
  <c r="L116" i="2"/>
  <c r="D113" i="2"/>
  <c r="D116" i="2"/>
  <c r="B113" i="2"/>
  <c r="B116" i="2"/>
  <c r="F111" i="2"/>
  <c r="F110" i="2"/>
  <c r="F109" i="2"/>
  <c r="F108" i="2"/>
  <c r="F107" i="2"/>
  <c r="F106" i="2"/>
  <c r="AA105" i="2"/>
  <c r="AA113" i="2"/>
  <c r="AA116" i="2"/>
  <c r="X105" i="2"/>
  <c r="X113" i="2"/>
  <c r="X116" i="2"/>
  <c r="V105" i="2"/>
  <c r="V113" i="2"/>
  <c r="V116" i="2"/>
  <c r="W110" i="2"/>
  <c r="T105" i="2"/>
  <c r="Q105" i="2"/>
  <c r="Q113" i="2"/>
  <c r="Q116" i="2"/>
  <c r="R111" i="2"/>
  <c r="O105" i="2"/>
  <c r="O113" i="2"/>
  <c r="O116" i="2"/>
  <c r="P111" i="2"/>
  <c r="M105" i="2"/>
  <c r="M113" i="2"/>
  <c r="M116" i="2"/>
  <c r="N105" i="2"/>
  <c r="J105" i="2"/>
  <c r="F105" i="2"/>
  <c r="F104" i="2"/>
  <c r="F103" i="2"/>
  <c r="F102" i="2"/>
  <c r="PD12" i="2"/>
  <c r="ME10" i="2"/>
  <c r="KH8" i="2"/>
  <c r="PB14" i="2"/>
  <c r="PB17" i="2"/>
  <c r="OZ14" i="2"/>
  <c r="PA9" i="2"/>
  <c r="OX14" i="2"/>
  <c r="OY9" i="2"/>
  <c r="OW10" i="2"/>
  <c r="OU14" i="2"/>
  <c r="OU17" i="2"/>
  <c r="OS14" i="2"/>
  <c r="OQ14" i="2"/>
  <c r="ON14" i="2"/>
  <c r="ON17" i="2"/>
  <c r="OL14" i="2"/>
  <c r="OM9" i="2"/>
  <c r="OJ14" i="2"/>
  <c r="OI9" i="2"/>
  <c r="OG14" i="2"/>
  <c r="OG17" i="2"/>
  <c r="OE14" i="2"/>
  <c r="OF8" i="2"/>
  <c r="OC14" i="2"/>
  <c r="OD12" i="2"/>
  <c r="OB11" i="2"/>
  <c r="NZ14" i="2"/>
  <c r="NZ17" i="2"/>
  <c r="NX14" i="2"/>
  <c r="NX17" i="2"/>
  <c r="NV14" i="2"/>
  <c r="NW10" i="2"/>
  <c r="NW11" i="2"/>
  <c r="NU8" i="2"/>
  <c r="NU11" i="2"/>
  <c r="NS14" i="2"/>
  <c r="NS17" i="2"/>
  <c r="NQ14" i="2"/>
  <c r="NO14" i="2"/>
  <c r="NP10" i="2"/>
  <c r="NL14" i="2"/>
  <c r="NL17" i="2"/>
  <c r="NJ14" i="2"/>
  <c r="NK12" i="2"/>
  <c r="NH14" i="2"/>
  <c r="NG9" i="2"/>
  <c r="NE14" i="2"/>
  <c r="NE17" i="2"/>
  <c r="NC14" i="2"/>
  <c r="ND12" i="2"/>
  <c r="NA14" i="2"/>
  <c r="NB12" i="2"/>
  <c r="MX14" i="2"/>
  <c r="MX17" i="2"/>
  <c r="MV14" i="2"/>
  <c r="MW11" i="2"/>
  <c r="MW8" i="2"/>
  <c r="MT14" i="2"/>
  <c r="MU11" i="2"/>
  <c r="MS11" i="2"/>
  <c r="MQ14" i="2"/>
  <c r="MQ17" i="2"/>
  <c r="MO14" i="2"/>
  <c r="MO17" i="2"/>
  <c r="MP11" i="2"/>
  <c r="MM14" i="2"/>
  <c r="MM17" i="2"/>
  <c r="ML8" i="2"/>
  <c r="MJ14" i="2"/>
  <c r="MJ17" i="2"/>
  <c r="MH14" i="2"/>
  <c r="MI10" i="2"/>
  <c r="MF14" i="2"/>
  <c r="MG12" i="2"/>
  <c r="MG8" i="2"/>
  <c r="MC14" i="2"/>
  <c r="MC17" i="2"/>
  <c r="MA14" i="2"/>
  <c r="MB10" i="2"/>
  <c r="MB12" i="2"/>
  <c r="LY14" i="2"/>
  <c r="LZ9" i="2"/>
  <c r="LX8" i="2"/>
  <c r="LV14" i="2"/>
  <c r="LV17" i="2"/>
  <c r="LT14" i="2"/>
  <c r="LU12" i="2"/>
  <c r="LU11" i="2"/>
  <c r="LR14" i="2"/>
  <c r="LR17" i="2"/>
  <c r="LS12" i="2"/>
  <c r="LQ10" i="2"/>
  <c r="LO14" i="2"/>
  <c r="LO17" i="2"/>
  <c r="LM14" i="2"/>
  <c r="LK14" i="2"/>
  <c r="LL9" i="2"/>
  <c r="LH14" i="2"/>
  <c r="LH17" i="2"/>
  <c r="LF14" i="2"/>
  <c r="LD14" i="2"/>
  <c r="LC12" i="2"/>
  <c r="LA14" i="2"/>
  <c r="LA17" i="2"/>
  <c r="KY14" i="2"/>
  <c r="KZ9" i="2"/>
  <c r="KZ10" i="2"/>
  <c r="KW14" i="2"/>
  <c r="KX10" i="2"/>
  <c r="KT14" i="2"/>
  <c r="KT17" i="2"/>
  <c r="KR14" i="2"/>
  <c r="KP14" i="2"/>
  <c r="KO10" i="2"/>
  <c r="KM14" i="2"/>
  <c r="KM17" i="2"/>
  <c r="KK14" i="2"/>
  <c r="KL12" i="2"/>
  <c r="KI14" i="2"/>
  <c r="KJ9" i="2"/>
  <c r="KF14" i="2"/>
  <c r="KF17" i="2"/>
  <c r="KD14" i="2"/>
  <c r="KE11" i="2"/>
  <c r="KB14" i="2"/>
  <c r="KB17" i="2"/>
  <c r="KC12" i="2"/>
  <c r="JY14" i="2"/>
  <c r="JY17" i="2"/>
  <c r="JW14" i="2"/>
  <c r="JW17" i="2"/>
  <c r="JX12" i="2"/>
  <c r="JU14" i="2"/>
  <c r="JV11" i="2"/>
  <c r="JT10" i="2"/>
  <c r="JR14" i="2"/>
  <c r="JR17" i="2"/>
  <c r="JP14" i="2"/>
  <c r="JQ10" i="2"/>
  <c r="JN14" i="2"/>
  <c r="JO8" i="2"/>
  <c r="JO12" i="2"/>
  <c r="JM8" i="2"/>
  <c r="JM12" i="2"/>
  <c r="JK14" i="2"/>
  <c r="JK17" i="2"/>
  <c r="JI14" i="2"/>
  <c r="JJ11" i="2"/>
  <c r="JG14" i="2"/>
  <c r="JH12" i="2"/>
  <c r="JH10" i="2"/>
  <c r="JD14" i="2"/>
  <c r="JD17" i="2"/>
  <c r="JB14" i="2"/>
  <c r="JC10" i="2"/>
  <c r="IZ14" i="2"/>
  <c r="IW14" i="2"/>
  <c r="IW17" i="2"/>
  <c r="IU14" i="2"/>
  <c r="IS14" i="2"/>
  <c r="IT12" i="2"/>
  <c r="F12" i="2"/>
  <c r="F11" i="2"/>
  <c r="F10" i="2"/>
  <c r="F9" i="2"/>
  <c r="D8" i="2"/>
  <c r="D14" i="2"/>
  <c r="E106" i="2"/>
  <c r="B8" i="2"/>
  <c r="B14" i="2"/>
  <c r="C105" i="2"/>
  <c r="IP14" i="2"/>
  <c r="IP17" i="2"/>
  <c r="IM9" i="2"/>
  <c r="NI11" i="2"/>
  <c r="NR8" i="2"/>
  <c r="NP11" i="2"/>
  <c r="JX9" i="2"/>
  <c r="KC8" i="2"/>
  <c r="OW8" i="2"/>
  <c r="KH10" i="2"/>
  <c r="IH10" i="2"/>
  <c r="LN8" i="2"/>
  <c r="LU9" i="2"/>
  <c r="OW11" i="2"/>
  <c r="OW12" i="2"/>
  <c r="IH11" i="2"/>
  <c r="KC10" i="2"/>
  <c r="LE8" i="2"/>
  <c r="MZ9" i="2"/>
  <c r="OD9" i="2"/>
  <c r="HP9" i="2"/>
  <c r="OD11" i="2"/>
  <c r="MZ12" i="2"/>
  <c r="HK12" i="2"/>
  <c r="IK11" i="2"/>
  <c r="IK9" i="2"/>
  <c r="IK12" i="2"/>
  <c r="NU9" i="2"/>
  <c r="NU10" i="2"/>
  <c r="HM8" i="2"/>
  <c r="OF10" i="2"/>
  <c r="IS17" i="2"/>
  <c r="JF12" i="2"/>
  <c r="KJ11" i="2"/>
  <c r="IA10" i="2"/>
  <c r="IA11" i="2"/>
  <c r="IA9" i="2"/>
  <c r="OY11" i="2"/>
  <c r="LE12" i="2"/>
  <c r="MN12" i="2"/>
  <c r="KC11" i="2"/>
  <c r="IH8" i="2"/>
  <c r="KC9" i="2"/>
  <c r="IM11" i="2"/>
  <c r="PA10" i="2"/>
  <c r="MN11" i="2"/>
  <c r="HP12" i="2"/>
  <c r="HP8" i="2"/>
  <c r="NP12" i="2"/>
  <c r="LU10" i="2"/>
  <c r="IR10" i="2"/>
  <c r="OB8" i="2"/>
  <c r="NU12" i="2"/>
  <c r="MS10" i="2"/>
  <c r="LZ8" i="2"/>
  <c r="NB8" i="2"/>
  <c r="OY10" i="2"/>
  <c r="IF8" i="2"/>
  <c r="HW8" i="2"/>
  <c r="HP11" i="2"/>
  <c r="JF8" i="2"/>
  <c r="JF10" i="2"/>
  <c r="IF11" i="2"/>
  <c r="HP10" i="2"/>
  <c r="IR12" i="2"/>
  <c r="HW12" i="2"/>
  <c r="IA12" i="2"/>
  <c r="HZ17" i="2"/>
  <c r="IR8" i="2"/>
  <c r="MP9" i="2"/>
  <c r="MP8" i="2"/>
  <c r="MP12" i="2"/>
  <c r="HW9" i="2"/>
  <c r="NK9" i="2"/>
  <c r="HW11" i="2"/>
  <c r="JM9" i="2"/>
  <c r="JM10" i="2"/>
  <c r="LQ12" i="2"/>
  <c r="JN17" i="2"/>
  <c r="JO10" i="2"/>
  <c r="JO9" i="2"/>
  <c r="JO11" i="2"/>
  <c r="KJ10" i="2"/>
  <c r="KV8" i="2"/>
  <c r="LS10" i="2"/>
  <c r="LX12" i="2"/>
  <c r="MG9" i="2"/>
  <c r="MG10" i="2"/>
  <c r="MV17" i="2"/>
  <c r="MW10" i="2"/>
  <c r="MW9" i="2"/>
  <c r="MW12" i="2"/>
  <c r="OM11" i="2"/>
  <c r="JA11" i="2"/>
  <c r="KX11" i="2"/>
  <c r="KW17" i="2"/>
  <c r="KX9" i="2"/>
  <c r="LE11" i="2"/>
  <c r="MH17" i="2"/>
  <c r="ID10" i="2"/>
  <c r="OM12" i="2"/>
  <c r="JX11" i="2"/>
  <c r="JX10" i="2"/>
  <c r="KY17" i="2"/>
  <c r="LG8" i="2"/>
  <c r="MA17" i="2"/>
  <c r="MB11" i="2"/>
  <c r="MB9" i="2"/>
  <c r="MB8" i="2"/>
  <c r="NI10" i="2"/>
  <c r="OJ17" i="2"/>
  <c r="OT10" i="2"/>
  <c r="OT9" i="2"/>
  <c r="OT8" i="2"/>
  <c r="ID8" i="2"/>
  <c r="MU8" i="2"/>
  <c r="NK8" i="2"/>
  <c r="NV17" i="2"/>
  <c r="NW9" i="2"/>
  <c r="NW8" i="2"/>
  <c r="NW12" i="2"/>
  <c r="IR9" i="2"/>
  <c r="KS10" i="2"/>
  <c r="IM10" i="2"/>
  <c r="IM8" i="2"/>
  <c r="IH12" i="2"/>
  <c r="IG17" i="2"/>
  <c r="BR11" i="2"/>
  <c r="BR10" i="2"/>
  <c r="BR9" i="2"/>
  <c r="BR12" i="2"/>
  <c r="FU11" i="2"/>
  <c r="FT17" i="2"/>
  <c r="FU10" i="2"/>
  <c r="FU8" i="2"/>
  <c r="EG10" i="2"/>
  <c r="EG12" i="2"/>
  <c r="CC11" i="2"/>
  <c r="CC8" i="2"/>
  <c r="CB17" i="2"/>
  <c r="JG17" i="2"/>
  <c r="KL9" i="2"/>
  <c r="KA12" i="2"/>
  <c r="LQ9" i="2"/>
  <c r="LQ8" i="2"/>
  <c r="ME8" i="2"/>
  <c r="ME12" i="2"/>
  <c r="FU12" i="2"/>
  <c r="DC11" i="2"/>
  <c r="DC10" i="2"/>
  <c r="DB17" i="2"/>
  <c r="DC12" i="2"/>
  <c r="BO10" i="2"/>
  <c r="BN17" i="2"/>
  <c r="BO12" i="2"/>
  <c r="BO8" i="2"/>
  <c r="HY11" i="2"/>
  <c r="HX17" i="2"/>
  <c r="HY12" i="2"/>
  <c r="GY8" i="2"/>
  <c r="GY10" i="2"/>
  <c r="GX17" i="2"/>
  <c r="GY11" i="2"/>
  <c r="GY9" i="2"/>
  <c r="FP10" i="2"/>
  <c r="FP11" i="2"/>
  <c r="FB10" i="2"/>
  <c r="FA17" i="2"/>
  <c r="EC11" i="2"/>
  <c r="EC9" i="2"/>
  <c r="EC12" i="2"/>
  <c r="KL10" i="2"/>
  <c r="IZ17" i="2"/>
  <c r="KK17" i="2"/>
  <c r="JA10" i="2"/>
  <c r="KA8" i="2"/>
  <c r="HY10" i="2"/>
  <c r="JH11" i="2"/>
  <c r="JA8" i="2"/>
  <c r="JH8" i="2"/>
  <c r="KL11" i="2"/>
  <c r="KQ9" i="2"/>
  <c r="GU9" i="2"/>
  <c r="GU10" i="2"/>
  <c r="GU8" i="2"/>
  <c r="GU12" i="2"/>
  <c r="CF8" i="2"/>
  <c r="BR8" i="2"/>
  <c r="BR14" i="2"/>
  <c r="MN9" i="2"/>
  <c r="NP9" i="2"/>
  <c r="MN10" i="2"/>
  <c r="OD10" i="2"/>
  <c r="OD8" i="2"/>
  <c r="OW9" i="2"/>
  <c r="MN8" i="2"/>
  <c r="KC14" i="2"/>
  <c r="LZ10" i="2"/>
  <c r="LZ11" i="2"/>
  <c r="OC17" i="2"/>
  <c r="IN17" i="2"/>
  <c r="HD10" i="2"/>
  <c r="HI11" i="2"/>
  <c r="HC17" i="2"/>
  <c r="GK9" i="2"/>
  <c r="FW10" i="2"/>
  <c r="FV17" i="2"/>
  <c r="FS10" i="2"/>
  <c r="FS12" i="2"/>
  <c r="FG10" i="2"/>
  <c r="FE10" i="2"/>
  <c r="EX8" i="2"/>
  <c r="CW17" i="2"/>
  <c r="CX11" i="2"/>
  <c r="CJ8" i="2"/>
  <c r="CJ12" i="2"/>
  <c r="CJ10" i="2"/>
  <c r="FM17" i="2"/>
  <c r="FN9" i="2"/>
  <c r="FN8" i="2"/>
  <c r="EY17" i="2"/>
  <c r="EZ8" i="2"/>
  <c r="EQ12" i="2"/>
  <c r="EQ10" i="2"/>
  <c r="EL12" i="2"/>
  <c r="DX12" i="2"/>
  <c r="DX10" i="2"/>
  <c r="CX9" i="2"/>
  <c r="CX10" i="2"/>
  <c r="DA11" i="2"/>
  <c r="DA8" i="2"/>
  <c r="HI12" i="2"/>
  <c r="HD11" i="2"/>
  <c r="HI8" i="2"/>
  <c r="GP10" i="2"/>
  <c r="GP12" i="2"/>
  <c r="GO17" i="2"/>
  <c r="GK8" i="2"/>
  <c r="FW11" i="2"/>
  <c r="FZ10" i="2"/>
  <c r="FL11" i="2"/>
  <c r="EZ11" i="2"/>
  <c r="EZ9" i="2"/>
  <c r="EU11" i="2"/>
  <c r="EU10" i="2"/>
  <c r="EQ11" i="2"/>
  <c r="DL8" i="2"/>
  <c r="CX8" i="2"/>
  <c r="CQ10" i="2"/>
  <c r="CQ11" i="2"/>
  <c r="CQ9" i="2"/>
  <c r="CA12" i="2"/>
  <c r="CA10" i="2"/>
  <c r="BZ17" i="2"/>
  <c r="CA11" i="2"/>
  <c r="CA8" i="2"/>
  <c r="CA14" i="2"/>
  <c r="CM11" i="2"/>
  <c r="CM8" i="2"/>
  <c r="CM12" i="2"/>
  <c r="E8" i="2"/>
  <c r="HT10" i="2"/>
  <c r="HT8" i="2"/>
  <c r="HT11" i="2"/>
  <c r="HS17" i="2"/>
  <c r="HK10" i="2"/>
  <c r="HK8" i="2"/>
  <c r="HK9" i="2"/>
  <c r="HJ17" i="2"/>
  <c r="HK11" i="2"/>
  <c r="EE11" i="2"/>
  <c r="EE9" i="2"/>
  <c r="EE10" i="2"/>
  <c r="EE8" i="2"/>
  <c r="EE12" i="2"/>
  <c r="DY17" i="2"/>
  <c r="DZ9" i="2"/>
  <c r="DZ8" i="2"/>
  <c r="DZ10" i="2"/>
  <c r="DZ12" i="2"/>
  <c r="DZ11" i="2"/>
  <c r="KE10" i="2"/>
  <c r="PD8" i="2"/>
  <c r="PD11" i="2"/>
  <c r="PD9" i="2"/>
  <c r="KO11" i="2"/>
  <c r="KO12" i="2"/>
  <c r="LJ12" i="2"/>
  <c r="LJ11" i="2"/>
  <c r="KO9" i="2"/>
  <c r="JQ9" i="2"/>
  <c r="JQ11" i="2"/>
  <c r="JP17" i="2"/>
  <c r="JQ8" i="2"/>
  <c r="MI11" i="2"/>
  <c r="OI10" i="2"/>
  <c r="OI8" i="2"/>
  <c r="OS17" i="2"/>
  <c r="OT11" i="2"/>
  <c r="OT12" i="2"/>
  <c r="P110" i="2"/>
  <c r="P105" i="2"/>
  <c r="ED17" i="2"/>
  <c r="HT12" i="2"/>
  <c r="KO8" i="2"/>
  <c r="HT9" i="2"/>
  <c r="MI8" i="2"/>
  <c r="JQ12" i="2"/>
  <c r="LJ8" i="2"/>
  <c r="LS11" i="2"/>
  <c r="LS9" i="2"/>
  <c r="LS8" i="2"/>
  <c r="LX10" i="2"/>
  <c r="LX11" i="2"/>
  <c r="DV10" i="2"/>
  <c r="DV12" i="2"/>
  <c r="DV9" i="2"/>
  <c r="DJ11" i="2"/>
  <c r="DJ8" i="2"/>
  <c r="DJ9" i="2"/>
  <c r="DJ12" i="2"/>
  <c r="DJ14" i="2"/>
  <c r="DI17" i="2"/>
  <c r="KQ12" i="2"/>
  <c r="KZ12" i="2"/>
  <c r="KZ11" i="2"/>
  <c r="OK11" i="2"/>
  <c r="KH9" i="2"/>
  <c r="KH12" i="2"/>
  <c r="KH11" i="2"/>
  <c r="EM17" i="2"/>
  <c r="EN9" i="2"/>
  <c r="EN11" i="2"/>
  <c r="EN10" i="2"/>
  <c r="EN12" i="2"/>
  <c r="DP17" i="2"/>
  <c r="DQ12" i="2"/>
  <c r="DQ9" i="2"/>
  <c r="DQ8" i="2"/>
  <c r="DQ10" i="2"/>
  <c r="DQ14" i="2"/>
  <c r="IV12" i="2"/>
  <c r="PA11" i="2"/>
  <c r="ID9" i="2"/>
  <c r="OK12" i="2"/>
  <c r="LG10" i="2"/>
  <c r="JX8" i="2"/>
  <c r="LZ12" i="2"/>
  <c r="NY8" i="2"/>
  <c r="MG11" i="2"/>
  <c r="MF17" i="2"/>
  <c r="KV11" i="2"/>
  <c r="LQ11" i="2"/>
  <c r="JM11" i="2"/>
  <c r="MP10" i="2"/>
  <c r="MP14" i="2"/>
  <c r="OY8" i="2"/>
  <c r="ME11" i="2"/>
  <c r="ME9" i="2"/>
  <c r="F8" i="2"/>
  <c r="OB9" i="2"/>
  <c r="NN8" i="2"/>
  <c r="OK10" i="2"/>
  <c r="NA17" i="2"/>
  <c r="JV10" i="2"/>
  <c r="NB10" i="2"/>
  <c r="LU8" i="2"/>
  <c r="IV8" i="2"/>
  <c r="MS8" i="2"/>
  <c r="KJ8" i="2"/>
  <c r="OP11" i="2"/>
  <c r="IL17" i="2"/>
  <c r="IM12" i="2"/>
  <c r="CF11" i="2"/>
  <c r="CF10" i="2"/>
  <c r="EJ12" i="2"/>
  <c r="EJ8" i="2"/>
  <c r="EJ9" i="2"/>
  <c r="EJ10" i="2"/>
  <c r="CN17" i="2"/>
  <c r="CO10" i="2"/>
  <c r="CO12" i="2"/>
  <c r="CO9" i="2"/>
  <c r="CO11" i="2"/>
  <c r="EL10" i="2"/>
  <c r="EQ8" i="2"/>
  <c r="EG11" i="2"/>
  <c r="EG8" i="2"/>
  <c r="DX8" i="2"/>
  <c r="EC8" i="2"/>
  <c r="EK17" i="2"/>
  <c r="EF17" i="2"/>
  <c r="DW17" i="2"/>
  <c r="DS10" i="2"/>
  <c r="DL10" i="2"/>
  <c r="DL12" i="2"/>
  <c r="DK17" i="2"/>
  <c r="CQ8" i="2"/>
  <c r="CQ14" i="2"/>
  <c r="CT9" i="2"/>
  <c r="CT8" i="2"/>
  <c r="CP17" i="2"/>
  <c r="DX9" i="2"/>
  <c r="DL11" i="2"/>
  <c r="CO14" i="2"/>
  <c r="EE14" i="2"/>
  <c r="AB14" i="2"/>
  <c r="EJ14" i="2"/>
  <c r="FE14" i="2"/>
  <c r="JM14" i="2"/>
  <c r="PD10" i="2"/>
  <c r="CX14" i="2"/>
  <c r="EC14" i="2"/>
  <c r="EN14" i="2"/>
  <c r="HT14" i="2"/>
  <c r="MB14" i="2"/>
  <c r="CT14" i="2"/>
  <c r="C106" i="2"/>
  <c r="E105" i="2"/>
  <c r="E102" i="2"/>
  <c r="E12" i="2"/>
  <c r="E9" i="2"/>
  <c r="E110" i="2"/>
  <c r="Y111" i="2"/>
  <c r="Y110" i="2"/>
  <c r="Y105" i="2"/>
  <c r="Y109" i="2"/>
  <c r="KO14" i="2"/>
  <c r="HI14" i="2"/>
  <c r="EZ10" i="2"/>
  <c r="EZ14" i="2"/>
  <c r="GU14" i="2"/>
  <c r="IY12" i="2"/>
  <c r="IY8" i="2"/>
  <c r="LF17" i="2"/>
  <c r="LG12" i="2"/>
  <c r="IA14" i="2"/>
  <c r="FO17" i="2"/>
  <c r="FP9" i="2"/>
  <c r="FL9" i="2"/>
  <c r="FL8" i="2"/>
  <c r="DA12" i="2"/>
  <c r="AE17" i="2"/>
  <c r="AF9" i="2"/>
  <c r="AF10" i="2"/>
  <c r="AF8" i="2"/>
  <c r="AF12" i="2"/>
  <c r="AF14" i="2"/>
  <c r="DX14" i="2"/>
  <c r="EQ14" i="2"/>
  <c r="LG11" i="2"/>
  <c r="LG9" i="2"/>
  <c r="LG14" i="2"/>
  <c r="E104" i="2"/>
  <c r="E103" i="2"/>
  <c r="OZ17" i="2"/>
  <c r="DV8" i="2"/>
  <c r="OI12" i="2"/>
  <c r="MI12" i="2"/>
  <c r="KE8" i="2"/>
  <c r="E109" i="2"/>
  <c r="FL12" i="2"/>
  <c r="DA9" i="2"/>
  <c r="ND10" i="2"/>
  <c r="NP8" i="2"/>
  <c r="NP14" i="2"/>
  <c r="FB11" i="2"/>
  <c r="FB8" i="2"/>
  <c r="FB9" i="2"/>
  <c r="FB14" i="2"/>
  <c r="FP12" i="2"/>
  <c r="HR12" i="2"/>
  <c r="CC12" i="2"/>
  <c r="OF12" i="2"/>
  <c r="KL8" i="2"/>
  <c r="KL14" i="2"/>
  <c r="JT8" i="2"/>
  <c r="JV9" i="2"/>
  <c r="ND8" i="2"/>
  <c r="JA12" i="2"/>
  <c r="JA9" i="2"/>
  <c r="JA14" i="2"/>
  <c r="JF9" i="2"/>
  <c r="JF11" i="2"/>
  <c r="KA10" i="2"/>
  <c r="KX8" i="2"/>
  <c r="KX12" i="2"/>
  <c r="KX14" i="2"/>
  <c r="LN10" i="2"/>
  <c r="LN9" i="2"/>
  <c r="NK11" i="2"/>
  <c r="NK10" i="2"/>
  <c r="NJ17" i="2"/>
  <c r="GY14" i="2"/>
  <c r="FS14" i="2"/>
  <c r="FL10" i="2"/>
  <c r="CV9" i="2"/>
  <c r="CU17" i="2"/>
  <c r="CM14" i="2"/>
  <c r="AW8" i="2"/>
  <c r="AR11" i="2"/>
  <c r="AQ17" i="2"/>
  <c r="AR8" i="2"/>
  <c r="AR12" i="2"/>
  <c r="HM9" i="2"/>
  <c r="HM12" i="2"/>
  <c r="HM10" i="2"/>
  <c r="HM11" i="2"/>
  <c r="HM14" i="2"/>
  <c r="HD14" i="2"/>
  <c r="HB8" i="2"/>
  <c r="HB9" i="2"/>
  <c r="GK11" i="2"/>
  <c r="GK10" i="2"/>
  <c r="FU14" i="2"/>
  <c r="FG8" i="2"/>
  <c r="FG11" i="2"/>
  <c r="ET17" i="2"/>
  <c r="EU9" i="2"/>
  <c r="DC9" i="2"/>
  <c r="DC8" i="2"/>
  <c r="DC14" i="2"/>
  <c r="CV8" i="2"/>
  <c r="CJ9" i="2"/>
  <c r="CJ14" i="2"/>
  <c r="BA9" i="2"/>
  <c r="BA10" i="2"/>
  <c r="BA11" i="2"/>
  <c r="BA12" i="2"/>
  <c r="BA14" i="2"/>
  <c r="AZ17" i="2"/>
  <c r="OT14" i="2"/>
  <c r="JV12" i="2"/>
  <c r="JO14" i="2"/>
  <c r="IY11" i="2"/>
  <c r="PA8" i="2"/>
  <c r="JQ14" i="2"/>
  <c r="KJ12" i="2"/>
  <c r="KJ14" i="2"/>
  <c r="PA12" i="2"/>
  <c r="JU17" i="2"/>
  <c r="DV11" i="2"/>
  <c r="LS14" i="2"/>
  <c r="P109" i="2"/>
  <c r="P113" i="2"/>
  <c r="OI11" i="2"/>
  <c r="MI9" i="2"/>
  <c r="E11" i="2"/>
  <c r="E108" i="2"/>
  <c r="DA10" i="2"/>
  <c r="GK12" i="2"/>
  <c r="JT11" i="2"/>
  <c r="FP8" i="2"/>
  <c r="HQ17" i="2"/>
  <c r="HR9" i="2"/>
  <c r="CC9" i="2"/>
  <c r="LC10" i="2"/>
  <c r="HR8" i="2"/>
  <c r="KI17" i="2"/>
  <c r="JJ10" i="2"/>
  <c r="NU14" i="2"/>
  <c r="IY9" i="2"/>
  <c r="JV8" i="2"/>
  <c r="NI8" i="2"/>
  <c r="NI9" i="2"/>
  <c r="NO17" i="2"/>
  <c r="HY8" i="2"/>
  <c r="HY9" i="2"/>
  <c r="HR11" i="2"/>
  <c r="HW10" i="2"/>
  <c r="HW14" i="2"/>
  <c r="HF10" i="2"/>
  <c r="FN10" i="2"/>
  <c r="FN11" i="2"/>
  <c r="FN12" i="2"/>
  <c r="FH17" i="2"/>
  <c r="FI11" i="2"/>
  <c r="FI8" i="2"/>
  <c r="FI14" i="2"/>
  <c r="EU8" i="2"/>
  <c r="DR17" i="2"/>
  <c r="DS8" i="2"/>
  <c r="DS12" i="2"/>
  <c r="DE8" i="2"/>
  <c r="DE9" i="2"/>
  <c r="DD17" i="2"/>
  <c r="DE11" i="2"/>
  <c r="CV10" i="2"/>
  <c r="BV11" i="2"/>
  <c r="BV9" i="2"/>
  <c r="BV12" i="2"/>
  <c r="BV14" i="2"/>
  <c r="AT9" i="2"/>
  <c r="FZ12" i="2"/>
  <c r="FZ14" i="2"/>
  <c r="DH11" i="2"/>
  <c r="BY8" i="2"/>
  <c r="BY14" i="2"/>
  <c r="BM10" i="2"/>
  <c r="BM14" i="2"/>
  <c r="BF9" i="2"/>
  <c r="BF14" i="2"/>
  <c r="IM14" i="2"/>
  <c r="I109" i="2"/>
  <c r="I110" i="2"/>
  <c r="I111" i="2"/>
  <c r="AB108" i="2"/>
  <c r="AB111" i="2"/>
  <c r="R105" i="2"/>
  <c r="I105" i="2"/>
  <c r="F14" i="2"/>
  <c r="G104" i="2"/>
  <c r="BO14" i="2"/>
  <c r="GD14" i="2"/>
  <c r="LU14" i="2"/>
  <c r="MI14" i="2"/>
  <c r="MN14" i="2"/>
  <c r="HY14" i="2"/>
  <c r="ME14" i="2"/>
  <c r="OW14" i="2"/>
  <c r="DL14" i="2"/>
  <c r="LZ14" i="2"/>
  <c r="KH14" i="2"/>
  <c r="EG14" i="2"/>
  <c r="JX14" i="2"/>
  <c r="PD14" i="2"/>
  <c r="DZ14" i="2"/>
  <c r="OD14" i="2"/>
  <c r="MW14" i="2"/>
  <c r="HP14" i="2"/>
  <c r="HK14" i="2"/>
  <c r="MG14" i="2"/>
  <c r="DH14" i="2"/>
  <c r="AI14" i="2"/>
  <c r="W14" i="2"/>
  <c r="C12" i="2"/>
  <c r="C108" i="2"/>
  <c r="C104" i="2"/>
  <c r="B17" i="2"/>
  <c r="C8" i="2"/>
  <c r="C10" i="2"/>
  <c r="C111" i="2"/>
  <c r="C103" i="2"/>
  <c r="C102" i="2"/>
  <c r="D30" i="3"/>
  <c r="KS8" i="2"/>
  <c r="KS9" i="2"/>
  <c r="KR17" i="2"/>
  <c r="NR11" i="2"/>
  <c r="NR10" i="2"/>
  <c r="NR12" i="2"/>
  <c r="NY10" i="2"/>
  <c r="NY11" i="2"/>
  <c r="OR8" i="2"/>
  <c r="OQ17" i="2"/>
  <c r="OR10" i="2"/>
  <c r="OR12" i="2"/>
  <c r="OP8" i="2"/>
  <c r="OP9" i="2"/>
  <c r="N108" i="2"/>
  <c r="N109" i="2"/>
  <c r="IO8" i="2"/>
  <c r="IO11" i="2"/>
  <c r="BT8" i="2"/>
  <c r="BS17" i="2"/>
  <c r="BT12" i="2"/>
  <c r="BK10" i="2"/>
  <c r="BK11" i="2"/>
  <c r="BK8" i="2"/>
  <c r="BK12" i="2"/>
  <c r="ML12" i="2"/>
  <c r="AB109" i="2"/>
  <c r="N110" i="2"/>
  <c r="AB110" i="2"/>
  <c r="BT10" i="2"/>
  <c r="KS12" i="2"/>
  <c r="NW14" i="2"/>
  <c r="OR11" i="2"/>
  <c r="IH14" i="2"/>
  <c r="C11" i="2"/>
  <c r="C107" i="2"/>
  <c r="C110" i="2"/>
  <c r="C9" i="2"/>
  <c r="C109" i="2"/>
  <c r="IV9" i="2"/>
  <c r="IV11" i="2"/>
  <c r="IV10" i="2"/>
  <c r="IU17" i="2"/>
  <c r="LM17" i="2"/>
  <c r="LN12" i="2"/>
  <c r="LN11" i="2"/>
  <c r="OK8" i="2"/>
  <c r="OK9" i="2"/>
  <c r="BH9" i="2"/>
  <c r="BH10" i="2"/>
  <c r="BG17" i="2"/>
  <c r="BH12" i="2"/>
  <c r="BH8" i="2"/>
  <c r="W109" i="2"/>
  <c r="W111" i="2"/>
  <c r="NR9" i="2"/>
  <c r="NR14" i="2"/>
  <c r="AB105" i="2"/>
  <c r="R110" i="2"/>
  <c r="BK9" i="2"/>
  <c r="BT9" i="2"/>
  <c r="IO9" i="2"/>
  <c r="JJ8" i="2"/>
  <c r="D17" i="2"/>
  <c r="E107" i="2"/>
  <c r="E111" i="2"/>
  <c r="E10" i="2"/>
  <c r="JT12" i="2"/>
  <c r="JT9" i="2"/>
  <c r="KA9" i="2"/>
  <c r="KA11" i="2"/>
  <c r="KE12" i="2"/>
  <c r="KE9" i="2"/>
  <c r="KE14" i="2"/>
  <c r="KD17" i="2"/>
  <c r="KV12" i="2"/>
  <c r="KV9" i="2"/>
  <c r="LC8" i="2"/>
  <c r="LC11" i="2"/>
  <c r="LC9" i="2"/>
  <c r="LX9" i="2"/>
  <c r="LX14" i="2"/>
  <c r="NG12" i="2"/>
  <c r="NG11" i="2"/>
  <c r="NG10" i="2"/>
  <c r="NG8" i="2"/>
  <c r="OE17" i="2"/>
  <c r="OF11" i="2"/>
  <c r="OF9" i="2"/>
  <c r="OM8" i="2"/>
  <c r="OL17" i="2"/>
  <c r="OM10" i="2"/>
  <c r="MZ10" i="2"/>
  <c r="MZ11" i="2"/>
  <c r="MZ8" i="2"/>
  <c r="F113" i="2"/>
  <c r="F116" i="2"/>
  <c r="GH17" i="2"/>
  <c r="GI10" i="2"/>
  <c r="GI8" i="2"/>
  <c r="GI9" i="2"/>
  <c r="GI12" i="2"/>
  <c r="EL11" i="2"/>
  <c r="EL9" i="2"/>
  <c r="EL8" i="2"/>
  <c r="CF12" i="2"/>
  <c r="CF9" i="2"/>
  <c r="IT11" i="2"/>
  <c r="IT8" i="2"/>
  <c r="IT10" i="2"/>
  <c r="IT9" i="2"/>
  <c r="JC8" i="2"/>
  <c r="JC12" i="2"/>
  <c r="JC11" i="2"/>
  <c r="LK17" i="2"/>
  <c r="LL10" i="2"/>
  <c r="LL12" i="2"/>
  <c r="LL8" i="2"/>
  <c r="ML10" i="2"/>
  <c r="ML9" i="2"/>
  <c r="MU9" i="2"/>
  <c r="MU10" i="2"/>
  <c r="MT17" i="2"/>
  <c r="ND11" i="2"/>
  <c r="NC17" i="2"/>
  <c r="ND9" i="2"/>
  <c r="LL11" i="2"/>
  <c r="OP12" i="2"/>
  <c r="JC9" i="2"/>
  <c r="W105" i="2"/>
  <c r="R109" i="2"/>
  <c r="BT11" i="2"/>
  <c r="IO10" i="2"/>
  <c r="LQ14" i="2"/>
  <c r="MU12" i="2"/>
  <c r="N111" i="2"/>
  <c r="ML11" i="2"/>
  <c r="IR14" i="2"/>
  <c r="JI17" i="2"/>
  <c r="KS11" i="2"/>
  <c r="JJ9" i="2"/>
  <c r="KV10" i="2"/>
  <c r="NY9" i="2"/>
  <c r="OR9" i="2"/>
  <c r="OP10" i="2"/>
  <c r="IO12" i="2"/>
  <c r="JB17" i="2"/>
  <c r="JJ12" i="2"/>
  <c r="KP17" i="2"/>
  <c r="KQ10" i="2"/>
  <c r="KQ8" i="2"/>
  <c r="KQ11" i="2"/>
  <c r="LE9" i="2"/>
  <c r="LE10" i="2"/>
  <c r="LD17" i="2"/>
  <c r="LJ9" i="2"/>
  <c r="LJ10" i="2"/>
  <c r="MS9" i="2"/>
  <c r="MS12" i="2"/>
  <c r="MS14" i="2"/>
  <c r="NB11" i="2"/>
  <c r="NB9" i="2"/>
  <c r="NQ17" i="2"/>
  <c r="NY12" i="2"/>
  <c r="OY12" i="2"/>
  <c r="OY14" i="2"/>
  <c r="OX17" i="2"/>
  <c r="NN12" i="2"/>
  <c r="NN10" i="2"/>
  <c r="NN9" i="2"/>
  <c r="NN11" i="2"/>
  <c r="J113" i="2"/>
  <c r="J116" i="2"/>
  <c r="K105" i="2"/>
  <c r="T113" i="2"/>
  <c r="T116" i="2"/>
  <c r="IE17" i="2"/>
  <c r="IF12" i="2"/>
  <c r="IF9" i="2"/>
  <c r="IF10" i="2"/>
  <c r="IK8" i="2"/>
  <c r="IK10" i="2"/>
  <c r="ID12" i="2"/>
  <c r="ID11" i="2"/>
  <c r="GP8" i="2"/>
  <c r="GP11" i="2"/>
  <c r="GP9" i="2"/>
  <c r="ES10" i="2"/>
  <c r="ES9" i="2"/>
  <c r="ER17" i="2"/>
  <c r="ES12" i="2"/>
  <c r="ES8" i="2"/>
  <c r="ES11" i="2"/>
  <c r="EX9" i="2"/>
  <c r="EX10" i="2"/>
  <c r="EX12" i="2"/>
  <c r="EX11" i="2"/>
  <c r="AM14" i="2"/>
  <c r="HF12" i="2"/>
  <c r="HF9" i="2"/>
  <c r="GV17" i="2"/>
  <c r="GW8" i="2"/>
  <c r="GR12" i="2"/>
  <c r="GR8" i="2"/>
  <c r="GQ17" i="2"/>
  <c r="GR9" i="2"/>
  <c r="GA17" i="2"/>
  <c r="GB8" i="2"/>
  <c r="GB10" i="2"/>
  <c r="GB9" i="2"/>
  <c r="GG8" i="2"/>
  <c r="GG9" i="2"/>
  <c r="FF17" i="2"/>
  <c r="FG9" i="2"/>
  <c r="FG12" i="2"/>
  <c r="DO11" i="2"/>
  <c r="DO9" i="2"/>
  <c r="DO8" i="2"/>
  <c r="CG17" i="2"/>
  <c r="CH9" i="2"/>
  <c r="CH11" i="2"/>
  <c r="CH8" i="2"/>
  <c r="BD11" i="2"/>
  <c r="BD10" i="2"/>
  <c r="BD9" i="2"/>
  <c r="AC17" i="2"/>
  <c r="AD11" i="2"/>
  <c r="AD8" i="2"/>
  <c r="AD12" i="2"/>
  <c r="HF11" i="2"/>
  <c r="HF8" i="2"/>
  <c r="HF14" i="2"/>
  <c r="GW9" i="2"/>
  <c r="GR10" i="2"/>
  <c r="GB12" i="2"/>
  <c r="GG12" i="2"/>
  <c r="DO12" i="2"/>
  <c r="CH12" i="2"/>
  <c r="BD8" i="2"/>
  <c r="AX17" i="2"/>
  <c r="AY11" i="2"/>
  <c r="AY10" i="2"/>
  <c r="AW11" i="2"/>
  <c r="AW10" i="2"/>
  <c r="AP12" i="2"/>
  <c r="AP9" i="2"/>
  <c r="JH9" i="2"/>
  <c r="JH14" i="2"/>
  <c r="NH17" i="2"/>
  <c r="KZ8" i="2"/>
  <c r="KZ14" i="2"/>
  <c r="LY17" i="2"/>
  <c r="IY10" i="2"/>
  <c r="OB10" i="2"/>
  <c r="OB12" i="2"/>
  <c r="NI12" i="2"/>
  <c r="LT17" i="2"/>
  <c r="HB12" i="2"/>
  <c r="HB11" i="2"/>
  <c r="GR11" i="2"/>
  <c r="GN12" i="2"/>
  <c r="GN14" i="2"/>
  <c r="GB11" i="2"/>
  <c r="FW8" i="2"/>
  <c r="FW9" i="2"/>
  <c r="AY8" i="2"/>
  <c r="AY14" i="2"/>
  <c r="BD12" i="2"/>
  <c r="AW9" i="2"/>
  <c r="AS17" i="2"/>
  <c r="AT10" i="2"/>
  <c r="AT8" i="2"/>
  <c r="AT11" i="2"/>
  <c r="AP11" i="2"/>
  <c r="AP10" i="2"/>
  <c r="AJ17" i="2"/>
  <c r="AK12" i="2"/>
  <c r="AK11" i="2"/>
  <c r="AK9" i="2"/>
  <c r="CV12" i="2"/>
  <c r="CV14" i="2"/>
  <c r="AR9" i="2"/>
  <c r="AR14" i="2"/>
  <c r="DA14" i="2"/>
  <c r="JF14" i="2"/>
  <c r="NI14" i="2"/>
  <c r="LN14" i="2"/>
  <c r="EU14" i="2"/>
  <c r="GK14" i="2"/>
  <c r="FL14" i="2"/>
  <c r="DS14" i="2"/>
  <c r="FN14" i="2"/>
  <c r="JV14" i="2"/>
  <c r="CC14" i="2"/>
  <c r="PA14" i="2"/>
  <c r="NK14" i="2"/>
  <c r="G108" i="2"/>
  <c r="G103" i="2"/>
  <c r="E14" i="2"/>
  <c r="G9" i="2"/>
  <c r="G10" i="2"/>
  <c r="G107" i="2"/>
  <c r="F17" i="2"/>
  <c r="G105" i="2"/>
  <c r="G111" i="2"/>
  <c r="G12" i="2"/>
  <c r="FP14" i="2"/>
  <c r="AK14" i="2"/>
  <c r="IY14" i="2"/>
  <c r="FG14" i="2"/>
  <c r="GW14" i="2"/>
  <c r="ID14" i="2"/>
  <c r="LE14" i="2"/>
  <c r="ND14" i="2"/>
  <c r="KA14" i="2"/>
  <c r="G8" i="2"/>
  <c r="G106" i="2"/>
  <c r="G110" i="2"/>
  <c r="HR14" i="2"/>
  <c r="OI14" i="2"/>
  <c r="G102" i="2"/>
  <c r="G109" i="2"/>
  <c r="G11" i="2"/>
  <c r="DE14" i="2"/>
  <c r="DV14" i="2"/>
  <c r="Y113" i="2"/>
  <c r="W113" i="2"/>
  <c r="I113" i="2"/>
  <c r="N113" i="2"/>
  <c r="R113" i="2"/>
  <c r="AB113" i="2"/>
  <c r="EX14" i="2"/>
  <c r="NN14" i="2"/>
  <c r="NB14" i="2"/>
  <c r="LJ14" i="2"/>
  <c r="MU14" i="2"/>
  <c r="IF14" i="2"/>
  <c r="OK14" i="2"/>
  <c r="OB14" i="2"/>
  <c r="GB14" i="2"/>
  <c r="GP14" i="2"/>
  <c r="NY14" i="2"/>
  <c r="AW14" i="2"/>
  <c r="FW14" i="2"/>
  <c r="AP14" i="2"/>
  <c r="ML14" i="2"/>
  <c r="CF14" i="2"/>
  <c r="OM14" i="2"/>
  <c r="NG14" i="2"/>
  <c r="C113" i="2"/>
  <c r="E113" i="2"/>
  <c r="GR14" i="2"/>
  <c r="U108" i="2"/>
  <c r="U111" i="2"/>
  <c r="U110" i="2"/>
  <c r="U109" i="2"/>
  <c r="BT14" i="2"/>
  <c r="AT14" i="2"/>
  <c r="HB14" i="2"/>
  <c r="BD14" i="2"/>
  <c r="GG14" i="2"/>
  <c r="ES14" i="2"/>
  <c r="K109" i="2"/>
  <c r="K110" i="2"/>
  <c r="K111" i="2"/>
  <c r="KQ14" i="2"/>
  <c r="LL14" i="2"/>
  <c r="OF14" i="2"/>
  <c r="LC14" i="2"/>
  <c r="JJ14" i="2"/>
  <c r="BH14" i="2"/>
  <c r="C14" i="2"/>
  <c r="D31" i="3"/>
  <c r="DO14" i="2"/>
  <c r="EL14" i="2"/>
  <c r="JT14" i="2"/>
  <c r="BK14" i="2"/>
  <c r="IO14" i="2"/>
  <c r="OP14" i="2"/>
  <c r="OR14" i="2"/>
  <c r="CH14" i="2"/>
  <c r="IK14" i="2"/>
  <c r="IT14" i="2"/>
  <c r="AD14" i="2"/>
  <c r="U105" i="2"/>
  <c r="JC14" i="2"/>
  <c r="GI14" i="2"/>
  <c r="MZ14" i="2"/>
  <c r="KV14" i="2"/>
  <c r="IV14" i="2"/>
  <c r="KS14" i="2"/>
  <c r="G113" i="2"/>
  <c r="G14" i="2"/>
  <c r="K113" i="2"/>
  <c r="D32" i="3"/>
  <c r="U113" i="2"/>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6" i="3"/>
  <c r="D85" i="3"/>
</calcChain>
</file>

<file path=xl/sharedStrings.xml><?xml version="1.0" encoding="utf-8"?>
<sst xmlns="http://schemas.openxmlformats.org/spreadsheetml/2006/main" count="749" uniqueCount="214">
  <si>
    <t>Daily number of cumulative COVID-19 deaths in Denmark</t>
  </si>
  <si>
    <t>Sheet "SSI_by age and sex_Data".</t>
  </si>
  <si>
    <t xml:space="preserve">Coverage: </t>
  </si>
  <si>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</si>
  <si>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</si>
  <si>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</si>
  <si>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</si>
  <si>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</si>
  <si>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</si>
  <si>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</si>
  <si>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</si>
  <si>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</si>
  <si>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</si>
  <si>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</si>
  <si>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</si>
  <si>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</si>
  <si>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</si>
  <si>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</si>
  <si>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</si>
  <si>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</si>
  <si>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</si>
  <si>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</si>
  <si>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</si>
  <si>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</si>
  <si>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</si>
  <si>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</si>
  <si>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</si>
  <si>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</si>
  <si>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</si>
  <si>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</si>
  <si>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</si>
  <si>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</si>
  <si>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</si>
  <si>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</si>
  <si>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</si>
  <si>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</si>
  <si>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</si>
  <si>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</si>
  <si>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</si>
  <si>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</si>
  <si>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</si>
  <si>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</si>
  <si>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</si>
  <si>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</si>
  <si>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</si>
  <si>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</si>
  <si>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</si>
  <si>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</si>
  <si>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</si>
  <si>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</si>
  <si>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</si>
  <si>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</si>
  <si>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</si>
  <si>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</si>
  <si>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</si>
  <si>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</si>
  <si>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</si>
  <si>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</si>
  <si>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</si>
  <si>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</si>
  <si>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</si>
  <si>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</si>
  <si>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</si>
  <si>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</si>
  <si>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</si>
  <si>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</si>
  <si>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</si>
  <si>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</si>
  <si>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</si>
  <si>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</si>
  <si>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</si>
  <si>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</si>
  <si>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</si>
  <si>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</si>
  <si>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</si>
  <si>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</si>
  <si>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</si>
  <si>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</si>
  <si>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</si>
  <si>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</si>
  <si>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</si>
  <si>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</si>
  <si>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</si>
  <si>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</si>
  <si>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</si>
  <si>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</si>
  <si>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</si>
  <si>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</si>
  <si>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</si>
  <si>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</si>
  <si>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</si>
  <si>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</si>
  <si>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</si>
  <si>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</si>
  <si>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</si>
  <si>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</si>
  <si>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</si>
  <si>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</si>
  <si>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</si>
  <si>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</si>
  <si>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</si>
  <si>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</si>
  <si>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</si>
  <si>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</si>
  <si>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</si>
  <si>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</si>
  <si>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 xml:space="preserve">Data source: </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</si>
  <si>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</si>
  <si>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</si>
  <si>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</si>
  <si>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</si>
  <si>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</si>
  <si>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</si>
  <si>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</si>
  <si>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</si>
  <si>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</si>
  <si>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</si>
  <si>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</si>
  <si>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</si>
  <si>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</si>
  <si>
    <t>Statens_Serum_Institut_Covid-19_2020-05-05_da</t>
  </si>
  <si>
    <t>05.05</t>
  </si>
  <si>
    <t>Statens_Serum_Institut_Covid-19_2020-05-06_da</t>
  </si>
  <si>
    <t>06.05</t>
  </si>
  <si>
    <t>Statens_Serum_Institut_Covid-19_2020-05-07_da</t>
  </si>
  <si>
    <t>Statens_Serum_Institut_Covid-19_2020-05-08_da</t>
  </si>
  <si>
    <t>07.05</t>
  </si>
  <si>
    <t>08.05</t>
  </si>
  <si>
    <t>Statens_Serum_Institut_Covid-19_2020-05-09_da</t>
  </si>
  <si>
    <t>09.05</t>
  </si>
  <si>
    <t>Statens_Serum_Institut_Covid-19_2020-05-10_da</t>
  </si>
  <si>
    <t>Statens_Serum_Institut_Covid-19_2020-05-11_da</t>
  </si>
  <si>
    <t>11.05</t>
  </si>
  <si>
    <t>10.05</t>
  </si>
  <si>
    <t>Statens_Serum_Institut_Covid-19_2020-05-12_da</t>
  </si>
  <si>
    <t>Notes:</t>
  </si>
  <si>
    <t xml:space="preserve">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</si>
  <si>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r>
      <rPr>
        <sz val="10"/>
        <rFont val="Calibri"/>
        <family val="2"/>
        <scheme val="minor"/>
      </rPr>
      <t xml:space="preserve">Total cumulative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 The cumulative number of deaths reported daily by the SSI corresponds to the number of deaths recorded within 30 days after having detected COVID-19 infection.</t>
    </r>
  </si>
  <si>
    <t>Total number of deaths of individuals with confirmed COVID-19 infection, both sexes combined. The cumulative number of deaths reported daily by the SSI corresponds to the number of deaths recorded within 30 days after having detected COVID-19 infection.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</si>
  <si>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12.05</t>
  </si>
  <si>
    <t>Statens_Serum_Institut_Covid-19_2020-05-13_da</t>
  </si>
  <si>
    <t>13.05</t>
  </si>
  <si>
    <t>Statens_Serum_Institut_Covid-19_2020-05-14_da</t>
  </si>
  <si>
    <t>14.05</t>
  </si>
  <si>
    <t>Statens_Serum_Institut_Covid-19_2020-05-15_da</t>
  </si>
  <si>
    <t>15.05</t>
  </si>
  <si>
    <t>Statens_Serum_Institut_Covid-19_2020-05-17_da</t>
  </si>
  <si>
    <t>Statens_Serum_Institut_Covid-19_2020-05-16_da</t>
  </si>
  <si>
    <t>16.05</t>
  </si>
  <si>
    <t>17.05</t>
  </si>
  <si>
    <t>Statens_Serum_Institut_Covid-19_2020-05-18_da</t>
  </si>
  <si>
    <t>18.05</t>
  </si>
  <si>
    <t>Statens_Serum_Institut_Covid-19_2020-05-19_da</t>
  </si>
  <si>
    <t>19.05</t>
  </si>
  <si>
    <t>Statens_Serum_Institut_Covid-19_2020-05-20_da</t>
  </si>
  <si>
    <r>
      <t>05/04/2020</t>
    </r>
    <r>
      <rPr>
        <b/>
        <vertAlign val="superscript"/>
        <sz val="10"/>
        <color theme="1"/>
        <rFont val="Calibri"/>
        <family val="2"/>
        <scheme val="minor"/>
      </rPr>
      <t>a</t>
    </r>
  </si>
  <si>
    <r>
      <t>04/04/2020</t>
    </r>
    <r>
      <rPr>
        <b/>
        <vertAlign val="superscript"/>
        <sz val="10"/>
        <color theme="1"/>
        <rFont val="Calibri"/>
        <family val="2"/>
        <scheme val="minor"/>
      </rPr>
      <t>a</t>
    </r>
  </si>
  <si>
    <r>
      <t>03/04/2020</t>
    </r>
    <r>
      <rPr>
        <b/>
        <vertAlign val="superscript"/>
        <sz val="10"/>
        <color theme="1"/>
        <rFont val="Calibri"/>
        <family val="2"/>
        <scheme val="minor"/>
      </rPr>
      <t>a</t>
    </r>
  </si>
  <si>
    <r>
      <t xml:space="preserve">a. 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</si>
  <si>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 xml:space="preserve">Notes: </t>
  </si>
  <si>
    <t>https://www.ssi.dk/sygdomme-beredskab-og-forskning/sygdomsovervaagning/c/covid19-overvaagning</t>
  </si>
  <si>
    <r>
      <t xml:space="preserve">Number of deaths </t>
    </r>
    <r>
      <rPr>
        <b/>
        <vertAlign val="superscript"/>
        <sz val="12"/>
        <rFont val="Calibri"/>
        <family val="2"/>
        <scheme val="minor"/>
      </rPr>
      <t>(a)</t>
    </r>
  </si>
  <si>
    <r>
      <t xml:space="preserve">CumDeaths </t>
    </r>
    <r>
      <rPr>
        <b/>
        <vertAlign val="superscript"/>
        <sz val="12"/>
        <color theme="1"/>
        <rFont val="Calibri"/>
        <family val="2"/>
        <scheme val="minor"/>
      </rPr>
      <t>(b)</t>
    </r>
  </si>
  <si>
    <r>
      <t xml:space="preserve">and original published counts </t>
    </r>
    <r>
      <rPr>
        <b/>
        <vertAlign val="superscript"/>
        <sz val="12"/>
        <color theme="1"/>
        <rFont val="Calibri"/>
        <family val="2"/>
        <scheme val="minor"/>
      </rPr>
      <t>(b)</t>
    </r>
    <r>
      <rPr>
        <b/>
        <sz val="12"/>
        <color theme="1"/>
        <rFont val="Calibri"/>
        <family val="2"/>
        <scheme val="minor"/>
      </rPr>
      <t xml:space="preserve"> </t>
    </r>
  </si>
  <si>
    <t>(a)</t>
  </si>
  <si>
    <t>(b)</t>
  </si>
  <si>
    <t>(c)</t>
  </si>
  <si>
    <t>(d)</t>
  </si>
  <si>
    <t xml:space="preserve">From May 20, the SSI does not publish daily epidemiological reports in pdf format. All daily monitoring data can be consulted online at: </t>
  </si>
  <si>
    <r>
      <t xml:space="preserve">20-05-2020 </t>
    </r>
    <r>
      <rPr>
        <vertAlign val="superscript"/>
        <sz val="12"/>
        <color theme="1"/>
        <rFont val="Calibri"/>
        <family val="2"/>
        <scheme val="minor"/>
      </rPr>
      <t>(d)</t>
    </r>
  </si>
  <si>
    <r>
      <t xml:space="preserve">12-05-2020 </t>
    </r>
    <r>
      <rPr>
        <vertAlign val="superscript"/>
        <sz val="12"/>
        <color theme="1"/>
        <rFont val="Calibri"/>
        <family val="2"/>
        <scheme val="minor"/>
      </rPr>
      <t>(c)</t>
    </r>
  </si>
  <si>
    <t>20.05</t>
  </si>
  <si>
    <t>Statens_Serum_Institut_Covid-19_2020-05-21_da</t>
  </si>
  <si>
    <r>
      <t xml:space="preserve">21-05-2020 </t>
    </r>
    <r>
      <rPr>
        <b/>
        <vertAlign val="superscript"/>
        <sz val="10"/>
        <color theme="1"/>
        <rFont val="Calibri"/>
        <family val="2"/>
        <scheme val="minor"/>
      </rPr>
      <t>(d)</t>
    </r>
  </si>
  <si>
    <r>
      <t xml:space="preserve">20-05-2020 </t>
    </r>
    <r>
      <rPr>
        <b/>
        <vertAlign val="superscript"/>
        <sz val="10"/>
        <color theme="1"/>
        <rFont val="Calibri"/>
        <family val="2"/>
        <scheme val="minor"/>
      </rPr>
      <t>(c)</t>
    </r>
  </si>
  <si>
    <r>
      <t xml:space="preserve">12-05-2020 </t>
    </r>
    <r>
      <rPr>
        <b/>
        <vertAlign val="superscript"/>
        <sz val="10"/>
        <color theme="1"/>
        <rFont val="Calibri"/>
        <family val="2"/>
        <scheme val="minor"/>
      </rPr>
      <t>(b)</t>
    </r>
  </si>
  <si>
    <t xml:space="preserve">(b) 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</si>
  <si>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t xml:space="preserve">(c) From May 20, the SSI does not publish daily epidemiological reports in pdf format. All daily monitoring data can be consulted online at: </t>
  </si>
  <si>
    <t>(d) For the holiday of May 21, the distribution of deaths by age and sex provided in SSI's webpage (see note c) was not updated. Only the total cumulative number of deaths up-to-date is reported (N = 561, i.e. 7 more than the previous day).</t>
  </si>
  <si>
    <t>Statens_Serum_Institut_Covid-19_2020-05-22_da</t>
  </si>
  <si>
    <t>21.05</t>
  </si>
  <si>
    <t>22.05</t>
  </si>
  <si>
    <t>Statens_Serum_Institut_Covid-19_2020-05-23_da</t>
  </si>
  <si>
    <t>Statens_Serum_Institut_Covid-19_2020-05-24_da</t>
  </si>
  <si>
    <t>Statens_Serum_Institut_Covid-19_2020-05-25_da</t>
  </si>
  <si>
    <t>23.05</t>
  </si>
  <si>
    <t>24.05</t>
  </si>
  <si>
    <t>25.05</t>
  </si>
  <si>
    <t>Statens_Serum_Institut_Covid-19_2020-05-26_da</t>
  </si>
  <si>
    <t>Statens_Serum_Institut_Covid-19_2020-05-27_da</t>
  </si>
  <si>
    <t>26.05</t>
  </si>
  <si>
    <t>27.05</t>
  </si>
  <si>
    <t>Statens_Serum_Institut_Covid-19_2020-05-28_da</t>
  </si>
  <si>
    <t>Statens_Serum_Institut_Covid-19_2020-05-29_da</t>
  </si>
  <si>
    <r>
      <rPr>
        <b/>
        <sz val="10"/>
        <rFont val="Calibri"/>
        <family val="2"/>
        <scheme val="minor"/>
      </rPr>
      <t>From May 20,</t>
    </r>
    <r>
      <rPr>
        <sz val="10"/>
        <rFont val="Calibri"/>
        <family val="2"/>
        <scheme val="minor"/>
      </rPr>
      <t xml:space="preserve"> the SSI does not publish daily epidemiological reports in pdf format. All daily monitoring data can be consulted online at: </t>
    </r>
  </si>
  <si>
    <r>
      <rPr>
        <b/>
        <sz val="10"/>
        <color theme="1"/>
        <rFont val="Calibri"/>
        <family val="2"/>
        <scheme val="minor"/>
      </rPr>
      <t>Up to 20 May 2020</t>
    </r>
    <r>
      <rPr>
        <sz val="10"/>
        <color theme="1"/>
        <rFont val="Calibri"/>
        <family val="2"/>
        <scheme val="minor"/>
      </rPr>
      <t xml:space="preserve">: Statens Serum Institut (SSI): “COVID-19 i Danmark: Epidemiologisk overvågningsrapport: Tabel 9. Antal dødsfald med COVID-19 infektion, vist på dødsdato” </t>
    </r>
  </si>
  <si>
    <t>Statens_Serum_Institut_Covid-19_2020-05-30_da</t>
  </si>
  <si>
    <r>
      <t xml:space="preserve">30-05-2020 </t>
    </r>
    <r>
      <rPr>
        <vertAlign val="superscript"/>
        <sz val="10"/>
        <color theme="1"/>
        <rFont val="Calibri"/>
        <family val="2"/>
        <scheme val="minor"/>
      </rPr>
      <t>(e)</t>
    </r>
  </si>
  <si>
    <t>Statens_Serum_Institut_Covid-19_2020-05-31_da</t>
  </si>
  <si>
    <r>
      <t xml:space="preserve">31-05-2020 </t>
    </r>
    <r>
      <rPr>
        <vertAlign val="superscript"/>
        <sz val="10"/>
        <color theme="1"/>
        <rFont val="Calibri"/>
        <family val="2"/>
        <scheme val="minor"/>
      </rPr>
      <t>(e)</t>
    </r>
  </si>
  <si>
    <t>31.05</t>
  </si>
  <si>
    <t>30.05</t>
  </si>
  <si>
    <t>29.05</t>
  </si>
  <si>
    <t>28.05</t>
  </si>
  <si>
    <t>01.06</t>
  </si>
  <si>
    <t>Statens_Serum_Institut_Covid-19_2020-06-01_da</t>
  </si>
  <si>
    <r>
      <t xml:space="preserve">01-06-2020 </t>
    </r>
    <r>
      <rPr>
        <vertAlign val="superscript"/>
        <sz val="10"/>
        <color theme="1"/>
        <rFont val="Calibri"/>
        <family val="2"/>
        <scheme val="minor"/>
      </rPr>
      <t>(e)</t>
    </r>
  </si>
  <si>
    <t>(e) For May 30-31 and June 1, the distribution of COVID-19 deaths by age and sex was not updated in SSI's webpage (see note c). Only the total cumulative number of deaths up-to-date was reported (571, 574 and 576 deaths in total, for May 30, 31 and June 1 respectively).</t>
  </si>
  <si>
    <t>02.06</t>
  </si>
  <si>
    <t>Statens_Serum_Institut_Covid-19_2020-06-02_da</t>
  </si>
  <si>
    <t>Total</t>
  </si>
  <si>
    <t>In this website, the data used for this sheet (deaths by date of occurrence) are available as downloadable csv files (File: "Deaths over time").</t>
  </si>
  <si>
    <t>03.06</t>
  </si>
  <si>
    <t>Statens_Serum_Institut_Covid-19_2020-06-03_da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</si>
</sst>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yy;@"/>
    <numFmt numFmtId="166" formatCode="d/mm/yyyy;@"/>
  </numFmts>
  <fonts count="36" x14ac:knownFonts="1">
    <font>
      <sz val="12"/>
      <color theme="1"/>
      <name val="Calibri"/>
      <family val="2"/>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
      <sz val="12"/>
      <color theme="1"/>
      <name val="Calibri"/>
      <family val="2"/>
      <scheme val="minor"/>
    </font>
    <font>
      <b/>
      <vertAlign val="superscript"/>
      <sz val="10"/>
      <color theme="1"/>
      <name val="Calibri"/>
      <family val="2"/>
      <scheme val="minor"/>
    </font>
    <font>
      <b/>
      <vertAlign val="superscript"/>
      <sz val="12"/>
      <name val="Calibri"/>
      <family val="2"/>
      <scheme val="minor"/>
    </font>
    <font>
      <b/>
      <vertAlign val="superscript"/>
      <sz val="12"/>
      <color theme="1"/>
      <name val="Calibri"/>
      <family val="2"/>
      <scheme val="minor"/>
    </font>
    <font>
      <vertAlign val="superscript"/>
      <sz val="12"/>
      <color theme="1"/>
      <name val="Calibri"/>
      <family val="2"/>
      <scheme val="minor"/>
    </font>
    <font>
      <vertAlign val="superscript"/>
      <sz val="10"/>
      <color theme="1"/>
      <name val="Calibri"/>
      <family val="2"/>
      <scheme val="minor"/>
    </font>
    <font>
      <u/>
      <sz val="12"/>
      <color theme="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5">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auto="1"/>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auto="1"/>
      </right>
      <top style="thin">
        <color theme="1"/>
      </top>
      <bottom/>
      <diagonal/>
    </border>
    <border>
      <left style="thin">
        <color auto="1"/>
      </left>
      <right style="thin">
        <color theme="0" tint="-0.14999847407452621"/>
      </right>
      <top/>
      <bottom/>
      <diagonal/>
    </border>
    <border>
      <left style="thin">
        <color theme="0" tint="-0.14999847407452621"/>
      </left>
      <right style="thin">
        <color auto="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auto="1"/>
      </right>
      <top/>
      <bottom style="thin">
        <color theme="0" tint="-0.14999847407452621"/>
      </bottom>
      <diagonal/>
    </border>
    <border>
      <left style="thin">
        <color auto="1"/>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
      <left/>
      <right/>
      <top style="thin">
        <color auto="1"/>
      </top>
      <bottom/>
      <diagonal/>
    </border>
    <border>
      <left/>
      <right/>
      <top style="hair">
        <color theme="1"/>
      </top>
      <bottom style="thin">
        <color auto="1"/>
      </bottom>
      <diagonal/>
    </border>
  </borders>
  <cellStyleXfs count="4">
    <xf numFmtId="0" fontId="0" fillId="0" borderId="0"/>
    <xf numFmtId="0" fontId="1" fillId="0" borderId="0" applyNumberFormat="0" applyFill="0" applyBorder="0"/>
    <xf numFmtId="0" fontId="35" fillId="0" borderId="0" applyNumberFormat="0" applyFill="0" applyBorder="0" applyAlignment="0" applyProtection="0"/>
    <xf numFmtId="0" fontId="35" fillId="0" borderId="0" applyNumberFormat="0" applyFill="0" applyBorder="0" applyAlignment="0" applyProtection="0"/>
  </cellStyleXfs>
  <cellXfs count="208">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5" fillId="2" borderId="3" xfId="0" applyFont="1" applyFill="1" applyBorder="1" applyAlignment="1"/>
    <xf numFmtId="0" fontId="28" fillId="2" borderId="0" xfId="0" applyFont="1" applyFill="1" applyAlignment="1">
      <alignment horizontal="right"/>
    </xf>
    <xf numFmtId="49" fontId="6" fillId="2" borderId="0" xfId="0" applyNumberFormat="1" applyFont="1" applyFill="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xf>
    <xf numFmtId="166" fontId="29" fillId="2" borderId="5" xfId="0" applyNumberFormat="1" applyFont="1" applyFill="1" applyBorder="1"/>
    <xf numFmtId="0" fontId="7" fillId="3" borderId="0" xfId="0" applyFont="1" applyFill="1" applyAlignment="1">
      <alignmen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6" xfId="0" applyNumberFormat="1" applyFont="1" applyFill="1" applyBorder="1" applyAlignment="1"/>
    <xf numFmtId="14" fontId="5" fillId="2" borderId="7" xfId="0" applyNumberFormat="1" applyFont="1" applyFill="1" applyBorder="1" applyAlignment="1"/>
    <xf numFmtId="14" fontId="5" fillId="2" borderId="8" xfId="0" applyNumberFormat="1" applyFont="1" applyFill="1" applyBorder="1" applyAlignment="1"/>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xf numFmtId="0" fontId="9" fillId="0" borderId="0" xfId="1" applyFont="1"/>
    <xf numFmtId="166" fontId="29" fillId="2" borderId="5" xfId="0" applyNumberFormat="1" applyFont="1" applyFill="1" applyBorder="1" applyAlignment="1">
      <alignment horizontal="right"/>
    </xf>
    <xf numFmtId="165" fontId="5" fillId="2" borderId="0" xfId="0" applyNumberFormat="1" applyFont="1" applyFill="1"/>
    <xf numFmtId="0" fontId="2" fillId="2" borderId="0" xfId="0" applyFont="1" applyFill="1" applyAlignment="1">
      <alignment vertical="top" wrapText="1"/>
    </xf>
    <xf numFmtId="0" fontId="2" fillId="2" borderId="0" xfId="0" applyFont="1" applyFill="1" applyAlignment="1">
      <alignment horizontal="right" vertical="top"/>
    </xf>
    <xf numFmtId="165" fontId="2" fillId="2" borderId="0" xfId="0" applyNumberFormat="1" applyFont="1" applyFill="1" applyAlignment="1">
      <alignment horizontal="righ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65" fontId="29" fillId="2" borderId="0" xfId="0" applyNumberFormat="1" applyFont="1" applyFill="1" applyAlignment="1">
      <alignment horizontal="right"/>
    </xf>
    <xf numFmtId="0" fontId="29"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 fontId="2" fillId="2" borderId="0" xfId="0" applyNumberFormat="1" applyFont="1" applyFill="1" applyBorder="1" applyAlignment="1">
      <alignment vertical="center"/>
    </xf>
    <xf numFmtId="1" fontId="2" fillId="2" borderId="33" xfId="0" applyNumberFormat="1" applyFont="1" applyFill="1" applyBorder="1" applyAlignment="1">
      <alignment vertical="center"/>
    </xf>
    <xf numFmtId="0" fontId="2" fillId="2" borderId="34" xfId="0" applyFont="1" applyFill="1" applyBorder="1" applyAlignment="1">
      <alignment horizontal="center"/>
    </xf>
    <xf numFmtId="0" fontId="29" fillId="2" borderId="0" xfId="0" applyFont="1" applyFill="1" applyAlignment="1">
      <alignment wrapText="1"/>
    </xf>
    <xf numFmtId="0" fontId="6" fillId="2" borderId="0" xfId="0" applyFont="1" applyFill="1" applyAlignment="1">
      <alignment horizontal="left" vertical="top" wrapText="1"/>
    </xf>
    <xf numFmtId="0" fontId="2" fillId="2" borderId="0" xfId="0" applyFont="1" applyFill="1" applyBorder="1"/>
    <xf numFmtId="0" fontId="2" fillId="2" borderId="0" xfId="0" applyFont="1" applyFill="1" applyAlignment="1"/>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8"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4">
    <cellStyle name="Followed Hyperlink" xfId="2" builtinId="9" hidden="1"/>
    <cellStyle name="Followed Hyperlink" xfId="3" builtinId="9" hidden="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si.dk/sygdomme-beredskab-og-forskning/sygdomsovervaagning/c/covid19-overvaagning"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 Id="rId4" Type="http://schemas.openxmlformats.org/officeDocument/2006/relationships/hyperlink" Target="https://www.ssi.dk/sygdomme-beredskab-og-forskning/sygdomsovervaagning/c/covid19-overvaagnin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hyperlink" Target="https://www.ssi.dk/sygdomme-beredskab-og-forskning/sygdomsovervaagning/c/covid19-overvaagning" TargetMode="External"/><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si.dk/sygdomme-beredskab-og-forskning/sygdomsovervaagning/c/covid19-overvaagning" TargetMode="External"/><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23"/>
  <sheetViews>
    <sheetView topLeftCell="A7" zoomScale="110" workbookViewId="0">
      <selection activeCell="B15" sqref="B15:K17"/>
    </sheetView>
  </sheetViews>
  <sheetFormatPr defaultColWidth="10.5" defaultRowHeight="13" x14ac:dyDescent="0.3"/>
  <cols>
    <col min="1" max="1" width="8" style="1" customWidth="1"/>
    <col min="2" max="9" width="10.5" style="1"/>
    <col min="10" max="10" width="9" style="1" customWidth="1"/>
    <col min="11" max="11" width="14" style="1" customWidth="1"/>
    <col min="12" max="16384" width="10.5" style="1"/>
  </cols>
  <sheetData>
    <row r="1" spans="1:1025" s="2" customFormat="1" ht="20.25" customHeight="1" x14ac:dyDescent="0.45">
      <c r="A1" s="3" t="s">
        <v>0</v>
      </c>
    </row>
    <row r="2" spans="1:1025" x14ac:dyDescent="0.3">
      <c r="A2" s="4"/>
    </row>
    <row r="3" spans="1:1025" ht="15.5" x14ac:dyDescent="0.3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ht="29.5" customHeight="1" x14ac:dyDescent="0.3">
      <c r="A4" s="143" t="s">
        <v>2</v>
      </c>
      <c r="B4" s="191" t="s">
        <v>137</v>
      </c>
      <c r="C4" s="191"/>
      <c r="D4" s="191"/>
      <c r="E4" s="191"/>
      <c r="F4" s="191"/>
      <c r="G4" s="191"/>
      <c r="H4" s="191"/>
      <c r="I4" s="191"/>
      <c r="J4" s="191"/>
      <c r="K4" s="191"/>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25" customHeight="1" x14ac:dyDescent="0.35">
      <c r="B5" s="187" t="s">
        <v>3</v>
      </c>
      <c r="C5" s="188"/>
      <c r="D5" s="188"/>
      <c r="E5" s="188"/>
      <c r="F5" s="188"/>
      <c r="G5" s="188"/>
      <c r="H5" s="188"/>
      <c r="I5" s="188"/>
      <c r="J5" s="188"/>
      <c r="K5" s="189"/>
    </row>
    <row r="6" spans="1:1025" ht="13" customHeight="1" x14ac:dyDescent="0.3">
      <c r="B6" s="1" t="s">
        <v>4</v>
      </c>
    </row>
    <row r="7" spans="1:1025" x14ac:dyDescent="0.3">
      <c r="A7" s="2" t="s">
        <v>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3">
      <c r="A8" s="1" t="s">
        <v>6</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3">
      <c r="A9" s="1" t="s">
        <v>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3">
      <c r="A10" s="1" t="s">
        <v>8</v>
      </c>
      <c r="B10" s="8" t="s">
        <v>9</v>
      </c>
    </row>
    <row r="11" spans="1:1025" x14ac:dyDescent="0.3">
      <c r="A11" s="157" t="s">
        <v>168</v>
      </c>
      <c r="B11" s="7"/>
    </row>
    <row r="12" spans="1:1025" x14ac:dyDescent="0.3">
      <c r="A12" s="157"/>
      <c r="B12" s="158" t="s">
        <v>160</v>
      </c>
    </row>
    <row r="13" spans="1:1025" x14ac:dyDescent="0.3">
      <c r="A13" s="157"/>
      <c r="B13" s="158"/>
    </row>
    <row r="14" spans="1:1025" ht="15.5" x14ac:dyDescent="0.35">
      <c r="A14" s="5" t="s">
        <v>10</v>
      </c>
      <c r="C14" s="37"/>
    </row>
    <row r="15" spans="1:1025" ht="15.75" customHeight="1" x14ac:dyDescent="0.3">
      <c r="A15" s="10" t="s">
        <v>11</v>
      </c>
      <c r="B15" s="190" t="s">
        <v>138</v>
      </c>
      <c r="C15" s="190"/>
      <c r="D15" s="190"/>
      <c r="E15" s="190"/>
      <c r="F15" s="190"/>
      <c r="G15" s="190"/>
      <c r="H15" s="190"/>
      <c r="I15" s="190"/>
      <c r="J15" s="190"/>
      <c r="K15" s="190"/>
      <c r="L15" s="11"/>
      <c r="M15" s="12"/>
      <c r="N15" s="12"/>
      <c r="O15" s="12"/>
    </row>
    <row r="16" spans="1:1025" ht="15.5" x14ac:dyDescent="0.3">
      <c r="B16" s="190"/>
      <c r="C16" s="190"/>
      <c r="D16" s="190"/>
      <c r="E16" s="190"/>
      <c r="F16" s="190"/>
      <c r="G16" s="190"/>
      <c r="H16" s="190"/>
      <c r="I16" s="190"/>
      <c r="J16" s="190"/>
      <c r="K16" s="190"/>
      <c r="L16" s="11"/>
      <c r="M16" s="12"/>
      <c r="N16" s="12"/>
      <c r="O16" s="12"/>
    </row>
    <row r="17" spans="1:1025" ht="40" customHeight="1" x14ac:dyDescent="0.3">
      <c r="A17" s="9"/>
      <c r="B17" s="190"/>
      <c r="C17" s="190"/>
      <c r="D17" s="190"/>
      <c r="E17" s="190"/>
      <c r="F17" s="190"/>
      <c r="G17" s="190"/>
      <c r="H17" s="190"/>
      <c r="I17" s="190"/>
      <c r="J17" s="190"/>
      <c r="K17" s="190"/>
      <c r="L17" s="11"/>
    </row>
    <row r="18" spans="1:1025" ht="15.5" x14ac:dyDescent="0.35">
      <c r="A18" s="2" t="s">
        <v>5</v>
      </c>
      <c r="B18" s="13"/>
      <c r="C18" s="13"/>
      <c r="D18" s="13"/>
      <c r="E18" s="13"/>
      <c r="F18" s="13"/>
      <c r="G18" s="13"/>
      <c r="H18" s="13"/>
      <c r="I18" s="13"/>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6"/>
      <c r="JS18" s="6"/>
      <c r="JT18" s="6"/>
      <c r="JU18" s="6"/>
      <c r="JV18" s="6"/>
      <c r="JW18" s="6"/>
      <c r="JX18" s="6"/>
      <c r="JY18" s="6"/>
      <c r="JZ18" s="6"/>
      <c r="KA18" s="6"/>
      <c r="KB18" s="6"/>
      <c r="KC18" s="6"/>
      <c r="KD18" s="6"/>
      <c r="KE18" s="6"/>
      <c r="KF18" s="6"/>
      <c r="KG18" s="6"/>
      <c r="KH18" s="6"/>
      <c r="KI18" s="6"/>
      <c r="KJ18" s="6"/>
      <c r="KK18" s="6"/>
      <c r="KL18" s="6"/>
      <c r="KM18" s="6"/>
      <c r="KN18" s="6"/>
      <c r="KO18" s="6"/>
      <c r="KP18" s="6"/>
      <c r="KQ18" s="6"/>
      <c r="KR18" s="6"/>
      <c r="KS18" s="6"/>
      <c r="KT18" s="6"/>
      <c r="KU18" s="6"/>
      <c r="KV18" s="6"/>
      <c r="KW18" s="6"/>
      <c r="KX18" s="6"/>
      <c r="KY18" s="6"/>
      <c r="KZ18" s="6"/>
      <c r="LA18" s="6"/>
      <c r="LB18" s="6"/>
      <c r="LC18" s="6"/>
      <c r="LD18" s="6"/>
      <c r="LE18" s="6"/>
      <c r="LF18" s="6"/>
      <c r="LG18" s="6"/>
      <c r="LH18" s="6"/>
      <c r="LI18" s="6"/>
      <c r="LJ18" s="6"/>
      <c r="LK18" s="6"/>
      <c r="LL18" s="6"/>
      <c r="LM18" s="6"/>
      <c r="LN18" s="6"/>
      <c r="LO18" s="6"/>
      <c r="LP18" s="6"/>
      <c r="LQ18" s="6"/>
      <c r="LR18" s="6"/>
      <c r="LS18" s="6"/>
      <c r="LT18" s="6"/>
      <c r="LU18" s="6"/>
      <c r="LV18" s="6"/>
      <c r="LW18" s="6"/>
      <c r="LX18" s="6"/>
      <c r="LY18" s="6"/>
      <c r="LZ18" s="6"/>
      <c r="MA18" s="6"/>
      <c r="MB18" s="6"/>
      <c r="MC18" s="6"/>
      <c r="MD18" s="6"/>
      <c r="ME18" s="6"/>
      <c r="MF18" s="6"/>
      <c r="MG18" s="6"/>
      <c r="MH18" s="6"/>
      <c r="MI18" s="6"/>
      <c r="MJ18" s="6"/>
      <c r="MK18" s="6"/>
      <c r="ML18" s="6"/>
      <c r="MM18" s="6"/>
      <c r="MN18" s="6"/>
      <c r="MO18" s="6"/>
      <c r="MP18" s="6"/>
      <c r="MQ18" s="6"/>
      <c r="MR18" s="6"/>
      <c r="MS18" s="6"/>
      <c r="MT18" s="6"/>
      <c r="MU18" s="6"/>
      <c r="MV18" s="6"/>
      <c r="MW18" s="6"/>
      <c r="MX18" s="6"/>
      <c r="MY18" s="6"/>
      <c r="MZ18" s="6"/>
      <c r="NA18" s="6"/>
      <c r="NB18" s="6"/>
      <c r="NC18" s="6"/>
      <c r="ND18" s="6"/>
      <c r="NE18" s="6"/>
      <c r="NF18" s="6"/>
      <c r="NG18" s="6"/>
      <c r="NH18" s="6"/>
      <c r="NI18" s="6"/>
      <c r="NJ18" s="6"/>
      <c r="NK18" s="6"/>
      <c r="NL18" s="6"/>
      <c r="NM18" s="6"/>
      <c r="NN18" s="6"/>
      <c r="NO18" s="6"/>
      <c r="NP18" s="6"/>
      <c r="NQ18" s="6"/>
      <c r="NR18" s="6"/>
      <c r="NS18" s="6"/>
      <c r="NT18" s="6"/>
      <c r="NU18" s="6"/>
      <c r="NV18" s="6"/>
      <c r="NW18" s="6"/>
      <c r="NX18" s="6"/>
      <c r="NY18" s="6"/>
      <c r="NZ18" s="6"/>
      <c r="OA18" s="6"/>
      <c r="OB18" s="6"/>
      <c r="OC18" s="6"/>
      <c r="OD18" s="6"/>
      <c r="OE18" s="6"/>
      <c r="OF18" s="6"/>
      <c r="OG18" s="6"/>
      <c r="OH18" s="6"/>
      <c r="OI18" s="6"/>
      <c r="OJ18" s="6"/>
      <c r="OK18" s="6"/>
      <c r="OL18" s="6"/>
      <c r="OM18" s="6"/>
      <c r="ON18" s="6"/>
      <c r="OO18" s="6"/>
      <c r="OP18" s="6"/>
      <c r="OQ18" s="6"/>
      <c r="OR18" s="6"/>
      <c r="OS18" s="6"/>
      <c r="OT18" s="6"/>
      <c r="OU18" s="6"/>
      <c r="OV18" s="6"/>
      <c r="OW18" s="6"/>
      <c r="OX18" s="6"/>
      <c r="OY18" s="6"/>
      <c r="OZ18" s="6"/>
      <c r="PA18" s="6"/>
      <c r="PB18" s="6"/>
      <c r="PC18" s="6"/>
      <c r="PD18" s="6"/>
      <c r="PE18" s="6"/>
      <c r="PF18" s="6"/>
      <c r="PG18" s="6"/>
      <c r="PH18" s="6"/>
      <c r="PI18" s="6"/>
      <c r="PJ18" s="6"/>
      <c r="PK18" s="6"/>
      <c r="PL18" s="6"/>
      <c r="PM18" s="6"/>
      <c r="PN18" s="6"/>
      <c r="PO18" s="6"/>
      <c r="PP18" s="6"/>
      <c r="PQ18" s="6"/>
      <c r="PR18" s="6"/>
      <c r="PS18" s="6"/>
      <c r="PT18" s="6"/>
      <c r="PU18" s="6"/>
      <c r="PV18" s="6"/>
      <c r="PW18" s="6"/>
      <c r="PX18" s="6"/>
      <c r="PY18" s="6"/>
      <c r="PZ18" s="6"/>
      <c r="QA18" s="6"/>
      <c r="QB18" s="6"/>
      <c r="QC18" s="6"/>
      <c r="QD18" s="6"/>
      <c r="QE18" s="6"/>
      <c r="QF18" s="6"/>
      <c r="QG18" s="6"/>
      <c r="QH18" s="6"/>
      <c r="QI18" s="6"/>
      <c r="QJ18" s="6"/>
      <c r="QK18" s="6"/>
      <c r="QL18" s="6"/>
      <c r="QM18" s="6"/>
      <c r="QN18" s="6"/>
      <c r="QO18" s="6"/>
      <c r="QP18" s="6"/>
      <c r="QQ18" s="6"/>
      <c r="QR18" s="6"/>
      <c r="QS18" s="6"/>
      <c r="QT18" s="6"/>
      <c r="QU18" s="6"/>
      <c r="QV18" s="6"/>
      <c r="QW18" s="6"/>
      <c r="QX18" s="6"/>
      <c r="QY18" s="6"/>
      <c r="QZ18" s="6"/>
      <c r="RA18" s="6"/>
      <c r="RB18" s="6"/>
      <c r="RC18" s="6"/>
      <c r="RD18" s="6"/>
      <c r="RE18" s="6"/>
      <c r="RF18" s="6"/>
      <c r="RG18" s="6"/>
      <c r="RH18" s="6"/>
      <c r="RI18" s="6"/>
      <c r="RJ18" s="6"/>
      <c r="RK18" s="6"/>
      <c r="RL18" s="6"/>
      <c r="RM18" s="6"/>
      <c r="RN18" s="6"/>
      <c r="RO18" s="6"/>
      <c r="RP18" s="6"/>
      <c r="RQ18" s="6"/>
      <c r="RR18" s="6"/>
      <c r="RS18" s="6"/>
      <c r="RT18" s="6"/>
      <c r="RU18" s="6"/>
      <c r="RV18" s="6"/>
      <c r="RW18" s="6"/>
      <c r="RX18" s="6"/>
      <c r="RY18" s="6"/>
      <c r="RZ18" s="6"/>
      <c r="SA18" s="6"/>
      <c r="SB18" s="6"/>
      <c r="SC18" s="6"/>
      <c r="SD18" s="6"/>
      <c r="SE18" s="6"/>
      <c r="SF18" s="6"/>
      <c r="SG18" s="6"/>
      <c r="SH18" s="6"/>
      <c r="SI18" s="6"/>
      <c r="SJ18" s="6"/>
      <c r="SK18" s="6"/>
      <c r="SL18" s="6"/>
      <c r="SM18" s="6"/>
      <c r="SN18" s="6"/>
      <c r="SO18" s="6"/>
      <c r="SP18" s="6"/>
      <c r="SQ18" s="6"/>
      <c r="SR18" s="6"/>
      <c r="SS18" s="6"/>
      <c r="ST18" s="6"/>
      <c r="SU18" s="6"/>
      <c r="SV18" s="6"/>
      <c r="SW18" s="6"/>
      <c r="SX18" s="6"/>
      <c r="SY18" s="6"/>
      <c r="SZ18" s="6"/>
      <c r="TA18" s="6"/>
      <c r="TB18" s="6"/>
      <c r="TC18" s="6"/>
      <c r="TD18" s="6"/>
      <c r="TE18" s="6"/>
      <c r="TF18" s="6"/>
      <c r="TG18" s="6"/>
      <c r="TH18" s="6"/>
      <c r="TI18" s="6"/>
      <c r="TJ18" s="6"/>
      <c r="TK18" s="6"/>
      <c r="TL18" s="6"/>
      <c r="TM18" s="6"/>
      <c r="TN18" s="6"/>
      <c r="TO18" s="6"/>
      <c r="TP18" s="6"/>
      <c r="TQ18" s="6"/>
      <c r="TR18" s="6"/>
      <c r="TS18" s="6"/>
      <c r="TT18" s="6"/>
      <c r="TU18" s="6"/>
      <c r="TV18" s="6"/>
      <c r="TW18" s="6"/>
      <c r="TX18" s="6"/>
      <c r="TY18" s="6"/>
      <c r="TZ18" s="6"/>
      <c r="UA18" s="6"/>
      <c r="UB18" s="6"/>
      <c r="UC18" s="6"/>
      <c r="UD18" s="6"/>
      <c r="UE18" s="6"/>
      <c r="UF18" s="6"/>
      <c r="UG18" s="6"/>
      <c r="UH18" s="6"/>
      <c r="UI18" s="6"/>
      <c r="UJ18" s="6"/>
      <c r="UK18" s="6"/>
      <c r="UL18" s="6"/>
      <c r="UM18" s="6"/>
      <c r="UN18" s="6"/>
      <c r="UO18" s="6"/>
      <c r="UP18" s="6"/>
      <c r="UQ18" s="6"/>
      <c r="UR18" s="6"/>
      <c r="US18" s="6"/>
      <c r="UT18" s="6"/>
      <c r="UU18" s="6"/>
      <c r="UV18" s="6"/>
      <c r="UW18" s="6"/>
      <c r="UX18" s="6"/>
      <c r="UY18" s="6"/>
      <c r="UZ18" s="6"/>
      <c r="VA18" s="6"/>
      <c r="VB18" s="6"/>
      <c r="VC18" s="6"/>
      <c r="VD18" s="6"/>
      <c r="VE18" s="6"/>
      <c r="VF18" s="6"/>
      <c r="VG18" s="6"/>
      <c r="VH18" s="6"/>
      <c r="VI18" s="6"/>
      <c r="VJ18" s="6"/>
      <c r="VK18" s="6"/>
      <c r="VL18" s="6"/>
      <c r="VM18" s="6"/>
      <c r="VN18" s="6"/>
      <c r="VO18" s="6"/>
      <c r="VP18" s="6"/>
      <c r="VQ18" s="6"/>
      <c r="VR18" s="6"/>
      <c r="VS18" s="6"/>
      <c r="VT18" s="6"/>
      <c r="VU18" s="6"/>
      <c r="VV18" s="6"/>
      <c r="VW18" s="6"/>
      <c r="VX18" s="6"/>
      <c r="VY18" s="6"/>
      <c r="VZ18" s="6"/>
      <c r="WA18" s="6"/>
      <c r="WB18" s="6"/>
      <c r="WC18" s="6"/>
      <c r="WD18" s="6"/>
      <c r="WE18" s="6"/>
      <c r="WF18" s="6"/>
      <c r="WG18" s="6"/>
      <c r="WH18" s="6"/>
      <c r="WI18" s="6"/>
      <c r="WJ18" s="6"/>
      <c r="WK18" s="6"/>
      <c r="WL18" s="6"/>
      <c r="WM18" s="6"/>
      <c r="WN18" s="6"/>
      <c r="WO18" s="6"/>
      <c r="WP18" s="6"/>
      <c r="WQ18" s="6"/>
      <c r="WR18" s="6"/>
      <c r="WS18" s="6"/>
      <c r="WT18" s="6"/>
      <c r="WU18" s="6"/>
      <c r="WV18" s="6"/>
      <c r="WW18" s="6"/>
      <c r="WX18" s="6"/>
      <c r="WY18" s="6"/>
      <c r="WZ18" s="6"/>
      <c r="XA18" s="6"/>
      <c r="XB18" s="6"/>
      <c r="XC18" s="6"/>
      <c r="XD18" s="6"/>
      <c r="XE18" s="6"/>
      <c r="XF18" s="6"/>
      <c r="XG18" s="6"/>
      <c r="XH18" s="6"/>
      <c r="XI18" s="6"/>
      <c r="XJ18" s="6"/>
      <c r="XK18" s="6"/>
      <c r="XL18" s="6"/>
      <c r="XM18" s="6"/>
      <c r="XN18" s="6"/>
      <c r="XO18" s="6"/>
      <c r="XP18" s="6"/>
      <c r="XQ18" s="6"/>
      <c r="XR18" s="6"/>
      <c r="XS18" s="6"/>
      <c r="XT18" s="6"/>
      <c r="XU18" s="6"/>
      <c r="XV18" s="6"/>
      <c r="XW18" s="6"/>
      <c r="XX18" s="6"/>
      <c r="XY18" s="6"/>
      <c r="XZ18" s="6"/>
      <c r="YA18" s="6"/>
      <c r="YB18" s="6"/>
      <c r="YC18" s="6"/>
      <c r="YD18" s="6"/>
      <c r="YE18" s="6"/>
      <c r="YF18" s="6"/>
      <c r="YG18" s="6"/>
      <c r="YH18" s="6"/>
      <c r="YI18" s="6"/>
      <c r="YJ18" s="6"/>
      <c r="YK18" s="6"/>
      <c r="YL18" s="6"/>
      <c r="YM18" s="6"/>
      <c r="YN18" s="6"/>
      <c r="YO18" s="6"/>
      <c r="YP18" s="6"/>
      <c r="YQ18" s="6"/>
      <c r="YR18" s="6"/>
      <c r="YS18" s="6"/>
      <c r="YT18" s="6"/>
      <c r="YU18" s="6"/>
      <c r="YV18" s="6"/>
      <c r="YW18" s="6"/>
      <c r="YX18" s="6"/>
      <c r="YY18" s="6"/>
      <c r="YZ18" s="6"/>
      <c r="ZA18" s="6"/>
      <c r="ZB18" s="6"/>
      <c r="ZC18" s="6"/>
      <c r="ZD18" s="6"/>
      <c r="ZE18" s="6"/>
      <c r="ZF18" s="6"/>
      <c r="ZG18" s="6"/>
      <c r="ZH18" s="6"/>
      <c r="ZI18" s="6"/>
      <c r="ZJ18" s="6"/>
      <c r="ZK18" s="6"/>
      <c r="ZL18" s="6"/>
      <c r="ZM18" s="6"/>
      <c r="ZN18" s="6"/>
      <c r="ZO18" s="6"/>
      <c r="ZP18" s="6"/>
      <c r="ZQ18" s="6"/>
      <c r="ZR18" s="6"/>
      <c r="ZS18" s="6"/>
      <c r="ZT18" s="6"/>
      <c r="ZU18" s="6"/>
      <c r="ZV18" s="6"/>
      <c r="ZW18" s="6"/>
      <c r="ZX18" s="6"/>
      <c r="ZY18" s="6"/>
      <c r="ZZ18" s="6"/>
      <c r="AAA18" s="6"/>
      <c r="AAB18" s="6"/>
      <c r="AAC18" s="6"/>
      <c r="AAD18" s="6"/>
      <c r="AAE18" s="6"/>
      <c r="AAF18" s="6"/>
      <c r="AAG18" s="6"/>
      <c r="AAH18" s="6"/>
      <c r="AAI18" s="6"/>
      <c r="AAJ18" s="6"/>
      <c r="AAK18" s="6"/>
      <c r="AAL18" s="6"/>
      <c r="AAM18" s="6"/>
      <c r="AAN18" s="6"/>
      <c r="AAO18" s="6"/>
      <c r="AAP18" s="6"/>
      <c r="AAQ18" s="6"/>
      <c r="AAR18" s="6"/>
      <c r="AAS18" s="6"/>
      <c r="AAT18" s="6"/>
      <c r="AAU18" s="6"/>
      <c r="AAV18" s="6"/>
      <c r="AAW18" s="6"/>
      <c r="AAX18" s="6"/>
      <c r="AAY18" s="6"/>
      <c r="AAZ18" s="6"/>
      <c r="ABA18" s="6"/>
      <c r="ABB18" s="6"/>
      <c r="ABC18" s="6"/>
      <c r="ABD18" s="6"/>
      <c r="ABE18" s="6"/>
      <c r="ABF18" s="6"/>
      <c r="ABG18" s="6"/>
      <c r="ABH18" s="6"/>
      <c r="ABI18" s="6"/>
      <c r="ABJ18" s="6"/>
      <c r="ABK18" s="6"/>
      <c r="ABL18" s="6"/>
      <c r="ABM18" s="6"/>
      <c r="ABN18" s="6"/>
      <c r="ABO18" s="6"/>
      <c r="ABP18" s="6"/>
      <c r="ABQ18" s="6"/>
      <c r="ABR18" s="6"/>
      <c r="ABS18" s="6"/>
      <c r="ABT18" s="6"/>
      <c r="ABU18" s="6"/>
      <c r="ABV18" s="6"/>
      <c r="ABW18" s="6"/>
      <c r="ABX18" s="6"/>
      <c r="ABY18" s="6"/>
      <c r="ABZ18" s="6"/>
      <c r="ACA18" s="6"/>
      <c r="ACB18" s="6"/>
      <c r="ACC18" s="6"/>
      <c r="ACD18" s="6"/>
      <c r="ACE18" s="6"/>
      <c r="ACF18" s="6"/>
      <c r="ACG18" s="6"/>
      <c r="ACH18" s="6"/>
      <c r="ACI18" s="6"/>
      <c r="ACJ18" s="6"/>
      <c r="ACK18" s="6"/>
      <c r="ACL18" s="6"/>
      <c r="ACM18" s="6"/>
      <c r="ACN18" s="6"/>
      <c r="ACO18" s="6"/>
      <c r="ACP18" s="6"/>
      <c r="ACQ18" s="6"/>
      <c r="ACR18" s="6"/>
      <c r="ACS18" s="6"/>
      <c r="ACT18" s="6"/>
      <c r="ACU18" s="6"/>
      <c r="ACV18" s="6"/>
      <c r="ACW18" s="6"/>
      <c r="ACX18" s="6"/>
      <c r="ACY18" s="6"/>
      <c r="ACZ18" s="6"/>
      <c r="ADA18" s="6"/>
      <c r="ADB18" s="6"/>
      <c r="ADC18" s="6"/>
      <c r="ADD18" s="6"/>
      <c r="ADE18" s="6"/>
      <c r="ADF18" s="6"/>
      <c r="ADG18" s="6"/>
      <c r="ADH18" s="6"/>
      <c r="ADI18" s="6"/>
      <c r="ADJ18" s="6"/>
      <c r="ADK18" s="6"/>
      <c r="ADL18" s="6"/>
      <c r="ADM18" s="6"/>
      <c r="ADN18" s="6"/>
      <c r="ADO18" s="6"/>
      <c r="ADP18" s="6"/>
      <c r="ADQ18" s="6"/>
      <c r="ADR18" s="6"/>
      <c r="ADS18" s="6"/>
      <c r="ADT18" s="6"/>
      <c r="ADU18" s="6"/>
      <c r="ADV18" s="6"/>
      <c r="ADW18" s="6"/>
      <c r="ADX18" s="6"/>
      <c r="ADY18" s="6"/>
      <c r="ADZ18" s="6"/>
      <c r="AEA18" s="6"/>
      <c r="AEB18" s="6"/>
      <c r="AEC18" s="6"/>
      <c r="AED18" s="6"/>
      <c r="AEE18" s="6"/>
      <c r="AEF18" s="6"/>
      <c r="AEG18" s="6"/>
      <c r="AEH18" s="6"/>
      <c r="AEI18" s="6"/>
      <c r="AEJ18" s="6"/>
      <c r="AEK18" s="6"/>
      <c r="AEL18" s="6"/>
      <c r="AEM18" s="6"/>
      <c r="AEN18" s="6"/>
      <c r="AEO18" s="6"/>
      <c r="AEP18" s="6"/>
      <c r="AEQ18" s="6"/>
      <c r="AER18" s="6"/>
      <c r="AES18" s="6"/>
      <c r="AET18" s="6"/>
      <c r="AEU18" s="6"/>
      <c r="AEV18" s="6"/>
      <c r="AEW18" s="6"/>
      <c r="AEX18" s="6"/>
      <c r="AEY18" s="6"/>
      <c r="AEZ18" s="6"/>
      <c r="AFA18" s="6"/>
      <c r="AFB18" s="6"/>
      <c r="AFC18" s="6"/>
      <c r="AFD18" s="6"/>
      <c r="AFE18" s="6"/>
      <c r="AFF18" s="6"/>
      <c r="AFG18" s="6"/>
      <c r="AFH18" s="6"/>
      <c r="AFI18" s="6"/>
      <c r="AFJ18" s="6"/>
      <c r="AFK18" s="6"/>
      <c r="AFL18" s="6"/>
      <c r="AFM18" s="6"/>
      <c r="AFN18" s="6"/>
      <c r="AFO18" s="6"/>
      <c r="AFP18" s="6"/>
      <c r="AFQ18" s="6"/>
      <c r="AFR18" s="6"/>
      <c r="AFS18" s="6"/>
      <c r="AFT18" s="6"/>
      <c r="AFU18" s="6"/>
      <c r="AFV18" s="6"/>
      <c r="AFW18" s="6"/>
      <c r="AFX18" s="6"/>
      <c r="AFY18" s="6"/>
      <c r="AFZ18" s="6"/>
      <c r="AGA18" s="6"/>
      <c r="AGB18" s="6"/>
      <c r="AGC18" s="6"/>
      <c r="AGD18" s="6"/>
      <c r="AGE18" s="6"/>
      <c r="AGF18" s="6"/>
      <c r="AGG18" s="6"/>
      <c r="AGH18" s="6"/>
      <c r="AGI18" s="6"/>
      <c r="AGJ18" s="6"/>
      <c r="AGK18" s="6"/>
      <c r="AGL18" s="6"/>
      <c r="AGM18" s="6"/>
      <c r="AGN18" s="6"/>
      <c r="AGO18" s="6"/>
      <c r="AGP18" s="6"/>
      <c r="AGQ18" s="6"/>
      <c r="AGR18" s="6"/>
      <c r="AGS18" s="6"/>
      <c r="AGT18" s="6"/>
      <c r="AGU18" s="6"/>
      <c r="AGV18" s="6"/>
      <c r="AGW18" s="6"/>
      <c r="AGX18" s="6"/>
      <c r="AGY18" s="6"/>
      <c r="AGZ18" s="6"/>
      <c r="AHA18" s="6"/>
      <c r="AHB18" s="6"/>
      <c r="AHC18" s="6"/>
      <c r="AHD18" s="6"/>
      <c r="AHE18" s="6"/>
      <c r="AHF18" s="6"/>
      <c r="AHG18" s="6"/>
      <c r="AHH18" s="6"/>
      <c r="AHI18" s="6"/>
      <c r="AHJ18" s="6"/>
      <c r="AHK18" s="6"/>
      <c r="AHL18" s="6"/>
      <c r="AHM18" s="6"/>
      <c r="AHN18" s="6"/>
      <c r="AHO18" s="6"/>
      <c r="AHP18" s="6"/>
      <c r="AHQ18" s="6"/>
      <c r="AHR18" s="6"/>
      <c r="AHS18" s="6"/>
      <c r="AHT18" s="6"/>
      <c r="AHU18" s="6"/>
      <c r="AHV18" s="6"/>
      <c r="AHW18" s="6"/>
      <c r="AHX18" s="6"/>
      <c r="AHY18" s="6"/>
      <c r="AHZ18" s="6"/>
      <c r="AIA18" s="6"/>
      <c r="AIB18" s="6"/>
      <c r="AIC18" s="6"/>
      <c r="AID18" s="6"/>
      <c r="AIE18" s="6"/>
      <c r="AIF18" s="6"/>
      <c r="AIG18" s="6"/>
      <c r="AIH18" s="6"/>
      <c r="AII18" s="6"/>
      <c r="AIJ18" s="6"/>
      <c r="AIK18" s="6"/>
      <c r="AIL18" s="6"/>
      <c r="AIM18" s="6"/>
      <c r="AIN18" s="6"/>
      <c r="AIO18" s="6"/>
      <c r="AIP18" s="6"/>
      <c r="AIQ18" s="6"/>
      <c r="AIR18" s="6"/>
      <c r="AIS18" s="6"/>
      <c r="AIT18" s="6"/>
      <c r="AIU18" s="6"/>
      <c r="AIV18" s="6"/>
      <c r="AIW18" s="6"/>
      <c r="AIX18" s="6"/>
      <c r="AIY18" s="6"/>
      <c r="AIZ18" s="6"/>
      <c r="AJA18" s="6"/>
      <c r="AJB18" s="6"/>
      <c r="AJC18" s="6"/>
      <c r="AJD18" s="6"/>
      <c r="AJE18" s="6"/>
      <c r="AJF18" s="6"/>
      <c r="AJG18" s="6"/>
      <c r="AJH18" s="6"/>
      <c r="AJI18" s="6"/>
      <c r="AJJ18" s="6"/>
      <c r="AJK18" s="6"/>
      <c r="AJL18" s="6"/>
      <c r="AJM18" s="6"/>
      <c r="AJN18" s="6"/>
      <c r="AJO18" s="6"/>
      <c r="AJP18" s="6"/>
      <c r="AJQ18" s="6"/>
      <c r="AJR18" s="6"/>
      <c r="AJS18" s="6"/>
      <c r="AJT18" s="6"/>
      <c r="AJU18" s="6"/>
      <c r="AJV18" s="6"/>
      <c r="AJW18" s="6"/>
      <c r="AJX18" s="6"/>
      <c r="AJY18" s="6"/>
      <c r="AJZ18" s="6"/>
      <c r="AKA18" s="6"/>
      <c r="AKB18" s="6"/>
      <c r="AKC18" s="6"/>
      <c r="AKD18" s="6"/>
      <c r="AKE18" s="6"/>
      <c r="AKF18" s="6"/>
      <c r="AKG18" s="6"/>
      <c r="AKH18" s="6"/>
      <c r="AKI18" s="6"/>
      <c r="AKJ18" s="6"/>
      <c r="AKK18" s="6"/>
      <c r="AKL18" s="6"/>
      <c r="AKM18" s="6"/>
      <c r="AKN18" s="6"/>
      <c r="AKO18" s="6"/>
      <c r="AKP18" s="6"/>
      <c r="AKQ18" s="6"/>
      <c r="AKR18" s="6"/>
      <c r="AKS18" s="6"/>
      <c r="AKT18" s="6"/>
      <c r="AKU18" s="6"/>
      <c r="AKV18" s="6"/>
      <c r="AKW18" s="6"/>
      <c r="AKX18" s="6"/>
      <c r="AKY18" s="6"/>
      <c r="AKZ18" s="6"/>
      <c r="ALA18" s="6"/>
      <c r="ALB18" s="6"/>
      <c r="ALC18" s="6"/>
      <c r="ALD18" s="6"/>
      <c r="ALE18" s="6"/>
      <c r="ALF18" s="6"/>
      <c r="ALG18" s="6"/>
      <c r="ALH18" s="6"/>
      <c r="ALI18" s="6"/>
      <c r="ALJ18" s="6"/>
      <c r="ALK18" s="6"/>
      <c r="ALL18" s="6"/>
      <c r="ALM18" s="6"/>
      <c r="ALN18" s="6"/>
      <c r="ALO18" s="6"/>
      <c r="ALP18" s="6"/>
      <c r="ALQ18" s="6"/>
      <c r="ALR18" s="6"/>
      <c r="ALS18" s="6"/>
      <c r="ALT18" s="6"/>
      <c r="ALU18" s="6"/>
      <c r="ALV18" s="6"/>
      <c r="ALW18" s="6"/>
      <c r="ALX18" s="6"/>
      <c r="ALY18" s="6"/>
      <c r="ALZ18" s="6"/>
      <c r="AMA18" s="6"/>
      <c r="AMB18" s="6"/>
      <c r="AMC18" s="6"/>
      <c r="AMD18" s="6"/>
      <c r="AME18" s="6"/>
      <c r="AMF18" s="6"/>
      <c r="AMG18" s="6"/>
      <c r="AMH18" s="6"/>
      <c r="AMI18" s="6"/>
      <c r="AMJ18" s="6"/>
      <c r="AMK18" s="6"/>
    </row>
    <row r="19" spans="1:1025" s="14" customFormat="1" ht="15.5" x14ac:dyDescent="0.35">
      <c r="A19" s="1" t="s">
        <v>12</v>
      </c>
      <c r="B19" s="1"/>
      <c r="D19" s="15"/>
    </row>
    <row r="20" spans="1:1025" s="14" customFormat="1" ht="15.5" x14ac:dyDescent="0.35">
      <c r="A20" s="16" t="s">
        <v>13</v>
      </c>
      <c r="D20" s="15"/>
    </row>
    <row r="21" spans="1:1025" x14ac:dyDescent="0.3">
      <c r="A21" s="1" t="s">
        <v>8</v>
      </c>
      <c r="B21" s="8" t="s">
        <v>9</v>
      </c>
      <c r="D21" s="4"/>
    </row>
    <row r="22" spans="1:1025" x14ac:dyDescent="0.3">
      <c r="A22" s="157" t="s">
        <v>168</v>
      </c>
      <c r="B22" s="7"/>
    </row>
    <row r="23" spans="1:1025" x14ac:dyDescent="0.3">
      <c r="A23" s="157"/>
      <c r="B23" s="158" t="s">
        <v>160</v>
      </c>
    </row>
  </sheetData>
  <mergeCells count="3">
    <mergeCell ref="B5:K5"/>
    <mergeCell ref="B15:K17"/>
    <mergeCell ref="B4:K4"/>
  </mergeCells>
  <hyperlinks>
    <hyperlink ref="A3" location="'SSI_by age and sex_Data'!A1" display="Sheet &quot;SSI_by age and sex_Data&quot;." xr:uid="{00000000-0004-0000-0000-000000000000}"/>
    <hyperlink ref="B10" r:id="rId1" xr:uid="{00000000-0004-0000-0000-000001000000}"/>
    <hyperlink ref="A14" location="SSI_Total_Deaths_Data!A1" display="Sheet &quot;SSI_Total_Deaths_Data&quot;" xr:uid="{00000000-0004-0000-0000-000002000000}"/>
    <hyperlink ref="B21" r:id="rId2" xr:uid="{00000000-0004-0000-0000-000003000000}"/>
    <hyperlink ref="B12" r:id="rId3" xr:uid="{00000000-0004-0000-0000-000004000000}"/>
    <hyperlink ref="B23" r:id="rId4" xr:uid="{00000000-0004-0000-0000-000005000000}"/>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D136"/>
  <sheetViews>
    <sheetView tabSelected="1" workbookViewId="0">
      <pane xSplit="1" ySplit="7" topLeftCell="B8" activePane="bottomRight" state="frozen"/>
      <selection activeCell="J21" sqref="J21"/>
      <selection pane="topRight"/>
      <selection pane="bottomLeft"/>
      <selection pane="bottomRight" activeCell="H97" sqref="H97"/>
    </sheetView>
  </sheetViews>
  <sheetFormatPr defaultColWidth="10.5" defaultRowHeight="13" x14ac:dyDescent="0.3"/>
  <cols>
    <col min="1" max="1" width="12" style="1" customWidth="1"/>
    <col min="2" max="420" width="10.5" style="1" customWidth="1"/>
    <col min="421" max="16384" width="10.5" style="1"/>
  </cols>
  <sheetData>
    <row r="1" spans="1:441" s="17" customFormat="1" ht="17.5" customHeight="1" x14ac:dyDescent="0.45">
      <c r="A1" s="18" t="s">
        <v>14</v>
      </c>
    </row>
    <row r="2" spans="1:441" s="19" customFormat="1" ht="18.5" x14ac:dyDescent="0.45">
      <c r="A2" s="20" t="s">
        <v>2</v>
      </c>
      <c r="B2" s="21" t="s">
        <v>15</v>
      </c>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2"/>
      <c r="MZ2" s="22"/>
      <c r="NA2" s="22"/>
      <c r="NB2" s="22"/>
      <c r="NC2" s="22"/>
      <c r="ND2" s="22"/>
      <c r="NE2" s="22"/>
      <c r="NF2" s="23"/>
      <c r="NG2" s="23"/>
      <c r="NH2" s="23"/>
      <c r="NI2" s="23"/>
      <c r="NJ2" s="23"/>
      <c r="NK2" s="23"/>
      <c r="NL2" s="23"/>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c r="OQ2" s="23"/>
      <c r="OR2" s="23"/>
      <c r="OS2" s="23"/>
      <c r="OT2" s="23"/>
      <c r="OU2" s="23"/>
      <c r="OV2" s="23"/>
      <c r="OW2" s="23"/>
      <c r="OX2" s="23"/>
      <c r="OY2" s="23"/>
      <c r="OZ2" s="23"/>
      <c r="PA2" s="23"/>
      <c r="PB2" s="23"/>
      <c r="PC2" s="23"/>
      <c r="PD2" s="23"/>
    </row>
    <row r="3" spans="1:441" s="19" customFormat="1" ht="18.5" x14ac:dyDescent="0.45">
      <c r="A3" s="24" t="s">
        <v>16</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c r="FH3" s="25"/>
      <c r="FI3" s="25"/>
      <c r="FJ3" s="25"/>
      <c r="FK3" s="25"/>
      <c r="FL3" s="25"/>
      <c r="FM3" s="25"/>
      <c r="FN3" s="25"/>
      <c r="FO3" s="25"/>
      <c r="FP3" s="25"/>
      <c r="FQ3" s="25"/>
      <c r="FR3" s="25"/>
      <c r="FS3" s="25"/>
      <c r="FT3" s="25"/>
      <c r="FU3" s="25"/>
      <c r="FV3" s="25"/>
      <c r="FW3" s="25"/>
      <c r="FX3" s="25"/>
      <c r="FY3" s="25"/>
      <c r="FZ3" s="25"/>
      <c r="GA3" s="25"/>
      <c r="GB3" s="25"/>
      <c r="GC3" s="25"/>
      <c r="GD3" s="25"/>
      <c r="GE3" s="25"/>
      <c r="GF3" s="25"/>
      <c r="GG3" s="25"/>
      <c r="GH3" s="25"/>
      <c r="GI3" s="25"/>
      <c r="GJ3" s="25"/>
      <c r="GK3" s="25"/>
      <c r="GL3" s="25"/>
      <c r="GM3" s="25"/>
      <c r="GN3" s="25"/>
      <c r="GO3" s="25"/>
      <c r="GP3" s="25"/>
      <c r="GQ3" s="25"/>
      <c r="GR3" s="25"/>
      <c r="GS3" s="25"/>
      <c r="GT3" s="25"/>
      <c r="GU3" s="25"/>
      <c r="GV3" s="25"/>
      <c r="GW3" s="25"/>
      <c r="GX3" s="25"/>
      <c r="GY3" s="25"/>
      <c r="GZ3" s="25"/>
      <c r="HA3" s="25"/>
      <c r="HB3" s="25"/>
      <c r="HC3" s="25"/>
      <c r="HD3" s="25"/>
      <c r="HE3" s="25"/>
      <c r="HF3" s="25"/>
      <c r="HG3" s="25"/>
      <c r="HH3" s="25"/>
      <c r="HI3" s="25"/>
      <c r="HJ3" s="25"/>
      <c r="HK3" s="25"/>
      <c r="HL3" s="25"/>
      <c r="HM3" s="25"/>
      <c r="HN3" s="25"/>
      <c r="HO3" s="25"/>
      <c r="HP3" s="25"/>
      <c r="HQ3" s="25"/>
      <c r="HR3" s="25"/>
      <c r="HS3" s="25"/>
      <c r="HT3" s="25"/>
      <c r="HU3" s="25"/>
      <c r="HV3" s="25"/>
      <c r="HW3" s="25"/>
      <c r="HX3" s="25"/>
      <c r="HY3" s="25"/>
      <c r="HZ3" s="25"/>
      <c r="IA3" s="25"/>
      <c r="IB3" s="25"/>
      <c r="IC3" s="25"/>
      <c r="ID3" s="25"/>
      <c r="IE3" s="25"/>
      <c r="IF3" s="25"/>
      <c r="IG3" s="25"/>
      <c r="IH3" s="25"/>
      <c r="II3" s="25"/>
      <c r="IJ3" s="25"/>
      <c r="IK3" s="25"/>
      <c r="IL3" s="25"/>
      <c r="IM3" s="25"/>
      <c r="IN3" s="25"/>
      <c r="IO3" s="25"/>
      <c r="IP3" s="25"/>
      <c r="IQ3" s="25"/>
      <c r="IR3" s="25"/>
      <c r="IS3" s="25"/>
      <c r="IT3" s="25"/>
      <c r="IU3" s="25"/>
      <c r="IV3" s="25"/>
      <c r="IW3" s="25"/>
      <c r="IX3" s="25"/>
      <c r="IY3" s="25"/>
      <c r="IZ3" s="25"/>
      <c r="JA3" s="25"/>
      <c r="JB3" s="25"/>
      <c r="JC3" s="25"/>
      <c r="JD3" s="25"/>
      <c r="JE3" s="25"/>
      <c r="JF3" s="25"/>
      <c r="JG3" s="25"/>
      <c r="JH3" s="25"/>
      <c r="JI3" s="25"/>
      <c r="JJ3" s="25"/>
      <c r="JK3" s="25"/>
      <c r="JL3" s="25"/>
      <c r="JM3" s="25"/>
      <c r="JN3" s="25"/>
      <c r="JO3" s="25"/>
      <c r="JP3" s="25"/>
      <c r="JQ3" s="25"/>
      <c r="JR3" s="25"/>
      <c r="JS3" s="25"/>
      <c r="JT3" s="25"/>
      <c r="JU3" s="25"/>
      <c r="JV3" s="25"/>
      <c r="JW3" s="25"/>
      <c r="JX3" s="25"/>
      <c r="JY3" s="25"/>
      <c r="JZ3" s="25"/>
      <c r="KA3" s="25"/>
      <c r="KB3" s="25"/>
      <c r="KC3" s="25"/>
      <c r="KD3" s="25"/>
      <c r="KE3" s="25"/>
      <c r="KF3" s="25"/>
      <c r="KG3" s="25"/>
      <c r="KH3" s="25"/>
      <c r="KI3" s="25"/>
      <c r="KJ3" s="25"/>
      <c r="KK3" s="25"/>
      <c r="KL3" s="25"/>
      <c r="KM3" s="25"/>
      <c r="KN3" s="25"/>
      <c r="KO3" s="25"/>
      <c r="KP3" s="25"/>
      <c r="KQ3" s="25"/>
      <c r="KR3" s="25"/>
      <c r="KS3" s="25"/>
      <c r="KT3" s="25"/>
      <c r="KU3" s="25"/>
      <c r="KV3" s="25"/>
      <c r="KW3" s="25"/>
      <c r="KX3" s="25"/>
      <c r="KY3" s="25"/>
      <c r="KZ3" s="25"/>
      <c r="LA3" s="25"/>
      <c r="LB3" s="25"/>
      <c r="LC3" s="25"/>
      <c r="LD3" s="25"/>
      <c r="LE3" s="25"/>
      <c r="LF3" s="25"/>
      <c r="LG3" s="25"/>
      <c r="LH3" s="25"/>
      <c r="LI3" s="25"/>
      <c r="LJ3" s="25"/>
      <c r="LK3" s="25"/>
      <c r="LL3" s="25"/>
      <c r="LM3" s="25"/>
      <c r="LN3" s="25"/>
      <c r="LO3" s="25"/>
      <c r="LP3" s="25"/>
      <c r="LQ3" s="25"/>
      <c r="LR3" s="25"/>
      <c r="LS3" s="25"/>
      <c r="LT3" s="25"/>
      <c r="LU3" s="25"/>
      <c r="LV3" s="25"/>
      <c r="LW3" s="25"/>
      <c r="LX3" s="25"/>
      <c r="LY3" s="25"/>
      <c r="LZ3" s="25"/>
      <c r="MA3" s="25"/>
      <c r="MB3" s="25"/>
      <c r="MC3" s="25"/>
      <c r="MD3" s="25"/>
      <c r="ME3" s="25"/>
      <c r="MF3" s="25"/>
      <c r="MG3" s="25"/>
      <c r="MH3" s="25"/>
      <c r="MI3" s="25"/>
      <c r="MJ3" s="25"/>
      <c r="MK3" s="25"/>
      <c r="ML3" s="25"/>
      <c r="MM3" s="25"/>
      <c r="MN3" s="25"/>
      <c r="MO3" s="25"/>
      <c r="MP3" s="25"/>
      <c r="MQ3" s="25"/>
      <c r="MR3" s="25"/>
      <c r="MS3" s="25"/>
      <c r="MT3" s="25"/>
      <c r="MU3" s="25"/>
      <c r="MV3" s="25"/>
      <c r="MW3" s="25"/>
      <c r="MX3" s="25"/>
      <c r="MY3" s="25"/>
      <c r="MZ3" s="25"/>
      <c r="NA3" s="25"/>
      <c r="NB3" s="25"/>
      <c r="NC3" s="25"/>
      <c r="ND3" s="25"/>
      <c r="NE3" s="25"/>
      <c r="NF3" s="25"/>
      <c r="NG3" s="25"/>
      <c r="NH3" s="25"/>
      <c r="NI3" s="25"/>
      <c r="NJ3" s="25"/>
      <c r="NK3" s="25"/>
      <c r="NL3" s="25"/>
      <c r="NM3" s="25"/>
      <c r="NN3" s="25"/>
      <c r="NO3" s="25"/>
      <c r="NP3" s="25"/>
      <c r="NQ3" s="25"/>
      <c r="NR3" s="25"/>
      <c r="NS3" s="25"/>
      <c r="NT3" s="25"/>
      <c r="NU3" s="25"/>
      <c r="NV3" s="25"/>
      <c r="NW3" s="25"/>
      <c r="NX3" s="25"/>
      <c r="NY3" s="25"/>
      <c r="NZ3" s="25"/>
      <c r="OA3" s="25"/>
      <c r="OB3" s="25"/>
      <c r="OC3" s="25"/>
      <c r="OD3" s="25"/>
      <c r="OE3" s="25"/>
      <c r="OF3" s="25"/>
      <c r="OG3" s="25"/>
      <c r="OH3" s="25"/>
      <c r="OI3" s="25"/>
      <c r="OJ3" s="25"/>
      <c r="OK3" s="25"/>
      <c r="OL3" s="25"/>
      <c r="OM3" s="25"/>
      <c r="ON3" s="25"/>
      <c r="OO3" s="25"/>
      <c r="OP3" s="25"/>
      <c r="OQ3" s="25"/>
      <c r="OR3" s="25"/>
      <c r="OS3" s="25"/>
      <c r="OT3" s="25"/>
      <c r="OU3" s="25"/>
      <c r="OV3" s="25"/>
      <c r="OW3" s="25"/>
      <c r="OX3" s="25"/>
      <c r="OY3" s="25"/>
      <c r="OZ3" s="25"/>
      <c r="PA3" s="25"/>
      <c r="PB3" s="25"/>
      <c r="PC3" s="25"/>
      <c r="PD3" s="25"/>
    </row>
    <row r="4" spans="1:441" s="19" customFormat="1" ht="18.5" x14ac:dyDescent="0.4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c r="IU4" s="23"/>
      <c r="IV4" s="23"/>
      <c r="IW4" s="23"/>
      <c r="IX4" s="23"/>
      <c r="IY4" s="23"/>
      <c r="IZ4" s="23"/>
      <c r="JA4" s="23"/>
      <c r="JB4" s="23"/>
      <c r="JC4" s="23"/>
      <c r="JD4" s="23"/>
      <c r="JE4" s="23"/>
      <c r="JF4" s="23"/>
      <c r="JG4" s="23"/>
      <c r="JH4" s="23"/>
      <c r="JI4" s="23"/>
      <c r="JJ4" s="23"/>
      <c r="JK4" s="23"/>
      <c r="JL4" s="23"/>
      <c r="JM4" s="23"/>
      <c r="JN4" s="23"/>
      <c r="JO4" s="23"/>
      <c r="JP4" s="23"/>
      <c r="JQ4" s="23"/>
      <c r="JR4" s="23"/>
      <c r="JS4" s="23"/>
      <c r="JT4" s="23"/>
      <c r="JU4" s="23"/>
      <c r="JV4" s="23"/>
      <c r="JW4" s="23"/>
      <c r="JX4" s="23"/>
      <c r="JY4" s="23"/>
      <c r="JZ4" s="23"/>
      <c r="KA4" s="23"/>
      <c r="KB4" s="23"/>
      <c r="KC4" s="23"/>
      <c r="KD4" s="23"/>
      <c r="KE4" s="23"/>
      <c r="KF4" s="23"/>
      <c r="KG4" s="23"/>
      <c r="KH4" s="23"/>
      <c r="KI4" s="23"/>
      <c r="KJ4" s="23"/>
      <c r="KK4" s="23"/>
      <c r="KL4" s="23"/>
      <c r="KM4" s="23"/>
      <c r="KN4" s="23"/>
      <c r="KO4" s="23"/>
      <c r="KP4" s="23"/>
      <c r="KQ4" s="23"/>
      <c r="KR4" s="23"/>
      <c r="KS4" s="23"/>
      <c r="KT4" s="23"/>
      <c r="KU4" s="23"/>
      <c r="KV4" s="23"/>
      <c r="KW4" s="23"/>
      <c r="KX4" s="23"/>
      <c r="KY4" s="23"/>
      <c r="KZ4" s="23"/>
      <c r="LA4" s="23"/>
      <c r="LB4" s="23"/>
      <c r="LC4" s="23"/>
      <c r="LD4" s="23"/>
      <c r="LE4" s="23"/>
      <c r="LF4" s="23"/>
      <c r="LG4" s="23"/>
      <c r="LH4" s="23"/>
      <c r="LI4" s="23"/>
      <c r="LJ4" s="23"/>
      <c r="LK4" s="23"/>
      <c r="LL4" s="23"/>
      <c r="LM4" s="23"/>
      <c r="LN4" s="23"/>
      <c r="LO4" s="23"/>
      <c r="LP4" s="23"/>
      <c r="LQ4" s="23"/>
      <c r="LR4" s="23"/>
      <c r="LS4" s="23"/>
      <c r="LT4" s="23"/>
      <c r="LU4" s="23"/>
      <c r="LV4" s="23"/>
      <c r="LW4" s="23"/>
      <c r="LX4" s="23"/>
      <c r="LY4" s="23"/>
      <c r="LZ4" s="23"/>
      <c r="MA4" s="23"/>
      <c r="MB4" s="23"/>
      <c r="MC4" s="23"/>
      <c r="MD4" s="23"/>
      <c r="ME4" s="23"/>
      <c r="MF4" s="23"/>
      <c r="MG4" s="23"/>
      <c r="MH4" s="23"/>
      <c r="MI4" s="23"/>
      <c r="MJ4" s="23"/>
      <c r="MK4" s="23"/>
      <c r="ML4" s="23"/>
      <c r="MM4" s="23"/>
      <c r="MN4" s="23"/>
      <c r="MO4" s="23"/>
      <c r="MP4" s="23"/>
      <c r="MQ4" s="23"/>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c r="OX4" s="23"/>
      <c r="OY4" s="23"/>
      <c r="OZ4" s="23"/>
      <c r="PA4" s="23"/>
      <c r="PB4" s="23"/>
      <c r="PC4" s="23"/>
      <c r="PD4" s="23"/>
    </row>
    <row r="5" spans="1:441" ht="15.75" customHeight="1" x14ac:dyDescent="0.3">
      <c r="A5" s="26"/>
      <c r="B5" s="26"/>
      <c r="C5" s="26"/>
      <c r="D5" s="26"/>
      <c r="E5" s="26"/>
      <c r="F5" s="26"/>
      <c r="G5" s="26"/>
      <c r="H5" s="27" t="s">
        <v>17</v>
      </c>
      <c r="I5" s="28"/>
      <c r="J5" s="28"/>
      <c r="K5" s="28"/>
      <c r="L5" s="28"/>
      <c r="M5" s="137"/>
      <c r="N5" s="137"/>
      <c r="O5" s="137"/>
      <c r="P5" s="28"/>
      <c r="Q5" s="28"/>
      <c r="R5" s="28"/>
      <c r="S5" s="28"/>
      <c r="T5" s="137"/>
      <c r="U5" s="137"/>
      <c r="V5" s="137"/>
      <c r="W5" s="28"/>
      <c r="X5" s="28"/>
      <c r="Y5" s="28"/>
      <c r="Z5" s="28"/>
      <c r="AA5" s="137"/>
      <c r="AB5" s="137"/>
      <c r="AC5" s="27"/>
      <c r="AD5" s="28"/>
      <c r="AE5" s="28"/>
      <c r="AF5" s="28"/>
      <c r="AG5" s="28"/>
      <c r="AH5" s="137"/>
      <c r="AI5" s="137"/>
      <c r="AJ5" s="137"/>
      <c r="AK5" s="28"/>
      <c r="AL5" s="28"/>
      <c r="AM5" s="28"/>
      <c r="AN5" s="28"/>
      <c r="AO5" s="137"/>
      <c r="AP5" s="137"/>
      <c r="AQ5" s="137"/>
      <c r="AR5" s="28"/>
      <c r="AS5" s="28"/>
      <c r="AT5" s="28"/>
      <c r="AU5" s="28"/>
      <c r="AV5" s="137"/>
      <c r="AW5" s="137"/>
      <c r="AX5" s="137"/>
      <c r="AY5" s="28"/>
      <c r="AZ5" s="28"/>
      <c r="BA5" s="28"/>
      <c r="BB5" s="28"/>
      <c r="BC5" s="137"/>
      <c r="BD5" s="137"/>
      <c r="BE5" s="137"/>
      <c r="BF5" s="28"/>
      <c r="BG5" s="28"/>
      <c r="BH5" s="28"/>
      <c r="BI5" s="28"/>
      <c r="BJ5" s="137"/>
      <c r="BK5" s="137"/>
      <c r="BL5" s="137"/>
      <c r="BM5" s="28"/>
      <c r="BN5" s="28"/>
      <c r="BO5" s="28"/>
      <c r="BP5" s="28"/>
      <c r="BQ5" s="137"/>
      <c r="BR5" s="137"/>
      <c r="BS5" s="137"/>
      <c r="BT5" s="28"/>
      <c r="BU5" s="28"/>
      <c r="BV5" s="28"/>
      <c r="BW5" s="28"/>
      <c r="BX5" s="137"/>
      <c r="BY5" s="137"/>
      <c r="BZ5" s="137"/>
      <c r="CA5" s="28"/>
      <c r="CB5" s="28"/>
      <c r="CC5" s="28"/>
      <c r="CD5" s="28"/>
      <c r="CE5" s="137"/>
      <c r="CF5" s="137"/>
      <c r="CG5" s="137"/>
      <c r="CH5" s="28"/>
      <c r="CI5" s="28"/>
      <c r="CJ5" s="28"/>
      <c r="CK5" s="28"/>
      <c r="CL5" s="137"/>
      <c r="CM5" s="137"/>
      <c r="CN5" s="137"/>
      <c r="CO5" s="28"/>
      <c r="CP5" s="28"/>
      <c r="CQ5" s="28"/>
      <c r="CR5" s="28"/>
      <c r="CS5" s="137"/>
      <c r="CT5" s="137"/>
      <c r="CU5" s="137"/>
      <c r="CV5" s="28"/>
      <c r="CW5" s="28"/>
      <c r="CX5" s="28"/>
      <c r="CY5" s="28"/>
      <c r="CZ5" s="137"/>
      <c r="DA5" s="137"/>
      <c r="DB5" s="137"/>
      <c r="DC5" s="28"/>
      <c r="DD5" s="28"/>
      <c r="DE5" s="28"/>
      <c r="DF5" s="28"/>
      <c r="DG5" s="137"/>
      <c r="DH5" s="137"/>
      <c r="DI5" s="137"/>
      <c r="DJ5" s="137"/>
      <c r="DK5" s="137"/>
      <c r="DL5" s="137"/>
      <c r="DM5" s="137"/>
      <c r="DN5" s="137"/>
      <c r="DO5" s="137"/>
      <c r="DP5" s="137"/>
      <c r="DQ5" s="28"/>
      <c r="DR5" s="28"/>
      <c r="DS5" s="28"/>
      <c r="DT5" s="28"/>
      <c r="DU5" s="137"/>
      <c r="DV5" s="137"/>
      <c r="DW5" s="137"/>
      <c r="DX5" s="28"/>
      <c r="DY5" s="28"/>
      <c r="DZ5" s="28"/>
      <c r="EA5" s="28"/>
      <c r="EB5" s="137"/>
      <c r="EC5" s="137"/>
      <c r="ED5" s="137"/>
      <c r="EE5" s="28"/>
      <c r="EF5" s="28"/>
      <c r="EG5" s="28"/>
      <c r="EH5" s="28"/>
      <c r="EI5" s="137"/>
      <c r="EJ5" s="137"/>
      <c r="EK5" s="137"/>
      <c r="EL5" s="28"/>
      <c r="EM5" s="28"/>
      <c r="EN5" s="28"/>
      <c r="EO5" s="28"/>
      <c r="EP5" s="137"/>
      <c r="EQ5" s="137"/>
      <c r="ER5" s="137"/>
      <c r="ES5" s="28"/>
      <c r="ET5" s="28"/>
      <c r="EU5" s="28"/>
      <c r="EV5" s="28"/>
      <c r="EW5" s="137"/>
      <c r="EX5" s="137"/>
      <c r="EY5" s="137"/>
      <c r="EZ5" s="28"/>
      <c r="FA5" s="28"/>
      <c r="FB5" s="28"/>
      <c r="FC5" s="28"/>
      <c r="FD5" s="137"/>
      <c r="FE5" s="137"/>
      <c r="FF5" s="137"/>
      <c r="FG5" s="28"/>
      <c r="FH5" s="28"/>
      <c r="FI5" s="28"/>
      <c r="FJ5" s="28"/>
      <c r="FK5" s="137"/>
      <c r="FL5" s="137"/>
      <c r="FM5" s="137"/>
      <c r="FN5" s="28"/>
      <c r="FO5" s="28"/>
      <c r="FP5" s="28"/>
      <c r="FQ5" s="28"/>
      <c r="FR5" s="137"/>
      <c r="FS5" s="137"/>
      <c r="FT5" s="137"/>
      <c r="FU5" s="137"/>
      <c r="FV5" s="137"/>
      <c r="FW5" s="137"/>
      <c r="FX5" s="137"/>
      <c r="FY5" s="137"/>
      <c r="FZ5" s="137"/>
      <c r="GA5" s="137"/>
      <c r="GB5" s="28"/>
      <c r="GC5" s="28"/>
      <c r="GD5" s="28"/>
      <c r="GE5" s="28"/>
      <c r="GF5" s="137"/>
      <c r="GG5" s="137"/>
      <c r="GH5" s="137"/>
      <c r="GI5" s="28"/>
      <c r="GJ5" s="28"/>
      <c r="GK5" s="28"/>
      <c r="GL5" s="28"/>
      <c r="GM5" s="137"/>
      <c r="GN5" s="137"/>
      <c r="GO5" s="137"/>
      <c r="GP5" s="28"/>
      <c r="GQ5" s="28"/>
      <c r="GR5" s="28"/>
      <c r="GS5" s="28"/>
      <c r="GT5" s="137"/>
      <c r="GU5" s="137"/>
      <c r="GV5" s="137"/>
      <c r="GW5" s="28"/>
      <c r="GX5" s="28"/>
      <c r="GY5" s="28"/>
      <c r="GZ5" s="28"/>
      <c r="HA5" s="137"/>
      <c r="HB5" s="137"/>
      <c r="HC5" s="137"/>
      <c r="HD5" s="28"/>
      <c r="HE5" s="28"/>
      <c r="HF5" s="28"/>
      <c r="HG5" s="28"/>
      <c r="HH5" s="137"/>
      <c r="HI5" s="137"/>
      <c r="HJ5" s="137"/>
      <c r="HK5" s="28"/>
      <c r="HL5" s="28"/>
      <c r="HM5" s="28"/>
      <c r="HN5" s="28"/>
      <c r="HO5" s="137"/>
      <c r="HP5" s="137"/>
      <c r="HQ5" s="137"/>
      <c r="HR5" s="28"/>
      <c r="HS5" s="28"/>
      <c r="HT5" s="28"/>
      <c r="HU5" s="28"/>
      <c r="HV5" s="137"/>
      <c r="HW5" s="137"/>
      <c r="HX5" s="137"/>
      <c r="HY5" s="28"/>
      <c r="HZ5" s="28"/>
      <c r="IA5" s="28"/>
      <c r="IB5" s="28"/>
      <c r="IC5" s="137"/>
      <c r="ID5" s="137"/>
      <c r="IE5" s="137"/>
      <c r="IF5" s="28"/>
      <c r="IG5" s="28"/>
      <c r="IH5" s="28"/>
      <c r="II5" s="28"/>
      <c r="IJ5" s="137"/>
      <c r="IK5" s="137"/>
      <c r="IL5" s="137"/>
      <c r="IM5" s="28"/>
      <c r="IN5" s="28"/>
      <c r="IO5" s="28"/>
      <c r="IP5" s="28"/>
      <c r="IQ5" s="137"/>
      <c r="IR5" s="137"/>
      <c r="IS5" s="137"/>
      <c r="IT5" s="28"/>
      <c r="IU5" s="28"/>
      <c r="IV5" s="28"/>
      <c r="IW5" s="28"/>
      <c r="IX5" s="28"/>
      <c r="IY5" s="28"/>
      <c r="IZ5" s="28"/>
      <c r="JA5" s="28"/>
      <c r="JB5" s="28"/>
      <c r="JC5" s="28"/>
      <c r="JD5" s="28"/>
      <c r="JE5" s="28"/>
      <c r="JF5" s="28"/>
      <c r="JG5" s="28"/>
      <c r="JH5" s="28"/>
      <c r="JI5" s="28"/>
      <c r="JJ5" s="28"/>
      <c r="JK5" s="28"/>
      <c r="JL5" s="28"/>
      <c r="JM5" s="28"/>
      <c r="JN5" s="28"/>
      <c r="JO5" s="28"/>
      <c r="JP5" s="28"/>
      <c r="JQ5" s="28"/>
      <c r="JR5" s="28"/>
      <c r="JS5" s="28"/>
      <c r="JT5" s="28"/>
      <c r="JU5" s="28"/>
      <c r="JV5" s="28"/>
      <c r="JW5" s="28"/>
      <c r="JX5" s="28"/>
      <c r="JY5" s="28"/>
      <c r="JZ5" s="28"/>
      <c r="KA5" s="28"/>
      <c r="KB5" s="28"/>
      <c r="KC5" s="28"/>
      <c r="KD5" s="28"/>
      <c r="KE5" s="28"/>
      <c r="KF5" s="28"/>
      <c r="KG5" s="28"/>
      <c r="KH5" s="28"/>
      <c r="KI5" s="28"/>
      <c r="KJ5" s="28"/>
      <c r="KK5" s="28"/>
      <c r="KL5" s="28"/>
      <c r="KM5" s="28"/>
      <c r="KN5" s="28"/>
      <c r="KO5" s="28"/>
      <c r="KP5" s="28"/>
      <c r="KQ5" s="28"/>
      <c r="KR5" s="28"/>
      <c r="KS5" s="28"/>
      <c r="KT5" s="28"/>
      <c r="KU5" s="28"/>
      <c r="KV5" s="28"/>
      <c r="KW5" s="28"/>
      <c r="KX5" s="28"/>
      <c r="KY5" s="28"/>
      <c r="KZ5" s="28"/>
      <c r="LA5" s="28"/>
      <c r="LB5" s="28"/>
      <c r="LC5" s="28"/>
      <c r="LD5" s="28"/>
      <c r="LE5" s="28"/>
      <c r="LF5" s="28"/>
      <c r="LG5" s="28"/>
      <c r="LH5" s="28"/>
      <c r="LI5" s="28"/>
      <c r="LJ5" s="28"/>
      <c r="LK5" s="28"/>
      <c r="LL5" s="28"/>
      <c r="LM5" s="28"/>
      <c r="LN5" s="28"/>
      <c r="LO5" s="28"/>
      <c r="LP5" s="28"/>
      <c r="LQ5" s="28"/>
      <c r="LR5" s="28"/>
      <c r="LS5" s="28"/>
      <c r="LT5" s="28"/>
      <c r="LU5" s="28"/>
      <c r="LV5" s="28"/>
      <c r="LW5" s="28"/>
      <c r="LX5" s="28"/>
      <c r="LY5" s="28"/>
      <c r="LZ5" s="28"/>
      <c r="MA5" s="28"/>
      <c r="MB5" s="28"/>
      <c r="MC5" s="28"/>
      <c r="MD5" s="28"/>
      <c r="ME5" s="28"/>
      <c r="MF5" s="28"/>
      <c r="MG5" s="28"/>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9"/>
    </row>
    <row r="6" spans="1:441" s="4" customFormat="1" ht="14.5" x14ac:dyDescent="0.3">
      <c r="A6" s="30"/>
      <c r="B6" s="192" t="s">
        <v>18</v>
      </c>
      <c r="C6" s="193"/>
      <c r="D6" s="193"/>
      <c r="E6" s="193"/>
      <c r="F6" s="193"/>
      <c r="G6" s="194"/>
      <c r="H6" s="192">
        <v>43985</v>
      </c>
      <c r="I6" s="193"/>
      <c r="J6" s="193"/>
      <c r="K6" s="193"/>
      <c r="L6" s="193"/>
      <c r="M6" s="193"/>
      <c r="N6" s="194"/>
      <c r="O6" s="192">
        <v>43984</v>
      </c>
      <c r="P6" s="193"/>
      <c r="Q6" s="193"/>
      <c r="R6" s="193"/>
      <c r="S6" s="193"/>
      <c r="T6" s="193"/>
      <c r="U6" s="194"/>
      <c r="V6" s="192" t="s">
        <v>206</v>
      </c>
      <c r="W6" s="193"/>
      <c r="X6" s="193"/>
      <c r="Y6" s="193"/>
      <c r="Z6" s="193"/>
      <c r="AA6" s="193"/>
      <c r="AB6" s="194"/>
      <c r="AC6" s="192" t="s">
        <v>199</v>
      </c>
      <c r="AD6" s="193"/>
      <c r="AE6" s="193"/>
      <c r="AF6" s="193"/>
      <c r="AG6" s="193"/>
      <c r="AH6" s="193"/>
      <c r="AI6" s="194"/>
      <c r="AJ6" s="192" t="s">
        <v>197</v>
      </c>
      <c r="AK6" s="193"/>
      <c r="AL6" s="193"/>
      <c r="AM6" s="193"/>
      <c r="AN6" s="193"/>
      <c r="AO6" s="193"/>
      <c r="AP6" s="194"/>
      <c r="AQ6" s="192">
        <v>43980</v>
      </c>
      <c r="AR6" s="193"/>
      <c r="AS6" s="193"/>
      <c r="AT6" s="193"/>
      <c r="AU6" s="193"/>
      <c r="AV6" s="193"/>
      <c r="AW6" s="194"/>
      <c r="AX6" s="192">
        <v>43979</v>
      </c>
      <c r="AY6" s="193"/>
      <c r="AZ6" s="193"/>
      <c r="BA6" s="193"/>
      <c r="BB6" s="193"/>
      <c r="BC6" s="193"/>
      <c r="BD6" s="194"/>
      <c r="BE6" s="192">
        <v>43978</v>
      </c>
      <c r="BF6" s="193"/>
      <c r="BG6" s="193"/>
      <c r="BH6" s="193"/>
      <c r="BI6" s="193"/>
      <c r="BJ6" s="193"/>
      <c r="BK6" s="194"/>
      <c r="BL6" s="192">
        <v>43977</v>
      </c>
      <c r="BM6" s="193"/>
      <c r="BN6" s="193"/>
      <c r="BO6" s="193"/>
      <c r="BP6" s="193"/>
      <c r="BQ6" s="193"/>
      <c r="BR6" s="194"/>
      <c r="BS6" s="192">
        <v>43976</v>
      </c>
      <c r="BT6" s="193"/>
      <c r="BU6" s="193"/>
      <c r="BV6" s="193"/>
      <c r="BW6" s="193"/>
      <c r="BX6" s="193"/>
      <c r="BY6" s="194"/>
      <c r="BZ6" s="192">
        <v>43975</v>
      </c>
      <c r="CA6" s="193"/>
      <c r="CB6" s="193"/>
      <c r="CC6" s="193"/>
      <c r="CD6" s="193"/>
      <c r="CE6" s="193"/>
      <c r="CF6" s="194"/>
      <c r="CG6" s="192">
        <v>43974</v>
      </c>
      <c r="CH6" s="193"/>
      <c r="CI6" s="193"/>
      <c r="CJ6" s="193"/>
      <c r="CK6" s="193"/>
      <c r="CL6" s="193"/>
      <c r="CM6" s="194"/>
      <c r="CN6" s="192">
        <v>43973</v>
      </c>
      <c r="CO6" s="193"/>
      <c r="CP6" s="193"/>
      <c r="CQ6" s="193"/>
      <c r="CR6" s="193"/>
      <c r="CS6" s="193"/>
      <c r="CT6" s="194"/>
      <c r="CU6" s="192" t="s">
        <v>173</v>
      </c>
      <c r="CV6" s="193"/>
      <c r="CW6" s="193"/>
      <c r="CX6" s="193"/>
      <c r="CY6" s="193"/>
      <c r="CZ6" s="193"/>
      <c r="DA6" s="194"/>
      <c r="DB6" s="192" t="s">
        <v>174</v>
      </c>
      <c r="DC6" s="193"/>
      <c r="DD6" s="193"/>
      <c r="DE6" s="193"/>
      <c r="DF6" s="193"/>
      <c r="DG6" s="193"/>
      <c r="DH6" s="194"/>
      <c r="DI6" s="192">
        <v>43970</v>
      </c>
      <c r="DJ6" s="193"/>
      <c r="DK6" s="193"/>
      <c r="DL6" s="193"/>
      <c r="DM6" s="193"/>
      <c r="DN6" s="193"/>
      <c r="DO6" s="194"/>
      <c r="DP6" s="192">
        <v>43969</v>
      </c>
      <c r="DQ6" s="193"/>
      <c r="DR6" s="193"/>
      <c r="DS6" s="193"/>
      <c r="DT6" s="193"/>
      <c r="DU6" s="193"/>
      <c r="DV6" s="194"/>
      <c r="DW6" s="192">
        <v>43968</v>
      </c>
      <c r="DX6" s="193"/>
      <c r="DY6" s="193"/>
      <c r="DZ6" s="193"/>
      <c r="EA6" s="193"/>
      <c r="EB6" s="193"/>
      <c r="EC6" s="194"/>
      <c r="ED6" s="192">
        <v>43967</v>
      </c>
      <c r="EE6" s="193"/>
      <c r="EF6" s="193"/>
      <c r="EG6" s="193"/>
      <c r="EH6" s="193"/>
      <c r="EI6" s="193"/>
      <c r="EJ6" s="194"/>
      <c r="EK6" s="192">
        <v>43966</v>
      </c>
      <c r="EL6" s="193"/>
      <c r="EM6" s="193"/>
      <c r="EN6" s="193"/>
      <c r="EO6" s="193"/>
      <c r="EP6" s="193"/>
      <c r="EQ6" s="194"/>
      <c r="ER6" s="192">
        <v>43965</v>
      </c>
      <c r="ES6" s="193"/>
      <c r="ET6" s="193"/>
      <c r="EU6" s="193"/>
      <c r="EV6" s="193"/>
      <c r="EW6" s="193"/>
      <c r="EX6" s="194"/>
      <c r="EY6" s="192">
        <v>43964</v>
      </c>
      <c r="EZ6" s="193"/>
      <c r="FA6" s="193"/>
      <c r="FB6" s="193"/>
      <c r="FC6" s="193"/>
      <c r="FD6" s="193"/>
      <c r="FE6" s="194"/>
      <c r="FF6" s="192" t="s">
        <v>175</v>
      </c>
      <c r="FG6" s="193"/>
      <c r="FH6" s="193"/>
      <c r="FI6" s="193"/>
      <c r="FJ6" s="193"/>
      <c r="FK6" s="193"/>
      <c r="FL6" s="194"/>
      <c r="FM6" s="192">
        <v>43962</v>
      </c>
      <c r="FN6" s="193"/>
      <c r="FO6" s="193"/>
      <c r="FP6" s="193"/>
      <c r="FQ6" s="193"/>
      <c r="FR6" s="193"/>
      <c r="FS6" s="194"/>
      <c r="FT6" s="192">
        <v>43961</v>
      </c>
      <c r="FU6" s="193"/>
      <c r="FV6" s="193"/>
      <c r="FW6" s="193"/>
      <c r="FX6" s="193"/>
      <c r="FY6" s="193"/>
      <c r="FZ6" s="194"/>
      <c r="GA6" s="192">
        <v>43960</v>
      </c>
      <c r="GB6" s="193"/>
      <c r="GC6" s="193"/>
      <c r="GD6" s="193"/>
      <c r="GE6" s="193"/>
      <c r="GF6" s="193"/>
      <c r="GG6" s="194"/>
      <c r="GH6" s="192">
        <v>43959</v>
      </c>
      <c r="GI6" s="193"/>
      <c r="GJ6" s="193"/>
      <c r="GK6" s="193"/>
      <c r="GL6" s="193"/>
      <c r="GM6" s="193"/>
      <c r="GN6" s="194"/>
      <c r="GO6" s="192">
        <v>43958</v>
      </c>
      <c r="GP6" s="193"/>
      <c r="GQ6" s="193"/>
      <c r="GR6" s="193"/>
      <c r="GS6" s="193"/>
      <c r="GT6" s="193"/>
      <c r="GU6" s="194"/>
      <c r="GV6" s="192">
        <v>43957</v>
      </c>
      <c r="GW6" s="193"/>
      <c r="GX6" s="193"/>
      <c r="GY6" s="193"/>
      <c r="GZ6" s="193"/>
      <c r="HA6" s="193"/>
      <c r="HB6" s="194"/>
      <c r="HC6" s="192">
        <v>43956</v>
      </c>
      <c r="HD6" s="193"/>
      <c r="HE6" s="193"/>
      <c r="HF6" s="193"/>
      <c r="HG6" s="193"/>
      <c r="HH6" s="193"/>
      <c r="HI6" s="194"/>
      <c r="HJ6" s="192">
        <v>43955</v>
      </c>
      <c r="HK6" s="193"/>
      <c r="HL6" s="193"/>
      <c r="HM6" s="193"/>
      <c r="HN6" s="193"/>
      <c r="HO6" s="193"/>
      <c r="HP6" s="194"/>
      <c r="HQ6" s="192">
        <v>43954</v>
      </c>
      <c r="HR6" s="193"/>
      <c r="HS6" s="193"/>
      <c r="HT6" s="193"/>
      <c r="HU6" s="193"/>
      <c r="HV6" s="193"/>
      <c r="HW6" s="194"/>
      <c r="HX6" s="192">
        <v>43953</v>
      </c>
      <c r="HY6" s="193"/>
      <c r="HZ6" s="193"/>
      <c r="IA6" s="193"/>
      <c r="IB6" s="193"/>
      <c r="IC6" s="193"/>
      <c r="ID6" s="194"/>
      <c r="IE6" s="192">
        <v>43952</v>
      </c>
      <c r="IF6" s="193"/>
      <c r="IG6" s="193"/>
      <c r="IH6" s="193"/>
      <c r="II6" s="193"/>
      <c r="IJ6" s="193"/>
      <c r="IK6" s="194"/>
      <c r="IL6" s="192">
        <v>43951</v>
      </c>
      <c r="IM6" s="193"/>
      <c r="IN6" s="193"/>
      <c r="IO6" s="193"/>
      <c r="IP6" s="193"/>
      <c r="IQ6" s="193"/>
      <c r="IR6" s="194"/>
      <c r="IS6" s="192">
        <v>43950</v>
      </c>
      <c r="IT6" s="193"/>
      <c r="IU6" s="193"/>
      <c r="IV6" s="193"/>
      <c r="IW6" s="193"/>
      <c r="IX6" s="193"/>
      <c r="IY6" s="194"/>
      <c r="IZ6" s="192">
        <v>43949</v>
      </c>
      <c r="JA6" s="193"/>
      <c r="JB6" s="193"/>
      <c r="JC6" s="193"/>
      <c r="JD6" s="193"/>
      <c r="JE6" s="193"/>
      <c r="JF6" s="194"/>
      <c r="JG6" s="192">
        <v>43948</v>
      </c>
      <c r="JH6" s="193"/>
      <c r="JI6" s="193"/>
      <c r="JJ6" s="193"/>
      <c r="JK6" s="193"/>
      <c r="JL6" s="193"/>
      <c r="JM6" s="194"/>
      <c r="JN6" s="192">
        <v>43947</v>
      </c>
      <c r="JO6" s="193"/>
      <c r="JP6" s="193"/>
      <c r="JQ6" s="193"/>
      <c r="JR6" s="193"/>
      <c r="JS6" s="193"/>
      <c r="JT6" s="194"/>
      <c r="JU6" s="192">
        <v>43946</v>
      </c>
      <c r="JV6" s="193"/>
      <c r="JW6" s="193"/>
      <c r="JX6" s="193"/>
      <c r="JY6" s="193"/>
      <c r="JZ6" s="193"/>
      <c r="KA6" s="194"/>
      <c r="KB6" s="192">
        <v>43945</v>
      </c>
      <c r="KC6" s="193"/>
      <c r="KD6" s="193"/>
      <c r="KE6" s="193"/>
      <c r="KF6" s="193"/>
      <c r="KG6" s="193"/>
      <c r="KH6" s="194"/>
      <c r="KI6" s="192">
        <v>43944</v>
      </c>
      <c r="KJ6" s="193"/>
      <c r="KK6" s="193"/>
      <c r="KL6" s="193"/>
      <c r="KM6" s="193"/>
      <c r="KN6" s="193"/>
      <c r="KO6" s="194"/>
      <c r="KP6" s="192">
        <v>43943</v>
      </c>
      <c r="KQ6" s="193"/>
      <c r="KR6" s="193"/>
      <c r="KS6" s="193"/>
      <c r="KT6" s="193"/>
      <c r="KU6" s="193"/>
      <c r="KV6" s="194"/>
      <c r="KW6" s="192">
        <v>43942</v>
      </c>
      <c r="KX6" s="193"/>
      <c r="KY6" s="193"/>
      <c r="KZ6" s="193"/>
      <c r="LA6" s="193"/>
      <c r="LB6" s="193"/>
      <c r="LC6" s="194"/>
      <c r="LD6" s="192">
        <v>43941</v>
      </c>
      <c r="LE6" s="193"/>
      <c r="LF6" s="193"/>
      <c r="LG6" s="193"/>
      <c r="LH6" s="193"/>
      <c r="LI6" s="193"/>
      <c r="LJ6" s="194"/>
      <c r="LK6" s="192">
        <v>43940</v>
      </c>
      <c r="LL6" s="193"/>
      <c r="LM6" s="193"/>
      <c r="LN6" s="193"/>
      <c r="LO6" s="193"/>
      <c r="LP6" s="193"/>
      <c r="LQ6" s="194"/>
      <c r="LR6" s="192">
        <v>43939</v>
      </c>
      <c r="LS6" s="193"/>
      <c r="LT6" s="193"/>
      <c r="LU6" s="193"/>
      <c r="LV6" s="193"/>
      <c r="LW6" s="193"/>
      <c r="LX6" s="194"/>
      <c r="LY6" s="192">
        <v>43938</v>
      </c>
      <c r="LZ6" s="193"/>
      <c r="MA6" s="193"/>
      <c r="MB6" s="193"/>
      <c r="MC6" s="193"/>
      <c r="MD6" s="193"/>
      <c r="ME6" s="194"/>
      <c r="MF6" s="192">
        <v>43937</v>
      </c>
      <c r="MG6" s="193"/>
      <c r="MH6" s="193"/>
      <c r="MI6" s="193"/>
      <c r="MJ6" s="193"/>
      <c r="MK6" s="193"/>
      <c r="ML6" s="194"/>
      <c r="MM6" s="192">
        <v>43936</v>
      </c>
      <c r="MN6" s="193"/>
      <c r="MO6" s="193"/>
      <c r="MP6" s="193"/>
      <c r="MQ6" s="193"/>
      <c r="MR6" s="193"/>
      <c r="MS6" s="194"/>
      <c r="MT6" s="192">
        <v>43935</v>
      </c>
      <c r="MU6" s="193"/>
      <c r="MV6" s="193"/>
      <c r="MW6" s="193"/>
      <c r="MX6" s="193"/>
      <c r="MY6" s="193"/>
      <c r="MZ6" s="194"/>
      <c r="NA6" s="192">
        <v>43934</v>
      </c>
      <c r="NB6" s="193"/>
      <c r="NC6" s="193"/>
      <c r="ND6" s="193"/>
      <c r="NE6" s="193"/>
      <c r="NF6" s="193"/>
      <c r="NG6" s="194"/>
      <c r="NH6" s="192">
        <v>43933</v>
      </c>
      <c r="NI6" s="193"/>
      <c r="NJ6" s="193"/>
      <c r="NK6" s="193"/>
      <c r="NL6" s="193"/>
      <c r="NM6" s="193"/>
      <c r="NN6" s="194"/>
      <c r="NO6" s="192">
        <v>43932</v>
      </c>
      <c r="NP6" s="193"/>
      <c r="NQ6" s="193"/>
      <c r="NR6" s="193"/>
      <c r="NS6" s="193"/>
      <c r="NT6" s="193"/>
      <c r="NU6" s="194"/>
      <c r="NV6" s="192">
        <v>43931</v>
      </c>
      <c r="NW6" s="193"/>
      <c r="NX6" s="193"/>
      <c r="NY6" s="193"/>
      <c r="NZ6" s="193"/>
      <c r="OA6" s="193"/>
      <c r="OB6" s="194"/>
      <c r="OC6" s="192">
        <v>43930</v>
      </c>
      <c r="OD6" s="193"/>
      <c r="OE6" s="193"/>
      <c r="OF6" s="193"/>
      <c r="OG6" s="193"/>
      <c r="OH6" s="193"/>
      <c r="OI6" s="194"/>
      <c r="OJ6" s="192">
        <v>43929</v>
      </c>
      <c r="OK6" s="193"/>
      <c r="OL6" s="193"/>
      <c r="OM6" s="193"/>
      <c r="ON6" s="193"/>
      <c r="OO6" s="193"/>
      <c r="OP6" s="194"/>
      <c r="OQ6" s="192">
        <v>43928</v>
      </c>
      <c r="OR6" s="193"/>
      <c r="OS6" s="193"/>
      <c r="OT6" s="193"/>
      <c r="OU6" s="193"/>
      <c r="OV6" s="193"/>
      <c r="OW6" s="194"/>
      <c r="OX6" s="192">
        <v>43927</v>
      </c>
      <c r="OY6" s="193"/>
      <c r="OZ6" s="193"/>
      <c r="PA6" s="193"/>
      <c r="PB6" s="193"/>
      <c r="PC6" s="193"/>
      <c r="PD6" s="194"/>
      <c r="PE6" s="199"/>
      <c r="PF6" s="200"/>
      <c r="PG6" s="200"/>
      <c r="PH6" s="200"/>
      <c r="PI6" s="200"/>
      <c r="PJ6" s="200"/>
      <c r="PK6" s="200"/>
      <c r="PL6" s="199"/>
      <c r="PM6" s="200"/>
      <c r="PN6" s="200"/>
      <c r="PO6" s="200"/>
      <c r="PP6" s="200"/>
      <c r="PQ6" s="200"/>
      <c r="PR6" s="200"/>
      <c r="PS6" s="199"/>
      <c r="PT6" s="200"/>
      <c r="PU6" s="200"/>
      <c r="PV6" s="200"/>
      <c r="PW6" s="200"/>
      <c r="PX6" s="200"/>
      <c r="PY6" s="200"/>
    </row>
    <row r="7" spans="1:441" x14ac:dyDescent="0.3">
      <c r="A7" s="31" t="s">
        <v>19</v>
      </c>
      <c r="B7" s="32" t="s">
        <v>20</v>
      </c>
      <c r="C7" s="33" t="s">
        <v>21</v>
      </c>
      <c r="D7" s="34" t="s">
        <v>22</v>
      </c>
      <c r="E7" s="33" t="s">
        <v>21</v>
      </c>
      <c r="F7" s="182" t="s">
        <v>23</v>
      </c>
      <c r="G7" s="36" t="s">
        <v>21</v>
      </c>
      <c r="H7" s="32" t="s">
        <v>20</v>
      </c>
      <c r="I7" s="33" t="s">
        <v>21</v>
      </c>
      <c r="J7" s="34" t="s">
        <v>22</v>
      </c>
      <c r="K7" s="33" t="s">
        <v>21</v>
      </c>
      <c r="L7" s="34" t="s">
        <v>24</v>
      </c>
      <c r="M7" s="35" t="s">
        <v>23</v>
      </c>
      <c r="N7" s="36" t="s">
        <v>21</v>
      </c>
      <c r="O7" s="32" t="s">
        <v>20</v>
      </c>
      <c r="P7" s="33" t="s">
        <v>21</v>
      </c>
      <c r="Q7" s="34" t="s">
        <v>22</v>
      </c>
      <c r="R7" s="33" t="s">
        <v>21</v>
      </c>
      <c r="S7" s="34" t="s">
        <v>24</v>
      </c>
      <c r="T7" s="35" t="s">
        <v>23</v>
      </c>
      <c r="U7" s="36" t="s">
        <v>21</v>
      </c>
      <c r="V7" s="32" t="s">
        <v>20</v>
      </c>
      <c r="W7" s="33" t="s">
        <v>21</v>
      </c>
      <c r="X7" s="34" t="s">
        <v>22</v>
      </c>
      <c r="Y7" s="33" t="s">
        <v>21</v>
      </c>
      <c r="Z7" s="34" t="s">
        <v>24</v>
      </c>
      <c r="AA7" s="34" t="s">
        <v>23</v>
      </c>
      <c r="AB7" s="36" t="s">
        <v>21</v>
      </c>
      <c r="AC7" s="32" t="s">
        <v>20</v>
      </c>
      <c r="AD7" s="33" t="s">
        <v>21</v>
      </c>
      <c r="AE7" s="34" t="s">
        <v>22</v>
      </c>
      <c r="AF7" s="33" t="s">
        <v>21</v>
      </c>
      <c r="AG7" s="34" t="s">
        <v>24</v>
      </c>
      <c r="AH7" s="34" t="s">
        <v>23</v>
      </c>
      <c r="AI7" s="36" t="s">
        <v>21</v>
      </c>
      <c r="AJ7" s="32" t="s">
        <v>20</v>
      </c>
      <c r="AK7" s="33" t="s">
        <v>21</v>
      </c>
      <c r="AL7" s="34" t="s">
        <v>22</v>
      </c>
      <c r="AM7" s="33" t="s">
        <v>21</v>
      </c>
      <c r="AN7" s="34" t="s">
        <v>24</v>
      </c>
      <c r="AO7" s="34" t="s">
        <v>23</v>
      </c>
      <c r="AP7" s="36" t="s">
        <v>21</v>
      </c>
      <c r="AQ7" s="32" t="s">
        <v>20</v>
      </c>
      <c r="AR7" s="33" t="s">
        <v>21</v>
      </c>
      <c r="AS7" s="34" t="s">
        <v>22</v>
      </c>
      <c r="AT7" s="33" t="s">
        <v>21</v>
      </c>
      <c r="AU7" s="34" t="s">
        <v>24</v>
      </c>
      <c r="AV7" s="34" t="s">
        <v>23</v>
      </c>
      <c r="AW7" s="36" t="s">
        <v>21</v>
      </c>
      <c r="AX7" s="32" t="s">
        <v>20</v>
      </c>
      <c r="AY7" s="33" t="s">
        <v>21</v>
      </c>
      <c r="AZ7" s="34" t="s">
        <v>22</v>
      </c>
      <c r="BA7" s="33" t="s">
        <v>21</v>
      </c>
      <c r="BB7" s="34" t="s">
        <v>24</v>
      </c>
      <c r="BC7" s="34" t="s">
        <v>23</v>
      </c>
      <c r="BD7" s="36" t="s">
        <v>21</v>
      </c>
      <c r="BE7" s="32" t="s">
        <v>20</v>
      </c>
      <c r="BF7" s="33" t="s">
        <v>21</v>
      </c>
      <c r="BG7" s="34" t="s">
        <v>22</v>
      </c>
      <c r="BH7" s="33" t="s">
        <v>21</v>
      </c>
      <c r="BI7" s="34" t="s">
        <v>24</v>
      </c>
      <c r="BJ7" s="34" t="s">
        <v>23</v>
      </c>
      <c r="BK7" s="36" t="s">
        <v>21</v>
      </c>
      <c r="BL7" s="32" t="s">
        <v>20</v>
      </c>
      <c r="BM7" s="33" t="s">
        <v>21</v>
      </c>
      <c r="BN7" s="34" t="s">
        <v>22</v>
      </c>
      <c r="BO7" s="33" t="s">
        <v>21</v>
      </c>
      <c r="BP7" s="34" t="s">
        <v>24</v>
      </c>
      <c r="BQ7" s="34" t="s">
        <v>23</v>
      </c>
      <c r="BR7" s="36" t="s">
        <v>21</v>
      </c>
      <c r="BS7" s="32" t="s">
        <v>20</v>
      </c>
      <c r="BT7" s="33" t="s">
        <v>21</v>
      </c>
      <c r="BU7" s="34" t="s">
        <v>22</v>
      </c>
      <c r="BV7" s="33" t="s">
        <v>21</v>
      </c>
      <c r="BW7" s="34" t="s">
        <v>24</v>
      </c>
      <c r="BX7" s="34" t="s">
        <v>23</v>
      </c>
      <c r="BY7" s="36" t="s">
        <v>21</v>
      </c>
      <c r="BZ7" s="32" t="s">
        <v>20</v>
      </c>
      <c r="CA7" s="33" t="s">
        <v>21</v>
      </c>
      <c r="CB7" s="34" t="s">
        <v>22</v>
      </c>
      <c r="CC7" s="33" t="s">
        <v>21</v>
      </c>
      <c r="CD7" s="34" t="s">
        <v>24</v>
      </c>
      <c r="CE7" s="34" t="s">
        <v>23</v>
      </c>
      <c r="CF7" s="36" t="s">
        <v>21</v>
      </c>
      <c r="CG7" s="32" t="s">
        <v>20</v>
      </c>
      <c r="CH7" s="33" t="s">
        <v>21</v>
      </c>
      <c r="CI7" s="34" t="s">
        <v>22</v>
      </c>
      <c r="CJ7" s="33" t="s">
        <v>21</v>
      </c>
      <c r="CK7" s="34" t="s">
        <v>24</v>
      </c>
      <c r="CL7" s="34" t="s">
        <v>23</v>
      </c>
      <c r="CM7" s="36" t="s">
        <v>21</v>
      </c>
      <c r="CN7" s="32" t="s">
        <v>20</v>
      </c>
      <c r="CO7" s="33" t="s">
        <v>21</v>
      </c>
      <c r="CP7" s="34" t="s">
        <v>22</v>
      </c>
      <c r="CQ7" s="33" t="s">
        <v>21</v>
      </c>
      <c r="CR7" s="34" t="s">
        <v>24</v>
      </c>
      <c r="CS7" s="34" t="s">
        <v>23</v>
      </c>
      <c r="CT7" s="36" t="s">
        <v>21</v>
      </c>
      <c r="CU7" s="32" t="s">
        <v>20</v>
      </c>
      <c r="CV7" s="33" t="s">
        <v>21</v>
      </c>
      <c r="CW7" s="34" t="s">
        <v>22</v>
      </c>
      <c r="CX7" s="33" t="s">
        <v>21</v>
      </c>
      <c r="CY7" s="34" t="s">
        <v>24</v>
      </c>
      <c r="CZ7" s="34" t="s">
        <v>23</v>
      </c>
      <c r="DA7" s="36" t="s">
        <v>21</v>
      </c>
      <c r="DB7" s="32" t="s">
        <v>20</v>
      </c>
      <c r="DC7" s="33" t="s">
        <v>21</v>
      </c>
      <c r="DD7" s="34" t="s">
        <v>22</v>
      </c>
      <c r="DE7" s="33" t="s">
        <v>21</v>
      </c>
      <c r="DF7" s="34" t="s">
        <v>24</v>
      </c>
      <c r="DG7" s="34" t="s">
        <v>23</v>
      </c>
      <c r="DH7" s="36" t="s">
        <v>21</v>
      </c>
      <c r="DI7" s="32" t="s">
        <v>20</v>
      </c>
      <c r="DJ7" s="33" t="s">
        <v>21</v>
      </c>
      <c r="DK7" s="34" t="s">
        <v>22</v>
      </c>
      <c r="DL7" s="33" t="s">
        <v>21</v>
      </c>
      <c r="DM7" s="34" t="s">
        <v>24</v>
      </c>
      <c r="DN7" s="34" t="s">
        <v>23</v>
      </c>
      <c r="DO7" s="36" t="s">
        <v>21</v>
      </c>
      <c r="DP7" s="32" t="s">
        <v>20</v>
      </c>
      <c r="DQ7" s="33" t="s">
        <v>21</v>
      </c>
      <c r="DR7" s="34" t="s">
        <v>22</v>
      </c>
      <c r="DS7" s="33" t="s">
        <v>21</v>
      </c>
      <c r="DT7" s="34" t="s">
        <v>24</v>
      </c>
      <c r="DU7" s="34" t="s">
        <v>23</v>
      </c>
      <c r="DV7" s="36" t="s">
        <v>21</v>
      </c>
      <c r="DW7" s="32" t="s">
        <v>20</v>
      </c>
      <c r="DX7" s="33" t="s">
        <v>21</v>
      </c>
      <c r="DY7" s="34" t="s">
        <v>22</v>
      </c>
      <c r="DZ7" s="33" t="s">
        <v>21</v>
      </c>
      <c r="EA7" s="34" t="s">
        <v>24</v>
      </c>
      <c r="EB7" s="34" t="s">
        <v>23</v>
      </c>
      <c r="EC7" s="36" t="s">
        <v>21</v>
      </c>
      <c r="ED7" s="32" t="s">
        <v>20</v>
      </c>
      <c r="EE7" s="33" t="s">
        <v>21</v>
      </c>
      <c r="EF7" s="34" t="s">
        <v>22</v>
      </c>
      <c r="EG7" s="33" t="s">
        <v>21</v>
      </c>
      <c r="EH7" s="34" t="s">
        <v>24</v>
      </c>
      <c r="EI7" s="34" t="s">
        <v>23</v>
      </c>
      <c r="EJ7" s="36" t="s">
        <v>21</v>
      </c>
      <c r="EK7" s="32" t="s">
        <v>20</v>
      </c>
      <c r="EL7" s="33" t="s">
        <v>21</v>
      </c>
      <c r="EM7" s="34" t="s">
        <v>22</v>
      </c>
      <c r="EN7" s="33" t="s">
        <v>21</v>
      </c>
      <c r="EO7" s="34" t="s">
        <v>24</v>
      </c>
      <c r="EP7" s="34" t="s">
        <v>23</v>
      </c>
      <c r="EQ7" s="36" t="s">
        <v>21</v>
      </c>
      <c r="ER7" s="32" t="s">
        <v>20</v>
      </c>
      <c r="ES7" s="33" t="s">
        <v>21</v>
      </c>
      <c r="ET7" s="34" t="s">
        <v>22</v>
      </c>
      <c r="EU7" s="33" t="s">
        <v>21</v>
      </c>
      <c r="EV7" s="34" t="s">
        <v>24</v>
      </c>
      <c r="EW7" s="34" t="s">
        <v>23</v>
      </c>
      <c r="EX7" s="36" t="s">
        <v>21</v>
      </c>
      <c r="EY7" s="32" t="s">
        <v>20</v>
      </c>
      <c r="EZ7" s="33" t="s">
        <v>21</v>
      </c>
      <c r="FA7" s="34" t="s">
        <v>22</v>
      </c>
      <c r="FB7" s="33" t="s">
        <v>21</v>
      </c>
      <c r="FC7" s="34" t="s">
        <v>24</v>
      </c>
      <c r="FD7" s="34" t="s">
        <v>23</v>
      </c>
      <c r="FE7" s="36" t="s">
        <v>21</v>
      </c>
      <c r="FF7" s="32" t="s">
        <v>20</v>
      </c>
      <c r="FG7" s="33" t="s">
        <v>21</v>
      </c>
      <c r="FH7" s="34" t="s">
        <v>22</v>
      </c>
      <c r="FI7" s="33" t="s">
        <v>21</v>
      </c>
      <c r="FJ7" s="34" t="s">
        <v>24</v>
      </c>
      <c r="FK7" s="34" t="s">
        <v>23</v>
      </c>
      <c r="FL7" s="36" t="s">
        <v>21</v>
      </c>
      <c r="FM7" s="32" t="s">
        <v>20</v>
      </c>
      <c r="FN7" s="33" t="s">
        <v>21</v>
      </c>
      <c r="FO7" s="34" t="s">
        <v>22</v>
      </c>
      <c r="FP7" s="33" t="s">
        <v>21</v>
      </c>
      <c r="FQ7" s="34" t="s">
        <v>24</v>
      </c>
      <c r="FR7" s="34" t="s">
        <v>23</v>
      </c>
      <c r="FS7" s="36" t="s">
        <v>21</v>
      </c>
      <c r="FT7" s="32" t="s">
        <v>20</v>
      </c>
      <c r="FU7" s="33" t="s">
        <v>21</v>
      </c>
      <c r="FV7" s="34" t="s">
        <v>22</v>
      </c>
      <c r="FW7" s="33" t="s">
        <v>21</v>
      </c>
      <c r="FX7" s="34" t="s">
        <v>24</v>
      </c>
      <c r="FY7" s="34" t="s">
        <v>23</v>
      </c>
      <c r="FZ7" s="36" t="s">
        <v>21</v>
      </c>
      <c r="GA7" s="32" t="s">
        <v>20</v>
      </c>
      <c r="GB7" s="33" t="s">
        <v>21</v>
      </c>
      <c r="GC7" s="34" t="s">
        <v>22</v>
      </c>
      <c r="GD7" s="33" t="s">
        <v>21</v>
      </c>
      <c r="GE7" s="34" t="s">
        <v>24</v>
      </c>
      <c r="GF7" s="34" t="s">
        <v>23</v>
      </c>
      <c r="GG7" s="36" t="s">
        <v>21</v>
      </c>
      <c r="GH7" s="32" t="s">
        <v>20</v>
      </c>
      <c r="GI7" s="33" t="s">
        <v>21</v>
      </c>
      <c r="GJ7" s="34" t="s">
        <v>22</v>
      </c>
      <c r="GK7" s="33" t="s">
        <v>21</v>
      </c>
      <c r="GL7" s="34" t="s">
        <v>24</v>
      </c>
      <c r="GM7" s="34" t="s">
        <v>23</v>
      </c>
      <c r="GN7" s="36" t="s">
        <v>21</v>
      </c>
      <c r="GO7" s="32" t="s">
        <v>20</v>
      </c>
      <c r="GP7" s="33" t="s">
        <v>21</v>
      </c>
      <c r="GQ7" s="34" t="s">
        <v>22</v>
      </c>
      <c r="GR7" s="33" t="s">
        <v>21</v>
      </c>
      <c r="GS7" s="34" t="s">
        <v>24</v>
      </c>
      <c r="GT7" s="34" t="s">
        <v>23</v>
      </c>
      <c r="GU7" s="36" t="s">
        <v>21</v>
      </c>
      <c r="GV7" s="32" t="s">
        <v>20</v>
      </c>
      <c r="GW7" s="33" t="s">
        <v>21</v>
      </c>
      <c r="GX7" s="34" t="s">
        <v>22</v>
      </c>
      <c r="GY7" s="33" t="s">
        <v>21</v>
      </c>
      <c r="GZ7" s="34" t="s">
        <v>24</v>
      </c>
      <c r="HA7" s="34" t="s">
        <v>23</v>
      </c>
      <c r="HB7" s="36" t="s">
        <v>21</v>
      </c>
      <c r="HC7" s="32" t="s">
        <v>20</v>
      </c>
      <c r="HD7" s="33" t="s">
        <v>21</v>
      </c>
      <c r="HE7" s="34" t="s">
        <v>22</v>
      </c>
      <c r="HF7" s="33" t="s">
        <v>21</v>
      </c>
      <c r="HG7" s="34" t="s">
        <v>24</v>
      </c>
      <c r="HH7" s="34" t="s">
        <v>23</v>
      </c>
      <c r="HI7" s="36" t="s">
        <v>21</v>
      </c>
      <c r="HJ7" s="32" t="s">
        <v>20</v>
      </c>
      <c r="HK7" s="33" t="s">
        <v>21</v>
      </c>
      <c r="HL7" s="34" t="s">
        <v>22</v>
      </c>
      <c r="HM7" s="33" t="s">
        <v>21</v>
      </c>
      <c r="HN7" s="34" t="s">
        <v>24</v>
      </c>
      <c r="HO7" s="34" t="s">
        <v>23</v>
      </c>
      <c r="HP7" s="36" t="s">
        <v>21</v>
      </c>
      <c r="HQ7" s="32" t="s">
        <v>20</v>
      </c>
      <c r="HR7" s="33" t="s">
        <v>21</v>
      </c>
      <c r="HS7" s="34" t="s">
        <v>22</v>
      </c>
      <c r="HT7" s="33" t="s">
        <v>21</v>
      </c>
      <c r="HU7" s="34" t="s">
        <v>24</v>
      </c>
      <c r="HV7" s="34" t="s">
        <v>23</v>
      </c>
      <c r="HW7" s="36" t="s">
        <v>21</v>
      </c>
      <c r="HX7" s="32" t="s">
        <v>20</v>
      </c>
      <c r="HY7" s="33" t="s">
        <v>21</v>
      </c>
      <c r="HZ7" s="34" t="s">
        <v>22</v>
      </c>
      <c r="IA7" s="33" t="s">
        <v>21</v>
      </c>
      <c r="IB7" s="34" t="s">
        <v>24</v>
      </c>
      <c r="IC7" s="34" t="s">
        <v>23</v>
      </c>
      <c r="ID7" s="36" t="s">
        <v>21</v>
      </c>
      <c r="IE7" s="32" t="s">
        <v>20</v>
      </c>
      <c r="IF7" s="33" t="s">
        <v>21</v>
      </c>
      <c r="IG7" s="34" t="s">
        <v>22</v>
      </c>
      <c r="IH7" s="33" t="s">
        <v>21</v>
      </c>
      <c r="II7" s="34" t="s">
        <v>24</v>
      </c>
      <c r="IJ7" s="34" t="s">
        <v>23</v>
      </c>
      <c r="IK7" s="36" t="s">
        <v>21</v>
      </c>
      <c r="IL7" s="32" t="s">
        <v>20</v>
      </c>
      <c r="IM7" s="33" t="s">
        <v>21</v>
      </c>
      <c r="IN7" s="34" t="s">
        <v>22</v>
      </c>
      <c r="IO7" s="33" t="s">
        <v>21</v>
      </c>
      <c r="IP7" s="34" t="s">
        <v>24</v>
      </c>
      <c r="IQ7" s="34" t="s">
        <v>23</v>
      </c>
      <c r="IR7" s="36" t="s">
        <v>21</v>
      </c>
      <c r="IS7" s="32" t="s">
        <v>20</v>
      </c>
      <c r="IT7" s="33" t="s">
        <v>21</v>
      </c>
      <c r="IU7" s="34" t="s">
        <v>22</v>
      </c>
      <c r="IV7" s="33" t="s">
        <v>21</v>
      </c>
      <c r="IW7" s="34" t="s">
        <v>24</v>
      </c>
      <c r="IX7" s="34" t="s">
        <v>23</v>
      </c>
      <c r="IY7" s="36" t="s">
        <v>21</v>
      </c>
      <c r="IZ7" s="32" t="s">
        <v>20</v>
      </c>
      <c r="JA7" s="33" t="s">
        <v>21</v>
      </c>
      <c r="JB7" s="34" t="s">
        <v>22</v>
      </c>
      <c r="JC7" s="33" t="s">
        <v>21</v>
      </c>
      <c r="JD7" s="34" t="s">
        <v>24</v>
      </c>
      <c r="JE7" s="34" t="s">
        <v>23</v>
      </c>
      <c r="JF7" s="36" t="s">
        <v>21</v>
      </c>
      <c r="JG7" s="32" t="s">
        <v>20</v>
      </c>
      <c r="JH7" s="33" t="s">
        <v>21</v>
      </c>
      <c r="JI7" s="34" t="s">
        <v>22</v>
      </c>
      <c r="JJ7" s="33" t="s">
        <v>21</v>
      </c>
      <c r="JK7" s="34" t="s">
        <v>24</v>
      </c>
      <c r="JL7" s="34" t="s">
        <v>23</v>
      </c>
      <c r="JM7" s="36" t="s">
        <v>21</v>
      </c>
      <c r="JN7" s="32" t="s">
        <v>20</v>
      </c>
      <c r="JO7" s="33" t="s">
        <v>21</v>
      </c>
      <c r="JP7" s="34" t="s">
        <v>22</v>
      </c>
      <c r="JQ7" s="33" t="s">
        <v>21</v>
      </c>
      <c r="JR7" s="34" t="s">
        <v>24</v>
      </c>
      <c r="JS7" s="34" t="s">
        <v>23</v>
      </c>
      <c r="JT7" s="36" t="s">
        <v>21</v>
      </c>
      <c r="JU7" s="32" t="s">
        <v>20</v>
      </c>
      <c r="JV7" s="33" t="s">
        <v>21</v>
      </c>
      <c r="JW7" s="34" t="s">
        <v>22</v>
      </c>
      <c r="JX7" s="33" t="s">
        <v>21</v>
      </c>
      <c r="JY7" s="34" t="s">
        <v>24</v>
      </c>
      <c r="JZ7" s="34" t="s">
        <v>23</v>
      </c>
      <c r="KA7" s="36" t="s">
        <v>21</v>
      </c>
      <c r="KB7" s="32" t="s">
        <v>20</v>
      </c>
      <c r="KC7" s="33" t="s">
        <v>21</v>
      </c>
      <c r="KD7" s="34" t="s">
        <v>22</v>
      </c>
      <c r="KE7" s="33" t="s">
        <v>21</v>
      </c>
      <c r="KF7" s="34" t="s">
        <v>24</v>
      </c>
      <c r="KG7" s="34" t="s">
        <v>23</v>
      </c>
      <c r="KH7" s="36" t="s">
        <v>21</v>
      </c>
      <c r="KI7" s="32" t="s">
        <v>20</v>
      </c>
      <c r="KJ7" s="33" t="s">
        <v>21</v>
      </c>
      <c r="KK7" s="34" t="s">
        <v>22</v>
      </c>
      <c r="KL7" s="33" t="s">
        <v>21</v>
      </c>
      <c r="KM7" s="34" t="s">
        <v>24</v>
      </c>
      <c r="KN7" s="34" t="s">
        <v>23</v>
      </c>
      <c r="KO7" s="36" t="s">
        <v>21</v>
      </c>
      <c r="KP7" s="32" t="s">
        <v>20</v>
      </c>
      <c r="KQ7" s="33" t="s">
        <v>21</v>
      </c>
      <c r="KR7" s="34" t="s">
        <v>22</v>
      </c>
      <c r="KS7" s="33" t="s">
        <v>21</v>
      </c>
      <c r="KT7" s="34" t="s">
        <v>24</v>
      </c>
      <c r="KU7" s="34" t="s">
        <v>23</v>
      </c>
      <c r="KV7" s="36" t="s">
        <v>21</v>
      </c>
      <c r="KW7" s="32" t="s">
        <v>20</v>
      </c>
      <c r="KX7" s="33" t="s">
        <v>21</v>
      </c>
      <c r="KY7" s="34" t="s">
        <v>22</v>
      </c>
      <c r="KZ7" s="33" t="s">
        <v>21</v>
      </c>
      <c r="LA7" s="34" t="s">
        <v>24</v>
      </c>
      <c r="LB7" s="34" t="s">
        <v>23</v>
      </c>
      <c r="LC7" s="36" t="s">
        <v>21</v>
      </c>
      <c r="LD7" s="32" t="s">
        <v>20</v>
      </c>
      <c r="LE7" s="33" t="s">
        <v>21</v>
      </c>
      <c r="LF7" s="34" t="s">
        <v>22</v>
      </c>
      <c r="LG7" s="33" t="s">
        <v>21</v>
      </c>
      <c r="LH7" s="34" t="s">
        <v>24</v>
      </c>
      <c r="LI7" s="34" t="s">
        <v>23</v>
      </c>
      <c r="LJ7" s="36" t="s">
        <v>21</v>
      </c>
      <c r="LK7" s="32" t="s">
        <v>20</v>
      </c>
      <c r="LL7" s="33" t="s">
        <v>21</v>
      </c>
      <c r="LM7" s="34" t="s">
        <v>22</v>
      </c>
      <c r="LN7" s="33" t="s">
        <v>21</v>
      </c>
      <c r="LO7" s="34" t="s">
        <v>24</v>
      </c>
      <c r="LP7" s="34" t="s">
        <v>23</v>
      </c>
      <c r="LQ7" s="36" t="s">
        <v>21</v>
      </c>
      <c r="LR7" s="32" t="s">
        <v>20</v>
      </c>
      <c r="LS7" s="33" t="s">
        <v>21</v>
      </c>
      <c r="LT7" s="34" t="s">
        <v>22</v>
      </c>
      <c r="LU7" s="33" t="s">
        <v>21</v>
      </c>
      <c r="LV7" s="34" t="s">
        <v>24</v>
      </c>
      <c r="LW7" s="34" t="s">
        <v>23</v>
      </c>
      <c r="LX7" s="36" t="s">
        <v>21</v>
      </c>
      <c r="LY7" s="32" t="s">
        <v>20</v>
      </c>
      <c r="LZ7" s="33" t="s">
        <v>21</v>
      </c>
      <c r="MA7" s="34" t="s">
        <v>22</v>
      </c>
      <c r="MB7" s="33" t="s">
        <v>21</v>
      </c>
      <c r="MC7" s="34" t="s">
        <v>24</v>
      </c>
      <c r="MD7" s="34" t="s">
        <v>23</v>
      </c>
      <c r="ME7" s="36" t="s">
        <v>21</v>
      </c>
      <c r="MF7" s="32" t="s">
        <v>20</v>
      </c>
      <c r="MG7" s="33" t="s">
        <v>21</v>
      </c>
      <c r="MH7" s="34" t="s">
        <v>22</v>
      </c>
      <c r="MI7" s="33" t="s">
        <v>21</v>
      </c>
      <c r="MJ7" s="34" t="s">
        <v>24</v>
      </c>
      <c r="MK7" s="34" t="s">
        <v>23</v>
      </c>
      <c r="ML7" s="36" t="s">
        <v>21</v>
      </c>
      <c r="MM7" s="32" t="s">
        <v>20</v>
      </c>
      <c r="MN7" s="33" t="s">
        <v>21</v>
      </c>
      <c r="MO7" s="34" t="s">
        <v>22</v>
      </c>
      <c r="MP7" s="33" t="s">
        <v>21</v>
      </c>
      <c r="MQ7" s="34" t="s">
        <v>24</v>
      </c>
      <c r="MR7" s="34" t="s">
        <v>23</v>
      </c>
      <c r="MS7" s="36" t="s">
        <v>21</v>
      </c>
      <c r="MT7" s="32" t="s">
        <v>20</v>
      </c>
      <c r="MU7" s="33" t="s">
        <v>21</v>
      </c>
      <c r="MV7" s="34" t="s">
        <v>22</v>
      </c>
      <c r="MW7" s="33" t="s">
        <v>21</v>
      </c>
      <c r="MX7" s="34" t="s">
        <v>24</v>
      </c>
      <c r="MY7" s="34" t="s">
        <v>23</v>
      </c>
      <c r="MZ7" s="36" t="s">
        <v>21</v>
      </c>
      <c r="NA7" s="32" t="s">
        <v>20</v>
      </c>
      <c r="NB7" s="33" t="s">
        <v>21</v>
      </c>
      <c r="NC7" s="34" t="s">
        <v>22</v>
      </c>
      <c r="ND7" s="33" t="s">
        <v>21</v>
      </c>
      <c r="NE7" s="34" t="s">
        <v>24</v>
      </c>
      <c r="NF7" s="34" t="s">
        <v>23</v>
      </c>
      <c r="NG7" s="36" t="s">
        <v>21</v>
      </c>
      <c r="NH7" s="32" t="s">
        <v>20</v>
      </c>
      <c r="NI7" s="33" t="s">
        <v>21</v>
      </c>
      <c r="NJ7" s="34" t="s">
        <v>22</v>
      </c>
      <c r="NK7" s="33" t="s">
        <v>21</v>
      </c>
      <c r="NL7" s="34" t="s">
        <v>24</v>
      </c>
      <c r="NM7" s="34" t="s">
        <v>23</v>
      </c>
      <c r="NN7" s="36" t="s">
        <v>21</v>
      </c>
      <c r="NO7" s="32" t="s">
        <v>20</v>
      </c>
      <c r="NP7" s="33" t="s">
        <v>21</v>
      </c>
      <c r="NQ7" s="34" t="s">
        <v>22</v>
      </c>
      <c r="NR7" s="33" t="s">
        <v>21</v>
      </c>
      <c r="NS7" s="34" t="s">
        <v>24</v>
      </c>
      <c r="NT7" s="34" t="s">
        <v>23</v>
      </c>
      <c r="NU7" s="36" t="s">
        <v>21</v>
      </c>
      <c r="NV7" s="32" t="s">
        <v>20</v>
      </c>
      <c r="NW7" s="33" t="s">
        <v>21</v>
      </c>
      <c r="NX7" s="34" t="s">
        <v>22</v>
      </c>
      <c r="NY7" s="33" t="s">
        <v>21</v>
      </c>
      <c r="NZ7" s="34" t="s">
        <v>24</v>
      </c>
      <c r="OA7" s="34" t="s">
        <v>23</v>
      </c>
      <c r="OB7" s="36" t="s">
        <v>21</v>
      </c>
      <c r="OC7" s="32" t="s">
        <v>20</v>
      </c>
      <c r="OD7" s="33" t="s">
        <v>21</v>
      </c>
      <c r="OE7" s="34" t="s">
        <v>22</v>
      </c>
      <c r="OF7" s="33" t="s">
        <v>21</v>
      </c>
      <c r="OG7" s="34" t="s">
        <v>24</v>
      </c>
      <c r="OH7" s="34" t="s">
        <v>23</v>
      </c>
      <c r="OI7" s="36" t="s">
        <v>21</v>
      </c>
      <c r="OJ7" s="32" t="s">
        <v>20</v>
      </c>
      <c r="OK7" s="33" t="s">
        <v>21</v>
      </c>
      <c r="OL7" s="34" t="s">
        <v>22</v>
      </c>
      <c r="OM7" s="33" t="s">
        <v>21</v>
      </c>
      <c r="ON7" s="34" t="s">
        <v>24</v>
      </c>
      <c r="OO7" s="34" t="s">
        <v>23</v>
      </c>
      <c r="OP7" s="36" t="s">
        <v>21</v>
      </c>
      <c r="OQ7" s="32" t="s">
        <v>20</v>
      </c>
      <c r="OR7" s="33" t="s">
        <v>21</v>
      </c>
      <c r="OS7" s="34" t="s">
        <v>22</v>
      </c>
      <c r="OT7" s="33" t="s">
        <v>21</v>
      </c>
      <c r="OU7" s="34" t="s">
        <v>24</v>
      </c>
      <c r="OV7" s="34" t="s">
        <v>23</v>
      </c>
      <c r="OW7" s="36" t="s">
        <v>21</v>
      </c>
      <c r="OX7" s="32" t="s">
        <v>20</v>
      </c>
      <c r="OY7" s="33" t="s">
        <v>21</v>
      </c>
      <c r="OZ7" s="34" t="s">
        <v>22</v>
      </c>
      <c r="PA7" s="33" t="s">
        <v>21</v>
      </c>
      <c r="PB7" s="34" t="s">
        <v>24</v>
      </c>
      <c r="PC7" s="35" t="s">
        <v>23</v>
      </c>
      <c r="PD7" s="36" t="s">
        <v>21</v>
      </c>
      <c r="PE7" s="37"/>
      <c r="PF7" s="38"/>
      <c r="PG7" s="37"/>
      <c r="PH7" s="38"/>
      <c r="PI7" s="37"/>
      <c r="PJ7" s="37"/>
      <c r="PK7" s="38"/>
      <c r="PL7" s="37"/>
      <c r="PM7" s="38"/>
      <c r="PN7" s="37"/>
      <c r="PO7" s="38"/>
      <c r="PP7" s="37"/>
      <c r="PQ7" s="37"/>
      <c r="PR7" s="38"/>
      <c r="PS7" s="37"/>
      <c r="PT7" s="38"/>
      <c r="PU7" s="37"/>
      <c r="PV7" s="38"/>
      <c r="PW7" s="37"/>
      <c r="PX7" s="37"/>
      <c r="PY7" s="38"/>
    </row>
    <row r="8" spans="1:441" ht="15.5" x14ac:dyDescent="0.35">
      <c r="A8" s="39" t="s">
        <v>25</v>
      </c>
      <c r="B8" s="40">
        <f>SUM(B102:B107)</f>
        <v>2193956</v>
      </c>
      <c r="C8" s="41">
        <f t="shared" ref="C8:C12" si="0">B8/B$14*100</f>
        <v>75.734142285007721</v>
      </c>
      <c r="D8" s="42">
        <f>SUM(D102:D107)</f>
        <v>2128445</v>
      </c>
      <c r="E8" s="41">
        <f t="shared" ref="E8:E12" si="1">D8/D$14*100</f>
        <v>72.746334819513677</v>
      </c>
      <c r="F8" s="42">
        <f t="shared" ref="F8:F12" si="2">B8+D8</f>
        <v>4322401</v>
      </c>
      <c r="G8" s="43">
        <f t="shared" ref="G8:G12" si="3">F8/F$14*100</f>
        <v>74.232816963355702</v>
      </c>
      <c r="H8" s="44">
        <v>11</v>
      </c>
      <c r="I8" s="45">
        <f>H8/H$14*100</f>
        <v>3.3536585365853662</v>
      </c>
      <c r="J8" s="46">
        <v>5</v>
      </c>
      <c r="K8" s="45">
        <f t="shared" ref="K8:K12" si="4">J8/J$14*100</f>
        <v>1.984126984126984</v>
      </c>
      <c r="L8" s="47">
        <v>0</v>
      </c>
      <c r="M8" s="181">
        <f>H8+J8+L8</f>
        <v>16</v>
      </c>
      <c r="N8" s="48">
        <f t="shared" ref="N8:N12" si="5">M8/M$14*100</f>
        <v>2.7586206896551726</v>
      </c>
      <c r="O8" s="44">
        <v>11</v>
      </c>
      <c r="P8" s="45">
        <f>O8/O$14*100</f>
        <v>3.3536585365853662</v>
      </c>
      <c r="Q8" s="46">
        <v>5</v>
      </c>
      <c r="R8" s="45">
        <f t="shared" ref="R8:R12" si="6">Q8/Q$14*100</f>
        <v>1.984126984126984</v>
      </c>
      <c r="S8" s="47">
        <v>0</v>
      </c>
      <c r="T8" s="181">
        <f>O8+Q8+S8</f>
        <v>16</v>
      </c>
      <c r="U8" s="48">
        <f t="shared" ref="U8:U12" si="7">T8/T$14*100</f>
        <v>2.7586206896551726</v>
      </c>
      <c r="V8" s="44">
        <v>11</v>
      </c>
      <c r="W8" s="45">
        <f>V8/V$14*100</f>
        <v>3.4267912772585665</v>
      </c>
      <c r="X8" s="46">
        <v>5</v>
      </c>
      <c r="Y8" s="45">
        <f t="shared" ref="Y8:Y12" si="8">X8/X$14*100</f>
        <v>2.0242914979757085</v>
      </c>
      <c r="Z8" s="47">
        <v>0</v>
      </c>
      <c r="AA8" s="181">
        <f>V8+X8+Z8</f>
        <v>16</v>
      </c>
      <c r="AB8" s="48">
        <f t="shared" ref="AB8:AB12" si="9">AA8/AA$14*100</f>
        <v>2.8169014084507045</v>
      </c>
      <c r="AC8" s="44">
        <v>11</v>
      </c>
      <c r="AD8" s="45">
        <f>AC8/AC$14*100</f>
        <v>3.4267912772585665</v>
      </c>
      <c r="AE8" s="46">
        <v>5</v>
      </c>
      <c r="AF8" s="45">
        <f t="shared" ref="AF8:AF12" si="10">AE8/AE$14*100</f>
        <v>2.0242914979757085</v>
      </c>
      <c r="AG8" s="47">
        <v>0</v>
      </c>
      <c r="AH8" s="181">
        <f>AC8+AE8+AG8</f>
        <v>16</v>
      </c>
      <c r="AI8" s="48">
        <f t="shared" ref="AI8:AI12" si="11">AH8/AH$14*100</f>
        <v>2.8169014084507045</v>
      </c>
      <c r="AJ8" s="44">
        <v>11</v>
      </c>
      <c r="AK8" s="45">
        <f>AJ8/AJ$14*100</f>
        <v>3.4267912772585665</v>
      </c>
      <c r="AL8" s="46">
        <v>5</v>
      </c>
      <c r="AM8" s="45">
        <f t="shared" ref="AM8:AM12" si="12">AL8/AL$14*100</f>
        <v>2.0242914979757085</v>
      </c>
      <c r="AN8" s="47">
        <v>0</v>
      </c>
      <c r="AO8" s="181">
        <f>AJ8+AL8+AN8</f>
        <v>16</v>
      </c>
      <c r="AP8" s="48">
        <f t="shared" ref="AP8:AP12" si="13">AO8/AO$14*100</f>
        <v>2.8169014084507045</v>
      </c>
      <c r="AQ8" s="44">
        <v>11</v>
      </c>
      <c r="AR8" s="45">
        <f>AQ8/AQ$14*100</f>
        <v>3.4267912772585665</v>
      </c>
      <c r="AS8" s="46">
        <v>5</v>
      </c>
      <c r="AT8" s="45">
        <f t="shared" ref="AT8:AT12" si="14">AS8/AS$14*100</f>
        <v>2.0242914979757085</v>
      </c>
      <c r="AU8" s="47">
        <v>0</v>
      </c>
      <c r="AV8" s="181">
        <f>AQ8+AS8+AU8</f>
        <v>16</v>
      </c>
      <c r="AW8" s="48">
        <f t="shared" ref="AW8:AW12" si="15">AV8/AV$14*100</f>
        <v>2.8169014084507045</v>
      </c>
      <c r="AX8" s="44">
        <v>11</v>
      </c>
      <c r="AY8" s="45">
        <f>AX8/AX$14*100</f>
        <v>3.4267912772585665</v>
      </c>
      <c r="AZ8" s="46">
        <v>5</v>
      </c>
      <c r="BA8" s="45">
        <f t="shared" ref="BA8:BA12" si="16">AZ8/AZ$14*100</f>
        <v>2.0242914979757085</v>
      </c>
      <c r="BB8" s="47">
        <v>0</v>
      </c>
      <c r="BC8" s="181">
        <f>AX8+AZ8+BB8</f>
        <v>16</v>
      </c>
      <c r="BD8" s="48">
        <f t="shared" ref="BD8:BD12" si="17">BC8/BC$14*100</f>
        <v>2.8169014084507045</v>
      </c>
      <c r="BE8" s="44">
        <v>11</v>
      </c>
      <c r="BF8" s="45">
        <f>BE8/BE$14*100</f>
        <v>3.4482758620689653</v>
      </c>
      <c r="BG8" s="46">
        <v>5</v>
      </c>
      <c r="BH8" s="45">
        <f t="shared" ref="BH8:BH12" si="18">BG8/BG$14*100</f>
        <v>2.0325203252032518</v>
      </c>
      <c r="BI8" s="47">
        <v>0</v>
      </c>
      <c r="BJ8" s="181">
        <f>BE8+BG8+BI8</f>
        <v>16</v>
      </c>
      <c r="BK8" s="48">
        <f t="shared" ref="BK8:BK12" si="19">BJ8/BJ$14*100</f>
        <v>2.831858407079646</v>
      </c>
      <c r="BL8" s="44">
        <v>11</v>
      </c>
      <c r="BM8" s="45">
        <f>BL8/BL$14*100</f>
        <v>3.459119496855346</v>
      </c>
      <c r="BN8" s="46">
        <v>5</v>
      </c>
      <c r="BO8" s="45">
        <f t="shared" ref="BO8:BO12" si="20">BN8/BN$14*100</f>
        <v>2.0408163265306123</v>
      </c>
      <c r="BP8" s="47">
        <v>0</v>
      </c>
      <c r="BQ8" s="181">
        <f>BL8+BN8+BP8</f>
        <v>16</v>
      </c>
      <c r="BR8" s="48">
        <f t="shared" ref="BR8:BR12" si="21">BQ8/BQ$14*100</f>
        <v>2.8419182948490231</v>
      </c>
      <c r="BS8" s="44">
        <v>11</v>
      </c>
      <c r="BT8" s="45">
        <f>BS8/BS$14*100</f>
        <v>3.459119496855346</v>
      </c>
      <c r="BU8" s="46">
        <v>5</v>
      </c>
      <c r="BV8" s="45">
        <f t="shared" ref="BV8:BV12" si="22">BU8/BU$14*100</f>
        <v>2.0408163265306123</v>
      </c>
      <c r="BW8" s="47">
        <v>0</v>
      </c>
      <c r="BX8" s="181">
        <f>BS8+BU8+BW8</f>
        <v>16</v>
      </c>
      <c r="BY8" s="48">
        <f t="shared" ref="BY8:BY12" si="23">BX8/BX$14*100</f>
        <v>2.8419182948490231</v>
      </c>
      <c r="BZ8" s="44">
        <v>11</v>
      </c>
      <c r="CA8" s="45">
        <f>BZ8/BZ$14*100</f>
        <v>3.4700315457413247</v>
      </c>
      <c r="CB8" s="46">
        <v>5</v>
      </c>
      <c r="CC8" s="45">
        <f t="shared" ref="CC8:CC12" si="24">CB8/CB$14*100</f>
        <v>2.0491803278688523</v>
      </c>
      <c r="CD8" s="47">
        <v>0</v>
      </c>
      <c r="CE8" s="181">
        <f>BZ8+CB8+CD8</f>
        <v>16</v>
      </c>
      <c r="CF8" s="48">
        <f t="shared" ref="CF8:CF12" si="25">CE8/CE$14*100</f>
        <v>2.8520499108734403</v>
      </c>
      <c r="CG8" s="44">
        <v>11</v>
      </c>
      <c r="CH8" s="45">
        <f>CG8/CG$14*100</f>
        <v>3.4700315457413247</v>
      </c>
      <c r="CI8" s="46">
        <v>5</v>
      </c>
      <c r="CJ8" s="45">
        <f t="shared" ref="CJ8:CJ12" si="26">CI8/CI$14*100</f>
        <v>2.0491803278688523</v>
      </c>
      <c r="CK8" s="47">
        <v>0</v>
      </c>
      <c r="CL8" s="181">
        <f>CG8+CI8+CK8</f>
        <v>16</v>
      </c>
      <c r="CM8" s="48">
        <f t="shared" ref="CM8:CM12" si="27">CL8/CL$14*100</f>
        <v>2.8520499108734403</v>
      </c>
      <c r="CN8" s="44">
        <v>11</v>
      </c>
      <c r="CO8" s="45">
        <f>CN8/CN$14*100</f>
        <v>3.4700315457413247</v>
      </c>
      <c r="CP8" s="46">
        <v>5</v>
      </c>
      <c r="CQ8" s="45">
        <f t="shared" ref="CQ8:CQ12" si="28">CP8/CP$14*100</f>
        <v>2.0491803278688523</v>
      </c>
      <c r="CR8" s="47">
        <v>0</v>
      </c>
      <c r="CS8" s="181">
        <f>CN8+CP8+CR8</f>
        <v>16</v>
      </c>
      <c r="CT8" s="48">
        <f t="shared" ref="CT8:CT12" si="29">CS8/CS$14*100</f>
        <v>2.8520499108734403</v>
      </c>
      <c r="CU8" s="44">
        <v>11</v>
      </c>
      <c r="CV8" s="45">
        <f>CU8/CU$14*100</f>
        <v>3.481012658227848</v>
      </c>
      <c r="CW8" s="46">
        <v>5</v>
      </c>
      <c r="CX8" s="45">
        <f t="shared" ref="CX8:CX12" si="30">CW8/CW$14*100</f>
        <v>2.1008403361344539</v>
      </c>
      <c r="CY8" s="47">
        <v>0</v>
      </c>
      <c r="CZ8" s="181">
        <f>CU8+CW8+CY8</f>
        <v>16</v>
      </c>
      <c r="DA8" s="48">
        <f t="shared" ref="DA8:DA12" si="31">CZ8/CZ$14*100</f>
        <v>2.8880866425992782</v>
      </c>
      <c r="DB8" s="44">
        <v>11</v>
      </c>
      <c r="DC8" s="45">
        <f>DB8/DB$14*100</f>
        <v>3.481012658227848</v>
      </c>
      <c r="DD8" s="46">
        <v>5</v>
      </c>
      <c r="DE8" s="45">
        <f t="shared" ref="DE8:DE12" si="32">DD8/DD$14*100</f>
        <v>2.1008403361344539</v>
      </c>
      <c r="DF8" s="47">
        <v>0</v>
      </c>
      <c r="DG8" s="181">
        <f>DB8+DD8+DF8</f>
        <v>16</v>
      </c>
      <c r="DH8" s="48">
        <f t="shared" ref="DH8:DH12" si="33">DG8/DG$14*100</f>
        <v>2.8880866425992782</v>
      </c>
      <c r="DI8" s="44">
        <v>11</v>
      </c>
      <c r="DJ8" s="45">
        <f>DI8/DI$14*100</f>
        <v>3.5031847133757963</v>
      </c>
      <c r="DK8" s="46">
        <v>5</v>
      </c>
      <c r="DL8" s="45">
        <f t="shared" ref="DL8:DL12" si="34">DK8/DK$14*100</f>
        <v>2.109704641350211</v>
      </c>
      <c r="DM8" s="47">
        <v>0</v>
      </c>
      <c r="DN8" s="181">
        <f>DI8+DK8+DM8</f>
        <v>16</v>
      </c>
      <c r="DO8" s="48">
        <f t="shared" ref="DO8:DO12" si="35">DN8/DN$14*100</f>
        <v>2.9038112522686026</v>
      </c>
      <c r="DP8" s="44">
        <v>11</v>
      </c>
      <c r="DQ8" s="45">
        <f>DP8/DP$14*100</f>
        <v>3.5256410256410255</v>
      </c>
      <c r="DR8" s="46">
        <v>5</v>
      </c>
      <c r="DS8" s="45">
        <f t="shared" ref="DS8:DS12" si="36">DR8/DR$14*100</f>
        <v>2.1186440677966099</v>
      </c>
      <c r="DT8" s="47">
        <v>0</v>
      </c>
      <c r="DU8" s="181">
        <f>DP8+DR8+DT8</f>
        <v>16</v>
      </c>
      <c r="DV8" s="48">
        <f t="shared" ref="DV8:DV12" si="37">DU8/DU$14*100</f>
        <v>2.9197080291970803</v>
      </c>
      <c r="DW8" s="44">
        <v>11</v>
      </c>
      <c r="DX8" s="45">
        <f>DW8/DW$14*100</f>
        <v>3.536977491961415</v>
      </c>
      <c r="DY8" s="46">
        <v>5</v>
      </c>
      <c r="DZ8" s="45">
        <f t="shared" ref="DZ8:DZ12" si="38">DY8/DY$14*100</f>
        <v>2.1186440677966099</v>
      </c>
      <c r="EA8" s="47">
        <v>0</v>
      </c>
      <c r="EB8" s="181">
        <f>DW8+DY8+EA8</f>
        <v>16</v>
      </c>
      <c r="EC8" s="48">
        <f t="shared" ref="EC8:EC12" si="39">EB8/EB$14*100</f>
        <v>2.9250457038391224</v>
      </c>
      <c r="ED8" s="44">
        <v>11</v>
      </c>
      <c r="EE8" s="45">
        <f>ED8/ED$14*100</f>
        <v>3.5714285714285712</v>
      </c>
      <c r="EF8" s="46">
        <v>5</v>
      </c>
      <c r="EG8" s="45">
        <f t="shared" ref="EG8:EG12" si="40">EF8/EF$14*100</f>
        <v>2.1276595744680851</v>
      </c>
      <c r="EH8" s="47">
        <v>0</v>
      </c>
      <c r="EI8" s="181">
        <f>ED8+EF8+EH8</f>
        <v>16</v>
      </c>
      <c r="EJ8" s="48">
        <f t="shared" ref="EJ8:EJ12" si="41">EI8/EI$14*100</f>
        <v>2.9465930018416207</v>
      </c>
      <c r="EK8" s="44">
        <v>11</v>
      </c>
      <c r="EL8" s="45">
        <f>EK8/EK$14*100</f>
        <v>3.6184210526315792</v>
      </c>
      <c r="EM8" s="46">
        <v>5</v>
      </c>
      <c r="EN8" s="45">
        <f t="shared" ref="EN8:EN12" si="42">EM8/EM$14*100</f>
        <v>2.1459227467811157</v>
      </c>
      <c r="EO8" s="47">
        <v>0</v>
      </c>
      <c r="EP8" s="181">
        <f>EK8+EM8+EO8</f>
        <v>16</v>
      </c>
      <c r="EQ8" s="48">
        <f t="shared" ref="EQ8:EQ12" si="43">EP8/EP$14*100</f>
        <v>2.9795158286778398</v>
      </c>
      <c r="ER8" s="44">
        <v>11</v>
      </c>
      <c r="ES8" s="45">
        <f t="shared" ref="ES8:ES12" si="44">ER8/ER$14*100</f>
        <v>3.6184210526315792</v>
      </c>
      <c r="ET8" s="46">
        <v>5</v>
      </c>
      <c r="EU8" s="45">
        <f t="shared" ref="EU8:EU12" si="45">ET8/ET$14*100</f>
        <v>2.1459227467811157</v>
      </c>
      <c r="EV8" s="47">
        <v>0</v>
      </c>
      <c r="EW8" s="181">
        <f>ER8+ET8+EV8</f>
        <v>16</v>
      </c>
      <c r="EX8" s="48">
        <f t="shared" ref="EX8:EX12" si="46">EW8/EW$14*100</f>
        <v>2.9795158286778398</v>
      </c>
      <c r="EY8" s="44">
        <v>11</v>
      </c>
      <c r="EZ8" s="45">
        <f t="shared" ref="EZ8:EZ12" si="47">EY8/EY$14*100</f>
        <v>3.6423841059602649</v>
      </c>
      <c r="FA8" s="46">
        <v>4</v>
      </c>
      <c r="FB8" s="45">
        <f t="shared" ref="FB8:FB12" si="48">FA8/FA$14*100</f>
        <v>1.7316017316017316</v>
      </c>
      <c r="FC8" s="47">
        <v>0</v>
      </c>
      <c r="FD8" s="181">
        <f>EY8+FA8+FC8</f>
        <v>15</v>
      </c>
      <c r="FE8" s="48">
        <f t="shared" ref="FE8:FE12" si="49">FD8/FD$14*100</f>
        <v>2.8142589118198873</v>
      </c>
      <c r="FF8" s="44">
        <v>11</v>
      </c>
      <c r="FG8" s="45">
        <f t="shared" ref="FG8:FG12" si="50">FF8/FF$14*100</f>
        <v>3.6912751677852351</v>
      </c>
      <c r="FH8" s="46">
        <v>4</v>
      </c>
      <c r="FI8" s="45">
        <f t="shared" ref="FI8:FI12" si="51">FH8/FH$14*100</f>
        <v>1.7467248908296942</v>
      </c>
      <c r="FJ8" s="47">
        <v>0</v>
      </c>
      <c r="FK8" s="181">
        <f>FF8+FH8+FJ8</f>
        <v>15</v>
      </c>
      <c r="FL8" s="48">
        <f t="shared" ref="FL8:FL12" si="52">FK8/FK$14*100</f>
        <v>2.8462998102466792</v>
      </c>
      <c r="FM8" s="44">
        <v>13</v>
      </c>
      <c r="FN8" s="45">
        <f t="shared" ref="FN8:FN12" si="53">FM8/FM$14*100</f>
        <v>4.2904290429042904</v>
      </c>
      <c r="FO8" s="46">
        <v>5</v>
      </c>
      <c r="FP8" s="45">
        <f t="shared" ref="FP8:FP12" si="54">FO8/FO$14*100</f>
        <v>2.1739130434782608</v>
      </c>
      <c r="FQ8" s="47">
        <v>0</v>
      </c>
      <c r="FR8" s="181">
        <f>FM8+FO8+FQ8</f>
        <v>18</v>
      </c>
      <c r="FS8" s="48">
        <f t="shared" ref="FS8:FS12" si="55">FR8/FR$14*100</f>
        <v>3.3771106941838651</v>
      </c>
      <c r="FT8" s="44">
        <v>13</v>
      </c>
      <c r="FU8" s="45">
        <f t="shared" ref="FU8:FU12" si="56">FT8/FT$14*100</f>
        <v>4.3189368770764114</v>
      </c>
      <c r="FV8" s="46">
        <v>5</v>
      </c>
      <c r="FW8" s="45">
        <f t="shared" ref="FW8:FW12" si="57">FV8/FV$14*100</f>
        <v>2.1929824561403506</v>
      </c>
      <c r="FX8" s="47">
        <v>0</v>
      </c>
      <c r="FY8" s="181">
        <f>FT8+FV8+FX8</f>
        <v>18</v>
      </c>
      <c r="FZ8" s="48">
        <f t="shared" ref="FZ8:FZ12" si="58">FY8/FY$14*100</f>
        <v>3.4026465028355388</v>
      </c>
      <c r="GA8" s="44">
        <v>13</v>
      </c>
      <c r="GB8" s="45">
        <f t="shared" ref="GB8:GB12" si="59">GA8/GA$14*100</f>
        <v>4.3333333333333339</v>
      </c>
      <c r="GC8" s="46">
        <v>5</v>
      </c>
      <c r="GD8" s="45">
        <f t="shared" ref="GD8:GD12" si="60">GC8/GC$14*100</f>
        <v>2.2123893805309733</v>
      </c>
      <c r="GE8" s="47">
        <v>0</v>
      </c>
      <c r="GF8" s="181">
        <f>GA8+GC8+GE8</f>
        <v>18</v>
      </c>
      <c r="GG8" s="48">
        <f t="shared" ref="GG8:GG12" si="61">GF8/GF$14*100</f>
        <v>3.4220532319391634</v>
      </c>
      <c r="GH8" s="44">
        <v>13</v>
      </c>
      <c r="GI8" s="45">
        <f t="shared" ref="GI8:GI12" si="62">GH8/GH$14*100</f>
        <v>4.3624161073825505</v>
      </c>
      <c r="GJ8" s="46">
        <v>5</v>
      </c>
      <c r="GK8" s="45">
        <f t="shared" ref="GK8:GK12" si="63">GJ8/GJ$14*100</f>
        <v>2.2321428571428572</v>
      </c>
      <c r="GL8" s="47">
        <v>0</v>
      </c>
      <c r="GM8" s="181">
        <f>GH8+GJ8+GL8</f>
        <v>18</v>
      </c>
      <c r="GN8" s="48">
        <f t="shared" ref="GN8:GN12" si="64">GM8/GM$14*100</f>
        <v>3.4482758620689653</v>
      </c>
      <c r="GO8" s="44">
        <v>12</v>
      </c>
      <c r="GP8" s="45">
        <f t="shared" ref="GP8:GP12" si="65">GO8/GO$14*100</f>
        <v>4.0540540540540544</v>
      </c>
      <c r="GQ8" s="46">
        <v>5</v>
      </c>
      <c r="GR8" s="45">
        <f t="shared" ref="GR8:GR12" si="66">GQ8/GQ$14*100</f>
        <v>2.2935779816513762</v>
      </c>
      <c r="GS8" s="47">
        <v>0</v>
      </c>
      <c r="GT8" s="181">
        <f>GO8+GQ8+GS8</f>
        <v>17</v>
      </c>
      <c r="GU8" s="48">
        <f t="shared" ref="GU8:GU12" si="67">GT8/GT$14*100</f>
        <v>3.3073929961089497</v>
      </c>
      <c r="GV8" s="44">
        <v>11</v>
      </c>
      <c r="GW8" s="45">
        <f t="shared" ref="GW8:GW12" si="68">GV8/GV$14*100</f>
        <v>3.7671232876712328</v>
      </c>
      <c r="GX8" s="46">
        <v>5</v>
      </c>
      <c r="GY8" s="45">
        <f t="shared" ref="GY8:GY12" si="69">GX8/GX$14*100</f>
        <v>2.3364485981308412</v>
      </c>
      <c r="GZ8" s="47">
        <v>0</v>
      </c>
      <c r="HA8" s="181">
        <f>GV8+GX8+GZ8</f>
        <v>16</v>
      </c>
      <c r="HB8" s="48">
        <f t="shared" ref="HB8:HB12" si="70">HA8/HA$14*100</f>
        <v>3.1620553359683794</v>
      </c>
      <c r="HC8" s="44">
        <v>11</v>
      </c>
      <c r="HD8" s="45">
        <f t="shared" ref="HD8:HD12" si="71">HC8/HC$14*100</f>
        <v>3.7931034482758621</v>
      </c>
      <c r="HE8" s="46">
        <v>5</v>
      </c>
      <c r="HF8" s="45">
        <f t="shared" ref="HF8:HF12" si="72">HE8/HE$14*100</f>
        <v>2.3474178403755865</v>
      </c>
      <c r="HG8" s="47">
        <v>0</v>
      </c>
      <c r="HH8" s="181">
        <f>HC8+HE8+HG8</f>
        <v>16</v>
      </c>
      <c r="HI8" s="48">
        <f t="shared" ref="HI8:HI12" si="73">HH8/HH$14*100</f>
        <v>3.180914512922465</v>
      </c>
      <c r="HJ8" s="44">
        <v>10</v>
      </c>
      <c r="HK8" s="45">
        <f t="shared" ref="HK8:HK12" si="74">HJ8/HJ$14*100</f>
        <v>3.4965034965034967</v>
      </c>
      <c r="HL8" s="46">
        <v>4</v>
      </c>
      <c r="HM8" s="45">
        <f t="shared" ref="HM8:HM12" si="75">HL8/HL$14*100</f>
        <v>1.932367149758454</v>
      </c>
      <c r="HN8" s="47">
        <v>0</v>
      </c>
      <c r="HO8" s="181">
        <f>HJ8+HL8+HN8</f>
        <v>14</v>
      </c>
      <c r="HP8" s="48">
        <f t="shared" ref="HP8:HP12" si="76">HO8/HO$14*100</f>
        <v>2.8397565922920891</v>
      </c>
      <c r="HQ8" s="44">
        <v>10</v>
      </c>
      <c r="HR8" s="45">
        <f t="shared" ref="HR8:HR12" si="77">HQ8/HQ$14*100</f>
        <v>3.5971223021582732</v>
      </c>
      <c r="HS8" s="46">
        <v>4</v>
      </c>
      <c r="HT8" s="45">
        <f t="shared" ref="HT8:HT12" si="78">HS8/HS$14*100</f>
        <v>1.9417475728155338</v>
      </c>
      <c r="HU8" s="47">
        <v>0</v>
      </c>
      <c r="HV8" s="181">
        <f>HQ8+HS8+HU8</f>
        <v>14</v>
      </c>
      <c r="HW8" s="48">
        <f t="shared" ref="HW8:HW12" si="79">HV8/HV$14*100</f>
        <v>2.8925619834710745</v>
      </c>
      <c r="HX8" s="44">
        <v>10</v>
      </c>
      <c r="HY8" s="45">
        <f t="shared" ref="HY8:HY12" si="80">HX8/HX$14*100</f>
        <v>3.6630036630036633</v>
      </c>
      <c r="HZ8" s="46">
        <v>4</v>
      </c>
      <c r="IA8" s="45">
        <f t="shared" ref="IA8:IA12" si="81">HZ8/HZ$14*100</f>
        <v>1.9801980198019802</v>
      </c>
      <c r="IB8" s="47">
        <v>0</v>
      </c>
      <c r="IC8" s="181">
        <f>HX8+HZ8+IB8</f>
        <v>14</v>
      </c>
      <c r="ID8" s="48">
        <f t="shared" ref="ID8:ID12" si="82">IC8/IC$14*100</f>
        <v>2.9473684210526314</v>
      </c>
      <c r="IE8" s="44">
        <v>10</v>
      </c>
      <c r="IF8" s="45">
        <f t="shared" ref="IF8:IF12" si="83">IE8/IE$14*100</f>
        <v>3.8022813688212929</v>
      </c>
      <c r="IG8" s="46">
        <v>4</v>
      </c>
      <c r="IH8" s="45">
        <f t="shared" ref="IH8:IH12" si="84">IG8/IG$14*100</f>
        <v>2.030456852791878</v>
      </c>
      <c r="II8" s="47">
        <v>0</v>
      </c>
      <c r="IJ8" s="181">
        <f>IE8+IG8+II8</f>
        <v>14</v>
      </c>
      <c r="IK8" s="48">
        <f t="shared" ref="IK8:IK12" si="85">IJ8/IJ$14*100</f>
        <v>3.0434782608695654</v>
      </c>
      <c r="IL8" s="44">
        <v>10</v>
      </c>
      <c r="IM8" s="45">
        <f t="shared" ref="IM8:IM12" si="86">IL8/IL$14*100</f>
        <v>3.8314176245210727</v>
      </c>
      <c r="IN8" s="46">
        <v>4</v>
      </c>
      <c r="IO8" s="45">
        <f t="shared" ref="IO8:IO12" si="87">IN8/IN$14*100</f>
        <v>2.0942408376963351</v>
      </c>
      <c r="IP8" s="47">
        <v>0</v>
      </c>
      <c r="IQ8" s="181">
        <f>IL8+IN8+IP8</f>
        <v>14</v>
      </c>
      <c r="IR8" s="48">
        <f t="shared" ref="IR8:IR12" si="88">IQ8/IQ$14*100</f>
        <v>3.0973451327433628</v>
      </c>
      <c r="IS8" s="44">
        <v>10</v>
      </c>
      <c r="IT8" s="45">
        <f t="shared" ref="IT8:IT12" si="89">IS8/IS$14*100</f>
        <v>3.9525691699604746</v>
      </c>
      <c r="IU8" s="46">
        <v>4</v>
      </c>
      <c r="IV8" s="45">
        <f t="shared" ref="IV8:IV12" si="90">IU8/IU$14*100</f>
        <v>2.1052631578947367</v>
      </c>
      <c r="IW8" s="47">
        <v>0</v>
      </c>
      <c r="IX8" s="181">
        <f>IS8+IU8+IW8</f>
        <v>14</v>
      </c>
      <c r="IY8" s="48">
        <f t="shared" ref="IY8:IY12" si="91">IX8/IX$14*100</f>
        <v>3.1602708803611739</v>
      </c>
      <c r="IZ8" s="44">
        <v>10</v>
      </c>
      <c r="JA8" s="45">
        <f t="shared" ref="JA8:JA12" si="92">IZ8/IZ$14*100</f>
        <v>4.0160642570281126</v>
      </c>
      <c r="JB8" s="46">
        <v>4</v>
      </c>
      <c r="JC8" s="45">
        <f t="shared" ref="JC8:JC12" si="93">JB8/JB$14*100</f>
        <v>2.1621621621621623</v>
      </c>
      <c r="JD8" s="47">
        <v>0</v>
      </c>
      <c r="JE8" s="181">
        <f>IZ8+JB8+JD8</f>
        <v>14</v>
      </c>
      <c r="JF8" s="48">
        <f t="shared" ref="JF8:JF12" si="94">JE8/JE$14*100</f>
        <v>3.225806451612903</v>
      </c>
      <c r="JG8" s="44">
        <v>9</v>
      </c>
      <c r="JH8" s="45">
        <f t="shared" ref="JH8:JH12" si="95">JG8/JG$14*100</f>
        <v>3.6585365853658534</v>
      </c>
      <c r="JI8" s="46">
        <v>4</v>
      </c>
      <c r="JJ8" s="45">
        <f t="shared" ref="JJ8:JJ12" si="96">JI8/JI$14*100</f>
        <v>2.2099447513812152</v>
      </c>
      <c r="JK8" s="47">
        <v>0</v>
      </c>
      <c r="JL8" s="181">
        <f>JG8+JI8+JK8</f>
        <v>13</v>
      </c>
      <c r="JM8" s="48">
        <f t="shared" ref="JM8:JM12" si="97">JL8/JL$14*100</f>
        <v>3.0444964871194378</v>
      </c>
      <c r="JN8" s="44">
        <v>9</v>
      </c>
      <c r="JO8" s="45">
        <f t="shared" ref="JO8:JO12" si="98">JN8/JN$14*100</f>
        <v>3.6885245901639343</v>
      </c>
      <c r="JP8" s="46">
        <v>4</v>
      </c>
      <c r="JQ8" s="45">
        <f t="shared" ref="JQ8:JQ12" si="99">JP8/JP$14*100</f>
        <v>2.2471910112359552</v>
      </c>
      <c r="JR8" s="47">
        <v>0</v>
      </c>
      <c r="JS8" s="181">
        <f>JN8+JP8+JR8</f>
        <v>13</v>
      </c>
      <c r="JT8" s="48">
        <f t="shared" ref="JT8:JT12" si="100">JS8/JS$14*100</f>
        <v>3.080568720379147</v>
      </c>
      <c r="JU8" s="44">
        <v>9</v>
      </c>
      <c r="JV8" s="45">
        <f t="shared" ref="JV8:JV12" si="101">JU8/JU$14*100</f>
        <v>3.7037037037037033</v>
      </c>
      <c r="JW8" s="46">
        <v>4</v>
      </c>
      <c r="JX8" s="45">
        <f t="shared" ref="JX8:JX12" si="102">JW8/JW$14*100</f>
        <v>2.2857142857142856</v>
      </c>
      <c r="JY8" s="47">
        <v>0</v>
      </c>
      <c r="JZ8" s="181">
        <f>JU8+JW8+JY8</f>
        <v>13</v>
      </c>
      <c r="KA8" s="48">
        <f t="shared" ref="KA8:KA12" si="103">JZ8/JZ$14*100</f>
        <v>3.1100478468899522</v>
      </c>
      <c r="KB8" s="44">
        <v>8</v>
      </c>
      <c r="KC8" s="45">
        <f t="shared" ref="KC8:KC12" si="104">KB8/KB$14*100</f>
        <v>3.4188034188034191</v>
      </c>
      <c r="KD8" s="46">
        <v>3</v>
      </c>
      <c r="KE8" s="45">
        <f t="shared" ref="KE8:KE12" si="105">KD8/KD$14*100</f>
        <v>1.7751479289940828</v>
      </c>
      <c r="KF8" s="47">
        <v>0</v>
      </c>
      <c r="KG8" s="181">
        <f>KB8+KD8+KF8</f>
        <v>11</v>
      </c>
      <c r="KH8" s="48">
        <f t="shared" ref="KH8:KH12" si="106">KG8/KG$14*100</f>
        <v>2.7295285359801489</v>
      </c>
      <c r="KI8" s="44">
        <v>8</v>
      </c>
      <c r="KJ8" s="45">
        <f t="shared" ref="KJ8:KJ12" si="107">KI8/KI$14*100</f>
        <v>3.4632034632034632</v>
      </c>
      <c r="KK8" s="46">
        <v>3</v>
      </c>
      <c r="KL8" s="45">
        <f t="shared" ref="KL8:KL12" si="108">KK8/KK$14*100</f>
        <v>1.8404907975460123</v>
      </c>
      <c r="KM8" s="47">
        <v>0</v>
      </c>
      <c r="KN8" s="181">
        <f>KI8+KK8+KM8</f>
        <v>11</v>
      </c>
      <c r="KO8" s="48">
        <f t="shared" ref="KO8:KO12" si="109">KN8/KN$14*100</f>
        <v>2.7918781725888326</v>
      </c>
      <c r="KP8" s="44">
        <v>8</v>
      </c>
      <c r="KQ8" s="45">
        <f t="shared" ref="KQ8:KQ12" si="110">KP8/KP$14*100</f>
        <v>3.5555555555555554</v>
      </c>
      <c r="KR8" s="46">
        <v>3</v>
      </c>
      <c r="KS8" s="45">
        <f t="shared" ref="KS8:KS12" si="111">KR8/KR$14*100</f>
        <v>1.8867924528301887</v>
      </c>
      <c r="KT8" s="47">
        <v>0</v>
      </c>
      <c r="KU8" s="181">
        <f>KP8+KR8+KT8</f>
        <v>11</v>
      </c>
      <c r="KV8" s="48">
        <f t="shared" ref="KV8:KV12" si="112">KU8/KU$14*100</f>
        <v>2.864583333333333</v>
      </c>
      <c r="KW8" s="44">
        <v>8</v>
      </c>
      <c r="KX8" s="45">
        <f t="shared" ref="KX8:KX12" si="113">KW8/KW$14*100</f>
        <v>3.6866359447004609</v>
      </c>
      <c r="KY8" s="46">
        <v>3</v>
      </c>
      <c r="KZ8" s="45">
        <f t="shared" ref="KZ8:KZ12" si="114">KY8/KY$14*100</f>
        <v>1.9607843137254901</v>
      </c>
      <c r="LA8" s="47">
        <v>0</v>
      </c>
      <c r="LB8" s="181">
        <f>KW8+KY8+LA8</f>
        <v>11</v>
      </c>
      <c r="LC8" s="48">
        <f t="shared" ref="LC8:LC12" si="115">LB8/LB$14*100</f>
        <v>2.9729729729729732</v>
      </c>
      <c r="LD8" s="44">
        <v>8</v>
      </c>
      <c r="LE8" s="45">
        <f t="shared" ref="LE8:LE12" si="116">LD8/LD$14*100</f>
        <v>3.7383177570093453</v>
      </c>
      <c r="LF8" s="46">
        <v>3</v>
      </c>
      <c r="LG8" s="45">
        <f t="shared" ref="LG8:LG12" si="117">LF8/LF$14*100</f>
        <v>2</v>
      </c>
      <c r="LH8" s="47">
        <v>0</v>
      </c>
      <c r="LI8" s="181">
        <f>LD8+LF8+LH8</f>
        <v>11</v>
      </c>
      <c r="LJ8" s="48">
        <f t="shared" ref="LJ8:LJ12" si="118">LI8/LI$14*100</f>
        <v>3.0219780219780219</v>
      </c>
      <c r="LK8" s="44">
        <v>8</v>
      </c>
      <c r="LL8" s="45">
        <f t="shared" ref="LL8:LL12" si="119">LK8/LK$14*100</f>
        <v>3.8647342995169081</v>
      </c>
      <c r="LM8" s="46">
        <v>2</v>
      </c>
      <c r="LN8" s="45">
        <f t="shared" ref="LN8:LN12" si="120">LM8/LM$14*100</f>
        <v>1.3513513513513513</v>
      </c>
      <c r="LO8" s="47">
        <v>0</v>
      </c>
      <c r="LP8" s="181">
        <f>LK8+LM8+LO8</f>
        <v>10</v>
      </c>
      <c r="LQ8" s="48">
        <f t="shared" ref="LQ8:LQ12" si="121">LP8/LP$14*100</f>
        <v>2.8169014084507045</v>
      </c>
      <c r="LR8" s="44">
        <v>8</v>
      </c>
      <c r="LS8" s="45">
        <f t="shared" ref="LS8:LS12" si="122">LR8/LR$14*100</f>
        <v>3.9215686274509802</v>
      </c>
      <c r="LT8" s="46">
        <v>2</v>
      </c>
      <c r="LU8" s="45">
        <f t="shared" ref="LU8:LU12" si="123">LT8/LT$14*100</f>
        <v>1.4084507042253522</v>
      </c>
      <c r="LV8" s="47">
        <v>0</v>
      </c>
      <c r="LW8" s="181">
        <f>LR8+LT8+LV8</f>
        <v>10</v>
      </c>
      <c r="LX8" s="48">
        <f t="shared" ref="LX8:LX12" si="124">LW8/LW$14*100</f>
        <v>2.8901734104046244</v>
      </c>
      <c r="LY8" s="44">
        <v>8</v>
      </c>
      <c r="LZ8" s="45">
        <f t="shared" ref="LZ8:LZ12" si="125">LY8/LY$14*100</f>
        <v>4.0201005025125625</v>
      </c>
      <c r="MA8" s="46">
        <v>2</v>
      </c>
      <c r="MB8" s="45">
        <f t="shared" ref="MB8:MB12" si="126">MA8/MA$14*100</f>
        <v>1.4598540145985401</v>
      </c>
      <c r="MC8" s="47">
        <v>0</v>
      </c>
      <c r="MD8" s="181">
        <f>LY8+MA8+MC8</f>
        <v>10</v>
      </c>
      <c r="ME8" s="48">
        <f t="shared" ref="ME8:ME12" si="127">MD8/MD$14*100</f>
        <v>2.9761904761904758</v>
      </c>
      <c r="MF8" s="44">
        <v>6</v>
      </c>
      <c r="MG8" s="45">
        <f t="shared" ref="MG8:MG12" si="128">MF8/MF$14*100</f>
        <v>3.125</v>
      </c>
      <c r="MH8" s="46">
        <v>2</v>
      </c>
      <c r="MI8" s="45">
        <f t="shared" ref="MI8:MI12" si="129">MH8/MH$14*100</f>
        <v>1.5503875968992249</v>
      </c>
      <c r="MJ8" s="47">
        <v>0</v>
      </c>
      <c r="MK8" s="181">
        <f>MF8+MH8+MJ8</f>
        <v>8</v>
      </c>
      <c r="ML8" s="48">
        <f t="shared" ref="ML8:ML12" si="130">MK8/MK$14*100</f>
        <v>2.4922118380062304</v>
      </c>
      <c r="MM8" s="44">
        <v>6</v>
      </c>
      <c r="MN8" s="45">
        <f t="shared" ref="MN8:MN12" si="131">MM8/MM$14*100</f>
        <v>3.2085561497326207</v>
      </c>
      <c r="MO8" s="46">
        <v>2</v>
      </c>
      <c r="MP8" s="45">
        <f t="shared" ref="MP8:MP12" si="132">MO8/MO$14*100</f>
        <v>1.639344262295082</v>
      </c>
      <c r="MQ8" s="47">
        <v>0</v>
      </c>
      <c r="MR8" s="181">
        <f>MM8+MO8+MQ8</f>
        <v>8</v>
      </c>
      <c r="MS8" s="48">
        <f t="shared" ref="MS8:MS12" si="133">MR8/MR$14*100</f>
        <v>2.5889967637540456</v>
      </c>
      <c r="MT8" s="44">
        <v>6</v>
      </c>
      <c r="MU8" s="45">
        <f t="shared" ref="MU8:MU12" si="134">MT8/MT$14*100</f>
        <v>3.3149171270718232</v>
      </c>
      <c r="MV8" s="46">
        <v>2</v>
      </c>
      <c r="MW8" s="45">
        <f t="shared" ref="MW8:MW12" si="135">MV8/MV$14*100</f>
        <v>1.6949152542372881</v>
      </c>
      <c r="MX8" s="47">
        <v>0</v>
      </c>
      <c r="MY8" s="181">
        <f>MT8+MV8+MX8</f>
        <v>8</v>
      </c>
      <c r="MZ8" s="48">
        <f t="shared" ref="MZ8:MZ12" si="136">MY8/MY$14*100</f>
        <v>2.6755852842809364</v>
      </c>
      <c r="NA8" s="44">
        <v>6</v>
      </c>
      <c r="NB8" s="45">
        <f t="shared" ref="NB8:NB12" si="137">NA8/NA$14*100</f>
        <v>3.5087719298245612</v>
      </c>
      <c r="NC8" s="46">
        <v>2</v>
      </c>
      <c r="ND8" s="45">
        <f t="shared" ref="ND8:ND12" si="138">NC8/NC$14*100</f>
        <v>1.7543859649122806</v>
      </c>
      <c r="NE8" s="47">
        <v>0</v>
      </c>
      <c r="NF8" s="181">
        <f>NA8+NC8+NE8</f>
        <v>8</v>
      </c>
      <c r="NG8" s="48">
        <f t="shared" ref="NG8:NG12" si="139">NF8/NF$14*100</f>
        <v>2.807017543859649</v>
      </c>
      <c r="NH8" s="44">
        <v>6</v>
      </c>
      <c r="NI8" s="45">
        <f t="shared" ref="NI8:NI12" si="140">NH8/NH$14*100</f>
        <v>3.5928143712574849</v>
      </c>
      <c r="NJ8" s="46">
        <v>1</v>
      </c>
      <c r="NK8" s="45">
        <f t="shared" ref="NK8:NK12" si="141">NJ8/NJ$14*100</f>
        <v>0.94339622641509435</v>
      </c>
      <c r="NL8" s="47">
        <v>0</v>
      </c>
      <c r="NM8" s="181">
        <f>NH8+NJ8+NL8</f>
        <v>7</v>
      </c>
      <c r="NN8" s="48">
        <f t="shared" ref="NN8:NN12" si="142">NM8/NM$14*100</f>
        <v>2.5641025641025639</v>
      </c>
      <c r="NO8" s="44">
        <v>6</v>
      </c>
      <c r="NP8" s="45">
        <f t="shared" ref="NP8:NP12" si="143">NO8/NO$14*100</f>
        <v>3.79746835443038</v>
      </c>
      <c r="NQ8" s="46">
        <v>1</v>
      </c>
      <c r="NR8" s="45">
        <f t="shared" ref="NR8:NR12" si="144">NQ8/NQ$14*100</f>
        <v>0.98039215686274506</v>
      </c>
      <c r="NS8" s="47">
        <v>0</v>
      </c>
      <c r="NT8" s="181">
        <f>NO8+NQ8+NS8</f>
        <v>7</v>
      </c>
      <c r="NU8" s="48">
        <f t="shared" ref="NU8:NU12" si="145">NT8/NT$14*100</f>
        <v>2.6923076923076925</v>
      </c>
      <c r="NV8" s="44">
        <v>6</v>
      </c>
      <c r="NW8" s="45">
        <f t="shared" ref="NW8:NW12" si="146">NV8/NV$14*100</f>
        <v>4</v>
      </c>
      <c r="NX8" s="46">
        <v>1</v>
      </c>
      <c r="NY8" s="45">
        <f t="shared" ref="NY8:NY12" si="147">NX8/NX$14*100</f>
        <v>1.0309278350515463</v>
      </c>
      <c r="NZ8" s="47">
        <v>0</v>
      </c>
      <c r="OA8" s="181">
        <f>NV8+NX8+NZ8</f>
        <v>7</v>
      </c>
      <c r="OB8" s="48">
        <f t="shared" ref="OB8:OB12" si="148">OA8/OA$14*100</f>
        <v>2.834008097165992</v>
      </c>
      <c r="OC8" s="44">
        <v>6</v>
      </c>
      <c r="OD8" s="45">
        <f t="shared" ref="OD8:OD12" si="149">OC8/OC$14*100</f>
        <v>4.1379310344827589</v>
      </c>
      <c r="OE8" s="46">
        <v>1</v>
      </c>
      <c r="OF8" s="45">
        <f t="shared" ref="OF8:OF12" si="150">OE8/OE$14*100</f>
        <v>1.0869565217391304</v>
      </c>
      <c r="OG8" s="47">
        <v>0</v>
      </c>
      <c r="OH8" s="181">
        <f>OC8+OE8+OG8</f>
        <v>7</v>
      </c>
      <c r="OI8" s="48">
        <f t="shared" ref="OI8:OI12" si="151">OH8/OH$14*100</f>
        <v>2.9535864978902953</v>
      </c>
      <c r="OJ8" s="44">
        <v>6</v>
      </c>
      <c r="OK8" s="45">
        <f t="shared" ref="OK8:OK12" si="152">OJ8/OJ$14*100</f>
        <v>4.4117647058823533</v>
      </c>
      <c r="OL8" s="46">
        <v>1</v>
      </c>
      <c r="OM8" s="45">
        <f t="shared" ref="OM8:OM12" si="153">OL8/OL$14*100</f>
        <v>1.2195121951219512</v>
      </c>
      <c r="ON8" s="47">
        <v>0</v>
      </c>
      <c r="OO8" s="181">
        <f>OJ8+OL8+ON8</f>
        <v>7</v>
      </c>
      <c r="OP8" s="48">
        <f t="shared" ref="OP8:OP12" si="154">OO8/OO$14*100</f>
        <v>3.2110091743119269</v>
      </c>
      <c r="OQ8" s="44">
        <v>6</v>
      </c>
      <c r="OR8" s="45">
        <f t="shared" ref="OR8:OR12" si="155">OQ8/OQ$14*100</f>
        <v>4.6153846153846159</v>
      </c>
      <c r="OS8" s="46">
        <v>1</v>
      </c>
      <c r="OT8" s="45">
        <f t="shared" ref="OT8:OT12" si="156">OS8/OS$14*100</f>
        <v>1.3698630136986301</v>
      </c>
      <c r="OU8" s="47">
        <v>0</v>
      </c>
      <c r="OV8" s="181">
        <f>OQ8+OS8+OU8</f>
        <v>7</v>
      </c>
      <c r="OW8" s="48">
        <f t="shared" ref="OW8:OW12" si="157">OV8/OV$14*100</f>
        <v>3.4482758620689653</v>
      </c>
      <c r="OX8" s="44">
        <v>5</v>
      </c>
      <c r="OY8" s="45">
        <f t="shared" ref="OY8:OY12" si="158">OX8/OX$14*100</f>
        <v>4.0650406504065035</v>
      </c>
      <c r="OZ8" s="46">
        <v>1</v>
      </c>
      <c r="PA8" s="45">
        <f t="shared" ref="PA8:PA12" si="159">OZ8/OZ$14*100</f>
        <v>1.5625</v>
      </c>
      <c r="PB8" s="47">
        <v>0</v>
      </c>
      <c r="PC8" s="181">
        <f>OX8+OZ8+PB8</f>
        <v>6</v>
      </c>
      <c r="PD8" s="48">
        <f t="shared" ref="PD8:PD12" si="160">PC8/PC$14*100</f>
        <v>3.2085561497326207</v>
      </c>
      <c r="PE8" s="196"/>
      <c r="PF8" s="197"/>
      <c r="PG8" s="196"/>
      <c r="PH8" s="197"/>
      <c r="PI8" s="198"/>
      <c r="PJ8" s="50"/>
      <c r="PK8" s="49"/>
      <c r="PL8" s="196"/>
      <c r="PM8" s="197"/>
      <c r="PN8" s="196"/>
      <c r="PO8" s="197"/>
      <c r="PP8" s="198"/>
      <c r="PQ8" s="50"/>
      <c r="PR8" s="49"/>
      <c r="PS8" s="196"/>
      <c r="PT8" s="197"/>
      <c r="PU8" s="196"/>
      <c r="PV8" s="197"/>
      <c r="PW8" s="198"/>
      <c r="PX8" s="50"/>
      <c r="PY8" s="49"/>
    </row>
    <row r="9" spans="1:441" ht="15.5" x14ac:dyDescent="0.35">
      <c r="A9" s="39" t="s">
        <v>26</v>
      </c>
      <c r="B9" s="40">
        <v>326395</v>
      </c>
      <c r="C9" s="41">
        <f t="shared" si="0"/>
        <v>11.266974073826045</v>
      </c>
      <c r="D9" s="42">
        <v>337251</v>
      </c>
      <c r="E9" s="41">
        <f t="shared" si="1"/>
        <v>11.526618805849251</v>
      </c>
      <c r="F9" s="42">
        <f t="shared" si="2"/>
        <v>663646</v>
      </c>
      <c r="G9" s="43">
        <f t="shared" si="3"/>
        <v>11.39744138650328</v>
      </c>
      <c r="H9" s="51">
        <v>34</v>
      </c>
      <c r="I9" s="52">
        <f>H9/H$14*100</f>
        <v>10.365853658536585</v>
      </c>
      <c r="J9" s="53">
        <v>21</v>
      </c>
      <c r="K9" s="52">
        <f t="shared" si="4"/>
        <v>8.3333333333333321</v>
      </c>
      <c r="L9" s="47">
        <v>0</v>
      </c>
      <c r="M9" s="180">
        <f t="shared" ref="M9:M12" si="161">H9+J9+L9</f>
        <v>55</v>
      </c>
      <c r="N9" s="55">
        <f t="shared" si="5"/>
        <v>9.4827586206896548</v>
      </c>
      <c r="O9" s="51">
        <v>34</v>
      </c>
      <c r="P9" s="52">
        <f>O9/O$14*100</f>
        <v>10.365853658536585</v>
      </c>
      <c r="Q9" s="53">
        <v>21</v>
      </c>
      <c r="R9" s="52">
        <f t="shared" si="6"/>
        <v>8.3333333333333321</v>
      </c>
      <c r="S9" s="47">
        <v>0</v>
      </c>
      <c r="T9" s="180">
        <f t="shared" ref="T9:T12" si="162">O9+Q9+S9</f>
        <v>55</v>
      </c>
      <c r="U9" s="55">
        <f t="shared" si="7"/>
        <v>9.4827586206896548</v>
      </c>
      <c r="V9" s="51">
        <v>33</v>
      </c>
      <c r="W9" s="52">
        <f>V9/V$14*100</f>
        <v>10.2803738317757</v>
      </c>
      <c r="X9" s="53">
        <v>21</v>
      </c>
      <c r="Y9" s="52">
        <f t="shared" si="8"/>
        <v>8.5020242914979747</v>
      </c>
      <c r="Z9" s="47">
        <v>0</v>
      </c>
      <c r="AA9" s="180">
        <f t="shared" ref="AA9:AA12" si="163">V9+X9+Z9</f>
        <v>54</v>
      </c>
      <c r="AB9" s="55">
        <f t="shared" si="9"/>
        <v>9.5070422535211261</v>
      </c>
      <c r="AC9" s="51">
        <v>33</v>
      </c>
      <c r="AD9" s="52">
        <f>AC9/AC$14*100</f>
        <v>10.2803738317757</v>
      </c>
      <c r="AE9" s="53">
        <v>21</v>
      </c>
      <c r="AF9" s="52">
        <f t="shared" si="10"/>
        <v>8.5020242914979747</v>
      </c>
      <c r="AG9" s="47">
        <v>0</v>
      </c>
      <c r="AH9" s="180">
        <f t="shared" ref="AH9:AH12" si="164">AC9+AE9+AG9</f>
        <v>54</v>
      </c>
      <c r="AI9" s="55">
        <f t="shared" si="11"/>
        <v>9.5070422535211261</v>
      </c>
      <c r="AJ9" s="51">
        <v>33</v>
      </c>
      <c r="AK9" s="52">
        <f>AJ9/AJ$14*100</f>
        <v>10.2803738317757</v>
      </c>
      <c r="AL9" s="53">
        <v>21</v>
      </c>
      <c r="AM9" s="52">
        <f t="shared" si="12"/>
        <v>8.5020242914979747</v>
      </c>
      <c r="AN9" s="47">
        <v>0</v>
      </c>
      <c r="AO9" s="180">
        <f t="shared" ref="AO9:AO12" si="165">AJ9+AL9+AN9</f>
        <v>54</v>
      </c>
      <c r="AP9" s="55">
        <f t="shared" si="13"/>
        <v>9.5070422535211261</v>
      </c>
      <c r="AQ9" s="51">
        <v>33</v>
      </c>
      <c r="AR9" s="52">
        <f>AQ9/AQ$14*100</f>
        <v>10.2803738317757</v>
      </c>
      <c r="AS9" s="53">
        <v>21</v>
      </c>
      <c r="AT9" s="52">
        <f t="shared" si="14"/>
        <v>8.5020242914979747</v>
      </c>
      <c r="AU9" s="47">
        <v>0</v>
      </c>
      <c r="AV9" s="180">
        <f t="shared" ref="AV9:AV12" si="166">AQ9+AS9+AU9</f>
        <v>54</v>
      </c>
      <c r="AW9" s="55">
        <f t="shared" si="15"/>
        <v>9.5070422535211261</v>
      </c>
      <c r="AX9" s="51">
        <v>33</v>
      </c>
      <c r="AY9" s="52">
        <f>AX9/AX$14*100</f>
        <v>10.2803738317757</v>
      </c>
      <c r="AZ9" s="53">
        <v>21</v>
      </c>
      <c r="BA9" s="52">
        <f t="shared" si="16"/>
        <v>8.5020242914979747</v>
      </c>
      <c r="BB9" s="47">
        <v>0</v>
      </c>
      <c r="BC9" s="180">
        <f t="shared" ref="BC9:BC12" si="167">AX9+AZ9+BB9</f>
        <v>54</v>
      </c>
      <c r="BD9" s="55">
        <f t="shared" si="17"/>
        <v>9.5070422535211261</v>
      </c>
      <c r="BE9" s="51">
        <v>33</v>
      </c>
      <c r="BF9" s="52">
        <f>BE9/BE$14*100</f>
        <v>10.344827586206897</v>
      </c>
      <c r="BG9" s="53">
        <v>21</v>
      </c>
      <c r="BH9" s="52">
        <f t="shared" si="18"/>
        <v>8.536585365853659</v>
      </c>
      <c r="BI9" s="47">
        <v>0</v>
      </c>
      <c r="BJ9" s="180">
        <f t="shared" ref="BJ9:BJ12" si="168">BE9+BG9+BI9</f>
        <v>54</v>
      </c>
      <c r="BK9" s="55">
        <f t="shared" si="19"/>
        <v>9.557522123893806</v>
      </c>
      <c r="BL9" s="51">
        <v>33</v>
      </c>
      <c r="BM9" s="52">
        <f>BL9/BL$14*100</f>
        <v>10.377358490566039</v>
      </c>
      <c r="BN9" s="53">
        <v>21</v>
      </c>
      <c r="BO9" s="52">
        <f t="shared" si="20"/>
        <v>8.5714285714285712</v>
      </c>
      <c r="BP9" s="47">
        <v>0</v>
      </c>
      <c r="BQ9" s="180">
        <f t="shared" ref="BQ9:BQ12" si="169">BL9+BN9+BP9</f>
        <v>54</v>
      </c>
      <c r="BR9" s="55">
        <f t="shared" si="21"/>
        <v>9.5914742451154531</v>
      </c>
      <c r="BS9" s="51">
        <v>33</v>
      </c>
      <c r="BT9" s="52">
        <f>BS9/BS$14*100</f>
        <v>10.377358490566039</v>
      </c>
      <c r="BU9" s="53">
        <v>21</v>
      </c>
      <c r="BV9" s="52">
        <f t="shared" si="22"/>
        <v>8.5714285714285712</v>
      </c>
      <c r="BW9" s="47">
        <v>0</v>
      </c>
      <c r="BX9" s="180">
        <f t="shared" ref="BX9:BX12" si="170">BS9+BU9+BW9</f>
        <v>54</v>
      </c>
      <c r="BY9" s="55">
        <f t="shared" si="23"/>
        <v>9.5914742451154531</v>
      </c>
      <c r="BZ9" s="51">
        <v>33</v>
      </c>
      <c r="CA9" s="52">
        <f>BZ9/BZ$14*100</f>
        <v>10.410094637223976</v>
      </c>
      <c r="CB9" s="53">
        <v>21</v>
      </c>
      <c r="CC9" s="52">
        <f t="shared" si="24"/>
        <v>8.6065573770491799</v>
      </c>
      <c r="CD9" s="47">
        <v>0</v>
      </c>
      <c r="CE9" s="180">
        <f t="shared" ref="CE9:CE12" si="171">BZ9+CB9+CD9</f>
        <v>54</v>
      </c>
      <c r="CF9" s="55">
        <f t="shared" si="25"/>
        <v>9.6256684491978604</v>
      </c>
      <c r="CG9" s="51">
        <v>33</v>
      </c>
      <c r="CH9" s="52">
        <f>CG9/CG$14*100</f>
        <v>10.410094637223976</v>
      </c>
      <c r="CI9" s="53">
        <v>21</v>
      </c>
      <c r="CJ9" s="52">
        <f t="shared" si="26"/>
        <v>8.6065573770491799</v>
      </c>
      <c r="CK9" s="47">
        <v>0</v>
      </c>
      <c r="CL9" s="180">
        <f t="shared" ref="CL9:CL12" si="172">CG9+CI9+CK9</f>
        <v>54</v>
      </c>
      <c r="CM9" s="55">
        <f t="shared" si="27"/>
        <v>9.6256684491978604</v>
      </c>
      <c r="CN9" s="51">
        <v>33</v>
      </c>
      <c r="CO9" s="52">
        <f>CN9/CN$14*100</f>
        <v>10.410094637223976</v>
      </c>
      <c r="CP9" s="53">
        <v>21</v>
      </c>
      <c r="CQ9" s="52">
        <f t="shared" si="28"/>
        <v>8.6065573770491799</v>
      </c>
      <c r="CR9" s="47">
        <v>0</v>
      </c>
      <c r="CS9" s="180">
        <f t="shared" ref="CS9:CS12" si="173">CN9+CP9+CR9</f>
        <v>54</v>
      </c>
      <c r="CT9" s="55">
        <f t="shared" si="29"/>
        <v>9.6256684491978604</v>
      </c>
      <c r="CU9" s="51">
        <v>33</v>
      </c>
      <c r="CV9" s="52">
        <f>CU9/CU$14*100</f>
        <v>10.443037974683545</v>
      </c>
      <c r="CW9" s="53">
        <v>20</v>
      </c>
      <c r="CX9" s="52">
        <f t="shared" si="30"/>
        <v>8.4033613445378155</v>
      </c>
      <c r="CY9" s="47">
        <v>0</v>
      </c>
      <c r="CZ9" s="180">
        <f t="shared" ref="CZ9:CZ12" si="174">CU9+CW9+CY9</f>
        <v>53</v>
      </c>
      <c r="DA9" s="55">
        <f t="shared" si="31"/>
        <v>9.5667870036101075</v>
      </c>
      <c r="DB9" s="51">
        <v>33</v>
      </c>
      <c r="DC9" s="52">
        <f>DB9/DB$14*100</f>
        <v>10.443037974683545</v>
      </c>
      <c r="DD9" s="53">
        <v>20</v>
      </c>
      <c r="DE9" s="52">
        <f t="shared" si="32"/>
        <v>8.4033613445378155</v>
      </c>
      <c r="DF9" s="47">
        <v>0</v>
      </c>
      <c r="DG9" s="180">
        <f t="shared" ref="DG9:DG12" si="175">DB9+DD9+DF9</f>
        <v>53</v>
      </c>
      <c r="DH9" s="55">
        <f t="shared" si="33"/>
        <v>9.5667870036101075</v>
      </c>
      <c r="DI9" s="51">
        <v>33</v>
      </c>
      <c r="DJ9" s="52">
        <f>DI9/DI$14*100</f>
        <v>10.509554140127388</v>
      </c>
      <c r="DK9" s="53">
        <v>20</v>
      </c>
      <c r="DL9" s="52">
        <f t="shared" si="34"/>
        <v>8.4388185654008439</v>
      </c>
      <c r="DM9" s="47">
        <v>0</v>
      </c>
      <c r="DN9" s="180">
        <f t="shared" ref="DN9:DN12" si="176">DI9+DK9+DM9</f>
        <v>53</v>
      </c>
      <c r="DO9" s="55">
        <f t="shared" si="35"/>
        <v>9.6188747731397459</v>
      </c>
      <c r="DP9" s="51">
        <v>33</v>
      </c>
      <c r="DQ9" s="52">
        <f>DP9/DP$14*100</f>
        <v>10.576923076923077</v>
      </c>
      <c r="DR9" s="53">
        <v>20</v>
      </c>
      <c r="DS9" s="52">
        <f t="shared" si="36"/>
        <v>8.4745762711864394</v>
      </c>
      <c r="DT9" s="47">
        <v>0</v>
      </c>
      <c r="DU9" s="180">
        <f t="shared" ref="DU9:DU12" si="177">DP9+DR9+DT9</f>
        <v>53</v>
      </c>
      <c r="DV9" s="55">
        <f t="shared" si="37"/>
        <v>9.6715328467153299</v>
      </c>
      <c r="DW9" s="51">
        <v>33</v>
      </c>
      <c r="DX9" s="52">
        <f>DW9/DW$14*100</f>
        <v>10.610932475884244</v>
      </c>
      <c r="DY9" s="53">
        <v>20</v>
      </c>
      <c r="DZ9" s="52">
        <f t="shared" si="38"/>
        <v>8.4745762711864394</v>
      </c>
      <c r="EA9" s="47">
        <v>0</v>
      </c>
      <c r="EB9" s="180">
        <f t="shared" ref="EB9:EB12" si="178">DW9+DY9+EA9</f>
        <v>53</v>
      </c>
      <c r="EC9" s="55">
        <f t="shared" si="39"/>
        <v>9.6892138939670929</v>
      </c>
      <c r="ED9" s="51">
        <v>33</v>
      </c>
      <c r="EE9" s="52">
        <f>ED9/ED$14*100</f>
        <v>10.714285714285714</v>
      </c>
      <c r="EF9" s="53">
        <v>20</v>
      </c>
      <c r="EG9" s="52">
        <f t="shared" si="40"/>
        <v>8.5106382978723403</v>
      </c>
      <c r="EH9" s="47">
        <v>0</v>
      </c>
      <c r="EI9" s="180">
        <f t="shared" ref="EI9:EI12" si="179">ED9+EF9+EH9</f>
        <v>53</v>
      </c>
      <c r="EJ9" s="55">
        <f t="shared" si="41"/>
        <v>9.7605893186003687</v>
      </c>
      <c r="EK9" s="51">
        <v>33</v>
      </c>
      <c r="EL9" s="52">
        <f>EK9/EK$14*100</f>
        <v>10.855263157894738</v>
      </c>
      <c r="EM9" s="53">
        <v>20</v>
      </c>
      <c r="EN9" s="52">
        <f t="shared" si="42"/>
        <v>8.5836909871244629</v>
      </c>
      <c r="EO9" s="47">
        <v>0</v>
      </c>
      <c r="EP9" s="180">
        <f t="shared" ref="EP9:EP12" si="180">EK9+EM9+EO9</f>
        <v>53</v>
      </c>
      <c r="EQ9" s="55">
        <f t="shared" si="43"/>
        <v>9.8696461824953445</v>
      </c>
      <c r="ER9" s="51">
        <v>33</v>
      </c>
      <c r="ES9" s="52">
        <f t="shared" si="44"/>
        <v>10.855263157894738</v>
      </c>
      <c r="ET9" s="53">
        <v>20</v>
      </c>
      <c r="EU9" s="52">
        <f t="shared" si="45"/>
        <v>8.5836909871244629</v>
      </c>
      <c r="EV9" s="47">
        <v>0</v>
      </c>
      <c r="EW9" s="180">
        <f t="shared" ref="EW9:EW12" si="181">ER9+ET9+EV9</f>
        <v>53</v>
      </c>
      <c r="EX9" s="55">
        <f t="shared" si="46"/>
        <v>9.8696461824953445</v>
      </c>
      <c r="EY9" s="51">
        <v>32</v>
      </c>
      <c r="EZ9" s="52">
        <f t="shared" si="47"/>
        <v>10.596026490066226</v>
      </c>
      <c r="FA9" s="53">
        <v>20</v>
      </c>
      <c r="FB9" s="52">
        <f t="shared" si="48"/>
        <v>8.6580086580086579</v>
      </c>
      <c r="FC9" s="47">
        <v>0</v>
      </c>
      <c r="FD9" s="180">
        <f t="shared" ref="FD9:FD12" si="182">EY9+FA9+FC9</f>
        <v>52</v>
      </c>
      <c r="FE9" s="55">
        <f t="shared" si="49"/>
        <v>9.7560975609756095</v>
      </c>
      <c r="FF9" s="51">
        <v>32</v>
      </c>
      <c r="FG9" s="52">
        <f t="shared" si="50"/>
        <v>10.738255033557047</v>
      </c>
      <c r="FH9" s="53">
        <v>20</v>
      </c>
      <c r="FI9" s="52">
        <f t="shared" si="51"/>
        <v>8.7336244541484707</v>
      </c>
      <c r="FJ9" s="47">
        <v>0</v>
      </c>
      <c r="FK9" s="180">
        <f t="shared" ref="FK9:FK12" si="183">FF9+FH9+FJ9</f>
        <v>52</v>
      </c>
      <c r="FL9" s="55">
        <f t="shared" si="52"/>
        <v>9.8671726755218216</v>
      </c>
      <c r="FM9" s="51">
        <v>32</v>
      </c>
      <c r="FN9" s="52">
        <f t="shared" si="53"/>
        <v>10.561056105610561</v>
      </c>
      <c r="FO9" s="53">
        <v>22</v>
      </c>
      <c r="FP9" s="52">
        <f t="shared" si="54"/>
        <v>9.5652173913043477</v>
      </c>
      <c r="FQ9" s="47">
        <v>0</v>
      </c>
      <c r="FR9" s="180">
        <f t="shared" ref="FR9:FR12" si="184">FM9+FO9+FQ9</f>
        <v>54</v>
      </c>
      <c r="FS9" s="55">
        <f t="shared" si="55"/>
        <v>10.131332082551594</v>
      </c>
      <c r="FT9" s="51">
        <v>32</v>
      </c>
      <c r="FU9" s="52">
        <f t="shared" si="56"/>
        <v>10.631229235880399</v>
      </c>
      <c r="FV9" s="53">
        <v>22</v>
      </c>
      <c r="FW9" s="52">
        <f t="shared" si="57"/>
        <v>9.6491228070175428</v>
      </c>
      <c r="FX9" s="47">
        <v>0</v>
      </c>
      <c r="FY9" s="180">
        <f t="shared" ref="FY9:FY12" si="185">FT9+FV9+FX9</f>
        <v>54</v>
      </c>
      <c r="FZ9" s="55">
        <f t="shared" si="58"/>
        <v>10.207939508506616</v>
      </c>
      <c r="GA9" s="51">
        <v>32</v>
      </c>
      <c r="GB9" s="52">
        <f t="shared" si="59"/>
        <v>10.666666666666668</v>
      </c>
      <c r="GC9" s="53">
        <v>22</v>
      </c>
      <c r="GD9" s="52">
        <f t="shared" si="60"/>
        <v>9.7345132743362832</v>
      </c>
      <c r="GE9" s="47">
        <v>0</v>
      </c>
      <c r="GF9" s="180">
        <f t="shared" ref="GF9:GF12" si="186">GA9+GC9+GE9</f>
        <v>54</v>
      </c>
      <c r="GG9" s="55">
        <f t="shared" si="61"/>
        <v>10.266159695817491</v>
      </c>
      <c r="GH9" s="51">
        <v>32</v>
      </c>
      <c r="GI9" s="52">
        <f t="shared" si="62"/>
        <v>10.738255033557047</v>
      </c>
      <c r="GJ9" s="53">
        <v>22</v>
      </c>
      <c r="GK9" s="52">
        <f t="shared" si="63"/>
        <v>9.8214285714285712</v>
      </c>
      <c r="GL9" s="47">
        <v>0</v>
      </c>
      <c r="GM9" s="180">
        <f t="shared" ref="GM9:GM12" si="187">GH9+GJ9+GL9</f>
        <v>54</v>
      </c>
      <c r="GN9" s="55">
        <f t="shared" si="64"/>
        <v>10.344827586206897</v>
      </c>
      <c r="GO9" s="51">
        <v>32</v>
      </c>
      <c r="GP9" s="52">
        <f t="shared" si="65"/>
        <v>10.810810810810811</v>
      </c>
      <c r="GQ9" s="53">
        <v>22</v>
      </c>
      <c r="GR9" s="52">
        <f t="shared" si="66"/>
        <v>10.091743119266056</v>
      </c>
      <c r="GS9" s="47">
        <v>0</v>
      </c>
      <c r="GT9" s="180">
        <f t="shared" ref="GT9:GT12" si="188">GO9+GQ9+GS9</f>
        <v>54</v>
      </c>
      <c r="GU9" s="55">
        <f t="shared" si="67"/>
        <v>10.505836575875486</v>
      </c>
      <c r="GV9" s="51">
        <v>32</v>
      </c>
      <c r="GW9" s="52">
        <f t="shared" si="68"/>
        <v>10.95890410958904</v>
      </c>
      <c r="GX9" s="53">
        <v>21</v>
      </c>
      <c r="GY9" s="52">
        <f t="shared" si="69"/>
        <v>9.8130841121495322</v>
      </c>
      <c r="GZ9" s="47">
        <v>0</v>
      </c>
      <c r="HA9" s="180">
        <f t="shared" ref="HA9:HA12" si="189">GV9+GX9+GZ9</f>
        <v>53</v>
      </c>
      <c r="HB9" s="55">
        <f t="shared" si="70"/>
        <v>10.474308300395258</v>
      </c>
      <c r="HC9" s="51">
        <v>31</v>
      </c>
      <c r="HD9" s="52">
        <f t="shared" si="71"/>
        <v>10.689655172413794</v>
      </c>
      <c r="HE9" s="53">
        <v>21</v>
      </c>
      <c r="HF9" s="52">
        <f t="shared" si="72"/>
        <v>9.8591549295774641</v>
      </c>
      <c r="HG9" s="47">
        <v>0</v>
      </c>
      <c r="HH9" s="180">
        <f t="shared" ref="HH9:HH12" si="190">HC9+HE9+HG9</f>
        <v>52</v>
      </c>
      <c r="HI9" s="55">
        <f t="shared" si="73"/>
        <v>10.337972166998012</v>
      </c>
      <c r="HJ9" s="51">
        <v>31</v>
      </c>
      <c r="HK9" s="52">
        <f t="shared" si="74"/>
        <v>10.839160839160838</v>
      </c>
      <c r="HL9" s="53">
        <v>21</v>
      </c>
      <c r="HM9" s="52">
        <f t="shared" si="75"/>
        <v>10.144927536231885</v>
      </c>
      <c r="HN9" s="47">
        <v>0</v>
      </c>
      <c r="HO9" s="180">
        <f t="shared" ref="HO9:HO12" si="191">HJ9+HL9+HN9</f>
        <v>52</v>
      </c>
      <c r="HP9" s="55">
        <f t="shared" si="76"/>
        <v>10.547667342799189</v>
      </c>
      <c r="HQ9" s="51">
        <v>30</v>
      </c>
      <c r="HR9" s="52">
        <f t="shared" si="77"/>
        <v>10.791366906474821</v>
      </c>
      <c r="HS9" s="53">
        <v>21</v>
      </c>
      <c r="HT9" s="52">
        <f t="shared" si="78"/>
        <v>10.194174757281553</v>
      </c>
      <c r="HU9" s="47">
        <v>0</v>
      </c>
      <c r="HV9" s="180">
        <f t="shared" ref="HV9:HV12" si="192">HQ9+HS9+HU9</f>
        <v>51</v>
      </c>
      <c r="HW9" s="55">
        <f t="shared" si="79"/>
        <v>10.537190082644628</v>
      </c>
      <c r="HX9" s="51">
        <v>30</v>
      </c>
      <c r="HY9" s="52">
        <f t="shared" si="80"/>
        <v>10.989010989010989</v>
      </c>
      <c r="HZ9" s="53">
        <v>20</v>
      </c>
      <c r="IA9" s="52">
        <f t="shared" si="81"/>
        <v>9.9009900990099009</v>
      </c>
      <c r="IB9" s="47">
        <v>0</v>
      </c>
      <c r="IC9" s="180">
        <f t="shared" ref="IC9:IC12" si="193">HX9+HZ9+IB9</f>
        <v>50</v>
      </c>
      <c r="ID9" s="55">
        <f t="shared" si="82"/>
        <v>10.526315789473683</v>
      </c>
      <c r="IE9" s="51">
        <v>30</v>
      </c>
      <c r="IF9" s="52">
        <f t="shared" si="83"/>
        <v>11.406844106463879</v>
      </c>
      <c r="IG9" s="53">
        <v>20</v>
      </c>
      <c r="IH9" s="52">
        <f t="shared" si="84"/>
        <v>10.152284263959391</v>
      </c>
      <c r="II9" s="47">
        <v>0</v>
      </c>
      <c r="IJ9" s="180">
        <f t="shared" ref="IJ9:IJ12" si="194">IE9+IG9+II9</f>
        <v>50</v>
      </c>
      <c r="IK9" s="55">
        <f t="shared" si="85"/>
        <v>10.869565217391305</v>
      </c>
      <c r="IL9" s="51">
        <v>30</v>
      </c>
      <c r="IM9" s="52">
        <f t="shared" si="86"/>
        <v>11.494252873563218</v>
      </c>
      <c r="IN9" s="53">
        <v>20</v>
      </c>
      <c r="IO9" s="52">
        <f t="shared" si="87"/>
        <v>10.471204188481675</v>
      </c>
      <c r="IP9" s="47">
        <v>0</v>
      </c>
      <c r="IQ9" s="180">
        <f t="shared" ref="IQ9:IQ12" si="195">IL9+IN9+IP9</f>
        <v>50</v>
      </c>
      <c r="IR9" s="55">
        <f t="shared" si="88"/>
        <v>11.061946902654867</v>
      </c>
      <c r="IS9" s="51">
        <v>29</v>
      </c>
      <c r="IT9" s="52">
        <f t="shared" si="89"/>
        <v>11.462450592885375</v>
      </c>
      <c r="IU9" s="53">
        <v>20</v>
      </c>
      <c r="IV9" s="52">
        <f t="shared" si="90"/>
        <v>10.526315789473683</v>
      </c>
      <c r="IW9" s="47">
        <v>0</v>
      </c>
      <c r="IX9" s="180">
        <f t="shared" ref="IX9:IX12" si="196">IS9+IU9+IW9</f>
        <v>49</v>
      </c>
      <c r="IY9" s="55">
        <f t="shared" si="91"/>
        <v>11.060948081264108</v>
      </c>
      <c r="IZ9" s="51">
        <v>29</v>
      </c>
      <c r="JA9" s="52">
        <f t="shared" si="92"/>
        <v>11.646586345381527</v>
      </c>
      <c r="JB9" s="53">
        <v>19</v>
      </c>
      <c r="JC9" s="52">
        <f t="shared" si="93"/>
        <v>10.27027027027027</v>
      </c>
      <c r="JD9" s="47">
        <v>0</v>
      </c>
      <c r="JE9" s="180">
        <f t="shared" ref="JE9:JE12" si="197">IZ9+JB9+JD9</f>
        <v>48</v>
      </c>
      <c r="JF9" s="55">
        <f t="shared" si="94"/>
        <v>11.059907834101383</v>
      </c>
      <c r="JG9" s="51">
        <v>29</v>
      </c>
      <c r="JH9" s="52">
        <f t="shared" si="95"/>
        <v>11.788617886178862</v>
      </c>
      <c r="JI9" s="53">
        <v>19</v>
      </c>
      <c r="JJ9" s="52">
        <f t="shared" si="96"/>
        <v>10.497237569060774</v>
      </c>
      <c r="JK9" s="47">
        <v>0</v>
      </c>
      <c r="JL9" s="180">
        <f t="shared" ref="JL9:JL12" si="198">JG9+JI9+JK9</f>
        <v>48</v>
      </c>
      <c r="JM9" s="55">
        <f t="shared" si="97"/>
        <v>11.241217798594848</v>
      </c>
      <c r="JN9" s="51">
        <v>29</v>
      </c>
      <c r="JO9" s="52">
        <f t="shared" si="98"/>
        <v>11.885245901639344</v>
      </c>
      <c r="JP9" s="53">
        <v>18</v>
      </c>
      <c r="JQ9" s="52">
        <f t="shared" si="99"/>
        <v>10.112359550561797</v>
      </c>
      <c r="JR9" s="47">
        <v>0</v>
      </c>
      <c r="JS9" s="180">
        <f t="shared" ref="JS9:JS12" si="199">JN9+JP9+JR9</f>
        <v>47</v>
      </c>
      <c r="JT9" s="55">
        <f t="shared" si="100"/>
        <v>11.137440758293838</v>
      </c>
      <c r="JU9" s="51">
        <v>29</v>
      </c>
      <c r="JV9" s="52">
        <f t="shared" si="101"/>
        <v>11.934156378600823</v>
      </c>
      <c r="JW9" s="53">
        <v>18</v>
      </c>
      <c r="JX9" s="52">
        <f t="shared" si="102"/>
        <v>10.285714285714285</v>
      </c>
      <c r="JY9" s="47">
        <v>0</v>
      </c>
      <c r="JZ9" s="180">
        <f t="shared" ref="JZ9:JZ12" si="200">JU9+JW9+JY9</f>
        <v>47</v>
      </c>
      <c r="KA9" s="55">
        <f t="shared" si="103"/>
        <v>11.244019138755981</v>
      </c>
      <c r="KB9" s="51">
        <v>28</v>
      </c>
      <c r="KC9" s="52">
        <f t="shared" si="104"/>
        <v>11.965811965811966</v>
      </c>
      <c r="KD9" s="53">
        <v>18</v>
      </c>
      <c r="KE9" s="52">
        <f t="shared" si="105"/>
        <v>10.650887573964498</v>
      </c>
      <c r="KF9" s="47">
        <v>0</v>
      </c>
      <c r="KG9" s="180">
        <f t="shared" ref="KG9:KG12" si="201">KB9+KD9+KF9</f>
        <v>46</v>
      </c>
      <c r="KH9" s="55">
        <f t="shared" si="106"/>
        <v>11.41439205955335</v>
      </c>
      <c r="KI9" s="51">
        <v>28</v>
      </c>
      <c r="KJ9" s="52">
        <f t="shared" si="107"/>
        <v>12.121212121212121</v>
      </c>
      <c r="KK9" s="53">
        <v>18</v>
      </c>
      <c r="KL9" s="52">
        <f t="shared" si="108"/>
        <v>11.042944785276074</v>
      </c>
      <c r="KM9" s="47">
        <v>0</v>
      </c>
      <c r="KN9" s="180">
        <f t="shared" ref="KN9:KN12" si="202">KI9+KK9+KM9</f>
        <v>46</v>
      </c>
      <c r="KO9" s="55">
        <f t="shared" si="109"/>
        <v>11.6751269035533</v>
      </c>
      <c r="KP9" s="51">
        <v>27</v>
      </c>
      <c r="KQ9" s="52">
        <f t="shared" si="110"/>
        <v>12</v>
      </c>
      <c r="KR9" s="53">
        <v>18</v>
      </c>
      <c r="KS9" s="52">
        <f t="shared" si="111"/>
        <v>11.320754716981133</v>
      </c>
      <c r="KT9" s="47">
        <v>0</v>
      </c>
      <c r="KU9" s="180">
        <f t="shared" ref="KU9:KU12" si="203">KP9+KR9+KT9</f>
        <v>45</v>
      </c>
      <c r="KV9" s="55">
        <f t="shared" si="112"/>
        <v>11.71875</v>
      </c>
      <c r="KW9" s="51">
        <v>25</v>
      </c>
      <c r="KX9" s="52">
        <f t="shared" si="113"/>
        <v>11.52073732718894</v>
      </c>
      <c r="KY9" s="53">
        <v>17</v>
      </c>
      <c r="KZ9" s="52">
        <f t="shared" si="114"/>
        <v>11.111111111111111</v>
      </c>
      <c r="LA9" s="47">
        <v>0</v>
      </c>
      <c r="LB9" s="180">
        <f t="shared" ref="LB9:LB12" si="204">KW9+KY9+LA9</f>
        <v>42</v>
      </c>
      <c r="LC9" s="55">
        <f t="shared" si="115"/>
        <v>11.351351351351353</v>
      </c>
      <c r="LD9" s="51">
        <v>25</v>
      </c>
      <c r="LE9" s="52">
        <f t="shared" si="116"/>
        <v>11.682242990654206</v>
      </c>
      <c r="LF9" s="53">
        <v>16</v>
      </c>
      <c r="LG9" s="52">
        <f t="shared" si="117"/>
        <v>10.666666666666668</v>
      </c>
      <c r="LH9" s="47">
        <v>0</v>
      </c>
      <c r="LI9" s="180">
        <f t="shared" ref="LI9:LI12" si="205">LD9+LF9+LH9</f>
        <v>41</v>
      </c>
      <c r="LJ9" s="55">
        <f t="shared" si="118"/>
        <v>11.263736263736265</v>
      </c>
      <c r="LK9" s="51">
        <v>24</v>
      </c>
      <c r="LL9" s="52">
        <f t="shared" si="119"/>
        <v>11.594202898550725</v>
      </c>
      <c r="LM9" s="53">
        <v>16</v>
      </c>
      <c r="LN9" s="52">
        <f t="shared" si="120"/>
        <v>10.810810810810811</v>
      </c>
      <c r="LO9" s="47">
        <v>0</v>
      </c>
      <c r="LP9" s="180">
        <f t="shared" ref="LP9:LP12" si="206">LK9+LM9+LO9</f>
        <v>40</v>
      </c>
      <c r="LQ9" s="55">
        <f t="shared" si="121"/>
        <v>11.267605633802818</v>
      </c>
      <c r="LR9" s="51">
        <v>24</v>
      </c>
      <c r="LS9" s="52">
        <f t="shared" si="122"/>
        <v>11.76470588235294</v>
      </c>
      <c r="LT9" s="53">
        <v>16</v>
      </c>
      <c r="LU9" s="52">
        <f t="shared" si="123"/>
        <v>11.267605633802818</v>
      </c>
      <c r="LV9" s="47">
        <v>0</v>
      </c>
      <c r="LW9" s="180">
        <f t="shared" ref="LW9:LW12" si="207">LR9+LT9+LV9</f>
        <v>40</v>
      </c>
      <c r="LX9" s="55">
        <f t="shared" si="124"/>
        <v>11.560693641618498</v>
      </c>
      <c r="LY9" s="51">
        <v>24</v>
      </c>
      <c r="LZ9" s="52">
        <f t="shared" si="125"/>
        <v>12.060301507537687</v>
      </c>
      <c r="MA9" s="53">
        <v>16</v>
      </c>
      <c r="MB9" s="52">
        <f t="shared" si="126"/>
        <v>11.678832116788321</v>
      </c>
      <c r="MC9" s="47">
        <v>0</v>
      </c>
      <c r="MD9" s="180">
        <f t="shared" ref="MD9:MD12" si="208">LY9+MA9+MC9</f>
        <v>40</v>
      </c>
      <c r="ME9" s="55">
        <f t="shared" si="127"/>
        <v>11.904761904761903</v>
      </c>
      <c r="MF9" s="51">
        <v>24</v>
      </c>
      <c r="MG9" s="52">
        <f t="shared" si="128"/>
        <v>12.5</v>
      </c>
      <c r="MH9" s="53">
        <v>16</v>
      </c>
      <c r="MI9" s="52">
        <f t="shared" si="129"/>
        <v>12.403100775193799</v>
      </c>
      <c r="MJ9" s="47">
        <v>0</v>
      </c>
      <c r="MK9" s="180">
        <f t="shared" ref="MK9:MK12" si="209">MF9+MH9+MJ9</f>
        <v>40</v>
      </c>
      <c r="ML9" s="55">
        <f t="shared" si="130"/>
        <v>12.461059190031152</v>
      </c>
      <c r="MM9" s="51">
        <v>24</v>
      </c>
      <c r="MN9" s="52">
        <f t="shared" si="131"/>
        <v>12.834224598930483</v>
      </c>
      <c r="MO9" s="53">
        <v>16</v>
      </c>
      <c r="MP9" s="52">
        <f t="shared" si="132"/>
        <v>13.114754098360656</v>
      </c>
      <c r="MQ9" s="47">
        <v>0</v>
      </c>
      <c r="MR9" s="180">
        <f t="shared" ref="MR9:MR12" si="210">MM9+MO9+MQ9</f>
        <v>40</v>
      </c>
      <c r="MS9" s="55">
        <f t="shared" si="133"/>
        <v>12.944983818770226</v>
      </c>
      <c r="MT9" s="51">
        <v>22</v>
      </c>
      <c r="MU9" s="52">
        <f t="shared" si="134"/>
        <v>12.154696132596685</v>
      </c>
      <c r="MV9" s="53">
        <v>15</v>
      </c>
      <c r="MW9" s="52">
        <f t="shared" si="135"/>
        <v>12.711864406779661</v>
      </c>
      <c r="MX9" s="47">
        <v>0</v>
      </c>
      <c r="MY9" s="180">
        <f t="shared" ref="MY9:MY12" si="211">MT9+MV9+MX9</f>
        <v>37</v>
      </c>
      <c r="MZ9" s="55">
        <f t="shared" si="136"/>
        <v>12.374581939799331</v>
      </c>
      <c r="NA9" s="51">
        <v>19</v>
      </c>
      <c r="NB9" s="52">
        <f t="shared" si="137"/>
        <v>11.111111111111111</v>
      </c>
      <c r="NC9" s="53">
        <v>15</v>
      </c>
      <c r="ND9" s="52">
        <f t="shared" si="138"/>
        <v>13.157894736842104</v>
      </c>
      <c r="NE9" s="47">
        <v>0</v>
      </c>
      <c r="NF9" s="180">
        <f t="shared" ref="NF9:NF12" si="212">NA9+NC9+NE9</f>
        <v>34</v>
      </c>
      <c r="NG9" s="55">
        <f t="shared" si="139"/>
        <v>11.929824561403509</v>
      </c>
      <c r="NH9" s="51">
        <v>19</v>
      </c>
      <c r="NI9" s="52">
        <f t="shared" si="140"/>
        <v>11.377245508982035</v>
      </c>
      <c r="NJ9" s="53">
        <v>14</v>
      </c>
      <c r="NK9" s="52">
        <f t="shared" si="141"/>
        <v>13.20754716981132</v>
      </c>
      <c r="NL9" s="47">
        <v>0</v>
      </c>
      <c r="NM9" s="180">
        <f t="shared" ref="NM9:NM12" si="213">NH9+NJ9+NL9</f>
        <v>33</v>
      </c>
      <c r="NN9" s="55">
        <f t="shared" si="142"/>
        <v>12.087912087912088</v>
      </c>
      <c r="NO9" s="51">
        <v>18</v>
      </c>
      <c r="NP9" s="52">
        <f t="shared" si="143"/>
        <v>11.39240506329114</v>
      </c>
      <c r="NQ9" s="53">
        <v>14</v>
      </c>
      <c r="NR9" s="52">
        <f t="shared" si="144"/>
        <v>13.725490196078432</v>
      </c>
      <c r="NS9" s="47">
        <v>0</v>
      </c>
      <c r="NT9" s="180">
        <f t="shared" ref="NT9:NT12" si="214">NO9+NQ9+NS9</f>
        <v>32</v>
      </c>
      <c r="NU9" s="55">
        <f t="shared" si="145"/>
        <v>12.307692307692308</v>
      </c>
      <c r="NV9" s="51">
        <v>17</v>
      </c>
      <c r="NW9" s="52">
        <f t="shared" si="146"/>
        <v>11.333333333333332</v>
      </c>
      <c r="NX9" s="53">
        <v>12</v>
      </c>
      <c r="NY9" s="52">
        <f t="shared" si="147"/>
        <v>12.371134020618557</v>
      </c>
      <c r="NZ9" s="47">
        <v>0</v>
      </c>
      <c r="OA9" s="180">
        <f t="shared" ref="OA9:OA12" si="215">NV9+NX9+NZ9</f>
        <v>29</v>
      </c>
      <c r="OB9" s="55">
        <f t="shared" si="148"/>
        <v>11.740890688259109</v>
      </c>
      <c r="OC9" s="51">
        <v>16</v>
      </c>
      <c r="OD9" s="52">
        <f t="shared" si="149"/>
        <v>11.03448275862069</v>
      </c>
      <c r="OE9" s="53">
        <v>11</v>
      </c>
      <c r="OF9" s="52">
        <f t="shared" si="150"/>
        <v>11.956521739130435</v>
      </c>
      <c r="OG9" s="47">
        <v>0</v>
      </c>
      <c r="OH9" s="180">
        <f t="shared" ref="OH9:OH12" si="216">OC9+OE9+OG9</f>
        <v>27</v>
      </c>
      <c r="OI9" s="55">
        <f t="shared" si="151"/>
        <v>11.39240506329114</v>
      </c>
      <c r="OJ9" s="51">
        <v>14</v>
      </c>
      <c r="OK9" s="52">
        <f t="shared" si="152"/>
        <v>10.294117647058822</v>
      </c>
      <c r="OL9" s="53">
        <v>10</v>
      </c>
      <c r="OM9" s="52">
        <f t="shared" si="153"/>
        <v>12.195121951219512</v>
      </c>
      <c r="ON9" s="47">
        <v>0</v>
      </c>
      <c r="OO9" s="180">
        <f t="shared" ref="OO9:OO12" si="217">OJ9+OL9+ON9</f>
        <v>24</v>
      </c>
      <c r="OP9" s="55">
        <f t="shared" si="154"/>
        <v>11.009174311926607</v>
      </c>
      <c r="OQ9" s="51">
        <v>14</v>
      </c>
      <c r="OR9" s="52">
        <f t="shared" si="155"/>
        <v>10.76923076923077</v>
      </c>
      <c r="OS9" s="53">
        <v>9</v>
      </c>
      <c r="OT9" s="52">
        <f t="shared" si="156"/>
        <v>12.328767123287671</v>
      </c>
      <c r="OU9" s="47">
        <v>0</v>
      </c>
      <c r="OV9" s="180">
        <f t="shared" ref="OV9:OV12" si="218">OQ9+OS9+OU9</f>
        <v>23</v>
      </c>
      <c r="OW9" s="55">
        <f t="shared" si="157"/>
        <v>11.330049261083744</v>
      </c>
      <c r="OX9" s="51">
        <v>13</v>
      </c>
      <c r="OY9" s="52">
        <f t="shared" si="158"/>
        <v>10.569105691056912</v>
      </c>
      <c r="OZ9" s="53">
        <v>7</v>
      </c>
      <c r="PA9" s="52">
        <f t="shared" si="159"/>
        <v>10.9375</v>
      </c>
      <c r="PB9" s="47">
        <v>0</v>
      </c>
      <c r="PC9" s="180">
        <f t="shared" ref="PC9:PC12" si="219">OX9+OZ9+PB9</f>
        <v>20</v>
      </c>
      <c r="PD9" s="55">
        <f t="shared" si="160"/>
        <v>10.695187165775401</v>
      </c>
      <c r="PE9" s="196"/>
      <c r="PF9" s="197"/>
      <c r="PG9" s="196"/>
      <c r="PH9" s="197"/>
      <c r="PI9" s="198"/>
      <c r="PJ9" s="54"/>
      <c r="PK9" s="52"/>
      <c r="PL9" s="196"/>
      <c r="PM9" s="197"/>
      <c r="PN9" s="196"/>
      <c r="PO9" s="197"/>
      <c r="PP9" s="198"/>
      <c r="PQ9" s="54"/>
      <c r="PR9" s="52"/>
      <c r="PS9" s="196"/>
      <c r="PT9" s="197"/>
      <c r="PU9" s="196"/>
      <c r="PV9" s="197"/>
      <c r="PW9" s="198"/>
      <c r="PX9" s="54"/>
      <c r="PY9" s="52"/>
    </row>
    <row r="10" spans="1:441" ht="15.5" x14ac:dyDescent="0.35">
      <c r="A10" s="39" t="s">
        <v>27</v>
      </c>
      <c r="B10" s="40">
        <v>268076</v>
      </c>
      <c r="C10" s="41">
        <f t="shared" si="0"/>
        <v>9.2538345924876015</v>
      </c>
      <c r="D10" s="42">
        <v>296314</v>
      </c>
      <c r="E10" s="41">
        <f t="shared" si="1"/>
        <v>10.127467449574397</v>
      </c>
      <c r="F10" s="42">
        <f t="shared" si="2"/>
        <v>564390</v>
      </c>
      <c r="G10" s="43">
        <f t="shared" si="3"/>
        <v>9.6928210885450774</v>
      </c>
      <c r="H10" s="56">
        <v>117</v>
      </c>
      <c r="I10" s="41">
        <f>H10/H$14*100</f>
        <v>35.670731707317074</v>
      </c>
      <c r="J10" s="1">
        <v>48</v>
      </c>
      <c r="K10" s="41">
        <f t="shared" si="4"/>
        <v>19.047619047619047</v>
      </c>
      <c r="L10" s="47">
        <v>0</v>
      </c>
      <c r="M10" s="180">
        <f t="shared" si="161"/>
        <v>165</v>
      </c>
      <c r="N10" s="43">
        <f t="shared" si="5"/>
        <v>28.448275862068968</v>
      </c>
      <c r="O10" s="56">
        <v>117</v>
      </c>
      <c r="P10" s="41">
        <f>O10/O$14*100</f>
        <v>35.670731707317074</v>
      </c>
      <c r="Q10" s="1">
        <v>48</v>
      </c>
      <c r="R10" s="41">
        <f t="shared" si="6"/>
        <v>19.047619047619047</v>
      </c>
      <c r="S10" s="47">
        <v>0</v>
      </c>
      <c r="T10" s="180">
        <f t="shared" si="162"/>
        <v>165</v>
      </c>
      <c r="U10" s="43">
        <f t="shared" si="7"/>
        <v>28.448275862068968</v>
      </c>
      <c r="V10" s="56">
        <v>115</v>
      </c>
      <c r="W10" s="41">
        <f>V10/V$14*100</f>
        <v>35.825545171339563</v>
      </c>
      <c r="X10" s="1">
        <v>48</v>
      </c>
      <c r="Y10" s="41">
        <f t="shared" si="8"/>
        <v>19.4331983805668</v>
      </c>
      <c r="Z10" s="47">
        <v>0</v>
      </c>
      <c r="AA10" s="180">
        <f t="shared" si="163"/>
        <v>163</v>
      </c>
      <c r="AB10" s="43">
        <f t="shared" si="9"/>
        <v>28.697183098591552</v>
      </c>
      <c r="AC10" s="56">
        <v>115</v>
      </c>
      <c r="AD10" s="41">
        <f>AC10/AC$14*100</f>
        <v>35.825545171339563</v>
      </c>
      <c r="AE10" s="1">
        <v>48</v>
      </c>
      <c r="AF10" s="41">
        <f t="shared" si="10"/>
        <v>19.4331983805668</v>
      </c>
      <c r="AG10" s="47">
        <v>0</v>
      </c>
      <c r="AH10" s="180">
        <f t="shared" si="164"/>
        <v>163</v>
      </c>
      <c r="AI10" s="43">
        <f t="shared" si="11"/>
        <v>28.697183098591552</v>
      </c>
      <c r="AJ10" s="56">
        <v>115</v>
      </c>
      <c r="AK10" s="41">
        <f>AJ10/AJ$14*100</f>
        <v>35.825545171339563</v>
      </c>
      <c r="AL10" s="1">
        <v>48</v>
      </c>
      <c r="AM10" s="41">
        <f t="shared" si="12"/>
        <v>19.4331983805668</v>
      </c>
      <c r="AN10" s="47">
        <v>0</v>
      </c>
      <c r="AO10" s="180">
        <f t="shared" si="165"/>
        <v>163</v>
      </c>
      <c r="AP10" s="43">
        <f t="shared" si="13"/>
        <v>28.697183098591552</v>
      </c>
      <c r="AQ10" s="56">
        <v>115</v>
      </c>
      <c r="AR10" s="41">
        <f>AQ10/AQ$14*100</f>
        <v>35.825545171339563</v>
      </c>
      <c r="AS10" s="1">
        <v>48</v>
      </c>
      <c r="AT10" s="41">
        <f t="shared" si="14"/>
        <v>19.4331983805668</v>
      </c>
      <c r="AU10" s="47">
        <v>0</v>
      </c>
      <c r="AV10" s="180">
        <f t="shared" si="166"/>
        <v>163</v>
      </c>
      <c r="AW10" s="43">
        <f t="shared" si="15"/>
        <v>28.697183098591552</v>
      </c>
      <c r="AX10" s="56">
        <v>115</v>
      </c>
      <c r="AY10" s="41">
        <f>AX10/AX$14*100</f>
        <v>35.825545171339563</v>
      </c>
      <c r="AZ10" s="1">
        <v>48</v>
      </c>
      <c r="BA10" s="41">
        <f t="shared" si="16"/>
        <v>19.4331983805668</v>
      </c>
      <c r="BB10" s="47">
        <v>0</v>
      </c>
      <c r="BC10" s="180">
        <f t="shared" si="167"/>
        <v>163</v>
      </c>
      <c r="BD10" s="43">
        <f t="shared" si="17"/>
        <v>28.697183098591552</v>
      </c>
      <c r="BE10" s="56">
        <v>114</v>
      </c>
      <c r="BF10" s="41">
        <f>BE10/BE$14*100</f>
        <v>35.736677115987462</v>
      </c>
      <c r="BG10" s="1">
        <v>48</v>
      </c>
      <c r="BH10" s="41">
        <f t="shared" si="18"/>
        <v>19.512195121951219</v>
      </c>
      <c r="BI10" s="47">
        <v>0</v>
      </c>
      <c r="BJ10" s="180">
        <f t="shared" si="168"/>
        <v>162</v>
      </c>
      <c r="BK10" s="43">
        <f t="shared" si="19"/>
        <v>28.67256637168142</v>
      </c>
      <c r="BL10" s="56">
        <v>113</v>
      </c>
      <c r="BM10" s="41">
        <f>BL10/BL$14*100</f>
        <v>35.534591194968549</v>
      </c>
      <c r="BN10" s="1">
        <v>47</v>
      </c>
      <c r="BO10" s="41">
        <f t="shared" si="20"/>
        <v>19.183673469387756</v>
      </c>
      <c r="BP10" s="47">
        <v>0</v>
      </c>
      <c r="BQ10" s="180">
        <f t="shared" si="169"/>
        <v>160</v>
      </c>
      <c r="BR10" s="43">
        <f t="shared" si="21"/>
        <v>28.419182948490228</v>
      </c>
      <c r="BS10" s="56">
        <v>113</v>
      </c>
      <c r="BT10" s="41">
        <f>BS10/BS$14*100</f>
        <v>35.534591194968549</v>
      </c>
      <c r="BU10" s="1">
        <v>47</v>
      </c>
      <c r="BV10" s="41">
        <f t="shared" si="22"/>
        <v>19.183673469387756</v>
      </c>
      <c r="BW10" s="47">
        <v>0</v>
      </c>
      <c r="BX10" s="180">
        <f t="shared" si="170"/>
        <v>160</v>
      </c>
      <c r="BY10" s="43">
        <f t="shared" si="23"/>
        <v>28.419182948490228</v>
      </c>
      <c r="BZ10" s="56">
        <v>112</v>
      </c>
      <c r="CA10" s="41">
        <f>BZ10/BZ$14*100</f>
        <v>35.331230283911673</v>
      </c>
      <c r="CB10" s="1">
        <v>47</v>
      </c>
      <c r="CC10" s="41">
        <f t="shared" si="24"/>
        <v>19.262295081967213</v>
      </c>
      <c r="CD10" s="47">
        <v>0</v>
      </c>
      <c r="CE10" s="180">
        <f t="shared" si="171"/>
        <v>159</v>
      </c>
      <c r="CF10" s="43">
        <f t="shared" si="25"/>
        <v>28.342245989304814</v>
      </c>
      <c r="CG10" s="56">
        <v>112</v>
      </c>
      <c r="CH10" s="41">
        <f>CG10/CG$14*100</f>
        <v>35.331230283911673</v>
      </c>
      <c r="CI10" s="1">
        <v>47</v>
      </c>
      <c r="CJ10" s="41">
        <f t="shared" si="26"/>
        <v>19.262295081967213</v>
      </c>
      <c r="CK10" s="47">
        <v>0</v>
      </c>
      <c r="CL10" s="180">
        <f t="shared" si="172"/>
        <v>159</v>
      </c>
      <c r="CM10" s="43">
        <f t="shared" si="27"/>
        <v>28.342245989304814</v>
      </c>
      <c r="CN10" s="56">
        <v>112</v>
      </c>
      <c r="CO10" s="41">
        <f>CN10/CN$14*100</f>
        <v>35.331230283911673</v>
      </c>
      <c r="CP10" s="1">
        <v>47</v>
      </c>
      <c r="CQ10" s="41">
        <f t="shared" si="28"/>
        <v>19.262295081967213</v>
      </c>
      <c r="CR10" s="47">
        <v>0</v>
      </c>
      <c r="CS10" s="180">
        <f t="shared" si="173"/>
        <v>159</v>
      </c>
      <c r="CT10" s="43">
        <f t="shared" si="29"/>
        <v>28.342245989304814</v>
      </c>
      <c r="CU10" s="56">
        <v>112</v>
      </c>
      <c r="CV10" s="41">
        <f>CU10/CU$14*100</f>
        <v>35.443037974683541</v>
      </c>
      <c r="CW10" s="1">
        <v>46</v>
      </c>
      <c r="CX10" s="41">
        <f t="shared" si="30"/>
        <v>19.327731092436977</v>
      </c>
      <c r="CY10" s="47">
        <v>0</v>
      </c>
      <c r="CZ10" s="180">
        <f t="shared" si="174"/>
        <v>158</v>
      </c>
      <c r="DA10" s="43">
        <f t="shared" si="31"/>
        <v>28.51985559566787</v>
      </c>
      <c r="DB10" s="56">
        <v>112</v>
      </c>
      <c r="DC10" s="41">
        <f>DB10/DB$14*100</f>
        <v>35.443037974683541</v>
      </c>
      <c r="DD10" s="1">
        <v>46</v>
      </c>
      <c r="DE10" s="41">
        <f t="shared" si="32"/>
        <v>19.327731092436977</v>
      </c>
      <c r="DF10" s="47">
        <v>0</v>
      </c>
      <c r="DG10" s="180">
        <f t="shared" si="175"/>
        <v>158</v>
      </c>
      <c r="DH10" s="43">
        <f t="shared" si="33"/>
        <v>28.51985559566787</v>
      </c>
      <c r="DI10" s="56">
        <v>111</v>
      </c>
      <c r="DJ10" s="41">
        <f>DI10/DI$14*100</f>
        <v>35.35031847133758</v>
      </c>
      <c r="DK10" s="1">
        <v>46</v>
      </c>
      <c r="DL10" s="41">
        <f t="shared" si="34"/>
        <v>19.40928270042194</v>
      </c>
      <c r="DM10" s="47">
        <v>0</v>
      </c>
      <c r="DN10" s="180">
        <f t="shared" si="176"/>
        <v>157</v>
      </c>
      <c r="DO10" s="43">
        <f t="shared" si="35"/>
        <v>28.49364791288566</v>
      </c>
      <c r="DP10" s="56">
        <v>110</v>
      </c>
      <c r="DQ10" s="41">
        <f>DP10/DP$14*100</f>
        <v>35.256410256410255</v>
      </c>
      <c r="DR10" s="1">
        <v>46</v>
      </c>
      <c r="DS10" s="41">
        <f t="shared" si="36"/>
        <v>19.491525423728813</v>
      </c>
      <c r="DT10" s="47">
        <v>0</v>
      </c>
      <c r="DU10" s="180">
        <f t="shared" si="177"/>
        <v>156</v>
      </c>
      <c r="DV10" s="43">
        <f t="shared" si="37"/>
        <v>28.467153284671532</v>
      </c>
      <c r="DW10" s="56">
        <v>109</v>
      </c>
      <c r="DX10" s="41">
        <f>DW10/DW$14*100</f>
        <v>35.048231511254016</v>
      </c>
      <c r="DY10" s="1">
        <v>46</v>
      </c>
      <c r="DZ10" s="41">
        <f t="shared" si="38"/>
        <v>19.491525423728813</v>
      </c>
      <c r="EA10" s="47">
        <v>0</v>
      </c>
      <c r="EB10" s="180">
        <f t="shared" si="178"/>
        <v>155</v>
      </c>
      <c r="EC10" s="43">
        <f t="shared" si="39"/>
        <v>28.336380255941503</v>
      </c>
      <c r="ED10" s="56">
        <v>108</v>
      </c>
      <c r="EE10" s="41">
        <f>ED10/ED$14*100</f>
        <v>35.064935064935064</v>
      </c>
      <c r="EF10" s="1">
        <v>46</v>
      </c>
      <c r="EG10" s="41">
        <f t="shared" si="40"/>
        <v>19.574468085106382</v>
      </c>
      <c r="EH10" s="47">
        <v>0</v>
      </c>
      <c r="EI10" s="180">
        <f t="shared" si="179"/>
        <v>154</v>
      </c>
      <c r="EJ10" s="43">
        <f t="shared" si="41"/>
        <v>28.360957642725598</v>
      </c>
      <c r="EK10" s="56">
        <v>107</v>
      </c>
      <c r="EL10" s="41">
        <f>EK10/EK$14*100</f>
        <v>35.19736842105263</v>
      </c>
      <c r="EM10" s="1">
        <v>46</v>
      </c>
      <c r="EN10" s="41">
        <f t="shared" si="42"/>
        <v>19.742489270386265</v>
      </c>
      <c r="EO10" s="47">
        <v>0</v>
      </c>
      <c r="EP10" s="180">
        <f t="shared" si="180"/>
        <v>153</v>
      </c>
      <c r="EQ10" s="43">
        <f t="shared" si="43"/>
        <v>28.491620111731841</v>
      </c>
      <c r="ER10" s="56">
        <v>107</v>
      </c>
      <c r="ES10" s="41">
        <f t="shared" si="44"/>
        <v>35.19736842105263</v>
      </c>
      <c r="ET10" s="1">
        <v>46</v>
      </c>
      <c r="EU10" s="41">
        <f t="shared" si="45"/>
        <v>19.742489270386265</v>
      </c>
      <c r="EV10" s="47">
        <v>0</v>
      </c>
      <c r="EW10" s="180">
        <f t="shared" si="181"/>
        <v>153</v>
      </c>
      <c r="EX10" s="43">
        <f t="shared" si="46"/>
        <v>28.491620111731841</v>
      </c>
      <c r="EY10" s="56">
        <v>106</v>
      </c>
      <c r="EZ10" s="41">
        <f t="shared" si="47"/>
        <v>35.099337748344375</v>
      </c>
      <c r="FA10" s="1">
        <v>45</v>
      </c>
      <c r="FB10" s="41">
        <f t="shared" si="48"/>
        <v>19.480519480519483</v>
      </c>
      <c r="FC10" s="47">
        <v>0</v>
      </c>
      <c r="FD10" s="180">
        <f t="shared" si="182"/>
        <v>151</v>
      </c>
      <c r="FE10" s="43">
        <f t="shared" si="49"/>
        <v>28.330206378986865</v>
      </c>
      <c r="FF10" s="56">
        <v>104</v>
      </c>
      <c r="FG10" s="41">
        <f t="shared" si="50"/>
        <v>34.899328859060404</v>
      </c>
      <c r="FH10" s="1">
        <v>44</v>
      </c>
      <c r="FI10" s="41">
        <f t="shared" si="51"/>
        <v>19.213973799126638</v>
      </c>
      <c r="FJ10" s="47">
        <v>0</v>
      </c>
      <c r="FK10" s="180">
        <f t="shared" si="183"/>
        <v>148</v>
      </c>
      <c r="FL10" s="43">
        <f t="shared" si="52"/>
        <v>28.083491461100568</v>
      </c>
      <c r="FM10" s="56">
        <v>107</v>
      </c>
      <c r="FN10" s="41">
        <f t="shared" si="53"/>
        <v>35.313531353135311</v>
      </c>
      <c r="FO10" s="1">
        <v>44</v>
      </c>
      <c r="FP10" s="41">
        <f t="shared" si="54"/>
        <v>19.130434782608695</v>
      </c>
      <c r="FQ10" s="47">
        <v>0</v>
      </c>
      <c r="FR10" s="180">
        <f t="shared" si="184"/>
        <v>151</v>
      </c>
      <c r="FS10" s="43">
        <f t="shared" si="55"/>
        <v>28.330206378986865</v>
      </c>
      <c r="FT10" s="56">
        <v>106</v>
      </c>
      <c r="FU10" s="41">
        <f t="shared" si="56"/>
        <v>35.215946843853821</v>
      </c>
      <c r="FV10" s="1">
        <v>44</v>
      </c>
      <c r="FW10" s="41">
        <f t="shared" si="57"/>
        <v>19.298245614035086</v>
      </c>
      <c r="FX10" s="47">
        <v>0</v>
      </c>
      <c r="FY10" s="180">
        <f t="shared" si="185"/>
        <v>150</v>
      </c>
      <c r="FZ10" s="43">
        <f t="shared" si="58"/>
        <v>28.355387523629489</v>
      </c>
      <c r="GA10" s="56">
        <v>106</v>
      </c>
      <c r="GB10" s="41">
        <f t="shared" si="59"/>
        <v>35.333333333333336</v>
      </c>
      <c r="GC10" s="1">
        <v>43</v>
      </c>
      <c r="GD10" s="41">
        <f t="shared" si="60"/>
        <v>19.026548672566371</v>
      </c>
      <c r="GE10" s="47">
        <v>0</v>
      </c>
      <c r="GF10" s="180">
        <f t="shared" si="186"/>
        <v>149</v>
      </c>
      <c r="GG10" s="43">
        <f t="shared" si="61"/>
        <v>28.326996197718628</v>
      </c>
      <c r="GH10" s="56">
        <v>105</v>
      </c>
      <c r="GI10" s="41">
        <f t="shared" si="62"/>
        <v>35.234899328859058</v>
      </c>
      <c r="GJ10" s="1">
        <v>43</v>
      </c>
      <c r="GK10" s="41">
        <f t="shared" si="63"/>
        <v>19.196428571428573</v>
      </c>
      <c r="GL10" s="47">
        <v>0</v>
      </c>
      <c r="GM10" s="180">
        <f t="shared" si="187"/>
        <v>148</v>
      </c>
      <c r="GN10" s="43">
        <f t="shared" si="64"/>
        <v>28.35249042145594</v>
      </c>
      <c r="GO10" s="56">
        <v>105</v>
      </c>
      <c r="GP10" s="41">
        <f t="shared" si="65"/>
        <v>35.472972972972968</v>
      </c>
      <c r="GQ10" s="1">
        <v>43</v>
      </c>
      <c r="GR10" s="41">
        <f t="shared" si="66"/>
        <v>19.724770642201836</v>
      </c>
      <c r="GS10" s="47">
        <v>0</v>
      </c>
      <c r="GT10" s="180">
        <f t="shared" si="188"/>
        <v>148</v>
      </c>
      <c r="GU10" s="43">
        <f t="shared" si="67"/>
        <v>28.793774319066145</v>
      </c>
      <c r="GV10" s="56">
        <v>105</v>
      </c>
      <c r="GW10" s="41">
        <f t="shared" si="68"/>
        <v>35.958904109589042</v>
      </c>
      <c r="GX10" s="1">
        <v>43</v>
      </c>
      <c r="GY10" s="41">
        <f t="shared" si="69"/>
        <v>20.093457943925234</v>
      </c>
      <c r="GZ10" s="47">
        <v>0</v>
      </c>
      <c r="HA10" s="180">
        <f t="shared" si="189"/>
        <v>148</v>
      </c>
      <c r="HB10" s="43">
        <f t="shared" si="70"/>
        <v>29.249011857707508</v>
      </c>
      <c r="HC10" s="56">
        <v>105</v>
      </c>
      <c r="HD10" s="41">
        <f t="shared" si="71"/>
        <v>36.206896551724135</v>
      </c>
      <c r="HE10" s="1">
        <v>42</v>
      </c>
      <c r="HF10" s="41">
        <f t="shared" si="72"/>
        <v>19.718309859154928</v>
      </c>
      <c r="HG10" s="47">
        <v>0</v>
      </c>
      <c r="HH10" s="180">
        <f t="shared" si="190"/>
        <v>147</v>
      </c>
      <c r="HI10" s="43">
        <f t="shared" si="73"/>
        <v>29.22465208747515</v>
      </c>
      <c r="HJ10" s="56">
        <v>104</v>
      </c>
      <c r="HK10" s="41">
        <f t="shared" si="74"/>
        <v>36.363636363636367</v>
      </c>
      <c r="HL10" s="1">
        <v>42</v>
      </c>
      <c r="HM10" s="41">
        <f t="shared" si="75"/>
        <v>20.289855072463769</v>
      </c>
      <c r="HN10" s="47">
        <v>0</v>
      </c>
      <c r="HO10" s="180">
        <f t="shared" si="191"/>
        <v>146</v>
      </c>
      <c r="HP10" s="43">
        <f t="shared" si="76"/>
        <v>29.614604462474649</v>
      </c>
      <c r="HQ10" s="56">
        <v>103</v>
      </c>
      <c r="HR10" s="41">
        <f t="shared" si="77"/>
        <v>37.050359712230211</v>
      </c>
      <c r="HS10" s="1">
        <v>42</v>
      </c>
      <c r="HT10" s="41">
        <f t="shared" si="78"/>
        <v>20.388349514563107</v>
      </c>
      <c r="HU10" s="47">
        <v>0</v>
      </c>
      <c r="HV10" s="180">
        <f t="shared" si="192"/>
        <v>145</v>
      </c>
      <c r="HW10" s="43">
        <f t="shared" si="79"/>
        <v>29.958677685950413</v>
      </c>
      <c r="HX10" s="56">
        <v>99</v>
      </c>
      <c r="HY10" s="41">
        <f t="shared" si="80"/>
        <v>36.263736263736263</v>
      </c>
      <c r="HZ10" s="1">
        <v>42</v>
      </c>
      <c r="IA10" s="41">
        <f t="shared" si="81"/>
        <v>20.792079207920793</v>
      </c>
      <c r="IB10" s="47">
        <v>0</v>
      </c>
      <c r="IC10" s="180">
        <f t="shared" si="193"/>
        <v>141</v>
      </c>
      <c r="ID10" s="43">
        <f t="shared" si="82"/>
        <v>29.684210526315791</v>
      </c>
      <c r="IE10" s="56">
        <v>96</v>
      </c>
      <c r="IF10" s="41">
        <f t="shared" si="83"/>
        <v>36.50190114068441</v>
      </c>
      <c r="IG10" s="1">
        <v>42</v>
      </c>
      <c r="IH10" s="41">
        <f t="shared" si="84"/>
        <v>21.319796954314722</v>
      </c>
      <c r="II10" s="47">
        <v>0</v>
      </c>
      <c r="IJ10" s="180">
        <f t="shared" si="194"/>
        <v>138</v>
      </c>
      <c r="IK10" s="43">
        <f t="shared" si="85"/>
        <v>30</v>
      </c>
      <c r="IL10" s="56">
        <v>94</v>
      </c>
      <c r="IM10" s="41">
        <f t="shared" si="86"/>
        <v>36.015325670498086</v>
      </c>
      <c r="IN10" s="1">
        <v>40</v>
      </c>
      <c r="IO10" s="41">
        <f t="shared" si="87"/>
        <v>20.94240837696335</v>
      </c>
      <c r="IP10" s="47">
        <v>0</v>
      </c>
      <c r="IQ10" s="180">
        <f t="shared" si="195"/>
        <v>134</v>
      </c>
      <c r="IR10" s="43">
        <f t="shared" si="88"/>
        <v>29.646017699115045</v>
      </c>
      <c r="IS10" s="56">
        <v>89</v>
      </c>
      <c r="IT10" s="41">
        <f t="shared" si="89"/>
        <v>35.177865612648226</v>
      </c>
      <c r="IU10" s="1">
        <v>39</v>
      </c>
      <c r="IV10" s="41">
        <f t="shared" si="90"/>
        <v>20.526315789473685</v>
      </c>
      <c r="IW10" s="47">
        <v>0</v>
      </c>
      <c r="IX10" s="180">
        <f t="shared" si="196"/>
        <v>128</v>
      </c>
      <c r="IY10" s="43">
        <f t="shared" si="91"/>
        <v>28.893905191873586</v>
      </c>
      <c r="IZ10" s="56">
        <v>87</v>
      </c>
      <c r="JA10" s="41">
        <f t="shared" si="92"/>
        <v>34.939759036144579</v>
      </c>
      <c r="JB10" s="1">
        <v>38</v>
      </c>
      <c r="JC10" s="41">
        <f t="shared" si="93"/>
        <v>20.54054054054054</v>
      </c>
      <c r="JD10" s="47">
        <v>0</v>
      </c>
      <c r="JE10" s="180">
        <f t="shared" si="197"/>
        <v>125</v>
      </c>
      <c r="JF10" s="43">
        <f t="shared" si="94"/>
        <v>28.801843317972349</v>
      </c>
      <c r="JG10" s="56">
        <v>86</v>
      </c>
      <c r="JH10" s="41">
        <f t="shared" si="95"/>
        <v>34.959349593495936</v>
      </c>
      <c r="JI10" s="1">
        <v>38</v>
      </c>
      <c r="JJ10" s="41">
        <f t="shared" si="96"/>
        <v>20.994475138121548</v>
      </c>
      <c r="JK10" s="47">
        <v>0</v>
      </c>
      <c r="JL10" s="180">
        <f t="shared" si="198"/>
        <v>124</v>
      </c>
      <c r="JM10" s="43">
        <f t="shared" si="97"/>
        <v>29.039812646370024</v>
      </c>
      <c r="JN10" s="56">
        <v>86</v>
      </c>
      <c r="JO10" s="41">
        <f t="shared" si="98"/>
        <v>35.245901639344261</v>
      </c>
      <c r="JP10" s="1">
        <v>38</v>
      </c>
      <c r="JQ10" s="41">
        <f t="shared" si="99"/>
        <v>21.348314606741571</v>
      </c>
      <c r="JR10" s="47">
        <v>0</v>
      </c>
      <c r="JS10" s="180">
        <f t="shared" si="199"/>
        <v>124</v>
      </c>
      <c r="JT10" s="43">
        <f t="shared" si="100"/>
        <v>29.383886255924168</v>
      </c>
      <c r="JU10" s="56">
        <v>86</v>
      </c>
      <c r="JV10" s="41">
        <f t="shared" si="101"/>
        <v>35.390946502057616</v>
      </c>
      <c r="JW10" s="1">
        <v>38</v>
      </c>
      <c r="JX10" s="41">
        <f t="shared" si="102"/>
        <v>21.714285714285715</v>
      </c>
      <c r="JY10" s="47">
        <v>0</v>
      </c>
      <c r="JZ10" s="180">
        <f t="shared" si="200"/>
        <v>124</v>
      </c>
      <c r="KA10" s="43">
        <f t="shared" si="103"/>
        <v>29.665071770334926</v>
      </c>
      <c r="KB10" s="56">
        <v>80</v>
      </c>
      <c r="KC10" s="41">
        <f t="shared" si="104"/>
        <v>34.188034188034187</v>
      </c>
      <c r="KD10" s="1">
        <v>38</v>
      </c>
      <c r="KE10" s="41">
        <f t="shared" si="105"/>
        <v>22.485207100591715</v>
      </c>
      <c r="KF10" s="47">
        <v>0</v>
      </c>
      <c r="KG10" s="180">
        <f t="shared" si="201"/>
        <v>118</v>
      </c>
      <c r="KH10" s="43">
        <f t="shared" si="106"/>
        <v>29.280397022332505</v>
      </c>
      <c r="KI10" s="56">
        <v>79</v>
      </c>
      <c r="KJ10" s="41">
        <f t="shared" si="107"/>
        <v>34.1991341991342</v>
      </c>
      <c r="KK10" s="1">
        <v>37</v>
      </c>
      <c r="KL10" s="41">
        <f t="shared" si="108"/>
        <v>22.699386503067483</v>
      </c>
      <c r="KM10" s="47">
        <v>0</v>
      </c>
      <c r="KN10" s="180">
        <f t="shared" si="202"/>
        <v>116</v>
      </c>
      <c r="KO10" s="43">
        <f t="shared" si="109"/>
        <v>29.441624365482234</v>
      </c>
      <c r="KP10" s="56">
        <v>79</v>
      </c>
      <c r="KQ10" s="41">
        <f t="shared" si="110"/>
        <v>35.111111111111107</v>
      </c>
      <c r="KR10" s="1">
        <v>37</v>
      </c>
      <c r="KS10" s="41">
        <f t="shared" si="111"/>
        <v>23.270440251572328</v>
      </c>
      <c r="KT10" s="47">
        <v>0</v>
      </c>
      <c r="KU10" s="180">
        <f t="shared" si="203"/>
        <v>116</v>
      </c>
      <c r="KV10" s="43">
        <f t="shared" si="112"/>
        <v>30.208333333333332</v>
      </c>
      <c r="KW10" s="56">
        <v>79</v>
      </c>
      <c r="KX10" s="41">
        <f t="shared" si="113"/>
        <v>36.405529953917046</v>
      </c>
      <c r="KY10" s="1">
        <v>35</v>
      </c>
      <c r="KZ10" s="41">
        <f t="shared" si="114"/>
        <v>22.875816993464053</v>
      </c>
      <c r="LA10" s="47">
        <v>0</v>
      </c>
      <c r="LB10" s="180">
        <f t="shared" si="204"/>
        <v>114</v>
      </c>
      <c r="LC10" s="43">
        <f t="shared" si="115"/>
        <v>30.810810810810814</v>
      </c>
      <c r="LD10" s="56">
        <v>78</v>
      </c>
      <c r="LE10" s="41">
        <f t="shared" si="116"/>
        <v>36.44859813084112</v>
      </c>
      <c r="LF10" s="1">
        <v>35</v>
      </c>
      <c r="LG10" s="41">
        <f t="shared" si="117"/>
        <v>23.333333333333332</v>
      </c>
      <c r="LH10" s="47">
        <v>0</v>
      </c>
      <c r="LI10" s="180">
        <f t="shared" si="205"/>
        <v>113</v>
      </c>
      <c r="LJ10" s="43">
        <f t="shared" si="118"/>
        <v>31.043956043956044</v>
      </c>
      <c r="LK10" s="56">
        <v>76</v>
      </c>
      <c r="LL10" s="41">
        <f t="shared" si="119"/>
        <v>36.714975845410628</v>
      </c>
      <c r="LM10" s="1">
        <v>35</v>
      </c>
      <c r="LN10" s="41">
        <f t="shared" si="120"/>
        <v>23.648648648648649</v>
      </c>
      <c r="LO10" s="47">
        <v>0</v>
      </c>
      <c r="LP10" s="180">
        <f t="shared" si="206"/>
        <v>111</v>
      </c>
      <c r="LQ10" s="43">
        <f t="shared" si="121"/>
        <v>31.26760563380282</v>
      </c>
      <c r="LR10" s="56">
        <v>74</v>
      </c>
      <c r="LS10" s="41">
        <f t="shared" si="122"/>
        <v>36.274509803921568</v>
      </c>
      <c r="LT10" s="1">
        <v>32</v>
      </c>
      <c r="LU10" s="41">
        <f t="shared" si="123"/>
        <v>22.535211267605636</v>
      </c>
      <c r="LV10" s="47">
        <v>0</v>
      </c>
      <c r="LW10" s="180">
        <f t="shared" si="207"/>
        <v>106</v>
      </c>
      <c r="LX10" s="43">
        <f t="shared" si="124"/>
        <v>30.635838150289018</v>
      </c>
      <c r="LY10" s="56">
        <v>72</v>
      </c>
      <c r="LZ10" s="41">
        <f t="shared" si="125"/>
        <v>36.180904522613069</v>
      </c>
      <c r="MA10" s="1">
        <v>32</v>
      </c>
      <c r="MB10" s="41">
        <f t="shared" si="126"/>
        <v>23.357664233576642</v>
      </c>
      <c r="MC10" s="47">
        <v>0</v>
      </c>
      <c r="MD10" s="180">
        <f t="shared" si="208"/>
        <v>104</v>
      </c>
      <c r="ME10" s="43">
        <f t="shared" si="127"/>
        <v>30.952380952380953</v>
      </c>
      <c r="MF10" s="56">
        <v>68</v>
      </c>
      <c r="MG10" s="41">
        <f t="shared" si="128"/>
        <v>35.416666666666671</v>
      </c>
      <c r="MH10" s="1">
        <v>32</v>
      </c>
      <c r="MI10" s="41">
        <f t="shared" si="129"/>
        <v>24.806201550387598</v>
      </c>
      <c r="MJ10" s="47">
        <v>0</v>
      </c>
      <c r="MK10" s="180">
        <f t="shared" si="209"/>
        <v>100</v>
      </c>
      <c r="ML10" s="43">
        <f t="shared" si="130"/>
        <v>31.15264797507788</v>
      </c>
      <c r="MM10" s="56">
        <v>66</v>
      </c>
      <c r="MN10" s="41">
        <f t="shared" si="131"/>
        <v>35.294117647058826</v>
      </c>
      <c r="MO10" s="1">
        <v>30</v>
      </c>
      <c r="MP10" s="41">
        <f t="shared" si="132"/>
        <v>24.590163934426229</v>
      </c>
      <c r="MQ10" s="47">
        <v>0</v>
      </c>
      <c r="MR10" s="180">
        <f t="shared" si="210"/>
        <v>96</v>
      </c>
      <c r="MS10" s="43">
        <f t="shared" si="133"/>
        <v>31.067961165048541</v>
      </c>
      <c r="MT10" s="56">
        <v>66</v>
      </c>
      <c r="MU10" s="41">
        <f t="shared" si="134"/>
        <v>36.464088397790057</v>
      </c>
      <c r="MV10" s="1">
        <v>30</v>
      </c>
      <c r="MW10" s="41">
        <f t="shared" si="135"/>
        <v>25.423728813559322</v>
      </c>
      <c r="MX10" s="47">
        <v>0</v>
      </c>
      <c r="MY10" s="180">
        <f t="shared" si="211"/>
        <v>96</v>
      </c>
      <c r="MZ10" s="43">
        <f t="shared" si="136"/>
        <v>32.107023411371237</v>
      </c>
      <c r="NA10" s="56">
        <v>61</v>
      </c>
      <c r="NB10" s="41">
        <f t="shared" si="137"/>
        <v>35.672514619883039</v>
      </c>
      <c r="NC10" s="1">
        <v>28</v>
      </c>
      <c r="ND10" s="41">
        <f t="shared" si="138"/>
        <v>24.561403508771928</v>
      </c>
      <c r="NE10" s="47">
        <v>0</v>
      </c>
      <c r="NF10" s="180">
        <f t="shared" si="212"/>
        <v>89</v>
      </c>
      <c r="NG10" s="43">
        <f t="shared" si="139"/>
        <v>31.228070175438599</v>
      </c>
      <c r="NH10" s="56">
        <v>59</v>
      </c>
      <c r="NI10" s="41">
        <f t="shared" si="140"/>
        <v>35.32934131736527</v>
      </c>
      <c r="NJ10" s="1">
        <v>28</v>
      </c>
      <c r="NK10" s="41">
        <f t="shared" si="141"/>
        <v>26.415094339622641</v>
      </c>
      <c r="NL10" s="47">
        <v>0</v>
      </c>
      <c r="NM10" s="180">
        <f t="shared" si="213"/>
        <v>87</v>
      </c>
      <c r="NN10" s="43">
        <f t="shared" si="142"/>
        <v>31.868131868131865</v>
      </c>
      <c r="NO10" s="56">
        <v>55</v>
      </c>
      <c r="NP10" s="41">
        <f t="shared" si="143"/>
        <v>34.810126582278485</v>
      </c>
      <c r="NQ10" s="1">
        <v>27</v>
      </c>
      <c r="NR10" s="41">
        <f t="shared" si="144"/>
        <v>26.47058823529412</v>
      </c>
      <c r="NS10" s="47">
        <v>0</v>
      </c>
      <c r="NT10" s="180">
        <f t="shared" si="214"/>
        <v>82</v>
      </c>
      <c r="NU10" s="43">
        <f t="shared" si="145"/>
        <v>31.538461538461537</v>
      </c>
      <c r="NV10" s="56">
        <v>51</v>
      </c>
      <c r="NW10" s="41">
        <f t="shared" si="146"/>
        <v>34</v>
      </c>
      <c r="NX10" s="1">
        <v>25</v>
      </c>
      <c r="NY10" s="41">
        <f t="shared" si="147"/>
        <v>25.773195876288657</v>
      </c>
      <c r="NZ10" s="47">
        <v>0</v>
      </c>
      <c r="OA10" s="180">
        <f t="shared" si="215"/>
        <v>76</v>
      </c>
      <c r="OB10" s="43">
        <f t="shared" si="148"/>
        <v>30.76923076923077</v>
      </c>
      <c r="OC10" s="56">
        <v>50</v>
      </c>
      <c r="OD10" s="41">
        <f t="shared" si="149"/>
        <v>34.482758620689658</v>
      </c>
      <c r="OE10" s="1">
        <v>24</v>
      </c>
      <c r="OF10" s="41">
        <f t="shared" si="150"/>
        <v>26.086956521739129</v>
      </c>
      <c r="OG10" s="47">
        <v>0</v>
      </c>
      <c r="OH10" s="180">
        <f t="shared" si="216"/>
        <v>74</v>
      </c>
      <c r="OI10" s="43">
        <f t="shared" si="151"/>
        <v>31.223628691983123</v>
      </c>
      <c r="OJ10" s="56">
        <v>46</v>
      </c>
      <c r="OK10" s="41">
        <f t="shared" si="152"/>
        <v>33.82352941176471</v>
      </c>
      <c r="OL10" s="1">
        <v>24</v>
      </c>
      <c r="OM10" s="41">
        <f t="shared" si="153"/>
        <v>29.268292682926827</v>
      </c>
      <c r="ON10" s="47">
        <v>0</v>
      </c>
      <c r="OO10" s="180">
        <f t="shared" si="217"/>
        <v>70</v>
      </c>
      <c r="OP10" s="43">
        <f t="shared" si="154"/>
        <v>32.11009174311927</v>
      </c>
      <c r="OQ10" s="56">
        <v>44</v>
      </c>
      <c r="OR10" s="41">
        <f t="shared" si="155"/>
        <v>33.846153846153847</v>
      </c>
      <c r="OS10" s="1">
        <v>21</v>
      </c>
      <c r="OT10" s="41">
        <f t="shared" si="156"/>
        <v>28.767123287671232</v>
      </c>
      <c r="OU10" s="47">
        <v>0</v>
      </c>
      <c r="OV10" s="180">
        <f t="shared" si="218"/>
        <v>65</v>
      </c>
      <c r="OW10" s="43">
        <f t="shared" si="157"/>
        <v>32.019704433497537</v>
      </c>
      <c r="OX10" s="56">
        <v>41</v>
      </c>
      <c r="OY10" s="41">
        <f t="shared" si="158"/>
        <v>33.333333333333329</v>
      </c>
      <c r="OZ10" s="1">
        <v>18</v>
      </c>
      <c r="PA10" s="41">
        <f t="shared" si="159"/>
        <v>28.125</v>
      </c>
      <c r="PB10" s="47">
        <v>0</v>
      </c>
      <c r="PC10" s="180">
        <f t="shared" si="219"/>
        <v>59</v>
      </c>
      <c r="PD10" s="43">
        <f t="shared" si="160"/>
        <v>31.550802139037433</v>
      </c>
      <c r="PF10" s="41"/>
      <c r="PH10" s="41"/>
      <c r="PI10" s="47"/>
      <c r="PJ10" s="57"/>
      <c r="PK10" s="41"/>
      <c r="PM10" s="41"/>
      <c r="PO10" s="41"/>
      <c r="PP10" s="47"/>
      <c r="PQ10" s="57"/>
      <c r="PR10" s="41"/>
      <c r="PT10" s="41"/>
      <c r="PV10" s="41"/>
      <c r="PW10" s="47"/>
      <c r="PX10" s="57"/>
      <c r="PY10" s="41"/>
    </row>
    <row r="11" spans="1:441" ht="15.5" x14ac:dyDescent="0.35">
      <c r="A11" s="39" t="s">
        <v>28</v>
      </c>
      <c r="B11" s="40">
        <v>95518</v>
      </c>
      <c r="C11" s="41">
        <f t="shared" si="0"/>
        <v>3.2972282957267001</v>
      </c>
      <c r="D11" s="42">
        <v>131780</v>
      </c>
      <c r="E11" s="41">
        <f t="shared" si="1"/>
        <v>4.5039979903241631</v>
      </c>
      <c r="F11" s="42">
        <f t="shared" si="2"/>
        <v>227298</v>
      </c>
      <c r="G11" s="43">
        <f t="shared" si="3"/>
        <v>3.9036107085244582</v>
      </c>
      <c r="H11" s="56">
        <v>126</v>
      </c>
      <c r="I11" s="41">
        <f>H11/H$14*100</f>
        <v>38.414634146341463</v>
      </c>
      <c r="J11" s="1">
        <v>96</v>
      </c>
      <c r="K11" s="41">
        <f t="shared" si="4"/>
        <v>38.095238095238095</v>
      </c>
      <c r="L11" s="47">
        <v>0</v>
      </c>
      <c r="M11" s="180">
        <f t="shared" si="161"/>
        <v>222</v>
      </c>
      <c r="N11" s="43">
        <f t="shared" si="5"/>
        <v>38.275862068965516</v>
      </c>
      <c r="O11" s="56">
        <v>126</v>
      </c>
      <c r="P11" s="41">
        <f>O11/O$14*100</f>
        <v>38.414634146341463</v>
      </c>
      <c r="Q11" s="1">
        <v>96</v>
      </c>
      <c r="R11" s="41">
        <f t="shared" si="6"/>
        <v>38.095238095238095</v>
      </c>
      <c r="S11" s="47">
        <v>0</v>
      </c>
      <c r="T11" s="180">
        <f t="shared" si="162"/>
        <v>222</v>
      </c>
      <c r="U11" s="43">
        <f t="shared" si="7"/>
        <v>38.275862068965516</v>
      </c>
      <c r="V11" s="56">
        <v>123</v>
      </c>
      <c r="W11" s="41">
        <f>V11/V$14*100</f>
        <v>38.31775700934579</v>
      </c>
      <c r="X11" s="1">
        <v>93</v>
      </c>
      <c r="Y11" s="41">
        <f t="shared" si="8"/>
        <v>37.651821862348179</v>
      </c>
      <c r="Z11" s="47">
        <v>0</v>
      </c>
      <c r="AA11" s="180">
        <f t="shared" si="163"/>
        <v>216</v>
      </c>
      <c r="AB11" s="43">
        <f t="shared" si="9"/>
        <v>38.028169014084504</v>
      </c>
      <c r="AC11" s="56">
        <v>123</v>
      </c>
      <c r="AD11" s="41">
        <f>AC11/AC$14*100</f>
        <v>38.31775700934579</v>
      </c>
      <c r="AE11" s="1">
        <v>93</v>
      </c>
      <c r="AF11" s="41">
        <f t="shared" si="10"/>
        <v>37.651821862348179</v>
      </c>
      <c r="AG11" s="47">
        <v>0</v>
      </c>
      <c r="AH11" s="180">
        <f t="shared" si="164"/>
        <v>216</v>
      </c>
      <c r="AI11" s="43">
        <f t="shared" si="11"/>
        <v>38.028169014084504</v>
      </c>
      <c r="AJ11" s="56">
        <v>123</v>
      </c>
      <c r="AK11" s="41">
        <f>AJ11/AJ$14*100</f>
        <v>38.31775700934579</v>
      </c>
      <c r="AL11" s="1">
        <v>93</v>
      </c>
      <c r="AM11" s="41">
        <f t="shared" si="12"/>
        <v>37.651821862348179</v>
      </c>
      <c r="AN11" s="47">
        <v>0</v>
      </c>
      <c r="AO11" s="180">
        <f t="shared" si="165"/>
        <v>216</v>
      </c>
      <c r="AP11" s="43">
        <f t="shared" si="13"/>
        <v>38.028169014084504</v>
      </c>
      <c r="AQ11" s="56">
        <v>123</v>
      </c>
      <c r="AR11" s="41">
        <f>AQ11/AQ$14*100</f>
        <v>38.31775700934579</v>
      </c>
      <c r="AS11" s="1">
        <v>93</v>
      </c>
      <c r="AT11" s="41">
        <f t="shared" si="14"/>
        <v>37.651821862348179</v>
      </c>
      <c r="AU11" s="47">
        <v>0</v>
      </c>
      <c r="AV11" s="180">
        <f t="shared" si="166"/>
        <v>216</v>
      </c>
      <c r="AW11" s="43">
        <f t="shared" si="15"/>
        <v>38.028169014084504</v>
      </c>
      <c r="AX11" s="56">
        <v>123</v>
      </c>
      <c r="AY11" s="41">
        <f>AX11/AX$14*100</f>
        <v>38.31775700934579</v>
      </c>
      <c r="AZ11" s="1">
        <v>93</v>
      </c>
      <c r="BA11" s="41">
        <f t="shared" si="16"/>
        <v>37.651821862348179</v>
      </c>
      <c r="BB11" s="47">
        <v>0</v>
      </c>
      <c r="BC11" s="180">
        <f t="shared" si="167"/>
        <v>216</v>
      </c>
      <c r="BD11" s="43">
        <f t="shared" si="17"/>
        <v>38.028169014084504</v>
      </c>
      <c r="BE11" s="56">
        <v>122</v>
      </c>
      <c r="BF11" s="41">
        <f>BE11/BE$14*100</f>
        <v>38.244514106583068</v>
      </c>
      <c r="BG11" s="1">
        <v>92</v>
      </c>
      <c r="BH11" s="41">
        <f t="shared" si="18"/>
        <v>37.398373983739837</v>
      </c>
      <c r="BI11" s="47">
        <v>0</v>
      </c>
      <c r="BJ11" s="180">
        <f t="shared" si="168"/>
        <v>214</v>
      </c>
      <c r="BK11" s="43">
        <f t="shared" si="19"/>
        <v>37.876106194690266</v>
      </c>
      <c r="BL11" s="56">
        <v>122</v>
      </c>
      <c r="BM11" s="41">
        <f>BL11/BL$14*100</f>
        <v>38.364779874213838</v>
      </c>
      <c r="BN11" s="1">
        <v>92</v>
      </c>
      <c r="BO11" s="41">
        <f t="shared" si="20"/>
        <v>37.551020408163268</v>
      </c>
      <c r="BP11" s="47">
        <v>0</v>
      </c>
      <c r="BQ11" s="180">
        <f t="shared" si="169"/>
        <v>214</v>
      </c>
      <c r="BR11" s="43">
        <f t="shared" si="21"/>
        <v>38.010657193605688</v>
      </c>
      <c r="BS11" s="56">
        <v>122</v>
      </c>
      <c r="BT11" s="41">
        <f>BS11/BS$14*100</f>
        <v>38.364779874213838</v>
      </c>
      <c r="BU11" s="1">
        <v>92</v>
      </c>
      <c r="BV11" s="41">
        <f t="shared" si="22"/>
        <v>37.551020408163268</v>
      </c>
      <c r="BW11" s="47">
        <v>0</v>
      </c>
      <c r="BX11" s="180">
        <f t="shared" si="170"/>
        <v>214</v>
      </c>
      <c r="BY11" s="43">
        <f t="shared" si="23"/>
        <v>38.010657193605688</v>
      </c>
      <c r="BZ11" s="56">
        <v>122</v>
      </c>
      <c r="CA11" s="41">
        <f>BZ11/BZ$14*100</f>
        <v>38.485804416403788</v>
      </c>
      <c r="CB11" s="1">
        <v>91</v>
      </c>
      <c r="CC11" s="41">
        <f t="shared" si="24"/>
        <v>37.295081967213115</v>
      </c>
      <c r="CD11" s="47">
        <v>0</v>
      </c>
      <c r="CE11" s="180">
        <f t="shared" si="171"/>
        <v>213</v>
      </c>
      <c r="CF11" s="43">
        <f t="shared" si="25"/>
        <v>37.967914438502675</v>
      </c>
      <c r="CG11" s="56">
        <v>122</v>
      </c>
      <c r="CH11" s="41">
        <f>CG11/CG$14*100</f>
        <v>38.485804416403788</v>
      </c>
      <c r="CI11" s="1">
        <v>91</v>
      </c>
      <c r="CJ11" s="41">
        <f t="shared" si="26"/>
        <v>37.295081967213115</v>
      </c>
      <c r="CK11" s="47">
        <v>0</v>
      </c>
      <c r="CL11" s="180">
        <f t="shared" si="172"/>
        <v>213</v>
      </c>
      <c r="CM11" s="43">
        <f t="shared" si="27"/>
        <v>37.967914438502675</v>
      </c>
      <c r="CN11" s="56">
        <v>122</v>
      </c>
      <c r="CO11" s="41">
        <f>CN11/CN$14*100</f>
        <v>38.485804416403788</v>
      </c>
      <c r="CP11" s="1">
        <v>91</v>
      </c>
      <c r="CQ11" s="41">
        <f t="shared" si="28"/>
        <v>37.295081967213115</v>
      </c>
      <c r="CR11" s="47">
        <v>0</v>
      </c>
      <c r="CS11" s="180">
        <f t="shared" si="173"/>
        <v>213</v>
      </c>
      <c r="CT11" s="43">
        <f t="shared" si="29"/>
        <v>37.967914438502675</v>
      </c>
      <c r="CU11" s="56">
        <v>121</v>
      </c>
      <c r="CV11" s="41">
        <f>CU11/CU$14*100</f>
        <v>38.291139240506325</v>
      </c>
      <c r="CW11" s="1">
        <v>88</v>
      </c>
      <c r="CX11" s="41">
        <f t="shared" si="30"/>
        <v>36.97478991596639</v>
      </c>
      <c r="CY11" s="47">
        <v>0</v>
      </c>
      <c r="CZ11" s="180">
        <f t="shared" si="174"/>
        <v>209</v>
      </c>
      <c r="DA11" s="43">
        <f t="shared" si="31"/>
        <v>37.725631768953065</v>
      </c>
      <c r="DB11" s="56">
        <v>121</v>
      </c>
      <c r="DC11" s="41">
        <f>DB11/DB$14*100</f>
        <v>38.291139240506325</v>
      </c>
      <c r="DD11" s="1">
        <v>88</v>
      </c>
      <c r="DE11" s="41">
        <f t="shared" si="32"/>
        <v>36.97478991596639</v>
      </c>
      <c r="DF11" s="47">
        <v>0</v>
      </c>
      <c r="DG11" s="180">
        <f t="shared" si="175"/>
        <v>209</v>
      </c>
      <c r="DH11" s="43">
        <f t="shared" si="33"/>
        <v>37.725631768953065</v>
      </c>
      <c r="DI11" s="56">
        <v>121</v>
      </c>
      <c r="DJ11" s="41">
        <f>DI11/DI$14*100</f>
        <v>38.535031847133759</v>
      </c>
      <c r="DK11" s="1">
        <v>88</v>
      </c>
      <c r="DL11" s="41">
        <f t="shared" si="34"/>
        <v>37.130801687763714</v>
      </c>
      <c r="DM11" s="47">
        <v>0</v>
      </c>
      <c r="DN11" s="180">
        <f t="shared" si="176"/>
        <v>209</v>
      </c>
      <c r="DO11" s="43">
        <f t="shared" si="35"/>
        <v>37.931034482758619</v>
      </c>
      <c r="DP11" s="56">
        <v>121</v>
      </c>
      <c r="DQ11" s="41">
        <f>DP11/DP$14*100</f>
        <v>38.782051282051285</v>
      </c>
      <c r="DR11" s="1">
        <v>87</v>
      </c>
      <c r="DS11" s="41">
        <f t="shared" si="36"/>
        <v>36.864406779661017</v>
      </c>
      <c r="DT11" s="47">
        <v>0</v>
      </c>
      <c r="DU11" s="180">
        <f t="shared" si="177"/>
        <v>208</v>
      </c>
      <c r="DV11" s="43">
        <f t="shared" si="37"/>
        <v>37.956204379562038</v>
      </c>
      <c r="DW11" s="56">
        <v>121</v>
      </c>
      <c r="DX11" s="41">
        <f>DW11/DW$14*100</f>
        <v>38.90675241157556</v>
      </c>
      <c r="DY11" s="1">
        <v>87</v>
      </c>
      <c r="DZ11" s="41">
        <f t="shared" si="38"/>
        <v>36.864406779661017</v>
      </c>
      <c r="EA11" s="47">
        <v>0</v>
      </c>
      <c r="EB11" s="180">
        <f t="shared" si="178"/>
        <v>208</v>
      </c>
      <c r="EC11" s="43">
        <f t="shared" si="39"/>
        <v>38.025594149908592</v>
      </c>
      <c r="ED11" s="56">
        <v>119</v>
      </c>
      <c r="EE11" s="41">
        <f>ED11/ED$14*100</f>
        <v>38.636363636363633</v>
      </c>
      <c r="EF11" s="1">
        <v>86</v>
      </c>
      <c r="EG11" s="41">
        <f t="shared" si="40"/>
        <v>36.595744680851062</v>
      </c>
      <c r="EH11" s="47">
        <v>0</v>
      </c>
      <c r="EI11" s="180">
        <f t="shared" si="179"/>
        <v>205</v>
      </c>
      <c r="EJ11" s="43">
        <f t="shared" si="41"/>
        <v>37.753222836095759</v>
      </c>
      <c r="EK11" s="56">
        <v>116</v>
      </c>
      <c r="EL11" s="41">
        <f>EK11/EK$14*100</f>
        <v>38.15789473684211</v>
      </c>
      <c r="EM11" s="1">
        <v>85</v>
      </c>
      <c r="EN11" s="41">
        <f t="shared" si="42"/>
        <v>36.480686695278969</v>
      </c>
      <c r="EO11" s="47">
        <v>0</v>
      </c>
      <c r="EP11" s="180">
        <f t="shared" si="180"/>
        <v>201</v>
      </c>
      <c r="EQ11" s="43">
        <f t="shared" si="43"/>
        <v>37.430167597765362</v>
      </c>
      <c r="ER11" s="56">
        <v>116</v>
      </c>
      <c r="ES11" s="41">
        <f t="shared" si="44"/>
        <v>38.15789473684211</v>
      </c>
      <c r="ET11" s="1">
        <v>85</v>
      </c>
      <c r="EU11" s="41">
        <f t="shared" si="45"/>
        <v>36.480686695278969</v>
      </c>
      <c r="EV11" s="47">
        <v>0</v>
      </c>
      <c r="EW11" s="180">
        <f t="shared" si="181"/>
        <v>201</v>
      </c>
      <c r="EX11" s="43">
        <f t="shared" si="46"/>
        <v>37.430167597765362</v>
      </c>
      <c r="EY11" s="56">
        <v>116</v>
      </c>
      <c r="EZ11" s="41">
        <f t="shared" si="47"/>
        <v>38.410596026490069</v>
      </c>
      <c r="FA11" s="1">
        <v>85</v>
      </c>
      <c r="FB11" s="41">
        <f t="shared" si="48"/>
        <v>36.796536796536792</v>
      </c>
      <c r="FC11" s="47">
        <v>0</v>
      </c>
      <c r="FD11" s="180">
        <f t="shared" si="182"/>
        <v>201</v>
      </c>
      <c r="FE11" s="43">
        <f t="shared" si="49"/>
        <v>37.711069418386487</v>
      </c>
      <c r="FF11" s="56">
        <v>114</v>
      </c>
      <c r="FG11" s="41">
        <f t="shared" si="50"/>
        <v>38.255033557046978</v>
      </c>
      <c r="FH11" s="1">
        <v>84</v>
      </c>
      <c r="FI11" s="41">
        <f t="shared" si="51"/>
        <v>36.681222707423586</v>
      </c>
      <c r="FJ11" s="47">
        <v>0</v>
      </c>
      <c r="FK11" s="180">
        <f t="shared" si="183"/>
        <v>198</v>
      </c>
      <c r="FL11" s="43">
        <f t="shared" si="52"/>
        <v>37.571157495256166</v>
      </c>
      <c r="FM11" s="56">
        <v>114</v>
      </c>
      <c r="FN11" s="41">
        <f t="shared" si="53"/>
        <v>37.623762376237622</v>
      </c>
      <c r="FO11" s="1">
        <v>83</v>
      </c>
      <c r="FP11" s="41">
        <f t="shared" si="54"/>
        <v>36.086956521739133</v>
      </c>
      <c r="FQ11" s="47">
        <v>0</v>
      </c>
      <c r="FR11" s="180">
        <f t="shared" si="184"/>
        <v>197</v>
      </c>
      <c r="FS11" s="43">
        <f t="shared" si="55"/>
        <v>36.96060037523452</v>
      </c>
      <c r="FT11" s="56">
        <v>113</v>
      </c>
      <c r="FU11" s="41">
        <f t="shared" si="56"/>
        <v>37.541528239202663</v>
      </c>
      <c r="FV11" s="1">
        <v>83</v>
      </c>
      <c r="FW11" s="41">
        <f t="shared" si="57"/>
        <v>36.403508771929829</v>
      </c>
      <c r="FX11" s="47">
        <v>0</v>
      </c>
      <c r="FY11" s="180">
        <f t="shared" si="185"/>
        <v>196</v>
      </c>
      <c r="FZ11" s="43">
        <f t="shared" si="58"/>
        <v>37.051039697542535</v>
      </c>
      <c r="GA11" s="56">
        <v>112</v>
      </c>
      <c r="GB11" s="41">
        <f t="shared" si="59"/>
        <v>37.333333333333336</v>
      </c>
      <c r="GC11" s="1">
        <v>83</v>
      </c>
      <c r="GD11" s="41">
        <f t="shared" si="60"/>
        <v>36.725663716814161</v>
      </c>
      <c r="GE11" s="47">
        <v>0</v>
      </c>
      <c r="GF11" s="180">
        <f t="shared" si="186"/>
        <v>195</v>
      </c>
      <c r="GG11" s="43">
        <f t="shared" si="61"/>
        <v>37.072243346007603</v>
      </c>
      <c r="GH11" s="56">
        <v>112</v>
      </c>
      <c r="GI11" s="41">
        <f t="shared" si="62"/>
        <v>37.583892617449663</v>
      </c>
      <c r="GJ11" s="1">
        <v>82</v>
      </c>
      <c r="GK11" s="41">
        <f t="shared" si="63"/>
        <v>36.607142857142854</v>
      </c>
      <c r="GL11" s="47">
        <v>0</v>
      </c>
      <c r="GM11" s="180">
        <f t="shared" si="187"/>
        <v>194</v>
      </c>
      <c r="GN11" s="43">
        <f t="shared" si="64"/>
        <v>37.164750957854409</v>
      </c>
      <c r="GO11" s="56">
        <v>112</v>
      </c>
      <c r="GP11" s="41">
        <f t="shared" si="65"/>
        <v>37.837837837837839</v>
      </c>
      <c r="GQ11" s="1">
        <v>80</v>
      </c>
      <c r="GR11" s="41">
        <f t="shared" si="66"/>
        <v>36.697247706422019</v>
      </c>
      <c r="GS11" s="47">
        <v>0</v>
      </c>
      <c r="GT11" s="180">
        <f t="shared" si="188"/>
        <v>192</v>
      </c>
      <c r="GU11" s="43">
        <f t="shared" si="67"/>
        <v>37.354085603112843</v>
      </c>
      <c r="GV11" s="56">
        <v>109</v>
      </c>
      <c r="GW11" s="41">
        <f t="shared" si="68"/>
        <v>37.328767123287669</v>
      </c>
      <c r="GX11" s="1">
        <v>79</v>
      </c>
      <c r="GY11" s="41">
        <f t="shared" si="69"/>
        <v>36.915887850467286</v>
      </c>
      <c r="GZ11" s="47">
        <v>0</v>
      </c>
      <c r="HA11" s="180">
        <f t="shared" si="189"/>
        <v>188</v>
      </c>
      <c r="HB11" s="43">
        <f t="shared" si="70"/>
        <v>37.154150197628461</v>
      </c>
      <c r="HC11" s="56">
        <v>108</v>
      </c>
      <c r="HD11" s="41">
        <f t="shared" si="71"/>
        <v>37.241379310344833</v>
      </c>
      <c r="HE11" s="1">
        <v>79</v>
      </c>
      <c r="HF11" s="41">
        <f t="shared" si="72"/>
        <v>37.089201877934272</v>
      </c>
      <c r="HG11" s="47">
        <v>0</v>
      </c>
      <c r="HH11" s="180">
        <f t="shared" si="190"/>
        <v>187</v>
      </c>
      <c r="HI11" s="43">
        <f t="shared" si="73"/>
        <v>37.176938369781311</v>
      </c>
      <c r="HJ11" s="56">
        <v>106</v>
      </c>
      <c r="HK11" s="41">
        <f t="shared" si="74"/>
        <v>37.06293706293706</v>
      </c>
      <c r="HL11" s="1">
        <v>77</v>
      </c>
      <c r="HM11" s="41">
        <f t="shared" si="75"/>
        <v>37.19806763285024</v>
      </c>
      <c r="HN11" s="47">
        <v>0</v>
      </c>
      <c r="HO11" s="180">
        <f t="shared" si="191"/>
        <v>183</v>
      </c>
      <c r="HP11" s="43">
        <f t="shared" si="76"/>
        <v>37.119675456389452</v>
      </c>
      <c r="HQ11" s="56">
        <v>101</v>
      </c>
      <c r="HR11" s="41">
        <f t="shared" si="77"/>
        <v>36.330935251798564</v>
      </c>
      <c r="HS11" s="1">
        <v>77</v>
      </c>
      <c r="HT11" s="41">
        <f t="shared" si="78"/>
        <v>37.378640776699029</v>
      </c>
      <c r="HU11" s="47">
        <v>0</v>
      </c>
      <c r="HV11" s="180">
        <f t="shared" si="192"/>
        <v>178</v>
      </c>
      <c r="HW11" s="43">
        <f t="shared" si="79"/>
        <v>36.776859504132233</v>
      </c>
      <c r="HX11" s="56">
        <v>101</v>
      </c>
      <c r="HY11" s="41">
        <f t="shared" si="80"/>
        <v>36.996336996337</v>
      </c>
      <c r="HZ11" s="1">
        <v>76</v>
      </c>
      <c r="IA11" s="41">
        <f t="shared" si="81"/>
        <v>37.623762376237622</v>
      </c>
      <c r="IB11" s="47">
        <v>0</v>
      </c>
      <c r="IC11" s="180">
        <f t="shared" si="193"/>
        <v>177</v>
      </c>
      <c r="ID11" s="43">
        <f t="shared" si="82"/>
        <v>37.263157894736842</v>
      </c>
      <c r="IE11" s="56">
        <v>95</v>
      </c>
      <c r="IF11" s="41">
        <f t="shared" si="83"/>
        <v>36.121673003802279</v>
      </c>
      <c r="IG11" s="1">
        <v>74</v>
      </c>
      <c r="IH11" s="41">
        <f t="shared" si="84"/>
        <v>37.56345177664975</v>
      </c>
      <c r="II11" s="47">
        <v>0</v>
      </c>
      <c r="IJ11" s="180">
        <f t="shared" si="194"/>
        <v>169</v>
      </c>
      <c r="IK11" s="43">
        <f t="shared" si="85"/>
        <v>36.739130434782609</v>
      </c>
      <c r="IL11" s="56">
        <v>95</v>
      </c>
      <c r="IM11" s="41">
        <f t="shared" si="86"/>
        <v>36.398467432950191</v>
      </c>
      <c r="IN11" s="1">
        <v>72</v>
      </c>
      <c r="IO11" s="41">
        <f t="shared" si="87"/>
        <v>37.696335078534034</v>
      </c>
      <c r="IP11" s="47">
        <v>0</v>
      </c>
      <c r="IQ11" s="180">
        <f t="shared" si="195"/>
        <v>167</v>
      </c>
      <c r="IR11" s="43">
        <f t="shared" si="88"/>
        <v>36.946902654867259</v>
      </c>
      <c r="IS11" s="56">
        <v>94</v>
      </c>
      <c r="IT11" s="41">
        <f t="shared" si="89"/>
        <v>37.154150197628461</v>
      </c>
      <c r="IU11" s="1">
        <v>72</v>
      </c>
      <c r="IV11" s="41">
        <f t="shared" si="90"/>
        <v>37.894736842105267</v>
      </c>
      <c r="IW11" s="47">
        <v>0</v>
      </c>
      <c r="IX11" s="180">
        <f t="shared" si="196"/>
        <v>166</v>
      </c>
      <c r="IY11" s="43">
        <f t="shared" si="91"/>
        <v>37.471783295711056</v>
      </c>
      <c r="IZ11" s="56">
        <v>92</v>
      </c>
      <c r="JA11" s="41">
        <f t="shared" si="92"/>
        <v>36.947791164658632</v>
      </c>
      <c r="JB11" s="1">
        <v>70</v>
      </c>
      <c r="JC11" s="41">
        <f t="shared" si="93"/>
        <v>37.837837837837839</v>
      </c>
      <c r="JD11" s="47">
        <v>0</v>
      </c>
      <c r="JE11" s="180">
        <f t="shared" si="197"/>
        <v>162</v>
      </c>
      <c r="JF11" s="43">
        <f t="shared" si="94"/>
        <v>37.327188940092164</v>
      </c>
      <c r="JG11" s="56">
        <v>91</v>
      </c>
      <c r="JH11" s="41">
        <f t="shared" si="95"/>
        <v>36.991869918699187</v>
      </c>
      <c r="JI11" s="1">
        <v>67</v>
      </c>
      <c r="JJ11" s="41">
        <f t="shared" si="96"/>
        <v>37.016574585635361</v>
      </c>
      <c r="JK11" s="47">
        <v>0</v>
      </c>
      <c r="JL11" s="180">
        <f t="shared" si="198"/>
        <v>158</v>
      </c>
      <c r="JM11" s="43">
        <f t="shared" si="97"/>
        <v>37.002341920374711</v>
      </c>
      <c r="JN11" s="56">
        <v>90</v>
      </c>
      <c r="JO11" s="41">
        <f t="shared" si="98"/>
        <v>36.885245901639344</v>
      </c>
      <c r="JP11" s="1">
        <v>66</v>
      </c>
      <c r="JQ11" s="41">
        <f t="shared" si="99"/>
        <v>37.078651685393261</v>
      </c>
      <c r="JR11" s="47">
        <v>0</v>
      </c>
      <c r="JS11" s="180">
        <f t="shared" si="199"/>
        <v>156</v>
      </c>
      <c r="JT11" s="43">
        <f t="shared" si="100"/>
        <v>36.96682464454976</v>
      </c>
      <c r="JU11" s="56">
        <v>90</v>
      </c>
      <c r="JV11" s="41">
        <f t="shared" si="101"/>
        <v>37.037037037037038</v>
      </c>
      <c r="JW11" s="1">
        <v>65</v>
      </c>
      <c r="JX11" s="41">
        <f t="shared" si="102"/>
        <v>37.142857142857146</v>
      </c>
      <c r="JY11" s="47">
        <v>0</v>
      </c>
      <c r="JZ11" s="180">
        <f t="shared" si="200"/>
        <v>155</v>
      </c>
      <c r="KA11" s="43">
        <f t="shared" si="103"/>
        <v>37.081339712918663</v>
      </c>
      <c r="KB11" s="56">
        <v>89</v>
      </c>
      <c r="KC11" s="41">
        <f t="shared" si="104"/>
        <v>38.034188034188034</v>
      </c>
      <c r="KD11" s="1">
        <v>64</v>
      </c>
      <c r="KE11" s="41">
        <f t="shared" si="105"/>
        <v>37.869822485207102</v>
      </c>
      <c r="KF11" s="47">
        <v>0</v>
      </c>
      <c r="KG11" s="180">
        <f t="shared" si="201"/>
        <v>153</v>
      </c>
      <c r="KH11" s="43">
        <f t="shared" si="106"/>
        <v>37.965260545905707</v>
      </c>
      <c r="KI11" s="56">
        <v>87</v>
      </c>
      <c r="KJ11" s="41">
        <f t="shared" si="107"/>
        <v>37.662337662337663</v>
      </c>
      <c r="KK11" s="1">
        <v>61</v>
      </c>
      <c r="KL11" s="41">
        <f t="shared" si="108"/>
        <v>37.423312883435585</v>
      </c>
      <c r="KM11" s="47">
        <v>0</v>
      </c>
      <c r="KN11" s="180">
        <f t="shared" si="202"/>
        <v>148</v>
      </c>
      <c r="KO11" s="43">
        <f t="shared" si="109"/>
        <v>37.56345177664975</v>
      </c>
      <c r="KP11" s="56">
        <v>83</v>
      </c>
      <c r="KQ11" s="41">
        <f t="shared" si="110"/>
        <v>36.888888888888886</v>
      </c>
      <c r="KR11" s="1">
        <v>60</v>
      </c>
      <c r="KS11" s="41">
        <f t="shared" si="111"/>
        <v>37.735849056603776</v>
      </c>
      <c r="KT11" s="47">
        <v>0</v>
      </c>
      <c r="KU11" s="180">
        <f t="shared" si="203"/>
        <v>143</v>
      </c>
      <c r="KV11" s="43">
        <f t="shared" si="112"/>
        <v>37.239583333333329</v>
      </c>
      <c r="KW11" s="56">
        <v>79</v>
      </c>
      <c r="KX11" s="41">
        <f t="shared" si="113"/>
        <v>36.405529953917046</v>
      </c>
      <c r="KY11" s="1">
        <v>60</v>
      </c>
      <c r="KZ11" s="41">
        <f t="shared" si="114"/>
        <v>39.215686274509807</v>
      </c>
      <c r="LA11" s="47">
        <v>0</v>
      </c>
      <c r="LB11" s="180">
        <f t="shared" si="204"/>
        <v>139</v>
      </c>
      <c r="LC11" s="43">
        <f t="shared" si="115"/>
        <v>37.567567567567565</v>
      </c>
      <c r="LD11" s="56">
        <v>77</v>
      </c>
      <c r="LE11" s="41">
        <f t="shared" si="116"/>
        <v>35.981308411214954</v>
      </c>
      <c r="LF11" s="1">
        <v>60</v>
      </c>
      <c r="LG11" s="41">
        <f t="shared" si="117"/>
        <v>40</v>
      </c>
      <c r="LH11" s="47">
        <v>0</v>
      </c>
      <c r="LI11" s="180">
        <f t="shared" si="205"/>
        <v>137</v>
      </c>
      <c r="LJ11" s="43">
        <f t="shared" si="118"/>
        <v>37.637362637362635</v>
      </c>
      <c r="LK11" s="56">
        <v>73</v>
      </c>
      <c r="LL11" s="41">
        <f t="shared" si="119"/>
        <v>35.265700483091791</v>
      </c>
      <c r="LM11" s="1">
        <v>60</v>
      </c>
      <c r="LN11" s="41">
        <f t="shared" si="120"/>
        <v>40.54054054054054</v>
      </c>
      <c r="LO11" s="47">
        <v>0</v>
      </c>
      <c r="LP11" s="180">
        <f t="shared" si="206"/>
        <v>133</v>
      </c>
      <c r="LQ11" s="43">
        <f t="shared" si="121"/>
        <v>37.464788732394368</v>
      </c>
      <c r="LR11" s="56">
        <v>72</v>
      </c>
      <c r="LS11" s="41">
        <f t="shared" si="122"/>
        <v>35.294117647058826</v>
      </c>
      <c r="LT11" s="1">
        <v>58</v>
      </c>
      <c r="LU11" s="41">
        <f t="shared" si="123"/>
        <v>40.845070422535215</v>
      </c>
      <c r="LV11" s="47">
        <v>0</v>
      </c>
      <c r="LW11" s="180">
        <f t="shared" si="207"/>
        <v>130</v>
      </c>
      <c r="LX11" s="43">
        <f t="shared" si="124"/>
        <v>37.572254335260112</v>
      </c>
      <c r="LY11" s="56">
        <v>70</v>
      </c>
      <c r="LZ11" s="41">
        <f t="shared" si="125"/>
        <v>35.175879396984925</v>
      </c>
      <c r="MA11" s="1">
        <v>55</v>
      </c>
      <c r="MB11" s="41">
        <f t="shared" si="126"/>
        <v>40.145985401459853</v>
      </c>
      <c r="MC11" s="47">
        <v>0</v>
      </c>
      <c r="MD11" s="180">
        <f t="shared" si="208"/>
        <v>125</v>
      </c>
      <c r="ME11" s="43">
        <f t="shared" si="127"/>
        <v>37.202380952380956</v>
      </c>
      <c r="MF11" s="56">
        <v>69</v>
      </c>
      <c r="MG11" s="41">
        <f t="shared" si="128"/>
        <v>35.9375</v>
      </c>
      <c r="MH11" s="1">
        <v>50</v>
      </c>
      <c r="MI11" s="41">
        <f t="shared" si="129"/>
        <v>38.759689922480625</v>
      </c>
      <c r="MJ11" s="47">
        <v>0</v>
      </c>
      <c r="MK11" s="180">
        <f t="shared" si="209"/>
        <v>119</v>
      </c>
      <c r="ML11" s="43">
        <f t="shared" si="130"/>
        <v>37.071651090342677</v>
      </c>
      <c r="MM11" s="56">
        <v>66</v>
      </c>
      <c r="MN11" s="41">
        <f t="shared" si="131"/>
        <v>35.294117647058826</v>
      </c>
      <c r="MO11" s="1">
        <v>47</v>
      </c>
      <c r="MP11" s="41">
        <f t="shared" si="132"/>
        <v>38.524590163934427</v>
      </c>
      <c r="MQ11" s="47">
        <v>0</v>
      </c>
      <c r="MR11" s="180">
        <f t="shared" si="210"/>
        <v>113</v>
      </c>
      <c r="MS11" s="43">
        <f t="shared" si="133"/>
        <v>36.569579288025892</v>
      </c>
      <c r="MT11" s="56">
        <v>63</v>
      </c>
      <c r="MU11" s="41">
        <f t="shared" si="134"/>
        <v>34.806629834254146</v>
      </c>
      <c r="MV11" s="1">
        <v>44</v>
      </c>
      <c r="MW11" s="41">
        <f t="shared" si="135"/>
        <v>37.288135593220339</v>
      </c>
      <c r="MX11" s="47">
        <v>0</v>
      </c>
      <c r="MY11" s="180">
        <f t="shared" si="211"/>
        <v>107</v>
      </c>
      <c r="MZ11" s="43">
        <f t="shared" si="136"/>
        <v>35.785953177257525</v>
      </c>
      <c r="NA11" s="56">
        <v>62</v>
      </c>
      <c r="NB11" s="41">
        <f t="shared" si="137"/>
        <v>36.257309941520468</v>
      </c>
      <c r="NC11" s="1">
        <v>42</v>
      </c>
      <c r="ND11" s="41">
        <f t="shared" si="138"/>
        <v>36.84210526315789</v>
      </c>
      <c r="NE11" s="47">
        <v>0</v>
      </c>
      <c r="NF11" s="180">
        <f t="shared" si="212"/>
        <v>104</v>
      </c>
      <c r="NG11" s="43">
        <f t="shared" si="139"/>
        <v>36.491228070175438</v>
      </c>
      <c r="NH11" s="56">
        <v>62</v>
      </c>
      <c r="NI11" s="41">
        <f t="shared" si="140"/>
        <v>37.125748502994007</v>
      </c>
      <c r="NJ11" s="1">
        <v>36</v>
      </c>
      <c r="NK11" s="41">
        <f t="shared" si="141"/>
        <v>33.962264150943398</v>
      </c>
      <c r="NL11" s="47">
        <v>0</v>
      </c>
      <c r="NM11" s="180">
        <f t="shared" si="213"/>
        <v>98</v>
      </c>
      <c r="NN11" s="43">
        <f t="shared" si="142"/>
        <v>35.897435897435898</v>
      </c>
      <c r="NO11" s="56">
        <v>58</v>
      </c>
      <c r="NP11" s="41">
        <f t="shared" si="143"/>
        <v>36.708860759493675</v>
      </c>
      <c r="NQ11" s="1">
        <v>34</v>
      </c>
      <c r="NR11" s="41">
        <f t="shared" si="144"/>
        <v>33.333333333333329</v>
      </c>
      <c r="NS11" s="47">
        <v>0</v>
      </c>
      <c r="NT11" s="180">
        <f t="shared" si="214"/>
        <v>92</v>
      </c>
      <c r="NU11" s="43">
        <f t="shared" si="145"/>
        <v>35.384615384615387</v>
      </c>
      <c r="NV11" s="56">
        <v>56</v>
      </c>
      <c r="NW11" s="41">
        <f t="shared" si="146"/>
        <v>37.333333333333336</v>
      </c>
      <c r="NX11" s="1">
        <v>33</v>
      </c>
      <c r="NY11" s="41">
        <f t="shared" si="147"/>
        <v>34.020618556701031</v>
      </c>
      <c r="NZ11" s="47">
        <v>0</v>
      </c>
      <c r="OA11" s="180">
        <f t="shared" si="215"/>
        <v>89</v>
      </c>
      <c r="OB11" s="43">
        <f t="shared" si="148"/>
        <v>36.032388663967616</v>
      </c>
      <c r="OC11" s="56">
        <v>56</v>
      </c>
      <c r="OD11" s="41">
        <f t="shared" si="149"/>
        <v>38.620689655172413</v>
      </c>
      <c r="OE11" s="1">
        <v>33</v>
      </c>
      <c r="OF11" s="41">
        <f t="shared" si="150"/>
        <v>35.869565217391305</v>
      </c>
      <c r="OG11" s="47">
        <v>0</v>
      </c>
      <c r="OH11" s="180">
        <f t="shared" si="216"/>
        <v>89</v>
      </c>
      <c r="OI11" s="43">
        <f t="shared" si="151"/>
        <v>37.552742616033754</v>
      </c>
      <c r="OJ11" s="56">
        <v>53</v>
      </c>
      <c r="OK11" s="41">
        <f t="shared" si="152"/>
        <v>38.970588235294116</v>
      </c>
      <c r="OL11" s="1">
        <v>29</v>
      </c>
      <c r="OM11" s="41">
        <f t="shared" si="153"/>
        <v>35.365853658536587</v>
      </c>
      <c r="ON11" s="47">
        <v>0</v>
      </c>
      <c r="OO11" s="180">
        <f t="shared" si="217"/>
        <v>82</v>
      </c>
      <c r="OP11" s="43">
        <f t="shared" si="154"/>
        <v>37.61467889908257</v>
      </c>
      <c r="OQ11" s="56">
        <v>49</v>
      </c>
      <c r="OR11" s="41">
        <f t="shared" si="155"/>
        <v>37.692307692307693</v>
      </c>
      <c r="OS11" s="1">
        <v>26</v>
      </c>
      <c r="OT11" s="41">
        <f t="shared" si="156"/>
        <v>35.61643835616438</v>
      </c>
      <c r="OU11" s="47">
        <v>0</v>
      </c>
      <c r="OV11" s="180">
        <f t="shared" si="218"/>
        <v>75</v>
      </c>
      <c r="OW11" s="43">
        <f t="shared" si="157"/>
        <v>36.945812807881772</v>
      </c>
      <c r="OX11" s="56">
        <v>47</v>
      </c>
      <c r="OY11" s="41">
        <f t="shared" si="158"/>
        <v>38.211382113821138</v>
      </c>
      <c r="OZ11" s="1">
        <v>25</v>
      </c>
      <c r="PA11" s="41">
        <f t="shared" si="159"/>
        <v>39.0625</v>
      </c>
      <c r="PB11" s="47">
        <v>0</v>
      </c>
      <c r="PC11" s="180">
        <f t="shared" si="219"/>
        <v>72</v>
      </c>
      <c r="PD11" s="43">
        <f t="shared" si="160"/>
        <v>38.502673796791441</v>
      </c>
      <c r="PF11" s="41"/>
      <c r="PH11" s="41"/>
      <c r="PI11" s="47"/>
      <c r="PJ11" s="57"/>
      <c r="PK11" s="41"/>
      <c r="PM11" s="41"/>
      <c r="PO11" s="41"/>
      <c r="PP11" s="47"/>
      <c r="PQ11" s="57"/>
      <c r="PR11" s="41"/>
      <c r="PT11" s="41"/>
      <c r="PV11" s="41"/>
      <c r="PW11" s="47"/>
      <c r="PX11" s="57"/>
      <c r="PY11" s="41"/>
    </row>
    <row r="12" spans="1:441" ht="15.5" x14ac:dyDescent="0.35">
      <c r="A12" s="39" t="s">
        <v>29</v>
      </c>
      <c r="B12" s="40">
        <v>12973</v>
      </c>
      <c r="C12" s="41">
        <f t="shared" si="0"/>
        <v>0.4478207529519303</v>
      </c>
      <c r="D12" s="42">
        <v>32055</v>
      </c>
      <c r="E12" s="41">
        <f t="shared" si="1"/>
        <v>1.0955809347385115</v>
      </c>
      <c r="F12" s="42">
        <f t="shared" si="2"/>
        <v>45028</v>
      </c>
      <c r="G12" s="43">
        <f t="shared" si="3"/>
        <v>0.77330985307147138</v>
      </c>
      <c r="H12" s="56">
        <v>40</v>
      </c>
      <c r="I12" s="41">
        <f>H12/H$14*100</f>
        <v>12.195121951219512</v>
      </c>
      <c r="J12" s="1">
        <v>82</v>
      </c>
      <c r="K12" s="41">
        <f t="shared" si="4"/>
        <v>32.539682539682538</v>
      </c>
      <c r="L12" s="47">
        <v>0</v>
      </c>
      <c r="M12" s="180">
        <f t="shared" si="161"/>
        <v>122</v>
      </c>
      <c r="N12" s="43">
        <f t="shared" si="5"/>
        <v>21.03448275862069</v>
      </c>
      <c r="O12" s="56">
        <v>40</v>
      </c>
      <c r="P12" s="41">
        <f>O12/O$14*100</f>
        <v>12.195121951219512</v>
      </c>
      <c r="Q12" s="1">
        <v>82</v>
      </c>
      <c r="R12" s="41">
        <f t="shared" si="6"/>
        <v>32.539682539682538</v>
      </c>
      <c r="S12" s="47">
        <v>0</v>
      </c>
      <c r="T12" s="180">
        <f t="shared" si="162"/>
        <v>122</v>
      </c>
      <c r="U12" s="43">
        <f t="shared" si="7"/>
        <v>21.03448275862069</v>
      </c>
      <c r="V12" s="56">
        <v>39</v>
      </c>
      <c r="W12" s="41">
        <f>V12/V$14*100</f>
        <v>12.149532710280374</v>
      </c>
      <c r="X12" s="1">
        <v>80</v>
      </c>
      <c r="Y12" s="41">
        <f t="shared" si="8"/>
        <v>32.388663967611336</v>
      </c>
      <c r="Z12" s="47">
        <v>0</v>
      </c>
      <c r="AA12" s="180">
        <f t="shared" si="163"/>
        <v>119</v>
      </c>
      <c r="AB12" s="43">
        <f t="shared" si="9"/>
        <v>20.950704225352112</v>
      </c>
      <c r="AC12" s="56">
        <v>39</v>
      </c>
      <c r="AD12" s="41">
        <f>AC12/AC$14*100</f>
        <v>12.149532710280374</v>
      </c>
      <c r="AE12" s="1">
        <v>80</v>
      </c>
      <c r="AF12" s="41">
        <f t="shared" si="10"/>
        <v>32.388663967611336</v>
      </c>
      <c r="AG12" s="47">
        <v>0</v>
      </c>
      <c r="AH12" s="180">
        <f t="shared" si="164"/>
        <v>119</v>
      </c>
      <c r="AI12" s="43">
        <f t="shared" si="11"/>
        <v>20.950704225352112</v>
      </c>
      <c r="AJ12" s="56">
        <v>39</v>
      </c>
      <c r="AK12" s="41">
        <f>AJ12/AJ$14*100</f>
        <v>12.149532710280374</v>
      </c>
      <c r="AL12" s="1">
        <v>80</v>
      </c>
      <c r="AM12" s="41">
        <f t="shared" si="12"/>
        <v>32.388663967611336</v>
      </c>
      <c r="AN12" s="47">
        <v>0</v>
      </c>
      <c r="AO12" s="180">
        <f t="shared" si="165"/>
        <v>119</v>
      </c>
      <c r="AP12" s="43">
        <f t="shared" si="13"/>
        <v>20.950704225352112</v>
      </c>
      <c r="AQ12" s="56">
        <v>39</v>
      </c>
      <c r="AR12" s="41">
        <f>AQ12/AQ$14*100</f>
        <v>12.149532710280374</v>
      </c>
      <c r="AS12" s="1">
        <v>80</v>
      </c>
      <c r="AT12" s="41">
        <f t="shared" si="14"/>
        <v>32.388663967611336</v>
      </c>
      <c r="AU12" s="47">
        <v>0</v>
      </c>
      <c r="AV12" s="180">
        <f t="shared" si="166"/>
        <v>119</v>
      </c>
      <c r="AW12" s="43">
        <f t="shared" si="15"/>
        <v>20.950704225352112</v>
      </c>
      <c r="AX12" s="56">
        <v>39</v>
      </c>
      <c r="AY12" s="41">
        <f>AX12/AX$14*100</f>
        <v>12.149532710280374</v>
      </c>
      <c r="AZ12" s="1">
        <v>80</v>
      </c>
      <c r="BA12" s="41">
        <f t="shared" si="16"/>
        <v>32.388663967611336</v>
      </c>
      <c r="BB12" s="47">
        <v>0</v>
      </c>
      <c r="BC12" s="180">
        <f t="shared" si="167"/>
        <v>119</v>
      </c>
      <c r="BD12" s="43">
        <f t="shared" si="17"/>
        <v>20.950704225352112</v>
      </c>
      <c r="BE12" s="56">
        <v>39</v>
      </c>
      <c r="BF12" s="41">
        <f>BE12/BE$14*100</f>
        <v>12.225705329153605</v>
      </c>
      <c r="BG12" s="1">
        <v>80</v>
      </c>
      <c r="BH12" s="41">
        <f t="shared" si="18"/>
        <v>32.520325203252028</v>
      </c>
      <c r="BI12" s="47">
        <v>0</v>
      </c>
      <c r="BJ12" s="180">
        <f t="shared" si="168"/>
        <v>119</v>
      </c>
      <c r="BK12" s="43">
        <f t="shared" si="19"/>
        <v>21.061946902654867</v>
      </c>
      <c r="BL12" s="56">
        <v>39</v>
      </c>
      <c r="BM12" s="41">
        <f>BL12/BL$14*100</f>
        <v>12.264150943396226</v>
      </c>
      <c r="BN12" s="1">
        <v>80</v>
      </c>
      <c r="BO12" s="41">
        <f t="shared" si="20"/>
        <v>32.653061224489797</v>
      </c>
      <c r="BP12" s="47">
        <v>0</v>
      </c>
      <c r="BQ12" s="180">
        <f t="shared" si="169"/>
        <v>119</v>
      </c>
      <c r="BR12" s="43">
        <f t="shared" si="21"/>
        <v>21.136767317939608</v>
      </c>
      <c r="BS12" s="56">
        <v>39</v>
      </c>
      <c r="BT12" s="41">
        <f>BS12/BS$14*100</f>
        <v>12.264150943396226</v>
      </c>
      <c r="BU12" s="1">
        <v>80</v>
      </c>
      <c r="BV12" s="41">
        <f t="shared" si="22"/>
        <v>32.653061224489797</v>
      </c>
      <c r="BW12" s="47">
        <v>0</v>
      </c>
      <c r="BX12" s="180">
        <f t="shared" si="170"/>
        <v>119</v>
      </c>
      <c r="BY12" s="43">
        <f t="shared" si="23"/>
        <v>21.136767317939608</v>
      </c>
      <c r="BZ12" s="56">
        <v>39</v>
      </c>
      <c r="CA12" s="41">
        <f>BZ12/BZ$14*100</f>
        <v>12.302839116719243</v>
      </c>
      <c r="CB12" s="1">
        <v>80</v>
      </c>
      <c r="CC12" s="41">
        <f t="shared" si="24"/>
        <v>32.786885245901637</v>
      </c>
      <c r="CD12" s="47">
        <v>0</v>
      </c>
      <c r="CE12" s="180">
        <f t="shared" si="171"/>
        <v>119</v>
      </c>
      <c r="CF12" s="43">
        <f t="shared" si="25"/>
        <v>21.212121212121211</v>
      </c>
      <c r="CG12" s="56">
        <v>39</v>
      </c>
      <c r="CH12" s="41">
        <f>CG12/CG$14*100</f>
        <v>12.302839116719243</v>
      </c>
      <c r="CI12" s="1">
        <v>80</v>
      </c>
      <c r="CJ12" s="41">
        <f t="shared" si="26"/>
        <v>32.786885245901637</v>
      </c>
      <c r="CK12" s="47">
        <v>0</v>
      </c>
      <c r="CL12" s="180">
        <f t="shared" si="172"/>
        <v>119</v>
      </c>
      <c r="CM12" s="43">
        <f t="shared" si="27"/>
        <v>21.212121212121211</v>
      </c>
      <c r="CN12" s="56">
        <v>39</v>
      </c>
      <c r="CO12" s="41">
        <f>CN12/CN$14*100</f>
        <v>12.302839116719243</v>
      </c>
      <c r="CP12" s="1">
        <v>80</v>
      </c>
      <c r="CQ12" s="41">
        <f t="shared" si="28"/>
        <v>32.786885245901637</v>
      </c>
      <c r="CR12" s="47">
        <v>0</v>
      </c>
      <c r="CS12" s="180">
        <f t="shared" si="173"/>
        <v>119</v>
      </c>
      <c r="CT12" s="43">
        <f t="shared" si="29"/>
        <v>21.212121212121211</v>
      </c>
      <c r="CU12" s="56">
        <v>39</v>
      </c>
      <c r="CV12" s="41">
        <f>CU12/CU$14*100</f>
        <v>12.341772151898734</v>
      </c>
      <c r="CW12" s="1">
        <v>79</v>
      </c>
      <c r="CX12" s="41">
        <f t="shared" si="30"/>
        <v>33.193277310924366</v>
      </c>
      <c r="CY12" s="47">
        <v>0</v>
      </c>
      <c r="CZ12" s="180">
        <f t="shared" si="174"/>
        <v>118</v>
      </c>
      <c r="DA12" s="43">
        <f t="shared" si="31"/>
        <v>21.299638989169676</v>
      </c>
      <c r="DB12" s="56">
        <v>39</v>
      </c>
      <c r="DC12" s="41">
        <f>DB12/DB$14*100</f>
        <v>12.341772151898734</v>
      </c>
      <c r="DD12" s="1">
        <v>79</v>
      </c>
      <c r="DE12" s="41">
        <f t="shared" si="32"/>
        <v>33.193277310924366</v>
      </c>
      <c r="DF12" s="47">
        <v>0</v>
      </c>
      <c r="DG12" s="180">
        <f t="shared" si="175"/>
        <v>118</v>
      </c>
      <c r="DH12" s="43">
        <f t="shared" si="33"/>
        <v>21.299638989169676</v>
      </c>
      <c r="DI12" s="56">
        <v>38</v>
      </c>
      <c r="DJ12" s="41">
        <f>DI12/DI$14*100</f>
        <v>12.101910828025478</v>
      </c>
      <c r="DK12" s="1">
        <v>78</v>
      </c>
      <c r="DL12" s="41">
        <f t="shared" si="34"/>
        <v>32.911392405063289</v>
      </c>
      <c r="DM12" s="47">
        <v>0</v>
      </c>
      <c r="DN12" s="180">
        <f t="shared" si="176"/>
        <v>116</v>
      </c>
      <c r="DO12" s="43">
        <f t="shared" si="35"/>
        <v>21.052631578947366</v>
      </c>
      <c r="DP12" s="56">
        <v>37</v>
      </c>
      <c r="DQ12" s="41">
        <f>DP12/DP$14*100</f>
        <v>11.858974358974358</v>
      </c>
      <c r="DR12" s="1">
        <v>78</v>
      </c>
      <c r="DS12" s="41">
        <f t="shared" si="36"/>
        <v>33.050847457627121</v>
      </c>
      <c r="DT12" s="47">
        <v>0</v>
      </c>
      <c r="DU12" s="180">
        <f t="shared" si="177"/>
        <v>115</v>
      </c>
      <c r="DV12" s="43">
        <f t="shared" si="37"/>
        <v>20.985401459854014</v>
      </c>
      <c r="DW12" s="56">
        <v>37</v>
      </c>
      <c r="DX12" s="41">
        <f>DW12/DW$14*100</f>
        <v>11.89710610932476</v>
      </c>
      <c r="DY12" s="1">
        <v>78</v>
      </c>
      <c r="DZ12" s="41">
        <f t="shared" si="38"/>
        <v>33.050847457627121</v>
      </c>
      <c r="EA12" s="47">
        <v>0</v>
      </c>
      <c r="EB12" s="180">
        <f t="shared" si="178"/>
        <v>115</v>
      </c>
      <c r="EC12" s="43">
        <f t="shared" si="39"/>
        <v>21.023765996343695</v>
      </c>
      <c r="ED12" s="56">
        <v>37</v>
      </c>
      <c r="EE12" s="41">
        <f>ED12/ED$14*100</f>
        <v>12.012987012987013</v>
      </c>
      <c r="EF12" s="1">
        <v>78</v>
      </c>
      <c r="EG12" s="41">
        <f t="shared" si="40"/>
        <v>33.191489361702125</v>
      </c>
      <c r="EH12" s="47">
        <v>0</v>
      </c>
      <c r="EI12" s="180">
        <f t="shared" si="179"/>
        <v>115</v>
      </c>
      <c r="EJ12" s="43">
        <f t="shared" si="41"/>
        <v>21.178637200736645</v>
      </c>
      <c r="EK12" s="56">
        <v>37</v>
      </c>
      <c r="EL12" s="41">
        <f>EK12/EK$14*100</f>
        <v>12.171052631578947</v>
      </c>
      <c r="EM12" s="1">
        <v>77</v>
      </c>
      <c r="EN12" s="41">
        <f t="shared" si="42"/>
        <v>33.047210300429185</v>
      </c>
      <c r="EO12" s="47">
        <v>0</v>
      </c>
      <c r="EP12" s="180">
        <f t="shared" si="180"/>
        <v>114</v>
      </c>
      <c r="EQ12" s="43">
        <f t="shared" si="43"/>
        <v>21.229050279329609</v>
      </c>
      <c r="ER12" s="56">
        <v>37</v>
      </c>
      <c r="ES12" s="41">
        <f t="shared" si="44"/>
        <v>12.171052631578947</v>
      </c>
      <c r="ET12" s="1">
        <v>77</v>
      </c>
      <c r="EU12" s="41">
        <f t="shared" si="45"/>
        <v>33.047210300429185</v>
      </c>
      <c r="EV12" s="47">
        <v>0</v>
      </c>
      <c r="EW12" s="180">
        <f t="shared" si="181"/>
        <v>114</v>
      </c>
      <c r="EX12" s="43">
        <f t="shared" si="46"/>
        <v>21.229050279329609</v>
      </c>
      <c r="EY12" s="56">
        <v>37</v>
      </c>
      <c r="EZ12" s="41">
        <f t="shared" si="47"/>
        <v>12.251655629139073</v>
      </c>
      <c r="FA12" s="1">
        <v>77</v>
      </c>
      <c r="FB12" s="41">
        <f t="shared" si="48"/>
        <v>33.333333333333329</v>
      </c>
      <c r="FC12" s="47">
        <v>0</v>
      </c>
      <c r="FD12" s="180">
        <f t="shared" si="182"/>
        <v>114</v>
      </c>
      <c r="FE12" s="43">
        <f t="shared" si="49"/>
        <v>21.388367729831145</v>
      </c>
      <c r="FF12" s="56">
        <v>37</v>
      </c>
      <c r="FG12" s="41">
        <f t="shared" si="50"/>
        <v>12.416107382550337</v>
      </c>
      <c r="FH12" s="1">
        <v>77</v>
      </c>
      <c r="FI12" s="41">
        <f t="shared" si="51"/>
        <v>33.624454148471614</v>
      </c>
      <c r="FJ12" s="47">
        <v>0</v>
      </c>
      <c r="FK12" s="180">
        <f t="shared" si="183"/>
        <v>114</v>
      </c>
      <c r="FL12" s="43">
        <f t="shared" si="52"/>
        <v>21.631878557874764</v>
      </c>
      <c r="FM12" s="56">
        <v>37</v>
      </c>
      <c r="FN12" s="41">
        <f t="shared" si="53"/>
        <v>12.211221122112212</v>
      </c>
      <c r="FO12" s="1">
        <v>76</v>
      </c>
      <c r="FP12" s="41">
        <f t="shared" si="54"/>
        <v>33.043478260869563</v>
      </c>
      <c r="FQ12" s="47">
        <v>0</v>
      </c>
      <c r="FR12" s="180">
        <f t="shared" si="184"/>
        <v>113</v>
      </c>
      <c r="FS12" s="43">
        <f t="shared" si="55"/>
        <v>21.200750469043154</v>
      </c>
      <c r="FT12" s="56">
        <v>37</v>
      </c>
      <c r="FU12" s="41">
        <f t="shared" si="56"/>
        <v>12.29235880398671</v>
      </c>
      <c r="FV12" s="1">
        <v>74</v>
      </c>
      <c r="FW12" s="41">
        <f t="shared" si="57"/>
        <v>32.456140350877192</v>
      </c>
      <c r="FX12" s="47">
        <v>0</v>
      </c>
      <c r="FY12" s="180">
        <f t="shared" si="185"/>
        <v>111</v>
      </c>
      <c r="FZ12" s="43">
        <f t="shared" si="58"/>
        <v>20.982986767485823</v>
      </c>
      <c r="GA12" s="56">
        <v>37</v>
      </c>
      <c r="GB12" s="41">
        <f t="shared" si="59"/>
        <v>12.333333333333334</v>
      </c>
      <c r="GC12" s="1">
        <v>73</v>
      </c>
      <c r="GD12" s="41">
        <f t="shared" si="60"/>
        <v>32.30088495575221</v>
      </c>
      <c r="GE12" s="47">
        <v>0</v>
      </c>
      <c r="GF12" s="180">
        <f t="shared" si="186"/>
        <v>110</v>
      </c>
      <c r="GG12" s="43">
        <f t="shared" si="61"/>
        <v>20.912547528517113</v>
      </c>
      <c r="GH12" s="56">
        <v>36</v>
      </c>
      <c r="GI12" s="41">
        <f t="shared" si="62"/>
        <v>12.080536912751679</v>
      </c>
      <c r="GJ12" s="1">
        <v>72</v>
      </c>
      <c r="GK12" s="41">
        <f t="shared" si="63"/>
        <v>32.142857142857146</v>
      </c>
      <c r="GL12" s="47">
        <v>0</v>
      </c>
      <c r="GM12" s="180">
        <f t="shared" si="187"/>
        <v>108</v>
      </c>
      <c r="GN12" s="43">
        <f t="shared" si="64"/>
        <v>20.689655172413794</v>
      </c>
      <c r="GO12" s="56">
        <v>35</v>
      </c>
      <c r="GP12" s="41">
        <f t="shared" si="65"/>
        <v>11.824324324324325</v>
      </c>
      <c r="GQ12" s="1">
        <v>68</v>
      </c>
      <c r="GR12" s="41">
        <f t="shared" si="66"/>
        <v>31.192660550458719</v>
      </c>
      <c r="GS12" s="47">
        <v>0</v>
      </c>
      <c r="GT12" s="180">
        <f t="shared" si="188"/>
        <v>103</v>
      </c>
      <c r="GU12" s="43">
        <f t="shared" si="67"/>
        <v>20.038910505836576</v>
      </c>
      <c r="GV12" s="56">
        <v>35</v>
      </c>
      <c r="GW12" s="41">
        <f t="shared" si="68"/>
        <v>11.986301369863012</v>
      </c>
      <c r="GX12" s="1">
        <v>66</v>
      </c>
      <c r="GY12" s="41">
        <f t="shared" si="69"/>
        <v>30.841121495327101</v>
      </c>
      <c r="GZ12" s="47">
        <v>0</v>
      </c>
      <c r="HA12" s="180">
        <f t="shared" si="189"/>
        <v>101</v>
      </c>
      <c r="HB12" s="43">
        <f t="shared" si="70"/>
        <v>19.960474308300398</v>
      </c>
      <c r="HC12" s="56">
        <v>35</v>
      </c>
      <c r="HD12" s="41">
        <f t="shared" si="71"/>
        <v>12.068965517241379</v>
      </c>
      <c r="HE12" s="1">
        <v>66</v>
      </c>
      <c r="HF12" s="41">
        <f t="shared" si="72"/>
        <v>30.985915492957744</v>
      </c>
      <c r="HG12" s="47">
        <v>0</v>
      </c>
      <c r="HH12" s="180">
        <f t="shared" si="190"/>
        <v>101</v>
      </c>
      <c r="HI12" s="43">
        <f t="shared" si="73"/>
        <v>20.079522862823062</v>
      </c>
      <c r="HJ12" s="56">
        <v>35</v>
      </c>
      <c r="HK12" s="41">
        <f t="shared" si="74"/>
        <v>12.237762237762238</v>
      </c>
      <c r="HL12" s="1">
        <v>63</v>
      </c>
      <c r="HM12" s="41">
        <f t="shared" si="75"/>
        <v>30.434782608695656</v>
      </c>
      <c r="HN12" s="47">
        <v>0</v>
      </c>
      <c r="HO12" s="180">
        <f t="shared" si="191"/>
        <v>98</v>
      </c>
      <c r="HP12" s="43">
        <f t="shared" si="76"/>
        <v>19.878296146044626</v>
      </c>
      <c r="HQ12" s="56">
        <v>34</v>
      </c>
      <c r="HR12" s="41">
        <f t="shared" si="77"/>
        <v>12.23021582733813</v>
      </c>
      <c r="HS12" s="1">
        <v>62</v>
      </c>
      <c r="HT12" s="41">
        <f t="shared" si="78"/>
        <v>30.097087378640776</v>
      </c>
      <c r="HU12" s="47">
        <v>0</v>
      </c>
      <c r="HV12" s="180">
        <f t="shared" si="192"/>
        <v>96</v>
      </c>
      <c r="HW12" s="43">
        <f t="shared" si="79"/>
        <v>19.834710743801654</v>
      </c>
      <c r="HX12" s="56">
        <v>33</v>
      </c>
      <c r="HY12" s="41">
        <f t="shared" si="80"/>
        <v>12.087912087912088</v>
      </c>
      <c r="HZ12" s="1">
        <v>60</v>
      </c>
      <c r="IA12" s="41">
        <f t="shared" si="81"/>
        <v>29.702970297029701</v>
      </c>
      <c r="IB12" s="47">
        <v>0</v>
      </c>
      <c r="IC12" s="180">
        <f t="shared" si="193"/>
        <v>93</v>
      </c>
      <c r="ID12" s="43">
        <f t="shared" si="82"/>
        <v>19.578947368421051</v>
      </c>
      <c r="IE12" s="56">
        <v>32</v>
      </c>
      <c r="IF12" s="41">
        <f t="shared" si="83"/>
        <v>12.167300380228136</v>
      </c>
      <c r="IG12" s="1">
        <v>57</v>
      </c>
      <c r="IH12" s="41">
        <f t="shared" si="84"/>
        <v>28.934010152284262</v>
      </c>
      <c r="II12" s="47">
        <v>0</v>
      </c>
      <c r="IJ12" s="180">
        <f t="shared" si="194"/>
        <v>89</v>
      </c>
      <c r="IK12" s="43">
        <f t="shared" si="85"/>
        <v>19.34782608695652</v>
      </c>
      <c r="IL12" s="56">
        <v>32</v>
      </c>
      <c r="IM12" s="41">
        <f t="shared" si="86"/>
        <v>12.260536398467432</v>
      </c>
      <c r="IN12" s="1">
        <v>55</v>
      </c>
      <c r="IO12" s="41">
        <f t="shared" si="87"/>
        <v>28.795811518324609</v>
      </c>
      <c r="IP12" s="47">
        <v>0</v>
      </c>
      <c r="IQ12" s="180">
        <f t="shared" si="195"/>
        <v>87</v>
      </c>
      <c r="IR12" s="43">
        <f t="shared" si="88"/>
        <v>19.247787610619469</v>
      </c>
      <c r="IS12" s="56">
        <v>31</v>
      </c>
      <c r="IT12" s="41">
        <f t="shared" si="89"/>
        <v>12.252964426877471</v>
      </c>
      <c r="IU12" s="1">
        <v>55</v>
      </c>
      <c r="IV12" s="41">
        <f t="shared" si="90"/>
        <v>28.947368421052634</v>
      </c>
      <c r="IW12" s="47">
        <v>0</v>
      </c>
      <c r="IX12" s="180">
        <f t="shared" si="196"/>
        <v>86</v>
      </c>
      <c r="IY12" s="43">
        <f t="shared" si="91"/>
        <v>19.413092550790068</v>
      </c>
      <c r="IZ12" s="56">
        <v>31</v>
      </c>
      <c r="JA12" s="41">
        <f t="shared" si="92"/>
        <v>12.449799196787147</v>
      </c>
      <c r="JB12" s="1">
        <v>54</v>
      </c>
      <c r="JC12" s="41">
        <f t="shared" si="93"/>
        <v>29.189189189189189</v>
      </c>
      <c r="JD12" s="47">
        <v>0</v>
      </c>
      <c r="JE12" s="180">
        <f t="shared" si="197"/>
        <v>85</v>
      </c>
      <c r="JF12" s="43">
        <f t="shared" si="94"/>
        <v>19.585253456221199</v>
      </c>
      <c r="JG12" s="56">
        <v>31</v>
      </c>
      <c r="JH12" s="41">
        <f t="shared" si="95"/>
        <v>12.601626016260163</v>
      </c>
      <c r="JI12" s="1">
        <v>53</v>
      </c>
      <c r="JJ12" s="41">
        <f t="shared" si="96"/>
        <v>29.281767955801101</v>
      </c>
      <c r="JK12" s="47">
        <v>0</v>
      </c>
      <c r="JL12" s="180">
        <f t="shared" si="198"/>
        <v>84</v>
      </c>
      <c r="JM12" s="43">
        <f t="shared" si="97"/>
        <v>19.672131147540984</v>
      </c>
      <c r="JN12" s="56">
        <v>30</v>
      </c>
      <c r="JO12" s="41">
        <f t="shared" si="98"/>
        <v>12.295081967213115</v>
      </c>
      <c r="JP12" s="1">
        <v>52</v>
      </c>
      <c r="JQ12" s="41">
        <f t="shared" si="99"/>
        <v>29.213483146067414</v>
      </c>
      <c r="JR12" s="47">
        <v>0</v>
      </c>
      <c r="JS12" s="180">
        <f t="shared" si="199"/>
        <v>82</v>
      </c>
      <c r="JT12" s="43">
        <f t="shared" si="100"/>
        <v>19.431279620853083</v>
      </c>
      <c r="JU12" s="56">
        <v>29</v>
      </c>
      <c r="JV12" s="41">
        <f t="shared" si="101"/>
        <v>11.934156378600823</v>
      </c>
      <c r="JW12" s="1">
        <v>50</v>
      </c>
      <c r="JX12" s="41">
        <f t="shared" si="102"/>
        <v>28.571428571428569</v>
      </c>
      <c r="JY12" s="47">
        <v>0</v>
      </c>
      <c r="JZ12" s="180">
        <f t="shared" si="200"/>
        <v>79</v>
      </c>
      <c r="KA12" s="43">
        <f t="shared" si="103"/>
        <v>18.899521531100476</v>
      </c>
      <c r="KB12" s="56">
        <v>29</v>
      </c>
      <c r="KC12" s="41">
        <f t="shared" si="104"/>
        <v>12.393162393162394</v>
      </c>
      <c r="KD12" s="1">
        <v>46</v>
      </c>
      <c r="KE12" s="41">
        <f t="shared" si="105"/>
        <v>27.218934911242602</v>
      </c>
      <c r="KF12" s="47">
        <v>0</v>
      </c>
      <c r="KG12" s="180">
        <f t="shared" si="201"/>
        <v>75</v>
      </c>
      <c r="KH12" s="43">
        <f t="shared" si="106"/>
        <v>18.610421836228287</v>
      </c>
      <c r="KI12" s="56">
        <v>29</v>
      </c>
      <c r="KJ12" s="41">
        <f t="shared" si="107"/>
        <v>12.554112554112553</v>
      </c>
      <c r="KK12" s="1">
        <v>44</v>
      </c>
      <c r="KL12" s="41">
        <f t="shared" si="108"/>
        <v>26.993865030674847</v>
      </c>
      <c r="KM12" s="47">
        <v>0</v>
      </c>
      <c r="KN12" s="180">
        <f t="shared" si="202"/>
        <v>73</v>
      </c>
      <c r="KO12" s="43">
        <f t="shared" si="109"/>
        <v>18.527918781725887</v>
      </c>
      <c r="KP12" s="56">
        <v>28</v>
      </c>
      <c r="KQ12" s="41">
        <f t="shared" si="110"/>
        <v>12.444444444444445</v>
      </c>
      <c r="KR12" s="1">
        <v>41</v>
      </c>
      <c r="KS12" s="41">
        <f t="shared" si="111"/>
        <v>25.786163522012579</v>
      </c>
      <c r="KT12" s="47">
        <v>0</v>
      </c>
      <c r="KU12" s="180">
        <f t="shared" si="203"/>
        <v>69</v>
      </c>
      <c r="KV12" s="43">
        <f t="shared" si="112"/>
        <v>17.96875</v>
      </c>
      <c r="KW12" s="56">
        <v>26</v>
      </c>
      <c r="KX12" s="41">
        <f t="shared" si="113"/>
        <v>11.981566820276496</v>
      </c>
      <c r="KY12" s="1">
        <v>38</v>
      </c>
      <c r="KZ12" s="41">
        <f t="shared" si="114"/>
        <v>24.836601307189543</v>
      </c>
      <c r="LA12" s="47">
        <v>0</v>
      </c>
      <c r="LB12" s="180">
        <f t="shared" si="204"/>
        <v>64</v>
      </c>
      <c r="LC12" s="43">
        <f t="shared" si="115"/>
        <v>17.297297297297298</v>
      </c>
      <c r="LD12" s="56">
        <v>26</v>
      </c>
      <c r="LE12" s="41">
        <f t="shared" si="116"/>
        <v>12.149532710280374</v>
      </c>
      <c r="LF12" s="1">
        <v>36</v>
      </c>
      <c r="LG12" s="41">
        <f t="shared" si="117"/>
        <v>24</v>
      </c>
      <c r="LH12" s="47">
        <v>0</v>
      </c>
      <c r="LI12" s="180">
        <f t="shared" si="205"/>
        <v>62</v>
      </c>
      <c r="LJ12" s="43">
        <f t="shared" si="118"/>
        <v>17.032967032967033</v>
      </c>
      <c r="LK12" s="56">
        <v>26</v>
      </c>
      <c r="LL12" s="41">
        <f t="shared" si="119"/>
        <v>12.560386473429952</v>
      </c>
      <c r="LM12" s="1">
        <v>35</v>
      </c>
      <c r="LN12" s="41">
        <f t="shared" si="120"/>
        <v>23.648648648648649</v>
      </c>
      <c r="LO12" s="47">
        <v>0</v>
      </c>
      <c r="LP12" s="180">
        <f t="shared" si="206"/>
        <v>61</v>
      </c>
      <c r="LQ12" s="43">
        <f t="shared" si="121"/>
        <v>17.183098591549296</v>
      </c>
      <c r="LR12" s="56">
        <v>26</v>
      </c>
      <c r="LS12" s="41">
        <f t="shared" si="122"/>
        <v>12.745098039215685</v>
      </c>
      <c r="LT12" s="1">
        <v>34</v>
      </c>
      <c r="LU12" s="41">
        <f t="shared" si="123"/>
        <v>23.943661971830984</v>
      </c>
      <c r="LV12" s="47">
        <v>0</v>
      </c>
      <c r="LW12" s="180">
        <f t="shared" si="207"/>
        <v>60</v>
      </c>
      <c r="LX12" s="43">
        <f t="shared" si="124"/>
        <v>17.341040462427745</v>
      </c>
      <c r="LY12" s="56">
        <v>25</v>
      </c>
      <c r="LZ12" s="41">
        <f t="shared" si="125"/>
        <v>12.562814070351758</v>
      </c>
      <c r="MA12" s="1">
        <v>32</v>
      </c>
      <c r="MB12" s="41">
        <f t="shared" si="126"/>
        <v>23.357664233576642</v>
      </c>
      <c r="MC12" s="47">
        <v>0</v>
      </c>
      <c r="MD12" s="180">
        <f t="shared" si="208"/>
        <v>57</v>
      </c>
      <c r="ME12" s="43">
        <f t="shared" si="127"/>
        <v>16.964285714285715</v>
      </c>
      <c r="MF12" s="56">
        <v>25</v>
      </c>
      <c r="MG12" s="41">
        <f t="shared" si="128"/>
        <v>13.020833333333334</v>
      </c>
      <c r="MH12" s="1">
        <v>29</v>
      </c>
      <c r="MI12" s="41">
        <f t="shared" si="129"/>
        <v>22.480620155038761</v>
      </c>
      <c r="MJ12" s="47">
        <v>0</v>
      </c>
      <c r="MK12" s="180">
        <f t="shared" si="209"/>
        <v>54</v>
      </c>
      <c r="ML12" s="43">
        <f t="shared" si="130"/>
        <v>16.822429906542055</v>
      </c>
      <c r="MM12" s="56">
        <v>25</v>
      </c>
      <c r="MN12" s="41">
        <f t="shared" si="131"/>
        <v>13.368983957219251</v>
      </c>
      <c r="MO12" s="1">
        <v>27</v>
      </c>
      <c r="MP12" s="41">
        <f t="shared" si="132"/>
        <v>22.131147540983605</v>
      </c>
      <c r="MQ12" s="47">
        <v>0</v>
      </c>
      <c r="MR12" s="180">
        <f t="shared" si="210"/>
        <v>52</v>
      </c>
      <c r="MS12" s="43">
        <f t="shared" si="133"/>
        <v>16.828478964401295</v>
      </c>
      <c r="MT12" s="56">
        <v>24</v>
      </c>
      <c r="MU12" s="41">
        <f t="shared" si="134"/>
        <v>13.259668508287293</v>
      </c>
      <c r="MV12" s="1">
        <v>27</v>
      </c>
      <c r="MW12" s="41">
        <f t="shared" si="135"/>
        <v>22.881355932203391</v>
      </c>
      <c r="MX12" s="47">
        <v>0</v>
      </c>
      <c r="MY12" s="180">
        <f t="shared" si="211"/>
        <v>51</v>
      </c>
      <c r="MZ12" s="43">
        <f t="shared" si="136"/>
        <v>17.056856187290968</v>
      </c>
      <c r="NA12" s="56">
        <v>23</v>
      </c>
      <c r="NB12" s="41">
        <f t="shared" si="137"/>
        <v>13.450292397660817</v>
      </c>
      <c r="NC12" s="1">
        <v>27</v>
      </c>
      <c r="ND12" s="41">
        <f t="shared" si="138"/>
        <v>23.684210526315788</v>
      </c>
      <c r="NE12" s="47">
        <v>0</v>
      </c>
      <c r="NF12" s="180">
        <f t="shared" si="212"/>
        <v>50</v>
      </c>
      <c r="NG12" s="43">
        <f t="shared" si="139"/>
        <v>17.543859649122805</v>
      </c>
      <c r="NH12" s="56">
        <v>21</v>
      </c>
      <c r="NI12" s="41">
        <f t="shared" si="140"/>
        <v>12.574850299401197</v>
      </c>
      <c r="NJ12" s="1">
        <v>27</v>
      </c>
      <c r="NK12" s="41">
        <f t="shared" si="141"/>
        <v>25.471698113207548</v>
      </c>
      <c r="NL12" s="47">
        <v>0</v>
      </c>
      <c r="NM12" s="180">
        <f t="shared" si="213"/>
        <v>48</v>
      </c>
      <c r="NN12" s="43">
        <f t="shared" si="142"/>
        <v>17.582417582417584</v>
      </c>
      <c r="NO12" s="56">
        <v>21</v>
      </c>
      <c r="NP12" s="41">
        <f t="shared" si="143"/>
        <v>13.291139240506327</v>
      </c>
      <c r="NQ12" s="1">
        <v>26</v>
      </c>
      <c r="NR12" s="41">
        <f t="shared" si="144"/>
        <v>25.490196078431371</v>
      </c>
      <c r="NS12" s="47">
        <v>0</v>
      </c>
      <c r="NT12" s="180">
        <f t="shared" si="214"/>
        <v>47</v>
      </c>
      <c r="NU12" s="43">
        <f t="shared" si="145"/>
        <v>18.076923076923077</v>
      </c>
      <c r="NV12" s="56">
        <v>20</v>
      </c>
      <c r="NW12" s="41">
        <f t="shared" si="146"/>
        <v>13.333333333333334</v>
      </c>
      <c r="NX12" s="1">
        <v>26</v>
      </c>
      <c r="NY12" s="41">
        <f t="shared" si="147"/>
        <v>26.804123711340207</v>
      </c>
      <c r="NZ12" s="47">
        <v>0</v>
      </c>
      <c r="OA12" s="180">
        <f t="shared" si="215"/>
        <v>46</v>
      </c>
      <c r="OB12" s="43">
        <f t="shared" si="148"/>
        <v>18.623481781376519</v>
      </c>
      <c r="OC12" s="56">
        <v>17</v>
      </c>
      <c r="OD12" s="41">
        <f t="shared" si="149"/>
        <v>11.724137931034482</v>
      </c>
      <c r="OE12" s="1">
        <v>23</v>
      </c>
      <c r="OF12" s="41">
        <f t="shared" si="150"/>
        <v>25</v>
      </c>
      <c r="OG12" s="47">
        <v>0</v>
      </c>
      <c r="OH12" s="180">
        <f t="shared" si="216"/>
        <v>40</v>
      </c>
      <c r="OI12" s="43">
        <f t="shared" si="151"/>
        <v>16.877637130801688</v>
      </c>
      <c r="OJ12" s="56">
        <v>17</v>
      </c>
      <c r="OK12" s="41">
        <f t="shared" si="152"/>
        <v>12.5</v>
      </c>
      <c r="OL12" s="1">
        <v>18</v>
      </c>
      <c r="OM12" s="41">
        <f t="shared" si="153"/>
        <v>21.951219512195124</v>
      </c>
      <c r="ON12" s="47">
        <v>0</v>
      </c>
      <c r="OO12" s="180">
        <f t="shared" si="217"/>
        <v>35</v>
      </c>
      <c r="OP12" s="43">
        <f t="shared" si="154"/>
        <v>16.055045871559635</v>
      </c>
      <c r="OQ12" s="56">
        <v>17</v>
      </c>
      <c r="OR12" s="41">
        <f t="shared" si="155"/>
        <v>13.076923076923078</v>
      </c>
      <c r="OS12" s="1">
        <v>16</v>
      </c>
      <c r="OT12" s="41">
        <f t="shared" si="156"/>
        <v>21.917808219178081</v>
      </c>
      <c r="OU12" s="47">
        <v>0</v>
      </c>
      <c r="OV12" s="180">
        <f t="shared" si="218"/>
        <v>33</v>
      </c>
      <c r="OW12" s="43">
        <f t="shared" si="157"/>
        <v>16.256157635467979</v>
      </c>
      <c r="OX12" s="56">
        <v>17</v>
      </c>
      <c r="OY12" s="41">
        <f t="shared" si="158"/>
        <v>13.821138211382115</v>
      </c>
      <c r="OZ12" s="1">
        <v>13</v>
      </c>
      <c r="PA12" s="41">
        <f t="shared" si="159"/>
        <v>20.3125</v>
      </c>
      <c r="PB12" s="47">
        <v>0</v>
      </c>
      <c r="PC12" s="180">
        <f t="shared" si="219"/>
        <v>30</v>
      </c>
      <c r="PD12" s="43">
        <f t="shared" si="160"/>
        <v>16.042780748663102</v>
      </c>
      <c r="PF12" s="41"/>
      <c r="PH12" s="41"/>
      <c r="PI12" s="47"/>
      <c r="PJ12" s="57"/>
      <c r="PK12" s="41"/>
      <c r="PM12" s="41"/>
      <c r="PO12" s="41"/>
      <c r="PP12" s="47"/>
      <c r="PQ12" s="57"/>
      <c r="PR12" s="41"/>
      <c r="PT12" s="41"/>
      <c r="PV12" s="41"/>
      <c r="PW12" s="47"/>
      <c r="PX12" s="57"/>
      <c r="PY12" s="41"/>
    </row>
    <row r="13" spans="1:441" x14ac:dyDescent="0.3">
      <c r="A13" s="39"/>
      <c r="B13" s="56"/>
      <c r="C13" s="10"/>
      <c r="E13" s="10"/>
      <c r="G13" s="58"/>
      <c r="H13" s="56"/>
      <c r="I13" s="10"/>
      <c r="K13" s="10"/>
      <c r="L13" s="47"/>
      <c r="N13" s="58"/>
      <c r="O13" s="56"/>
      <c r="P13" s="10"/>
      <c r="R13" s="10"/>
      <c r="S13" s="47"/>
      <c r="U13" s="58"/>
      <c r="V13" s="56"/>
      <c r="W13" s="10"/>
      <c r="Y13" s="10"/>
      <c r="Z13" s="47"/>
      <c r="AB13" s="58"/>
      <c r="AC13" s="56"/>
      <c r="AD13" s="10"/>
      <c r="AF13" s="10"/>
      <c r="AG13" s="47"/>
      <c r="AI13" s="58"/>
      <c r="AJ13" s="56"/>
      <c r="AK13" s="10"/>
      <c r="AM13" s="10"/>
      <c r="AN13" s="47"/>
      <c r="AP13" s="58"/>
      <c r="AQ13" s="56"/>
      <c r="AR13" s="10"/>
      <c r="AT13" s="10"/>
      <c r="AU13" s="47"/>
      <c r="AW13" s="58"/>
      <c r="AX13" s="56"/>
      <c r="AY13" s="10"/>
      <c r="BA13" s="10"/>
      <c r="BB13" s="47"/>
      <c r="BD13" s="58"/>
      <c r="BE13" s="56"/>
      <c r="BF13" s="10"/>
      <c r="BH13" s="10"/>
      <c r="BI13" s="47"/>
      <c r="BK13" s="58"/>
      <c r="BL13" s="56"/>
      <c r="BM13" s="10"/>
      <c r="BO13" s="10"/>
      <c r="BP13" s="47"/>
      <c r="BR13" s="58"/>
      <c r="BS13" s="56"/>
      <c r="BT13" s="10"/>
      <c r="BV13" s="10"/>
      <c r="BW13" s="47"/>
      <c r="BY13" s="58"/>
      <c r="BZ13" s="56"/>
      <c r="CA13" s="10"/>
      <c r="CC13" s="10"/>
      <c r="CD13" s="47"/>
      <c r="CF13" s="58"/>
      <c r="CG13" s="56"/>
      <c r="CH13" s="10"/>
      <c r="CJ13" s="10"/>
      <c r="CK13" s="47"/>
      <c r="CM13" s="58"/>
      <c r="CN13" s="56"/>
      <c r="CO13" s="10"/>
      <c r="CQ13" s="10"/>
      <c r="CR13" s="47"/>
      <c r="CT13" s="58"/>
      <c r="CU13" s="56"/>
      <c r="CV13" s="10"/>
      <c r="CX13" s="10"/>
      <c r="CY13" s="47"/>
      <c r="DA13" s="58"/>
      <c r="DB13" s="56"/>
      <c r="DC13" s="10"/>
      <c r="DE13" s="10"/>
      <c r="DF13" s="47"/>
      <c r="DH13" s="58"/>
      <c r="DI13" s="56"/>
      <c r="DJ13" s="10"/>
      <c r="DL13" s="10"/>
      <c r="DM13" s="47"/>
      <c r="DO13" s="58"/>
      <c r="DP13" s="56"/>
      <c r="DQ13" s="10"/>
      <c r="DS13" s="10"/>
      <c r="DT13" s="47"/>
      <c r="DV13" s="58"/>
      <c r="DW13" s="56"/>
      <c r="DX13" s="10"/>
      <c r="DZ13" s="10"/>
      <c r="EA13" s="47"/>
      <c r="EC13" s="58"/>
      <c r="ED13" s="56"/>
      <c r="EE13" s="10"/>
      <c r="EG13" s="10"/>
      <c r="EH13" s="47"/>
      <c r="EJ13" s="58"/>
      <c r="EK13" s="56"/>
      <c r="EL13" s="10"/>
      <c r="EN13" s="10"/>
      <c r="EO13" s="47"/>
      <c r="EQ13" s="58"/>
      <c r="ER13" s="56"/>
      <c r="ES13" s="10"/>
      <c r="EU13" s="10"/>
      <c r="EV13" s="47"/>
      <c r="EX13" s="58"/>
      <c r="EY13" s="56"/>
      <c r="EZ13" s="10"/>
      <c r="FB13" s="10"/>
      <c r="FC13" s="47"/>
      <c r="FE13" s="58"/>
      <c r="FF13" s="56"/>
      <c r="FG13" s="10"/>
      <c r="FI13" s="10"/>
      <c r="FJ13" s="47"/>
      <c r="FL13" s="58"/>
      <c r="FM13" s="56"/>
      <c r="FN13" s="10"/>
      <c r="FP13" s="10"/>
      <c r="FQ13" s="47"/>
      <c r="FS13" s="58"/>
      <c r="FT13" s="56"/>
      <c r="FU13" s="10"/>
      <c r="FW13" s="10"/>
      <c r="FX13" s="47"/>
      <c r="FZ13" s="58"/>
      <c r="GA13" s="56"/>
      <c r="GB13" s="10"/>
      <c r="GD13" s="10"/>
      <c r="GE13" s="47"/>
      <c r="GG13" s="58"/>
      <c r="GH13" s="56"/>
      <c r="GI13" s="10"/>
      <c r="GK13" s="10"/>
      <c r="GL13" s="47"/>
      <c r="GN13" s="58"/>
      <c r="GO13" s="56"/>
      <c r="GP13" s="10"/>
      <c r="GR13" s="10"/>
      <c r="GS13" s="47"/>
      <c r="GU13" s="58"/>
      <c r="GV13" s="56"/>
      <c r="GW13" s="10"/>
      <c r="GY13" s="10"/>
      <c r="GZ13" s="47"/>
      <c r="HB13" s="58"/>
      <c r="HC13" s="56"/>
      <c r="HD13" s="10"/>
      <c r="HF13" s="10"/>
      <c r="HG13" s="47"/>
      <c r="HI13" s="58"/>
      <c r="HJ13" s="56"/>
      <c r="HK13" s="10"/>
      <c r="HM13" s="10"/>
      <c r="HN13" s="47"/>
      <c r="HP13" s="58"/>
      <c r="HQ13" s="56"/>
      <c r="HR13" s="10"/>
      <c r="HT13" s="10"/>
      <c r="HU13" s="47"/>
      <c r="HW13" s="58"/>
      <c r="HX13" s="56"/>
      <c r="HY13" s="10"/>
      <c r="IA13" s="10"/>
      <c r="IB13" s="47"/>
      <c r="ID13" s="58"/>
      <c r="IE13" s="56"/>
      <c r="IF13" s="10"/>
      <c r="IH13" s="10"/>
      <c r="II13" s="47"/>
      <c r="IK13" s="58"/>
      <c r="IL13" s="56"/>
      <c r="IM13" s="10"/>
      <c r="IO13" s="10"/>
      <c r="IP13" s="47"/>
      <c r="IR13" s="58"/>
      <c r="IS13" s="56"/>
      <c r="IT13" s="10"/>
      <c r="IV13" s="10"/>
      <c r="IW13" s="47"/>
      <c r="IY13" s="58"/>
      <c r="IZ13" s="56"/>
      <c r="JA13" s="10"/>
      <c r="JC13" s="10"/>
      <c r="JD13" s="47"/>
      <c r="JF13" s="58"/>
      <c r="JG13" s="56"/>
      <c r="JH13" s="10"/>
      <c r="JJ13" s="10"/>
      <c r="JK13" s="47"/>
      <c r="JM13" s="58"/>
      <c r="JN13" s="56"/>
      <c r="JO13" s="10"/>
      <c r="JQ13" s="10"/>
      <c r="JR13" s="47"/>
      <c r="JT13" s="58"/>
      <c r="JU13" s="56"/>
      <c r="JV13" s="10"/>
      <c r="JX13" s="10"/>
      <c r="JY13" s="47"/>
      <c r="KA13" s="58"/>
      <c r="KB13" s="56"/>
      <c r="KC13" s="10"/>
      <c r="KE13" s="10"/>
      <c r="KF13" s="47"/>
      <c r="KH13" s="58"/>
      <c r="KI13" s="56"/>
      <c r="KJ13" s="10"/>
      <c r="KL13" s="10"/>
      <c r="KM13" s="47"/>
      <c r="KO13" s="58"/>
      <c r="KP13" s="56"/>
      <c r="KQ13" s="10"/>
      <c r="KS13" s="10"/>
      <c r="KT13" s="47"/>
      <c r="KV13" s="58"/>
      <c r="KW13" s="56"/>
      <c r="KX13" s="10"/>
      <c r="KZ13" s="10"/>
      <c r="LA13" s="47"/>
      <c r="LC13" s="58"/>
      <c r="LD13" s="56"/>
      <c r="LE13" s="10"/>
      <c r="LG13" s="10"/>
      <c r="LH13" s="47"/>
      <c r="LJ13" s="58"/>
      <c r="LK13" s="56"/>
      <c r="LL13" s="10"/>
      <c r="LN13" s="10"/>
      <c r="LO13" s="47"/>
      <c r="LQ13" s="58"/>
      <c r="LR13" s="56"/>
      <c r="LS13" s="10"/>
      <c r="LU13" s="10"/>
      <c r="LV13" s="47"/>
      <c r="LX13" s="58"/>
      <c r="LY13" s="56"/>
      <c r="LZ13" s="10"/>
      <c r="MB13" s="10"/>
      <c r="MC13" s="47"/>
      <c r="ME13" s="58"/>
      <c r="MF13" s="56"/>
      <c r="MG13" s="10"/>
      <c r="MI13" s="10"/>
      <c r="MJ13" s="47"/>
      <c r="ML13" s="58"/>
      <c r="MM13" s="56"/>
      <c r="MN13" s="10"/>
      <c r="MP13" s="10"/>
      <c r="MQ13" s="47"/>
      <c r="MS13" s="58"/>
      <c r="MT13" s="56"/>
      <c r="MU13" s="10"/>
      <c r="MW13" s="10"/>
      <c r="MX13" s="47"/>
      <c r="MZ13" s="58"/>
      <c r="NA13" s="56"/>
      <c r="NB13" s="10"/>
      <c r="ND13" s="10"/>
      <c r="NE13" s="47"/>
      <c r="NG13" s="58"/>
      <c r="NH13" s="56"/>
      <c r="NI13" s="10"/>
      <c r="NK13" s="10"/>
      <c r="NL13" s="47"/>
      <c r="NN13" s="58"/>
      <c r="NO13" s="56"/>
      <c r="NP13" s="10"/>
      <c r="NR13" s="10"/>
      <c r="NS13" s="47"/>
      <c r="NU13" s="58"/>
      <c r="NV13" s="56"/>
      <c r="NW13" s="10"/>
      <c r="NY13" s="10"/>
      <c r="NZ13" s="47"/>
      <c r="OB13" s="58"/>
      <c r="OC13" s="56"/>
      <c r="OD13" s="10"/>
      <c r="OF13" s="10"/>
      <c r="OG13" s="47"/>
      <c r="OI13" s="58"/>
      <c r="OJ13" s="56"/>
      <c r="OK13" s="10"/>
      <c r="OM13" s="10"/>
      <c r="ON13" s="47"/>
      <c r="OP13" s="58"/>
      <c r="OQ13" s="56"/>
      <c r="OR13" s="10"/>
      <c r="OT13" s="10"/>
      <c r="OU13" s="47"/>
      <c r="OW13" s="58"/>
      <c r="OX13" s="56"/>
      <c r="OY13" s="10"/>
      <c r="PA13" s="10"/>
      <c r="PB13" s="47"/>
      <c r="PD13" s="58"/>
      <c r="PF13" s="10"/>
      <c r="PH13" s="10"/>
      <c r="PI13" s="47"/>
      <c r="PK13" s="10"/>
      <c r="PM13" s="10"/>
      <c r="PO13" s="10"/>
      <c r="PP13" s="47"/>
      <c r="PR13" s="10"/>
      <c r="PT13" s="10"/>
      <c r="PV13" s="10"/>
      <c r="PW13" s="47"/>
      <c r="PY13" s="10"/>
    </row>
    <row r="14" spans="1:441" x14ac:dyDescent="0.3">
      <c r="A14" s="59" t="s">
        <v>30</v>
      </c>
      <c r="B14" s="60">
        <f t="shared" ref="B14:G14" si="220">SUM(B8:B12)</f>
        <v>2896918</v>
      </c>
      <c r="C14" s="61">
        <f t="shared" si="220"/>
        <v>100</v>
      </c>
      <c r="D14" s="62">
        <f t="shared" si="220"/>
        <v>2925845</v>
      </c>
      <c r="E14" s="61">
        <f t="shared" si="220"/>
        <v>100</v>
      </c>
      <c r="F14" s="62">
        <f t="shared" si="220"/>
        <v>5822763</v>
      </c>
      <c r="G14" s="63">
        <f t="shared" si="220"/>
        <v>99.999999999999972</v>
      </c>
      <c r="H14" s="64">
        <f t="shared" ref="H14:L14" si="221">SUM(H8:H12)</f>
        <v>328</v>
      </c>
      <c r="I14" s="61">
        <f t="shared" si="221"/>
        <v>100</v>
      </c>
      <c r="J14" s="65">
        <f t="shared" si="221"/>
        <v>252</v>
      </c>
      <c r="K14" s="66">
        <f t="shared" si="221"/>
        <v>100</v>
      </c>
      <c r="L14" s="67">
        <f t="shared" si="221"/>
        <v>0</v>
      </c>
      <c r="M14" s="67">
        <f>SUM(M8:M12)</f>
        <v>580</v>
      </c>
      <c r="N14" s="68">
        <f t="shared" ref="N14" si="222">SUM(N8:N12)</f>
        <v>100</v>
      </c>
      <c r="O14" s="64">
        <f t="shared" ref="O14:U14" si="223">SUM(O8:O12)</f>
        <v>328</v>
      </c>
      <c r="P14" s="61">
        <f t="shared" si="223"/>
        <v>100</v>
      </c>
      <c r="Q14" s="65">
        <f t="shared" si="223"/>
        <v>252</v>
      </c>
      <c r="R14" s="66">
        <f t="shared" si="223"/>
        <v>100</v>
      </c>
      <c r="S14" s="67">
        <f t="shared" si="223"/>
        <v>0</v>
      </c>
      <c r="T14" s="67">
        <f>SUM(T8:T12)</f>
        <v>580</v>
      </c>
      <c r="U14" s="68">
        <f t="shared" si="223"/>
        <v>100</v>
      </c>
      <c r="V14" s="64">
        <f t="shared" ref="V14:AB14" si="224">SUM(V8:V12)</f>
        <v>321</v>
      </c>
      <c r="W14" s="61">
        <f t="shared" si="224"/>
        <v>99.999999999999986</v>
      </c>
      <c r="X14" s="65">
        <f t="shared" si="224"/>
        <v>247</v>
      </c>
      <c r="Y14" s="66">
        <f t="shared" si="224"/>
        <v>100</v>
      </c>
      <c r="Z14" s="67">
        <f t="shared" si="224"/>
        <v>0</v>
      </c>
      <c r="AA14" s="67">
        <f>SUM(AA8:AA12)</f>
        <v>568</v>
      </c>
      <c r="AB14" s="68">
        <f t="shared" si="224"/>
        <v>100</v>
      </c>
      <c r="AC14" s="64">
        <f t="shared" ref="AC14:AI14" si="225">SUM(AC8:AC12)</f>
        <v>321</v>
      </c>
      <c r="AD14" s="61">
        <f t="shared" si="225"/>
        <v>99.999999999999986</v>
      </c>
      <c r="AE14" s="65">
        <f t="shared" si="225"/>
        <v>247</v>
      </c>
      <c r="AF14" s="66">
        <f t="shared" si="225"/>
        <v>100</v>
      </c>
      <c r="AG14" s="67">
        <f t="shared" si="225"/>
        <v>0</v>
      </c>
      <c r="AH14" s="67">
        <f>SUM(AH8:AH12)</f>
        <v>568</v>
      </c>
      <c r="AI14" s="68">
        <f t="shared" si="225"/>
        <v>100</v>
      </c>
      <c r="AJ14" s="64">
        <f t="shared" ref="AJ14:AP14" si="226">SUM(AJ8:AJ12)</f>
        <v>321</v>
      </c>
      <c r="AK14" s="61">
        <f t="shared" si="226"/>
        <v>99.999999999999986</v>
      </c>
      <c r="AL14" s="65">
        <f t="shared" si="226"/>
        <v>247</v>
      </c>
      <c r="AM14" s="66">
        <f t="shared" si="226"/>
        <v>100</v>
      </c>
      <c r="AN14" s="67">
        <f t="shared" si="226"/>
        <v>0</v>
      </c>
      <c r="AO14" s="67">
        <f>SUM(AO8:AO12)</f>
        <v>568</v>
      </c>
      <c r="AP14" s="68">
        <f t="shared" si="226"/>
        <v>100</v>
      </c>
      <c r="AQ14" s="64">
        <f t="shared" ref="AQ14:AW14" si="227">SUM(AQ8:AQ12)</f>
        <v>321</v>
      </c>
      <c r="AR14" s="61">
        <f t="shared" si="227"/>
        <v>99.999999999999986</v>
      </c>
      <c r="AS14" s="65">
        <f t="shared" si="227"/>
        <v>247</v>
      </c>
      <c r="AT14" s="66">
        <f t="shared" si="227"/>
        <v>100</v>
      </c>
      <c r="AU14" s="67">
        <f t="shared" si="227"/>
        <v>0</v>
      </c>
      <c r="AV14" s="67">
        <f>SUM(AV8:AV12)</f>
        <v>568</v>
      </c>
      <c r="AW14" s="68">
        <f t="shared" si="227"/>
        <v>100</v>
      </c>
      <c r="AX14" s="64">
        <f t="shared" ref="AX14:BD14" si="228">SUM(AX8:AX12)</f>
        <v>321</v>
      </c>
      <c r="AY14" s="61">
        <f t="shared" si="228"/>
        <v>99.999999999999986</v>
      </c>
      <c r="AZ14" s="65">
        <f t="shared" si="228"/>
        <v>247</v>
      </c>
      <c r="BA14" s="66">
        <f t="shared" si="228"/>
        <v>100</v>
      </c>
      <c r="BB14" s="67">
        <f t="shared" si="228"/>
        <v>0</v>
      </c>
      <c r="BC14" s="67">
        <f>SUM(BC8:BC12)</f>
        <v>568</v>
      </c>
      <c r="BD14" s="68">
        <f t="shared" si="228"/>
        <v>100</v>
      </c>
      <c r="BE14" s="64">
        <f t="shared" ref="BE14:BK14" si="229">SUM(BE8:BE12)</f>
        <v>319</v>
      </c>
      <c r="BF14" s="61">
        <f t="shared" si="229"/>
        <v>100</v>
      </c>
      <c r="BG14" s="65">
        <f t="shared" si="229"/>
        <v>246</v>
      </c>
      <c r="BH14" s="66">
        <f t="shared" si="229"/>
        <v>100</v>
      </c>
      <c r="BI14" s="67">
        <f t="shared" si="229"/>
        <v>0</v>
      </c>
      <c r="BJ14" s="67">
        <f>SUM(BJ8:BJ12)</f>
        <v>565</v>
      </c>
      <c r="BK14" s="68">
        <f t="shared" si="229"/>
        <v>100</v>
      </c>
      <c r="BL14" s="64">
        <f t="shared" ref="BL14:BR14" si="230">SUM(BL8:BL12)</f>
        <v>318</v>
      </c>
      <c r="BM14" s="61">
        <f t="shared" si="230"/>
        <v>100</v>
      </c>
      <c r="BN14" s="65">
        <f t="shared" si="230"/>
        <v>245</v>
      </c>
      <c r="BO14" s="66">
        <f t="shared" si="230"/>
        <v>100</v>
      </c>
      <c r="BP14" s="67">
        <f t="shared" si="230"/>
        <v>0</v>
      </c>
      <c r="BQ14" s="67">
        <f>SUM(BQ8:BQ12)</f>
        <v>563</v>
      </c>
      <c r="BR14" s="68">
        <f t="shared" si="230"/>
        <v>100</v>
      </c>
      <c r="BS14" s="64">
        <f t="shared" ref="BS14:BY14" si="231">SUM(BS8:BS12)</f>
        <v>318</v>
      </c>
      <c r="BT14" s="61">
        <f t="shared" si="231"/>
        <v>100</v>
      </c>
      <c r="BU14" s="65">
        <f t="shared" si="231"/>
        <v>245</v>
      </c>
      <c r="BV14" s="66">
        <f t="shared" si="231"/>
        <v>100</v>
      </c>
      <c r="BW14" s="67">
        <f t="shared" si="231"/>
        <v>0</v>
      </c>
      <c r="BX14" s="67">
        <f>SUM(BX8:BX12)</f>
        <v>563</v>
      </c>
      <c r="BY14" s="68">
        <f t="shared" si="231"/>
        <v>100</v>
      </c>
      <c r="BZ14" s="64">
        <f t="shared" ref="BZ14:CF14" si="232">SUM(BZ8:BZ12)</f>
        <v>317</v>
      </c>
      <c r="CA14" s="61">
        <f t="shared" si="232"/>
        <v>100</v>
      </c>
      <c r="CB14" s="65">
        <f t="shared" si="232"/>
        <v>244</v>
      </c>
      <c r="CC14" s="66">
        <f t="shared" si="232"/>
        <v>100</v>
      </c>
      <c r="CD14" s="67">
        <f t="shared" si="232"/>
        <v>0</v>
      </c>
      <c r="CE14" s="67">
        <f>SUM(CE8:CE12)</f>
        <v>561</v>
      </c>
      <c r="CF14" s="68">
        <f t="shared" si="232"/>
        <v>100</v>
      </c>
      <c r="CG14" s="64">
        <f t="shared" ref="CG14:CM14" si="233">SUM(CG8:CG12)</f>
        <v>317</v>
      </c>
      <c r="CH14" s="61">
        <f t="shared" si="233"/>
        <v>100</v>
      </c>
      <c r="CI14" s="65">
        <f t="shared" si="233"/>
        <v>244</v>
      </c>
      <c r="CJ14" s="66">
        <f t="shared" si="233"/>
        <v>100</v>
      </c>
      <c r="CK14" s="67">
        <f t="shared" si="233"/>
        <v>0</v>
      </c>
      <c r="CL14" s="67">
        <f>SUM(CL8:CL12)</f>
        <v>561</v>
      </c>
      <c r="CM14" s="68">
        <f t="shared" si="233"/>
        <v>100</v>
      </c>
      <c r="CN14" s="64">
        <f t="shared" ref="CN14:CT14" si="234">SUM(CN8:CN12)</f>
        <v>317</v>
      </c>
      <c r="CO14" s="61">
        <f t="shared" si="234"/>
        <v>100</v>
      </c>
      <c r="CP14" s="65">
        <f t="shared" si="234"/>
        <v>244</v>
      </c>
      <c r="CQ14" s="66">
        <f t="shared" si="234"/>
        <v>100</v>
      </c>
      <c r="CR14" s="67">
        <f t="shared" si="234"/>
        <v>0</v>
      </c>
      <c r="CS14" s="67">
        <f>SUM(CS8:CS12)</f>
        <v>561</v>
      </c>
      <c r="CT14" s="68">
        <f t="shared" si="234"/>
        <v>100</v>
      </c>
      <c r="CU14" s="64">
        <f t="shared" ref="CU14:DA14" si="235">SUM(CU8:CU12)</f>
        <v>316</v>
      </c>
      <c r="CV14" s="61">
        <f t="shared" si="235"/>
        <v>100</v>
      </c>
      <c r="CW14" s="65">
        <f t="shared" si="235"/>
        <v>238</v>
      </c>
      <c r="CX14" s="66">
        <f t="shared" si="235"/>
        <v>100</v>
      </c>
      <c r="CY14" s="67">
        <f t="shared" si="235"/>
        <v>0</v>
      </c>
      <c r="CZ14" s="67">
        <f>SUM(CZ8:CZ12)</f>
        <v>554</v>
      </c>
      <c r="DA14" s="68">
        <f t="shared" si="235"/>
        <v>100</v>
      </c>
      <c r="DB14" s="64">
        <f t="shared" ref="DB14:DH14" si="236">SUM(DB8:DB12)</f>
        <v>316</v>
      </c>
      <c r="DC14" s="61">
        <f t="shared" si="236"/>
        <v>100</v>
      </c>
      <c r="DD14" s="65">
        <f t="shared" si="236"/>
        <v>238</v>
      </c>
      <c r="DE14" s="66">
        <f t="shared" si="236"/>
        <v>100</v>
      </c>
      <c r="DF14" s="67">
        <f t="shared" si="236"/>
        <v>0</v>
      </c>
      <c r="DG14" s="67">
        <f>SUM(DG8:DG12)</f>
        <v>554</v>
      </c>
      <c r="DH14" s="68">
        <f t="shared" si="236"/>
        <v>100</v>
      </c>
      <c r="DI14" s="64">
        <f t="shared" ref="DI14:DO14" si="237">SUM(DI8:DI12)</f>
        <v>314</v>
      </c>
      <c r="DJ14" s="61">
        <f t="shared" si="237"/>
        <v>100.00000000000001</v>
      </c>
      <c r="DK14" s="65">
        <f t="shared" si="237"/>
        <v>237</v>
      </c>
      <c r="DL14" s="66">
        <f t="shared" si="237"/>
        <v>100</v>
      </c>
      <c r="DM14" s="67">
        <f t="shared" si="237"/>
        <v>0</v>
      </c>
      <c r="DN14" s="67">
        <f>SUM(DN8:DN12)</f>
        <v>551</v>
      </c>
      <c r="DO14" s="68">
        <f t="shared" si="237"/>
        <v>100</v>
      </c>
      <c r="DP14" s="64">
        <f t="shared" ref="DP14:DV14" si="238">SUM(DP8:DP12)</f>
        <v>312</v>
      </c>
      <c r="DQ14" s="61">
        <f t="shared" si="238"/>
        <v>100</v>
      </c>
      <c r="DR14" s="65">
        <f t="shared" si="238"/>
        <v>236</v>
      </c>
      <c r="DS14" s="66">
        <f t="shared" si="238"/>
        <v>100</v>
      </c>
      <c r="DT14" s="67">
        <f t="shared" si="238"/>
        <v>0</v>
      </c>
      <c r="DU14" s="67">
        <f>SUM(DU8:DU12)</f>
        <v>548</v>
      </c>
      <c r="DV14" s="68">
        <f t="shared" si="238"/>
        <v>100</v>
      </c>
      <c r="DW14" s="64">
        <f t="shared" ref="DW14:EC14" si="239">SUM(DW8:DW12)</f>
        <v>311</v>
      </c>
      <c r="DX14" s="61">
        <f t="shared" si="239"/>
        <v>100</v>
      </c>
      <c r="DY14" s="65">
        <f t="shared" si="239"/>
        <v>236</v>
      </c>
      <c r="DZ14" s="66">
        <f t="shared" si="239"/>
        <v>100</v>
      </c>
      <c r="EA14" s="67">
        <f t="shared" si="239"/>
        <v>0</v>
      </c>
      <c r="EB14" s="67">
        <f>SUM(EB8:EB12)</f>
        <v>547</v>
      </c>
      <c r="EC14" s="68">
        <f t="shared" si="239"/>
        <v>100.00000000000001</v>
      </c>
      <c r="ED14" s="64">
        <f t="shared" ref="ED14:EJ14" si="240">SUM(ED8:ED12)</f>
        <v>308</v>
      </c>
      <c r="EE14" s="61">
        <f t="shared" si="240"/>
        <v>99.999999999999986</v>
      </c>
      <c r="EF14" s="65">
        <f t="shared" si="240"/>
        <v>235</v>
      </c>
      <c r="EG14" s="66">
        <f t="shared" si="240"/>
        <v>99.999999999999986</v>
      </c>
      <c r="EH14" s="67">
        <f t="shared" si="240"/>
        <v>0</v>
      </c>
      <c r="EI14" s="67">
        <f>SUM(EI8:EI12)</f>
        <v>543</v>
      </c>
      <c r="EJ14" s="68">
        <f t="shared" si="240"/>
        <v>99.999999999999986</v>
      </c>
      <c r="EK14" s="64">
        <f t="shared" ref="EK14:EQ14" si="241">SUM(EK8:EK12)</f>
        <v>304</v>
      </c>
      <c r="EL14" s="61">
        <f t="shared" si="241"/>
        <v>100</v>
      </c>
      <c r="EM14" s="65">
        <f t="shared" si="241"/>
        <v>233</v>
      </c>
      <c r="EN14" s="66">
        <f t="shared" si="241"/>
        <v>100</v>
      </c>
      <c r="EO14" s="67">
        <f t="shared" si="241"/>
        <v>0</v>
      </c>
      <c r="EP14" s="67">
        <f>SUM(EP8:EP12)</f>
        <v>537</v>
      </c>
      <c r="EQ14" s="68">
        <f t="shared" si="241"/>
        <v>100</v>
      </c>
      <c r="ER14" s="64">
        <f t="shared" ref="ER14:EX14" si="242">SUM(ER8:ER12)</f>
        <v>304</v>
      </c>
      <c r="ES14" s="61">
        <f t="shared" si="242"/>
        <v>100</v>
      </c>
      <c r="ET14" s="65">
        <f t="shared" si="242"/>
        <v>233</v>
      </c>
      <c r="EU14" s="66">
        <f t="shared" si="242"/>
        <v>100</v>
      </c>
      <c r="EV14" s="67">
        <f t="shared" si="242"/>
        <v>0</v>
      </c>
      <c r="EW14" s="67">
        <f>SUM(EW8:EW12)</f>
        <v>537</v>
      </c>
      <c r="EX14" s="68">
        <f t="shared" si="242"/>
        <v>100</v>
      </c>
      <c r="EY14" s="64">
        <f t="shared" ref="EY14:FE14" si="243">SUM(EY8:EY12)</f>
        <v>302</v>
      </c>
      <c r="EZ14" s="61">
        <f t="shared" si="243"/>
        <v>100</v>
      </c>
      <c r="FA14" s="65">
        <f t="shared" si="243"/>
        <v>231</v>
      </c>
      <c r="FB14" s="66">
        <f t="shared" si="243"/>
        <v>99.999999999999986</v>
      </c>
      <c r="FC14" s="67">
        <f t="shared" si="243"/>
        <v>0</v>
      </c>
      <c r="FD14" s="67">
        <f>SUM(FD8:FD12)</f>
        <v>533</v>
      </c>
      <c r="FE14" s="68">
        <f t="shared" si="243"/>
        <v>100</v>
      </c>
      <c r="FF14" s="64">
        <f t="shared" ref="FF14:FL14" si="244">SUM(FF8:FF12)</f>
        <v>298</v>
      </c>
      <c r="FG14" s="61">
        <f t="shared" si="244"/>
        <v>100</v>
      </c>
      <c r="FH14" s="65">
        <f t="shared" si="244"/>
        <v>229</v>
      </c>
      <c r="FI14" s="66">
        <f t="shared" si="244"/>
        <v>100</v>
      </c>
      <c r="FJ14" s="67">
        <f t="shared" si="244"/>
        <v>0</v>
      </c>
      <c r="FK14" s="67">
        <f>SUM(FK8:FK12)</f>
        <v>527</v>
      </c>
      <c r="FL14" s="68">
        <f t="shared" si="244"/>
        <v>100</v>
      </c>
      <c r="FM14" s="64">
        <f t="shared" ref="FM14:FS14" si="245">SUM(FM8:FM12)</f>
        <v>303</v>
      </c>
      <c r="FN14" s="61">
        <f t="shared" si="245"/>
        <v>99.999999999999986</v>
      </c>
      <c r="FO14" s="65">
        <f t="shared" si="245"/>
        <v>230</v>
      </c>
      <c r="FP14" s="66">
        <f t="shared" si="245"/>
        <v>100</v>
      </c>
      <c r="FQ14" s="67">
        <f t="shared" si="245"/>
        <v>0</v>
      </c>
      <c r="FR14" s="67">
        <f>SUM(FR8:FR12)</f>
        <v>533</v>
      </c>
      <c r="FS14" s="68">
        <f t="shared" si="245"/>
        <v>100</v>
      </c>
      <c r="FT14" s="64">
        <f t="shared" ref="FT14:FZ14" si="246">SUM(FT8:FT12)</f>
        <v>301</v>
      </c>
      <c r="FU14" s="61">
        <f t="shared" si="246"/>
        <v>100.00000000000001</v>
      </c>
      <c r="FV14" s="65">
        <f t="shared" si="246"/>
        <v>228</v>
      </c>
      <c r="FW14" s="66">
        <f t="shared" si="246"/>
        <v>100</v>
      </c>
      <c r="FX14" s="67">
        <f t="shared" si="246"/>
        <v>0</v>
      </c>
      <c r="FY14" s="67">
        <f>SUM(FY8:FY12)</f>
        <v>529</v>
      </c>
      <c r="FZ14" s="68">
        <f t="shared" si="246"/>
        <v>100.00000000000001</v>
      </c>
      <c r="GA14" s="64">
        <f t="shared" ref="GA14:GG14" si="247">SUM(GA8:GA12)</f>
        <v>300</v>
      </c>
      <c r="GB14" s="61">
        <f t="shared" si="247"/>
        <v>100</v>
      </c>
      <c r="GC14" s="65">
        <f t="shared" si="247"/>
        <v>226</v>
      </c>
      <c r="GD14" s="66">
        <f t="shared" si="247"/>
        <v>100</v>
      </c>
      <c r="GE14" s="67">
        <f t="shared" si="247"/>
        <v>0</v>
      </c>
      <c r="GF14" s="67">
        <f>SUM(GF8:GF12)</f>
        <v>526</v>
      </c>
      <c r="GG14" s="68">
        <f t="shared" si="247"/>
        <v>100</v>
      </c>
      <c r="GH14" s="64">
        <f t="shared" ref="GH14:GN14" si="248">SUM(GH8:GH12)</f>
        <v>298</v>
      </c>
      <c r="GI14" s="61">
        <f t="shared" si="248"/>
        <v>100</v>
      </c>
      <c r="GJ14" s="65">
        <f t="shared" si="248"/>
        <v>224</v>
      </c>
      <c r="GK14" s="66">
        <f t="shared" si="248"/>
        <v>100</v>
      </c>
      <c r="GL14" s="67">
        <f t="shared" si="248"/>
        <v>0</v>
      </c>
      <c r="GM14" s="67">
        <f>SUM(GM8:GM12)</f>
        <v>522</v>
      </c>
      <c r="GN14" s="68">
        <f t="shared" si="248"/>
        <v>100</v>
      </c>
      <c r="GO14" s="64">
        <f t="shared" ref="GO14:GU14" si="249">SUM(GO8:GO12)</f>
        <v>296</v>
      </c>
      <c r="GP14" s="61">
        <f t="shared" si="249"/>
        <v>100</v>
      </c>
      <c r="GQ14" s="65">
        <f t="shared" si="249"/>
        <v>218</v>
      </c>
      <c r="GR14" s="66">
        <f t="shared" si="249"/>
        <v>100</v>
      </c>
      <c r="GS14" s="67">
        <f t="shared" si="249"/>
        <v>0</v>
      </c>
      <c r="GT14" s="67">
        <f>SUM(GT8:GT12)</f>
        <v>514</v>
      </c>
      <c r="GU14" s="68">
        <f t="shared" si="249"/>
        <v>100</v>
      </c>
      <c r="GV14" s="64">
        <f t="shared" ref="GV14:HB14" si="250">SUM(GV8:GV12)</f>
        <v>292</v>
      </c>
      <c r="GW14" s="61">
        <f t="shared" si="250"/>
        <v>100</v>
      </c>
      <c r="GX14" s="65">
        <f t="shared" si="250"/>
        <v>214</v>
      </c>
      <c r="GY14" s="66">
        <f t="shared" si="250"/>
        <v>99.999999999999986</v>
      </c>
      <c r="GZ14" s="67">
        <f t="shared" si="250"/>
        <v>0</v>
      </c>
      <c r="HA14" s="67">
        <f>SUM(HA8:HA12)</f>
        <v>506</v>
      </c>
      <c r="HB14" s="68">
        <f t="shared" si="250"/>
        <v>100</v>
      </c>
      <c r="HC14" s="64">
        <f t="shared" ref="HC14:HI14" si="251">SUM(HC8:HC12)</f>
        <v>290</v>
      </c>
      <c r="HD14" s="61">
        <f t="shared" si="251"/>
        <v>100.00000000000001</v>
      </c>
      <c r="HE14" s="65">
        <f t="shared" si="251"/>
        <v>213</v>
      </c>
      <c r="HF14" s="66">
        <f t="shared" si="251"/>
        <v>99.999999999999986</v>
      </c>
      <c r="HG14" s="67">
        <f t="shared" si="251"/>
        <v>0</v>
      </c>
      <c r="HH14" s="67">
        <f>SUM(HH8:HH12)</f>
        <v>503</v>
      </c>
      <c r="HI14" s="68">
        <f t="shared" si="251"/>
        <v>100</v>
      </c>
      <c r="HJ14" s="64">
        <f t="shared" ref="HJ14:HP14" si="252">SUM(HJ8:HJ12)</f>
        <v>286</v>
      </c>
      <c r="HK14" s="61">
        <f t="shared" si="252"/>
        <v>100</v>
      </c>
      <c r="HL14" s="65">
        <f t="shared" si="252"/>
        <v>207</v>
      </c>
      <c r="HM14" s="66">
        <f t="shared" si="252"/>
        <v>100</v>
      </c>
      <c r="HN14" s="67">
        <f t="shared" si="252"/>
        <v>0</v>
      </c>
      <c r="HO14" s="67">
        <f>SUM(HO8:HO12)</f>
        <v>493</v>
      </c>
      <c r="HP14" s="68">
        <f t="shared" si="252"/>
        <v>100</v>
      </c>
      <c r="HQ14" s="64">
        <f t="shared" ref="HQ14:HW14" si="253">SUM(HQ8:HQ12)</f>
        <v>278</v>
      </c>
      <c r="HR14" s="61">
        <f t="shared" si="253"/>
        <v>100</v>
      </c>
      <c r="HS14" s="65">
        <f t="shared" si="253"/>
        <v>206</v>
      </c>
      <c r="HT14" s="66">
        <f t="shared" si="253"/>
        <v>100</v>
      </c>
      <c r="HU14" s="67">
        <f t="shared" si="253"/>
        <v>0</v>
      </c>
      <c r="HV14" s="67">
        <f>SUM(HV8:HV12)</f>
        <v>484</v>
      </c>
      <c r="HW14" s="68">
        <f t="shared" si="253"/>
        <v>100</v>
      </c>
      <c r="HX14" s="64">
        <f t="shared" ref="HX14:ID14" si="254">SUM(HX8:HX12)</f>
        <v>273</v>
      </c>
      <c r="HY14" s="61">
        <f t="shared" si="254"/>
        <v>100</v>
      </c>
      <c r="HZ14" s="65">
        <f t="shared" si="254"/>
        <v>202</v>
      </c>
      <c r="IA14" s="66">
        <f t="shared" si="254"/>
        <v>100</v>
      </c>
      <c r="IB14" s="67">
        <f t="shared" si="254"/>
        <v>0</v>
      </c>
      <c r="IC14" s="67">
        <f>SUM(IC8:IC12)</f>
        <v>475</v>
      </c>
      <c r="ID14" s="68">
        <f t="shared" si="254"/>
        <v>100.00000000000001</v>
      </c>
      <c r="IE14" s="64">
        <f t="shared" ref="IE14:IK14" si="255">SUM(IE8:IE12)</f>
        <v>263</v>
      </c>
      <c r="IF14" s="61">
        <f t="shared" si="255"/>
        <v>100</v>
      </c>
      <c r="IG14" s="65">
        <f t="shared" si="255"/>
        <v>197</v>
      </c>
      <c r="IH14" s="66">
        <f t="shared" si="255"/>
        <v>100</v>
      </c>
      <c r="II14" s="67">
        <f t="shared" si="255"/>
        <v>0</v>
      </c>
      <c r="IJ14" s="67">
        <f>SUM(IJ8:IJ12)</f>
        <v>460</v>
      </c>
      <c r="IK14" s="68">
        <f t="shared" si="255"/>
        <v>100</v>
      </c>
      <c r="IL14" s="64">
        <f t="shared" ref="IL14:IR14" si="256">SUM(IL8:IL12)</f>
        <v>261</v>
      </c>
      <c r="IM14" s="61">
        <f t="shared" si="256"/>
        <v>100.00000000000001</v>
      </c>
      <c r="IN14" s="65">
        <f t="shared" si="256"/>
        <v>191</v>
      </c>
      <c r="IO14" s="66">
        <f t="shared" si="256"/>
        <v>100.00000000000001</v>
      </c>
      <c r="IP14" s="67">
        <f t="shared" si="256"/>
        <v>0</v>
      </c>
      <c r="IQ14" s="67">
        <f>SUM(IQ8:IQ12)</f>
        <v>452</v>
      </c>
      <c r="IR14" s="68">
        <f t="shared" si="256"/>
        <v>100</v>
      </c>
      <c r="IS14" s="64">
        <f t="shared" ref="IS14:IY14" si="257">SUM(IS8:IS12)</f>
        <v>253</v>
      </c>
      <c r="IT14" s="61">
        <f t="shared" si="257"/>
        <v>100</v>
      </c>
      <c r="IU14" s="65">
        <f t="shared" si="257"/>
        <v>190</v>
      </c>
      <c r="IV14" s="66">
        <f t="shared" si="257"/>
        <v>100</v>
      </c>
      <c r="IW14" s="67">
        <f t="shared" si="257"/>
        <v>0</v>
      </c>
      <c r="IX14" s="67">
        <f>SUM(IX8:IX12)</f>
        <v>443</v>
      </c>
      <c r="IY14" s="68">
        <f t="shared" si="257"/>
        <v>99.999999999999986</v>
      </c>
      <c r="IZ14" s="64">
        <f t="shared" ref="IZ14:JF14" si="258">SUM(IZ8:IZ12)</f>
        <v>249</v>
      </c>
      <c r="JA14" s="61">
        <f t="shared" si="258"/>
        <v>100</v>
      </c>
      <c r="JB14" s="65">
        <f t="shared" si="258"/>
        <v>185</v>
      </c>
      <c r="JC14" s="66">
        <f t="shared" si="258"/>
        <v>100</v>
      </c>
      <c r="JD14" s="67">
        <f t="shared" si="258"/>
        <v>0</v>
      </c>
      <c r="JE14" s="67">
        <f>SUM(JE8:JE12)</f>
        <v>434</v>
      </c>
      <c r="JF14" s="68">
        <f t="shared" si="258"/>
        <v>99.999999999999986</v>
      </c>
      <c r="JG14" s="64">
        <f t="shared" ref="JG14:JM14" si="259">SUM(JG8:JG12)</f>
        <v>246</v>
      </c>
      <c r="JH14" s="61">
        <f t="shared" si="259"/>
        <v>100</v>
      </c>
      <c r="JI14" s="65">
        <f t="shared" si="259"/>
        <v>181</v>
      </c>
      <c r="JJ14" s="66">
        <f t="shared" si="259"/>
        <v>100</v>
      </c>
      <c r="JK14" s="67">
        <f t="shared" si="259"/>
        <v>0</v>
      </c>
      <c r="JL14" s="67">
        <f>SUM(JL8:JL12)</f>
        <v>427</v>
      </c>
      <c r="JM14" s="68">
        <f t="shared" si="259"/>
        <v>100</v>
      </c>
      <c r="JN14" s="64">
        <f t="shared" ref="JN14:JT14" si="260">SUM(JN8:JN12)</f>
        <v>244</v>
      </c>
      <c r="JO14" s="61">
        <f t="shared" si="260"/>
        <v>100</v>
      </c>
      <c r="JP14" s="65">
        <f t="shared" si="260"/>
        <v>178</v>
      </c>
      <c r="JQ14" s="66">
        <f t="shared" si="260"/>
        <v>100</v>
      </c>
      <c r="JR14" s="67">
        <f t="shared" si="260"/>
        <v>0</v>
      </c>
      <c r="JS14" s="67">
        <f>SUM(JS8:JS12)</f>
        <v>422</v>
      </c>
      <c r="JT14" s="68">
        <f t="shared" si="260"/>
        <v>100</v>
      </c>
      <c r="JU14" s="64">
        <f t="shared" ref="JU14:KA14" si="261">SUM(JU8:JU12)</f>
        <v>243</v>
      </c>
      <c r="JV14" s="61">
        <f t="shared" si="261"/>
        <v>100</v>
      </c>
      <c r="JW14" s="65">
        <f t="shared" si="261"/>
        <v>175</v>
      </c>
      <c r="JX14" s="66">
        <f t="shared" si="261"/>
        <v>100</v>
      </c>
      <c r="JY14" s="67">
        <f t="shared" si="261"/>
        <v>0</v>
      </c>
      <c r="JZ14" s="67">
        <f>SUM(JZ8:JZ12)</f>
        <v>418</v>
      </c>
      <c r="KA14" s="68">
        <f t="shared" si="261"/>
        <v>100</v>
      </c>
      <c r="KB14" s="64">
        <f t="shared" ref="KB14:KH14" si="262">SUM(KB8:KB12)</f>
        <v>234</v>
      </c>
      <c r="KC14" s="61">
        <f t="shared" si="262"/>
        <v>100.00000000000001</v>
      </c>
      <c r="KD14" s="65">
        <f t="shared" si="262"/>
        <v>169</v>
      </c>
      <c r="KE14" s="66">
        <f t="shared" si="262"/>
        <v>100</v>
      </c>
      <c r="KF14" s="67">
        <f t="shared" si="262"/>
        <v>0</v>
      </c>
      <c r="KG14" s="67">
        <f>SUM(KG8:KG12)</f>
        <v>403</v>
      </c>
      <c r="KH14" s="68">
        <f t="shared" si="262"/>
        <v>100</v>
      </c>
      <c r="KI14" s="64">
        <f t="shared" ref="KI14:KO14" si="263">SUM(KI8:KI12)</f>
        <v>231</v>
      </c>
      <c r="KJ14" s="61">
        <f t="shared" si="263"/>
        <v>100</v>
      </c>
      <c r="KK14" s="65">
        <f t="shared" si="263"/>
        <v>163</v>
      </c>
      <c r="KL14" s="66">
        <f t="shared" si="263"/>
        <v>100</v>
      </c>
      <c r="KM14" s="67">
        <f t="shared" si="263"/>
        <v>0</v>
      </c>
      <c r="KN14" s="67">
        <f>SUM(KN8:KN12)</f>
        <v>394</v>
      </c>
      <c r="KO14" s="68">
        <f t="shared" si="263"/>
        <v>100.00000000000001</v>
      </c>
      <c r="KP14" s="64">
        <f t="shared" ref="KP14:KV14" si="264">SUM(KP8:KP12)</f>
        <v>225</v>
      </c>
      <c r="KQ14" s="61">
        <f t="shared" si="264"/>
        <v>99.999999999999986</v>
      </c>
      <c r="KR14" s="65">
        <f t="shared" si="264"/>
        <v>159</v>
      </c>
      <c r="KS14" s="66">
        <f t="shared" si="264"/>
        <v>100</v>
      </c>
      <c r="KT14" s="67">
        <f t="shared" si="264"/>
        <v>0</v>
      </c>
      <c r="KU14" s="67">
        <f>SUM(KU8:KU12)</f>
        <v>384</v>
      </c>
      <c r="KV14" s="68">
        <f t="shared" si="264"/>
        <v>100</v>
      </c>
      <c r="KW14" s="64">
        <f t="shared" ref="KW14:LC14" si="265">SUM(KW8:KW12)</f>
        <v>217</v>
      </c>
      <c r="KX14" s="61">
        <f t="shared" si="265"/>
        <v>100</v>
      </c>
      <c r="KY14" s="65">
        <f t="shared" si="265"/>
        <v>153</v>
      </c>
      <c r="KZ14" s="66">
        <f t="shared" si="265"/>
        <v>100</v>
      </c>
      <c r="LA14" s="67">
        <f t="shared" si="265"/>
        <v>0</v>
      </c>
      <c r="LB14" s="67">
        <f>SUM(LB8:LB12)</f>
        <v>370</v>
      </c>
      <c r="LC14" s="68">
        <f t="shared" si="265"/>
        <v>100</v>
      </c>
      <c r="LD14" s="64">
        <f t="shared" ref="LD14:LJ14" si="266">SUM(LD8:LD12)</f>
        <v>214</v>
      </c>
      <c r="LE14" s="61">
        <f t="shared" si="266"/>
        <v>100</v>
      </c>
      <c r="LF14" s="65">
        <f t="shared" si="266"/>
        <v>150</v>
      </c>
      <c r="LG14" s="66">
        <f t="shared" si="266"/>
        <v>100</v>
      </c>
      <c r="LH14" s="67">
        <f t="shared" si="266"/>
        <v>0</v>
      </c>
      <c r="LI14" s="67">
        <f>SUM(LI8:LI12)</f>
        <v>364</v>
      </c>
      <c r="LJ14" s="68">
        <f t="shared" si="266"/>
        <v>100</v>
      </c>
      <c r="LK14" s="64">
        <f t="shared" ref="LK14:LQ14" si="267">SUM(LK8:LK12)</f>
        <v>207</v>
      </c>
      <c r="LL14" s="61">
        <f t="shared" si="267"/>
        <v>100</v>
      </c>
      <c r="LM14" s="65">
        <f t="shared" si="267"/>
        <v>148</v>
      </c>
      <c r="LN14" s="66">
        <f t="shared" si="267"/>
        <v>100</v>
      </c>
      <c r="LO14" s="67">
        <f t="shared" si="267"/>
        <v>0</v>
      </c>
      <c r="LP14" s="67">
        <f>SUM(LP8:LP12)</f>
        <v>355</v>
      </c>
      <c r="LQ14" s="68">
        <f t="shared" si="267"/>
        <v>100.00000000000001</v>
      </c>
      <c r="LR14" s="64">
        <f t="shared" ref="LR14:LX14" si="268">SUM(LR8:LR12)</f>
        <v>204</v>
      </c>
      <c r="LS14" s="61">
        <f t="shared" si="268"/>
        <v>100</v>
      </c>
      <c r="LT14" s="65">
        <f t="shared" si="268"/>
        <v>142</v>
      </c>
      <c r="LU14" s="66">
        <f t="shared" si="268"/>
        <v>100</v>
      </c>
      <c r="LV14" s="67">
        <f t="shared" si="268"/>
        <v>0</v>
      </c>
      <c r="LW14" s="67">
        <f>SUM(LW8:LW12)</f>
        <v>346</v>
      </c>
      <c r="LX14" s="68">
        <f t="shared" si="268"/>
        <v>100</v>
      </c>
      <c r="LY14" s="64">
        <f t="shared" ref="LY14:ME14" si="269">SUM(LY8:LY12)</f>
        <v>199</v>
      </c>
      <c r="LZ14" s="61">
        <f t="shared" si="269"/>
        <v>100.00000000000001</v>
      </c>
      <c r="MA14" s="65">
        <f t="shared" si="269"/>
        <v>137</v>
      </c>
      <c r="MB14" s="66">
        <f t="shared" si="269"/>
        <v>100</v>
      </c>
      <c r="MC14" s="67">
        <f t="shared" si="269"/>
        <v>0</v>
      </c>
      <c r="MD14" s="67">
        <f>SUM(MD8:MD12)</f>
        <v>336</v>
      </c>
      <c r="ME14" s="68">
        <f t="shared" si="269"/>
        <v>100</v>
      </c>
      <c r="MF14" s="64">
        <f t="shared" ref="MF14:NE14" si="270">SUM(MF8:MF12)</f>
        <v>192</v>
      </c>
      <c r="MG14" s="61">
        <f t="shared" si="270"/>
        <v>100</v>
      </c>
      <c r="MH14" s="65">
        <f t="shared" si="270"/>
        <v>129</v>
      </c>
      <c r="MI14" s="66">
        <f t="shared" si="270"/>
        <v>100</v>
      </c>
      <c r="MJ14" s="67">
        <f t="shared" si="270"/>
        <v>0</v>
      </c>
      <c r="MK14" s="67">
        <f>SUM(MK8:MK12)</f>
        <v>321</v>
      </c>
      <c r="ML14" s="68">
        <f t="shared" si="270"/>
        <v>100</v>
      </c>
      <c r="MM14" s="64">
        <f t="shared" si="270"/>
        <v>187</v>
      </c>
      <c r="MN14" s="61">
        <f t="shared" si="270"/>
        <v>100.00000000000001</v>
      </c>
      <c r="MO14" s="65">
        <f t="shared" si="270"/>
        <v>122</v>
      </c>
      <c r="MP14" s="66">
        <f t="shared" si="270"/>
        <v>100</v>
      </c>
      <c r="MQ14" s="67">
        <f t="shared" si="270"/>
        <v>0</v>
      </c>
      <c r="MR14" s="67">
        <f>SUM(MR8:MR12)</f>
        <v>309</v>
      </c>
      <c r="MS14" s="68">
        <f t="shared" si="270"/>
        <v>100</v>
      </c>
      <c r="MT14" s="64">
        <f t="shared" si="270"/>
        <v>181</v>
      </c>
      <c r="MU14" s="61">
        <f t="shared" si="270"/>
        <v>100</v>
      </c>
      <c r="MV14" s="65">
        <f t="shared" si="270"/>
        <v>118</v>
      </c>
      <c r="MW14" s="66">
        <f t="shared" si="270"/>
        <v>100</v>
      </c>
      <c r="MX14" s="67">
        <f t="shared" si="270"/>
        <v>0</v>
      </c>
      <c r="MY14" s="67">
        <f>SUM(MY8:MY12)</f>
        <v>299</v>
      </c>
      <c r="MZ14" s="68">
        <f t="shared" si="270"/>
        <v>100</v>
      </c>
      <c r="NA14" s="64">
        <f t="shared" si="270"/>
        <v>171</v>
      </c>
      <c r="NB14" s="61">
        <f t="shared" si="270"/>
        <v>99.999999999999986</v>
      </c>
      <c r="NC14" s="65">
        <f t="shared" si="270"/>
        <v>114</v>
      </c>
      <c r="ND14" s="66">
        <f t="shared" si="270"/>
        <v>100</v>
      </c>
      <c r="NE14" s="67">
        <f t="shared" si="270"/>
        <v>0</v>
      </c>
      <c r="NF14" s="67">
        <f>SUM(NF8:NF12)</f>
        <v>285</v>
      </c>
      <c r="NG14" s="68">
        <f t="shared" ref="NG14:OK14" si="271">SUM(NG8:NG12)</f>
        <v>100</v>
      </c>
      <c r="NH14" s="64">
        <f t="shared" si="271"/>
        <v>167</v>
      </c>
      <c r="NI14" s="61">
        <f t="shared" si="271"/>
        <v>100</v>
      </c>
      <c r="NJ14" s="65">
        <f t="shared" si="271"/>
        <v>106</v>
      </c>
      <c r="NK14" s="66">
        <f t="shared" si="271"/>
        <v>100.00000000000001</v>
      </c>
      <c r="NL14" s="67">
        <f t="shared" si="271"/>
        <v>0</v>
      </c>
      <c r="NM14" s="67">
        <f>SUM(NM8:NM12)</f>
        <v>273</v>
      </c>
      <c r="NN14" s="68">
        <f t="shared" si="271"/>
        <v>100</v>
      </c>
      <c r="NO14" s="64">
        <f t="shared" si="271"/>
        <v>158</v>
      </c>
      <c r="NP14" s="61">
        <f t="shared" si="271"/>
        <v>100.00000000000001</v>
      </c>
      <c r="NQ14" s="65">
        <f t="shared" si="271"/>
        <v>102</v>
      </c>
      <c r="NR14" s="66">
        <f t="shared" si="271"/>
        <v>99.999999999999986</v>
      </c>
      <c r="NS14" s="67">
        <f t="shared" si="271"/>
        <v>0</v>
      </c>
      <c r="NT14" s="67">
        <f>SUM(NT8:NT12)</f>
        <v>260</v>
      </c>
      <c r="NU14" s="68">
        <f t="shared" si="271"/>
        <v>100</v>
      </c>
      <c r="NV14" s="64">
        <f t="shared" si="271"/>
        <v>150</v>
      </c>
      <c r="NW14" s="61">
        <f t="shared" si="271"/>
        <v>99.999999999999986</v>
      </c>
      <c r="NX14" s="65">
        <f t="shared" si="271"/>
        <v>97</v>
      </c>
      <c r="NY14" s="66">
        <f t="shared" si="271"/>
        <v>100</v>
      </c>
      <c r="NZ14" s="67">
        <f t="shared" si="271"/>
        <v>0</v>
      </c>
      <c r="OA14" s="67">
        <f>SUM(OA8:OA12)</f>
        <v>247</v>
      </c>
      <c r="OB14" s="68">
        <f t="shared" si="271"/>
        <v>100</v>
      </c>
      <c r="OC14" s="64">
        <f t="shared" si="271"/>
        <v>145</v>
      </c>
      <c r="OD14" s="61">
        <f t="shared" si="271"/>
        <v>100</v>
      </c>
      <c r="OE14" s="65">
        <f t="shared" si="271"/>
        <v>92</v>
      </c>
      <c r="OF14" s="66">
        <f t="shared" si="271"/>
        <v>100</v>
      </c>
      <c r="OG14" s="67">
        <f t="shared" si="271"/>
        <v>0</v>
      </c>
      <c r="OH14" s="67">
        <f>SUM(OH8:OH12)</f>
        <v>237</v>
      </c>
      <c r="OI14" s="68">
        <f t="shared" si="271"/>
        <v>100</v>
      </c>
      <c r="OJ14" s="64">
        <f t="shared" si="271"/>
        <v>136</v>
      </c>
      <c r="OK14" s="61">
        <f t="shared" si="271"/>
        <v>100</v>
      </c>
      <c r="OL14" s="65">
        <f t="shared" ref="OL14:PD14" si="272">SUM(OL8:OL12)</f>
        <v>82</v>
      </c>
      <c r="OM14" s="66">
        <f t="shared" si="272"/>
        <v>100</v>
      </c>
      <c r="ON14" s="67">
        <f t="shared" si="272"/>
        <v>0</v>
      </c>
      <c r="OO14" s="67">
        <f>SUM(OO8:OO12)</f>
        <v>218</v>
      </c>
      <c r="OP14" s="68">
        <f t="shared" si="272"/>
        <v>100</v>
      </c>
      <c r="OQ14" s="64">
        <f t="shared" si="272"/>
        <v>130</v>
      </c>
      <c r="OR14" s="61">
        <f t="shared" si="272"/>
        <v>100.00000000000001</v>
      </c>
      <c r="OS14" s="65">
        <f t="shared" si="272"/>
        <v>73</v>
      </c>
      <c r="OT14" s="66">
        <f t="shared" si="272"/>
        <v>100</v>
      </c>
      <c r="OU14" s="67">
        <f t="shared" si="272"/>
        <v>0</v>
      </c>
      <c r="OV14" s="67">
        <f>SUM(OV8:OV12)</f>
        <v>203</v>
      </c>
      <c r="OW14" s="68">
        <f t="shared" si="272"/>
        <v>100</v>
      </c>
      <c r="OX14" s="64">
        <f t="shared" si="272"/>
        <v>123</v>
      </c>
      <c r="OY14" s="61">
        <f t="shared" si="272"/>
        <v>100</v>
      </c>
      <c r="OZ14" s="65">
        <f t="shared" si="272"/>
        <v>64</v>
      </c>
      <c r="PA14" s="66">
        <f t="shared" si="272"/>
        <v>100</v>
      </c>
      <c r="PB14" s="67">
        <f t="shared" si="272"/>
        <v>0</v>
      </c>
      <c r="PC14" s="67">
        <f>SUM(PC8:PC12)</f>
        <v>187</v>
      </c>
      <c r="PD14" s="68">
        <f t="shared" si="272"/>
        <v>100</v>
      </c>
      <c r="PE14" s="65"/>
      <c r="PF14" s="61"/>
      <c r="PG14" s="65"/>
      <c r="PH14" s="66"/>
      <c r="PI14" s="67"/>
      <c r="PJ14" s="67"/>
      <c r="PK14" s="61"/>
      <c r="PL14" s="65"/>
      <c r="PM14" s="61"/>
      <c r="PN14" s="65"/>
      <c r="PO14" s="66"/>
      <c r="PP14" s="67"/>
      <c r="PQ14" s="67"/>
      <c r="PR14" s="61"/>
      <c r="PS14" s="65"/>
      <c r="PT14" s="61"/>
      <c r="PU14" s="65"/>
      <c r="PV14" s="66"/>
      <c r="PW14" s="67"/>
      <c r="PX14" s="67"/>
      <c r="PY14" s="61"/>
    </row>
    <row r="15" spans="1:441" x14ac:dyDescent="0.3">
      <c r="A15" s="51"/>
      <c r="B15" s="56"/>
      <c r="G15" s="69"/>
      <c r="H15" s="56"/>
      <c r="L15" s="47"/>
      <c r="N15" s="69"/>
      <c r="O15" s="56"/>
      <c r="S15" s="47"/>
      <c r="U15" s="69"/>
      <c r="V15" s="56"/>
      <c r="Z15" s="47"/>
      <c r="AB15" s="69"/>
      <c r="AC15" s="56"/>
      <c r="AG15" s="47"/>
      <c r="AI15" s="69"/>
      <c r="AJ15" s="56"/>
      <c r="AN15" s="47"/>
      <c r="AP15" s="69"/>
      <c r="AQ15" s="56"/>
      <c r="AU15" s="47"/>
      <c r="AW15" s="69"/>
      <c r="AX15" s="56"/>
      <c r="BB15" s="47"/>
      <c r="BD15" s="69"/>
      <c r="BE15" s="56"/>
      <c r="BI15" s="47"/>
      <c r="BK15" s="69"/>
      <c r="BL15" s="56"/>
      <c r="BP15" s="47"/>
      <c r="BR15" s="69"/>
      <c r="BS15" s="56"/>
      <c r="BW15" s="47"/>
      <c r="BY15" s="69"/>
      <c r="BZ15" s="56"/>
      <c r="CD15" s="47"/>
      <c r="CF15" s="69"/>
      <c r="CG15" s="56"/>
      <c r="CK15" s="47"/>
      <c r="CM15" s="69"/>
      <c r="CN15" s="56"/>
      <c r="CR15" s="47"/>
      <c r="CT15" s="69"/>
      <c r="CU15" s="56"/>
      <c r="CY15" s="47"/>
      <c r="DA15" s="69"/>
      <c r="DB15" s="56"/>
      <c r="DF15" s="47"/>
      <c r="DH15" s="69"/>
      <c r="DI15" s="56"/>
      <c r="DM15" s="47"/>
      <c r="DO15" s="69"/>
      <c r="DP15" s="56"/>
      <c r="DT15" s="47"/>
      <c r="DV15" s="69"/>
      <c r="DW15" s="56"/>
      <c r="EA15" s="47"/>
      <c r="EC15" s="69"/>
      <c r="ED15" s="56"/>
      <c r="EH15" s="47"/>
      <c r="EJ15" s="69"/>
      <c r="EK15" s="56"/>
      <c r="EO15" s="47"/>
      <c r="EQ15" s="69"/>
      <c r="ER15" s="56"/>
      <c r="EV15" s="47"/>
      <c r="EX15" s="69"/>
      <c r="EY15" s="56"/>
      <c r="FC15" s="47"/>
      <c r="FE15" s="69"/>
      <c r="FF15" s="56"/>
      <c r="FJ15" s="47"/>
      <c r="FL15" s="69"/>
      <c r="FM15" s="56"/>
      <c r="FQ15" s="47"/>
      <c r="FS15" s="69"/>
      <c r="FT15" s="56"/>
      <c r="FX15" s="47"/>
      <c r="FZ15" s="69"/>
      <c r="GA15" s="56"/>
      <c r="GE15" s="47"/>
      <c r="GG15" s="69"/>
      <c r="GH15" s="56"/>
      <c r="GL15" s="47"/>
      <c r="GN15" s="69"/>
      <c r="GO15" s="56"/>
      <c r="GS15" s="47"/>
      <c r="GU15" s="69"/>
      <c r="GV15" s="56"/>
      <c r="GZ15" s="47"/>
      <c r="HB15" s="69"/>
      <c r="HC15" s="56"/>
      <c r="HG15" s="47"/>
      <c r="HI15" s="69"/>
      <c r="HJ15" s="56"/>
      <c r="HN15" s="47"/>
      <c r="HP15" s="69"/>
      <c r="HQ15" s="56"/>
      <c r="HU15" s="47"/>
      <c r="HW15" s="69"/>
      <c r="HX15" s="56"/>
      <c r="IB15" s="47"/>
      <c r="ID15" s="69"/>
      <c r="IE15" s="56"/>
      <c r="II15" s="47"/>
      <c r="IK15" s="69"/>
      <c r="IL15" s="56"/>
      <c r="IP15" s="47"/>
      <c r="IR15" s="69"/>
      <c r="IS15" s="56"/>
      <c r="IW15" s="47"/>
      <c r="IY15" s="69"/>
      <c r="IZ15" s="56"/>
      <c r="JD15" s="47"/>
      <c r="JF15" s="69"/>
      <c r="JG15" s="56"/>
      <c r="JK15" s="47"/>
      <c r="JM15" s="69"/>
      <c r="JN15" s="56"/>
      <c r="JR15" s="47"/>
      <c r="JT15" s="69"/>
      <c r="JU15" s="56"/>
      <c r="JY15" s="47"/>
      <c r="KA15" s="69"/>
      <c r="KB15" s="56"/>
      <c r="KF15" s="47"/>
      <c r="KH15" s="69"/>
      <c r="KI15" s="56"/>
      <c r="KM15" s="47"/>
      <c r="KO15" s="69"/>
      <c r="KP15" s="56"/>
      <c r="KT15" s="47"/>
      <c r="KV15" s="69"/>
      <c r="KW15" s="56"/>
      <c r="LA15" s="47"/>
      <c r="LC15" s="69"/>
      <c r="LD15" s="56"/>
      <c r="LH15" s="47"/>
      <c r="LJ15" s="69"/>
      <c r="LK15" s="56"/>
      <c r="LO15" s="47"/>
      <c r="LQ15" s="69"/>
      <c r="LR15" s="56"/>
      <c r="LV15" s="47"/>
      <c r="LX15" s="69"/>
      <c r="LY15" s="56"/>
      <c r="MC15" s="47"/>
      <c r="ME15" s="69"/>
      <c r="MF15" s="56"/>
      <c r="MJ15" s="47"/>
      <c r="ML15" s="69"/>
      <c r="MM15" s="56"/>
      <c r="MQ15" s="47"/>
      <c r="MS15" s="69"/>
      <c r="MT15" s="56"/>
      <c r="MX15" s="47"/>
      <c r="MZ15" s="69"/>
      <c r="NA15" s="56"/>
      <c r="NE15" s="47"/>
      <c r="NG15" s="69"/>
      <c r="NH15" s="56"/>
      <c r="NL15" s="47"/>
      <c r="NN15" s="69"/>
      <c r="NO15" s="56"/>
      <c r="NS15" s="47"/>
      <c r="NU15" s="69"/>
      <c r="NV15" s="56"/>
      <c r="NZ15" s="47"/>
      <c r="OB15" s="69"/>
      <c r="OC15" s="56"/>
      <c r="OG15" s="47"/>
      <c r="OI15" s="69"/>
      <c r="OJ15" s="56"/>
      <c r="ON15" s="47"/>
      <c r="OP15" s="69"/>
      <c r="OQ15" s="56"/>
      <c r="OU15" s="47"/>
      <c r="OW15" s="69"/>
      <c r="OX15" s="56"/>
      <c r="PB15" s="47"/>
      <c r="PD15" s="69"/>
      <c r="PI15" s="47"/>
      <c r="PP15" s="47"/>
      <c r="PW15" s="47"/>
    </row>
    <row r="16" spans="1:441" x14ac:dyDescent="0.3">
      <c r="A16" s="70" t="s">
        <v>24</v>
      </c>
      <c r="B16" s="71"/>
      <c r="C16" s="72"/>
      <c r="D16" s="72"/>
      <c r="E16" s="72"/>
      <c r="F16" s="72"/>
      <c r="G16" s="73"/>
      <c r="H16" s="71">
        <v>0</v>
      </c>
      <c r="I16" s="72"/>
      <c r="J16" s="72">
        <v>0</v>
      </c>
      <c r="K16" s="72"/>
      <c r="L16" s="74">
        <v>0</v>
      </c>
      <c r="M16" s="74">
        <f>H16+J16+L16</f>
        <v>0</v>
      </c>
      <c r="N16" s="73"/>
      <c r="O16" s="71">
        <v>0</v>
      </c>
      <c r="P16" s="72"/>
      <c r="Q16" s="72">
        <v>0</v>
      </c>
      <c r="R16" s="72"/>
      <c r="S16" s="74">
        <v>0</v>
      </c>
      <c r="T16" s="74">
        <f>O16+Q16+S16</f>
        <v>0</v>
      </c>
      <c r="U16" s="73"/>
      <c r="V16" s="71">
        <v>0</v>
      </c>
      <c r="W16" s="72"/>
      <c r="X16" s="72">
        <v>0</v>
      </c>
      <c r="Y16" s="72"/>
      <c r="Z16" s="74">
        <v>8</v>
      </c>
      <c r="AA16" s="74">
        <f>V16+X16+Z16</f>
        <v>8</v>
      </c>
      <c r="AB16" s="73"/>
      <c r="AC16" s="71">
        <v>0</v>
      </c>
      <c r="AD16" s="72"/>
      <c r="AE16" s="72">
        <v>0</v>
      </c>
      <c r="AF16" s="72"/>
      <c r="AG16" s="74">
        <v>6</v>
      </c>
      <c r="AH16" s="74">
        <f>AC16+AE16+AG16</f>
        <v>6</v>
      </c>
      <c r="AI16" s="73"/>
      <c r="AJ16" s="71">
        <v>0</v>
      </c>
      <c r="AK16" s="72"/>
      <c r="AL16" s="72">
        <v>0</v>
      </c>
      <c r="AM16" s="72"/>
      <c r="AN16" s="74">
        <v>3</v>
      </c>
      <c r="AO16" s="74">
        <f>AJ16+AL16+AN16</f>
        <v>3</v>
      </c>
      <c r="AP16" s="73"/>
      <c r="AQ16" s="71">
        <v>0</v>
      </c>
      <c r="AR16" s="72"/>
      <c r="AS16" s="72">
        <v>0</v>
      </c>
      <c r="AT16" s="72"/>
      <c r="AU16" s="74">
        <v>0</v>
      </c>
      <c r="AV16" s="74">
        <f>AQ16+AS16+AU16</f>
        <v>0</v>
      </c>
      <c r="AW16" s="73"/>
      <c r="AX16" s="71">
        <v>0</v>
      </c>
      <c r="AY16" s="72"/>
      <c r="AZ16" s="72">
        <v>0</v>
      </c>
      <c r="BA16" s="72"/>
      <c r="BB16" s="74">
        <v>0</v>
      </c>
      <c r="BC16" s="74">
        <f>AX16+AZ16+BB16</f>
        <v>0</v>
      </c>
      <c r="BD16" s="73"/>
      <c r="BE16" s="71">
        <v>0</v>
      </c>
      <c r="BF16" s="72"/>
      <c r="BG16" s="72">
        <v>0</v>
      </c>
      <c r="BH16" s="72"/>
      <c r="BI16" s="74">
        <v>0</v>
      </c>
      <c r="BJ16" s="74">
        <f>BE16+BG16+BI16</f>
        <v>0</v>
      </c>
      <c r="BK16" s="73"/>
      <c r="BL16" s="71">
        <v>0</v>
      </c>
      <c r="BM16" s="72"/>
      <c r="BN16" s="72">
        <v>0</v>
      </c>
      <c r="BO16" s="72"/>
      <c r="BP16" s="74">
        <v>0</v>
      </c>
      <c r="BQ16" s="74">
        <f>BL16+BN16+BP16</f>
        <v>0</v>
      </c>
      <c r="BR16" s="73"/>
      <c r="BS16" s="71">
        <v>0</v>
      </c>
      <c r="BT16" s="72"/>
      <c r="BU16" s="72">
        <v>0</v>
      </c>
      <c r="BV16" s="72"/>
      <c r="BW16" s="74">
        <v>0</v>
      </c>
      <c r="BX16" s="74">
        <f>BS16+BU16+BW16</f>
        <v>0</v>
      </c>
      <c r="BY16" s="73"/>
      <c r="BZ16" s="71">
        <v>0</v>
      </c>
      <c r="CA16" s="72"/>
      <c r="CB16" s="72">
        <v>0</v>
      </c>
      <c r="CC16" s="72"/>
      <c r="CD16" s="74">
        <v>1</v>
      </c>
      <c r="CE16" s="74">
        <f>BZ16+CB16+CD16</f>
        <v>1</v>
      </c>
      <c r="CF16" s="73"/>
      <c r="CG16" s="71">
        <v>0</v>
      </c>
      <c r="CH16" s="72"/>
      <c r="CI16" s="72">
        <v>0</v>
      </c>
      <c r="CJ16" s="72"/>
      <c r="CK16" s="74">
        <v>0</v>
      </c>
      <c r="CL16" s="74">
        <f>CG16+CI16+CK16</f>
        <v>0</v>
      </c>
      <c r="CM16" s="73"/>
      <c r="CN16" s="71">
        <v>0</v>
      </c>
      <c r="CO16" s="72"/>
      <c r="CP16" s="72">
        <v>0</v>
      </c>
      <c r="CQ16" s="72"/>
      <c r="CR16" s="74">
        <v>0</v>
      </c>
      <c r="CS16" s="74">
        <f>CN16+CP16+CR16</f>
        <v>0</v>
      </c>
      <c r="CT16" s="73"/>
      <c r="CU16" s="71">
        <v>0</v>
      </c>
      <c r="CV16" s="72"/>
      <c r="CW16" s="72">
        <v>0</v>
      </c>
      <c r="CX16" s="72"/>
      <c r="CY16" s="74">
        <v>7</v>
      </c>
      <c r="CZ16" s="74">
        <f>CU16+CW16+CY16</f>
        <v>7</v>
      </c>
      <c r="DA16" s="73"/>
      <c r="DB16" s="71">
        <v>0</v>
      </c>
      <c r="DC16" s="72"/>
      <c r="DD16" s="72">
        <v>0</v>
      </c>
      <c r="DE16" s="72"/>
      <c r="DF16" s="74">
        <v>0</v>
      </c>
      <c r="DG16" s="74">
        <f>DB16+DD16+DF16</f>
        <v>0</v>
      </c>
      <c r="DH16" s="73"/>
      <c r="DI16" s="71">
        <v>0</v>
      </c>
      <c r="DJ16" s="72"/>
      <c r="DK16" s="72">
        <v>0</v>
      </c>
      <c r="DL16" s="72"/>
      <c r="DM16" s="74">
        <v>0</v>
      </c>
      <c r="DN16" s="74">
        <f>DI16+DK16+DM16</f>
        <v>0</v>
      </c>
      <c r="DO16" s="73"/>
      <c r="DP16" s="71">
        <v>0</v>
      </c>
      <c r="DQ16" s="72"/>
      <c r="DR16" s="72">
        <v>0</v>
      </c>
      <c r="DS16" s="72"/>
      <c r="DT16" s="74">
        <v>0</v>
      </c>
      <c r="DU16" s="74">
        <f>DP16+DR16+DT16</f>
        <v>0</v>
      </c>
      <c r="DV16" s="73"/>
      <c r="DW16" s="71">
        <v>0</v>
      </c>
      <c r="DX16" s="72"/>
      <c r="DY16" s="72">
        <v>0</v>
      </c>
      <c r="DZ16" s="72"/>
      <c r="EA16" s="74">
        <v>0</v>
      </c>
      <c r="EB16" s="74">
        <f>DW16+DY16+EA16</f>
        <v>0</v>
      </c>
      <c r="EC16" s="73"/>
      <c r="ED16" s="71">
        <v>0</v>
      </c>
      <c r="EE16" s="72"/>
      <c r="EF16" s="72">
        <v>0</v>
      </c>
      <c r="EG16" s="72"/>
      <c r="EH16" s="74">
        <v>0</v>
      </c>
      <c r="EI16" s="74">
        <f>ED16+EF16+EH16</f>
        <v>0</v>
      </c>
      <c r="EJ16" s="73"/>
      <c r="EK16" s="71">
        <v>0</v>
      </c>
      <c r="EL16" s="72"/>
      <c r="EM16" s="72">
        <v>0</v>
      </c>
      <c r="EN16" s="72"/>
      <c r="EO16" s="74">
        <v>0</v>
      </c>
      <c r="EP16" s="74">
        <f>EK16+EM16+EO16</f>
        <v>0</v>
      </c>
      <c r="EQ16" s="73"/>
      <c r="ER16" s="71">
        <v>0</v>
      </c>
      <c r="ES16" s="72"/>
      <c r="ET16" s="72">
        <v>0</v>
      </c>
      <c r="EU16" s="72"/>
      <c r="EV16" s="74">
        <v>0</v>
      </c>
      <c r="EW16" s="74">
        <f>ER16+ET16+EV16</f>
        <v>0</v>
      </c>
      <c r="EX16" s="73"/>
      <c r="EY16" s="71">
        <v>0</v>
      </c>
      <c r="EZ16" s="72"/>
      <c r="FA16" s="72">
        <v>0</v>
      </c>
      <c r="FB16" s="72"/>
      <c r="FC16" s="74">
        <v>0</v>
      </c>
      <c r="FD16" s="74">
        <f>EY16+FA16+FC16</f>
        <v>0</v>
      </c>
      <c r="FE16" s="73"/>
      <c r="FF16" s="71">
        <v>0</v>
      </c>
      <c r="FG16" s="72"/>
      <c r="FH16" s="72">
        <v>0</v>
      </c>
      <c r="FI16" s="72"/>
      <c r="FJ16" s="74">
        <v>0</v>
      </c>
      <c r="FK16" s="74">
        <f>FF16+FH16+FJ16</f>
        <v>0</v>
      </c>
      <c r="FL16" s="73"/>
      <c r="FM16" s="71">
        <v>0</v>
      </c>
      <c r="FN16" s="72"/>
      <c r="FO16" s="72">
        <v>0</v>
      </c>
      <c r="FP16" s="72"/>
      <c r="FQ16" s="74">
        <v>0</v>
      </c>
      <c r="FR16" s="74">
        <f>FM16+FO16+FQ16</f>
        <v>0</v>
      </c>
      <c r="FS16" s="73"/>
      <c r="FT16" s="71">
        <v>0</v>
      </c>
      <c r="FU16" s="72"/>
      <c r="FV16" s="72">
        <v>0</v>
      </c>
      <c r="FW16" s="72"/>
      <c r="FX16" s="74">
        <v>0</v>
      </c>
      <c r="FY16" s="74">
        <f>FT16+FV16+FX16</f>
        <v>0</v>
      </c>
      <c r="FZ16" s="73"/>
      <c r="GA16" s="71">
        <v>0</v>
      </c>
      <c r="GB16" s="72"/>
      <c r="GC16" s="72">
        <v>0</v>
      </c>
      <c r="GD16" s="72"/>
      <c r="GE16" s="74">
        <v>0</v>
      </c>
      <c r="GF16" s="74">
        <f>GA16+GC16+GE16</f>
        <v>0</v>
      </c>
      <c r="GG16" s="73"/>
      <c r="GH16" s="71">
        <v>0</v>
      </c>
      <c r="GI16" s="72"/>
      <c r="GJ16" s="72">
        <v>0</v>
      </c>
      <c r="GK16" s="72"/>
      <c r="GL16" s="74">
        <v>0</v>
      </c>
      <c r="GM16" s="74">
        <f>GH16+GJ16+GL16</f>
        <v>0</v>
      </c>
      <c r="GN16" s="73"/>
      <c r="GO16" s="71">
        <v>0</v>
      </c>
      <c r="GP16" s="72"/>
      <c r="GQ16" s="72">
        <v>0</v>
      </c>
      <c r="GR16" s="72"/>
      <c r="GS16" s="74">
        <v>0</v>
      </c>
      <c r="GT16" s="74">
        <f>GO16+GQ16+GS16</f>
        <v>0</v>
      </c>
      <c r="GU16" s="73"/>
      <c r="GV16" s="71">
        <v>0</v>
      </c>
      <c r="GW16" s="72"/>
      <c r="GX16" s="72">
        <v>0</v>
      </c>
      <c r="GY16" s="72"/>
      <c r="GZ16" s="74">
        <v>0</v>
      </c>
      <c r="HA16" s="74">
        <f>GV16+GX16+GZ16</f>
        <v>0</v>
      </c>
      <c r="HB16" s="73"/>
      <c r="HC16" s="71">
        <v>0</v>
      </c>
      <c r="HD16" s="72"/>
      <c r="HE16" s="72">
        <v>0</v>
      </c>
      <c r="HF16" s="72"/>
      <c r="HG16" s="74">
        <v>0</v>
      </c>
      <c r="HH16" s="74">
        <f>HC16+HE16+HG16</f>
        <v>0</v>
      </c>
      <c r="HI16" s="73"/>
      <c r="HJ16" s="71">
        <v>0</v>
      </c>
      <c r="HK16" s="72"/>
      <c r="HL16" s="72">
        <v>0</v>
      </c>
      <c r="HM16" s="72"/>
      <c r="HN16" s="74">
        <v>0</v>
      </c>
      <c r="HO16" s="74">
        <f>HJ16+HL16+HN16</f>
        <v>0</v>
      </c>
      <c r="HP16" s="73"/>
      <c r="HQ16" s="71">
        <v>0</v>
      </c>
      <c r="HR16" s="72"/>
      <c r="HS16" s="72">
        <v>0</v>
      </c>
      <c r="HT16" s="72"/>
      <c r="HU16" s="74">
        <v>0</v>
      </c>
      <c r="HV16" s="74">
        <f>HQ16+HS16+HU16</f>
        <v>0</v>
      </c>
      <c r="HW16" s="73"/>
      <c r="HX16" s="71">
        <v>0</v>
      </c>
      <c r="HY16" s="72"/>
      <c r="HZ16" s="72">
        <v>0</v>
      </c>
      <c r="IA16" s="72"/>
      <c r="IB16" s="74">
        <v>0</v>
      </c>
      <c r="IC16" s="74">
        <f>HX16+HZ16+IB16</f>
        <v>0</v>
      </c>
      <c r="ID16" s="73"/>
      <c r="IE16" s="71">
        <v>0</v>
      </c>
      <c r="IF16" s="72"/>
      <c r="IG16" s="72">
        <v>0</v>
      </c>
      <c r="IH16" s="72"/>
      <c r="II16" s="74">
        <v>0</v>
      </c>
      <c r="IJ16" s="74">
        <f>IE16+IG16+II16</f>
        <v>0</v>
      </c>
      <c r="IK16" s="73"/>
      <c r="IL16" s="71">
        <v>0</v>
      </c>
      <c r="IM16" s="72"/>
      <c r="IN16" s="72">
        <v>0</v>
      </c>
      <c r="IO16" s="72"/>
      <c r="IP16" s="74">
        <v>0</v>
      </c>
      <c r="IQ16" s="74">
        <f>IL16+IN16+IP16</f>
        <v>0</v>
      </c>
      <c r="IR16" s="73"/>
      <c r="IS16" s="71">
        <v>0</v>
      </c>
      <c r="IT16" s="72"/>
      <c r="IU16" s="72">
        <v>0</v>
      </c>
      <c r="IV16" s="72"/>
      <c r="IW16" s="74">
        <v>0</v>
      </c>
      <c r="IX16" s="74">
        <f>IS16+IU16+IW16</f>
        <v>0</v>
      </c>
      <c r="IY16" s="73"/>
      <c r="IZ16" s="71">
        <v>0</v>
      </c>
      <c r="JA16" s="72"/>
      <c r="JB16" s="72">
        <v>0</v>
      </c>
      <c r="JC16" s="72"/>
      <c r="JD16" s="74">
        <v>0</v>
      </c>
      <c r="JE16" s="74">
        <f>IZ16+JB16+JD16</f>
        <v>0</v>
      </c>
      <c r="JF16" s="73"/>
      <c r="JG16" s="71">
        <v>0</v>
      </c>
      <c r="JH16" s="72"/>
      <c r="JI16" s="72">
        <v>0</v>
      </c>
      <c r="JJ16" s="72"/>
      <c r="JK16" s="74">
        <v>0</v>
      </c>
      <c r="JL16" s="74">
        <f>JG16+JI16+JK16</f>
        <v>0</v>
      </c>
      <c r="JM16" s="73"/>
      <c r="JN16" s="71">
        <v>0</v>
      </c>
      <c r="JO16" s="72"/>
      <c r="JP16" s="72">
        <v>0</v>
      </c>
      <c r="JQ16" s="72"/>
      <c r="JR16" s="74">
        <v>0</v>
      </c>
      <c r="JS16" s="74">
        <f>JN16+JP16+JR16</f>
        <v>0</v>
      </c>
      <c r="JT16" s="73"/>
      <c r="JU16" s="71">
        <v>0</v>
      </c>
      <c r="JV16" s="72"/>
      <c r="JW16" s="72">
        <v>0</v>
      </c>
      <c r="JX16" s="72"/>
      <c r="JY16" s="74">
        <v>0</v>
      </c>
      <c r="JZ16" s="74">
        <f>JU16+JW16+JY16</f>
        <v>0</v>
      </c>
      <c r="KA16" s="73"/>
      <c r="KB16" s="71">
        <v>0</v>
      </c>
      <c r="KC16" s="72"/>
      <c r="KD16" s="72">
        <v>0</v>
      </c>
      <c r="KE16" s="72"/>
      <c r="KF16" s="74">
        <v>0</v>
      </c>
      <c r="KG16" s="74">
        <f>KB16+KD16+KF16</f>
        <v>0</v>
      </c>
      <c r="KH16" s="73"/>
      <c r="KI16" s="71">
        <v>0</v>
      </c>
      <c r="KJ16" s="72"/>
      <c r="KK16" s="72">
        <v>0</v>
      </c>
      <c r="KL16" s="72"/>
      <c r="KM16" s="74">
        <v>0</v>
      </c>
      <c r="KN16" s="74">
        <f>KI16+KK16+KM16</f>
        <v>0</v>
      </c>
      <c r="KO16" s="73"/>
      <c r="KP16" s="71">
        <v>0</v>
      </c>
      <c r="KQ16" s="72"/>
      <c r="KR16" s="72">
        <v>0</v>
      </c>
      <c r="KS16" s="72"/>
      <c r="KT16" s="74">
        <v>0</v>
      </c>
      <c r="KU16" s="74">
        <f>KP16+KR16+KT16</f>
        <v>0</v>
      </c>
      <c r="KV16" s="73"/>
      <c r="KW16" s="71">
        <v>0</v>
      </c>
      <c r="KX16" s="72"/>
      <c r="KY16" s="72">
        <v>0</v>
      </c>
      <c r="KZ16" s="72"/>
      <c r="LA16" s="74">
        <v>0</v>
      </c>
      <c r="LB16" s="74">
        <f>KW16+KY16+LA16</f>
        <v>0</v>
      </c>
      <c r="LC16" s="73"/>
      <c r="LD16" s="71">
        <v>0</v>
      </c>
      <c r="LE16" s="72"/>
      <c r="LF16" s="72">
        <v>0</v>
      </c>
      <c r="LG16" s="72"/>
      <c r="LH16" s="74">
        <v>0</v>
      </c>
      <c r="LI16" s="74">
        <f>LD16+LF16+LH16</f>
        <v>0</v>
      </c>
      <c r="LJ16" s="73"/>
      <c r="LK16" s="71">
        <v>0</v>
      </c>
      <c r="LL16" s="72"/>
      <c r="LM16" s="72">
        <v>0</v>
      </c>
      <c r="LN16" s="72"/>
      <c r="LO16" s="74">
        <v>0</v>
      </c>
      <c r="LP16" s="74">
        <f>LK16+LM16+LO16</f>
        <v>0</v>
      </c>
      <c r="LQ16" s="73"/>
      <c r="LR16" s="71">
        <v>0</v>
      </c>
      <c r="LS16" s="72"/>
      <c r="LT16" s="72">
        <v>0</v>
      </c>
      <c r="LU16" s="72"/>
      <c r="LV16" s="74">
        <v>0</v>
      </c>
      <c r="LW16" s="74">
        <f>LR16+LT16+LV16</f>
        <v>0</v>
      </c>
      <c r="LX16" s="73"/>
      <c r="LY16" s="71">
        <v>0</v>
      </c>
      <c r="LZ16" s="72"/>
      <c r="MA16" s="72">
        <v>0</v>
      </c>
      <c r="MB16" s="72"/>
      <c r="MC16" s="74">
        <v>0</v>
      </c>
      <c r="MD16" s="74">
        <f>LY16+MA16+MC16</f>
        <v>0</v>
      </c>
      <c r="ME16" s="73"/>
      <c r="MF16" s="71">
        <v>0</v>
      </c>
      <c r="MG16" s="72"/>
      <c r="MH16" s="72">
        <v>0</v>
      </c>
      <c r="MI16" s="72"/>
      <c r="MJ16" s="74">
        <v>0</v>
      </c>
      <c r="MK16" s="74">
        <f>MF16+MH16+MJ16</f>
        <v>0</v>
      </c>
      <c r="ML16" s="73"/>
      <c r="MM16" s="71">
        <v>0</v>
      </c>
      <c r="MN16" s="72"/>
      <c r="MO16" s="72">
        <v>0</v>
      </c>
      <c r="MP16" s="72"/>
      <c r="MQ16" s="74">
        <v>0</v>
      </c>
      <c r="MR16" s="74">
        <f>MM16+MO16+MQ16</f>
        <v>0</v>
      </c>
      <c r="MS16" s="73"/>
      <c r="MT16" s="71">
        <v>0</v>
      </c>
      <c r="MU16" s="72"/>
      <c r="MV16" s="72">
        <v>0</v>
      </c>
      <c r="MW16" s="72"/>
      <c r="MX16" s="74">
        <v>0</v>
      </c>
      <c r="MY16" s="74">
        <f>MT16+MV16+MX16</f>
        <v>0</v>
      </c>
      <c r="MZ16" s="73"/>
      <c r="NA16" s="71">
        <v>0</v>
      </c>
      <c r="NB16" s="72"/>
      <c r="NC16" s="72">
        <v>0</v>
      </c>
      <c r="ND16" s="72"/>
      <c r="NE16" s="74">
        <v>0</v>
      </c>
      <c r="NF16" s="74">
        <f>NA16+NC16+NE16</f>
        <v>0</v>
      </c>
      <c r="NG16" s="73"/>
      <c r="NH16" s="71">
        <v>0</v>
      </c>
      <c r="NI16" s="72"/>
      <c r="NJ16" s="72">
        <v>0</v>
      </c>
      <c r="NK16" s="72"/>
      <c r="NL16" s="74">
        <v>0</v>
      </c>
      <c r="NM16" s="74">
        <f>NH16+NJ16+NL16</f>
        <v>0</v>
      </c>
      <c r="NN16" s="73"/>
      <c r="NO16" s="71">
        <v>0</v>
      </c>
      <c r="NP16" s="72"/>
      <c r="NQ16" s="72">
        <v>0</v>
      </c>
      <c r="NR16" s="72"/>
      <c r="NS16" s="74">
        <v>0</v>
      </c>
      <c r="NT16" s="74">
        <f>NO16+NQ16+NS16</f>
        <v>0</v>
      </c>
      <c r="NU16" s="73"/>
      <c r="NV16" s="71">
        <v>0</v>
      </c>
      <c r="NW16" s="72"/>
      <c r="NX16" s="72">
        <v>0</v>
      </c>
      <c r="NY16" s="72"/>
      <c r="NZ16" s="74">
        <v>0</v>
      </c>
      <c r="OA16" s="74">
        <f>NV16+NX16+NZ16</f>
        <v>0</v>
      </c>
      <c r="OB16" s="73"/>
      <c r="OC16" s="71">
        <v>0</v>
      </c>
      <c r="OD16" s="72"/>
      <c r="OE16" s="72">
        <v>0</v>
      </c>
      <c r="OF16" s="72"/>
      <c r="OG16" s="74">
        <v>0</v>
      </c>
      <c r="OH16" s="74">
        <f>OC16+OE16+OG16</f>
        <v>0</v>
      </c>
      <c r="OI16" s="73"/>
      <c r="OJ16" s="71">
        <v>0</v>
      </c>
      <c r="OK16" s="72"/>
      <c r="OL16" s="72">
        <v>0</v>
      </c>
      <c r="OM16" s="72"/>
      <c r="ON16" s="74">
        <v>0</v>
      </c>
      <c r="OO16" s="74">
        <f>OJ16+OL16+ON16</f>
        <v>0</v>
      </c>
      <c r="OP16" s="73"/>
      <c r="OQ16" s="71">
        <v>0</v>
      </c>
      <c r="OR16" s="72"/>
      <c r="OS16" s="72">
        <v>0</v>
      </c>
      <c r="OT16" s="72"/>
      <c r="OU16" s="74">
        <v>0</v>
      </c>
      <c r="OV16" s="74">
        <f>OQ16+OS16+OU16</f>
        <v>0</v>
      </c>
      <c r="OW16" s="73"/>
      <c r="OX16" s="71">
        <v>0</v>
      </c>
      <c r="OY16" s="72"/>
      <c r="OZ16" s="72">
        <v>0</v>
      </c>
      <c r="PA16" s="72"/>
      <c r="PB16" s="74">
        <v>0</v>
      </c>
      <c r="PC16" s="74">
        <f>OX16+OZ16+PB16</f>
        <v>0</v>
      </c>
      <c r="PD16" s="73"/>
      <c r="PI16" s="47"/>
      <c r="PP16" s="47"/>
      <c r="PW16" s="47"/>
    </row>
    <row r="17" spans="1:1382" x14ac:dyDescent="0.3">
      <c r="A17" s="75" t="s">
        <v>31</v>
      </c>
      <c r="B17" s="76">
        <f>B14+B16</f>
        <v>2896918</v>
      </c>
      <c r="C17" s="77"/>
      <c r="D17" s="77">
        <f>D14+D16</f>
        <v>2925845</v>
      </c>
      <c r="E17" s="77"/>
      <c r="F17" s="77">
        <f>F14+F16</f>
        <v>5822763</v>
      </c>
      <c r="G17" s="78"/>
      <c r="H17" s="79">
        <f>H14+H16</f>
        <v>328</v>
      </c>
      <c r="I17" s="80"/>
      <c r="J17" s="80">
        <f>J14+J16</f>
        <v>252</v>
      </c>
      <c r="K17" s="80"/>
      <c r="L17" s="81">
        <f>L14+L16</f>
        <v>0</v>
      </c>
      <c r="M17" s="81">
        <f>M14+M16</f>
        <v>580</v>
      </c>
      <c r="N17" s="78"/>
      <c r="O17" s="79">
        <f>O14+O16</f>
        <v>328</v>
      </c>
      <c r="P17" s="80"/>
      <c r="Q17" s="80">
        <f>Q14+Q16</f>
        <v>252</v>
      </c>
      <c r="R17" s="80"/>
      <c r="S17" s="81">
        <f>S14+S16</f>
        <v>0</v>
      </c>
      <c r="T17" s="81">
        <f>T14+T16</f>
        <v>580</v>
      </c>
      <c r="U17" s="78"/>
      <c r="V17" s="79">
        <f>V14+V16</f>
        <v>321</v>
      </c>
      <c r="W17" s="80"/>
      <c r="X17" s="80">
        <f>X14+X16</f>
        <v>247</v>
      </c>
      <c r="Y17" s="80"/>
      <c r="Z17" s="81">
        <f>Z14+Z16</f>
        <v>8</v>
      </c>
      <c r="AA17" s="81">
        <f>AA14+AA16</f>
        <v>576</v>
      </c>
      <c r="AB17" s="78"/>
      <c r="AC17" s="79">
        <f>AC14+AC16</f>
        <v>321</v>
      </c>
      <c r="AD17" s="80"/>
      <c r="AE17" s="80">
        <f>AE14+AE16</f>
        <v>247</v>
      </c>
      <c r="AF17" s="80"/>
      <c r="AG17" s="81">
        <f>AG14+AG16</f>
        <v>6</v>
      </c>
      <c r="AH17" s="81">
        <f>AH14+AH16</f>
        <v>574</v>
      </c>
      <c r="AI17" s="78"/>
      <c r="AJ17" s="79">
        <f>AJ14+AJ16</f>
        <v>321</v>
      </c>
      <c r="AK17" s="80"/>
      <c r="AL17" s="80">
        <f>AL14+AL16</f>
        <v>247</v>
      </c>
      <c r="AM17" s="80"/>
      <c r="AN17" s="81">
        <f>AN14+AN16</f>
        <v>3</v>
      </c>
      <c r="AO17" s="81">
        <f>AO14+AO16</f>
        <v>571</v>
      </c>
      <c r="AP17" s="78"/>
      <c r="AQ17" s="79">
        <f>AQ14+AQ16</f>
        <v>321</v>
      </c>
      <c r="AR17" s="80"/>
      <c r="AS17" s="80">
        <f>AS14+AS16</f>
        <v>247</v>
      </c>
      <c r="AT17" s="80"/>
      <c r="AU17" s="81">
        <f>AU14+AU16</f>
        <v>0</v>
      </c>
      <c r="AV17" s="81">
        <f>AV14+AV16</f>
        <v>568</v>
      </c>
      <c r="AW17" s="78"/>
      <c r="AX17" s="79">
        <f>AX14+AX16</f>
        <v>321</v>
      </c>
      <c r="AY17" s="80"/>
      <c r="AZ17" s="80">
        <f>AZ14+AZ16</f>
        <v>247</v>
      </c>
      <c r="BA17" s="80"/>
      <c r="BB17" s="81">
        <f>BB14+BB16</f>
        <v>0</v>
      </c>
      <c r="BC17" s="81">
        <f>BC14+BC16</f>
        <v>568</v>
      </c>
      <c r="BD17" s="78"/>
      <c r="BE17" s="79">
        <f>BE14+BE16</f>
        <v>319</v>
      </c>
      <c r="BF17" s="80"/>
      <c r="BG17" s="80">
        <f>BG14+BG16</f>
        <v>246</v>
      </c>
      <c r="BH17" s="80"/>
      <c r="BI17" s="81">
        <f>BI14+BI16</f>
        <v>0</v>
      </c>
      <c r="BJ17" s="81">
        <f>BJ14+BJ16</f>
        <v>565</v>
      </c>
      <c r="BK17" s="78"/>
      <c r="BL17" s="79">
        <f>BL14+BL16</f>
        <v>318</v>
      </c>
      <c r="BM17" s="80"/>
      <c r="BN17" s="80">
        <f>BN14+BN16</f>
        <v>245</v>
      </c>
      <c r="BO17" s="80"/>
      <c r="BP17" s="81">
        <f>BP14+BP16</f>
        <v>0</v>
      </c>
      <c r="BQ17" s="81">
        <f>BQ14+BQ16</f>
        <v>563</v>
      </c>
      <c r="BR17" s="78"/>
      <c r="BS17" s="79">
        <f>BS14+BS16</f>
        <v>318</v>
      </c>
      <c r="BT17" s="80"/>
      <c r="BU17" s="80">
        <f>BU14+BU16</f>
        <v>245</v>
      </c>
      <c r="BV17" s="80"/>
      <c r="BW17" s="81">
        <f>BW14+BW16</f>
        <v>0</v>
      </c>
      <c r="BX17" s="81">
        <f>BX14+BX16</f>
        <v>563</v>
      </c>
      <c r="BY17" s="78"/>
      <c r="BZ17" s="79">
        <f>BZ14+BZ16</f>
        <v>317</v>
      </c>
      <c r="CA17" s="80"/>
      <c r="CB17" s="80">
        <f>CB14+CB16</f>
        <v>244</v>
      </c>
      <c r="CC17" s="80"/>
      <c r="CD17" s="81">
        <f>CD14+CD16</f>
        <v>1</v>
      </c>
      <c r="CE17" s="81">
        <f>CE14+CE16</f>
        <v>562</v>
      </c>
      <c r="CF17" s="78"/>
      <c r="CG17" s="79">
        <f>CG14+CG16</f>
        <v>317</v>
      </c>
      <c r="CH17" s="80"/>
      <c r="CI17" s="80">
        <f>CI14+CI16</f>
        <v>244</v>
      </c>
      <c r="CJ17" s="80"/>
      <c r="CK17" s="81">
        <f>CK14+CK16</f>
        <v>0</v>
      </c>
      <c r="CL17" s="81">
        <f>CL14+CL16</f>
        <v>561</v>
      </c>
      <c r="CM17" s="78"/>
      <c r="CN17" s="79">
        <f>CN14+CN16</f>
        <v>317</v>
      </c>
      <c r="CO17" s="80"/>
      <c r="CP17" s="80">
        <f>CP14+CP16</f>
        <v>244</v>
      </c>
      <c r="CQ17" s="80"/>
      <c r="CR17" s="81">
        <f>CR14+CR16</f>
        <v>0</v>
      </c>
      <c r="CS17" s="81">
        <f>CS14+CS16</f>
        <v>561</v>
      </c>
      <c r="CT17" s="78"/>
      <c r="CU17" s="79">
        <f>CU14+CU16</f>
        <v>316</v>
      </c>
      <c r="CV17" s="80"/>
      <c r="CW17" s="80">
        <f>CW14+CW16</f>
        <v>238</v>
      </c>
      <c r="CX17" s="80"/>
      <c r="CY17" s="81">
        <f>CY14+CY16</f>
        <v>7</v>
      </c>
      <c r="CZ17" s="81">
        <f>CZ14+CZ16</f>
        <v>561</v>
      </c>
      <c r="DA17" s="78"/>
      <c r="DB17" s="79">
        <f>DB14+DB16</f>
        <v>316</v>
      </c>
      <c r="DC17" s="80"/>
      <c r="DD17" s="80">
        <f>DD14+DD16</f>
        <v>238</v>
      </c>
      <c r="DE17" s="80"/>
      <c r="DF17" s="81">
        <f>DF14+DF16</f>
        <v>0</v>
      </c>
      <c r="DG17" s="81">
        <f>DG14+DG16</f>
        <v>554</v>
      </c>
      <c r="DH17" s="78"/>
      <c r="DI17" s="79">
        <f>DI14+DI16</f>
        <v>314</v>
      </c>
      <c r="DJ17" s="80"/>
      <c r="DK17" s="80">
        <f>DK14+DK16</f>
        <v>237</v>
      </c>
      <c r="DL17" s="80"/>
      <c r="DM17" s="81">
        <f>DM14+DM16</f>
        <v>0</v>
      </c>
      <c r="DN17" s="81">
        <f>DN14+DN16</f>
        <v>551</v>
      </c>
      <c r="DO17" s="78"/>
      <c r="DP17" s="79">
        <f>DP14+DP16</f>
        <v>312</v>
      </c>
      <c r="DQ17" s="80"/>
      <c r="DR17" s="80">
        <f>DR14+DR16</f>
        <v>236</v>
      </c>
      <c r="DS17" s="80"/>
      <c r="DT17" s="81">
        <f>DT14+DT16</f>
        <v>0</v>
      </c>
      <c r="DU17" s="81">
        <f>DU14+DU16</f>
        <v>548</v>
      </c>
      <c r="DV17" s="78"/>
      <c r="DW17" s="79">
        <f>DW14+DW16</f>
        <v>311</v>
      </c>
      <c r="DX17" s="80"/>
      <c r="DY17" s="80">
        <f>DY14+DY16</f>
        <v>236</v>
      </c>
      <c r="DZ17" s="80"/>
      <c r="EA17" s="81">
        <f>EA14+EA16</f>
        <v>0</v>
      </c>
      <c r="EB17" s="81">
        <f>EB14+EB16</f>
        <v>547</v>
      </c>
      <c r="EC17" s="78"/>
      <c r="ED17" s="79">
        <f>ED14+ED16</f>
        <v>308</v>
      </c>
      <c r="EE17" s="80"/>
      <c r="EF17" s="80">
        <f>EF14+EF16</f>
        <v>235</v>
      </c>
      <c r="EG17" s="80"/>
      <c r="EH17" s="81">
        <f>EH14+EH16</f>
        <v>0</v>
      </c>
      <c r="EI17" s="81">
        <f>EI14+EI16</f>
        <v>543</v>
      </c>
      <c r="EJ17" s="78"/>
      <c r="EK17" s="79">
        <f>EK14+EK16</f>
        <v>304</v>
      </c>
      <c r="EL17" s="80"/>
      <c r="EM17" s="80">
        <f>EM14+EM16</f>
        <v>233</v>
      </c>
      <c r="EN17" s="80"/>
      <c r="EO17" s="81">
        <f>EO14+EO16</f>
        <v>0</v>
      </c>
      <c r="EP17" s="81">
        <f>EP14+EP16</f>
        <v>537</v>
      </c>
      <c r="EQ17" s="78"/>
      <c r="ER17" s="79">
        <f>ER14+ER16</f>
        <v>304</v>
      </c>
      <c r="ES17" s="80"/>
      <c r="ET17" s="80">
        <f>ET14+ET16</f>
        <v>233</v>
      </c>
      <c r="EU17" s="80"/>
      <c r="EV17" s="81">
        <f>EV14+EV16</f>
        <v>0</v>
      </c>
      <c r="EW17" s="81">
        <f>EW14+EW16</f>
        <v>537</v>
      </c>
      <c r="EX17" s="78"/>
      <c r="EY17" s="79">
        <f>EY14+EY16</f>
        <v>302</v>
      </c>
      <c r="EZ17" s="80"/>
      <c r="FA17" s="80">
        <f>FA14+FA16</f>
        <v>231</v>
      </c>
      <c r="FB17" s="80"/>
      <c r="FC17" s="81">
        <f>FC14+FC16</f>
        <v>0</v>
      </c>
      <c r="FD17" s="81">
        <f>FD14+FD16</f>
        <v>533</v>
      </c>
      <c r="FE17" s="78"/>
      <c r="FF17" s="79">
        <f>FF14+FF16</f>
        <v>298</v>
      </c>
      <c r="FG17" s="80"/>
      <c r="FH17" s="80">
        <f>FH14+FH16</f>
        <v>229</v>
      </c>
      <c r="FI17" s="80"/>
      <c r="FJ17" s="81">
        <f>FJ14+FJ16</f>
        <v>0</v>
      </c>
      <c r="FK17" s="81">
        <f>FK14+FK16</f>
        <v>527</v>
      </c>
      <c r="FL17" s="78"/>
      <c r="FM17" s="79">
        <f>FM14+FM16</f>
        <v>303</v>
      </c>
      <c r="FN17" s="80"/>
      <c r="FO17" s="80">
        <f>FO14+FO16</f>
        <v>230</v>
      </c>
      <c r="FP17" s="80"/>
      <c r="FQ17" s="81">
        <f>FQ14+FQ16</f>
        <v>0</v>
      </c>
      <c r="FR17" s="81">
        <f>FR14+FR16</f>
        <v>533</v>
      </c>
      <c r="FS17" s="78"/>
      <c r="FT17" s="79">
        <f>FT14+FT16</f>
        <v>301</v>
      </c>
      <c r="FU17" s="80"/>
      <c r="FV17" s="80">
        <f>FV14+FV16</f>
        <v>228</v>
      </c>
      <c r="FW17" s="80"/>
      <c r="FX17" s="81">
        <f>FX14+FX16</f>
        <v>0</v>
      </c>
      <c r="FY17" s="81">
        <f>FY14+FY16</f>
        <v>529</v>
      </c>
      <c r="FZ17" s="78"/>
      <c r="GA17" s="79">
        <f>GA14+GA16</f>
        <v>300</v>
      </c>
      <c r="GB17" s="80"/>
      <c r="GC17" s="80">
        <f>GC14+GC16</f>
        <v>226</v>
      </c>
      <c r="GD17" s="80"/>
      <c r="GE17" s="81">
        <f>GE14+GE16</f>
        <v>0</v>
      </c>
      <c r="GF17" s="81">
        <f>GF14+GF16</f>
        <v>526</v>
      </c>
      <c r="GG17" s="78"/>
      <c r="GH17" s="79">
        <f>GH14+GH16</f>
        <v>298</v>
      </c>
      <c r="GI17" s="80"/>
      <c r="GJ17" s="80">
        <f>GJ14+GJ16</f>
        <v>224</v>
      </c>
      <c r="GK17" s="80"/>
      <c r="GL17" s="81">
        <f>GL14+GL16</f>
        <v>0</v>
      </c>
      <c r="GM17" s="81">
        <f>GM14+GM16</f>
        <v>522</v>
      </c>
      <c r="GN17" s="78"/>
      <c r="GO17" s="79">
        <f>GO14+GO16</f>
        <v>296</v>
      </c>
      <c r="GP17" s="80"/>
      <c r="GQ17" s="80">
        <f>GQ14+GQ16</f>
        <v>218</v>
      </c>
      <c r="GR17" s="80"/>
      <c r="GS17" s="81">
        <f>GS14+GS16</f>
        <v>0</v>
      </c>
      <c r="GT17" s="81">
        <f>GT14+GT16</f>
        <v>514</v>
      </c>
      <c r="GU17" s="78"/>
      <c r="GV17" s="79">
        <f>GV14+GV16</f>
        <v>292</v>
      </c>
      <c r="GW17" s="80"/>
      <c r="GX17" s="80">
        <f>GX14+GX16</f>
        <v>214</v>
      </c>
      <c r="GY17" s="80"/>
      <c r="GZ17" s="81">
        <f>GZ14+GZ16</f>
        <v>0</v>
      </c>
      <c r="HA17" s="81">
        <f>HA14+HA16</f>
        <v>506</v>
      </c>
      <c r="HB17" s="78"/>
      <c r="HC17" s="79">
        <f>HC14+HC16</f>
        <v>290</v>
      </c>
      <c r="HD17" s="80"/>
      <c r="HE17" s="80">
        <f>HE14+HE16</f>
        <v>213</v>
      </c>
      <c r="HF17" s="80"/>
      <c r="HG17" s="81">
        <f>HG14+HG16</f>
        <v>0</v>
      </c>
      <c r="HH17" s="81">
        <f>HH14+HH16</f>
        <v>503</v>
      </c>
      <c r="HI17" s="78"/>
      <c r="HJ17" s="79">
        <f>HJ14+HJ16</f>
        <v>286</v>
      </c>
      <c r="HK17" s="80"/>
      <c r="HL17" s="80">
        <f>HL14+HL16</f>
        <v>207</v>
      </c>
      <c r="HM17" s="80"/>
      <c r="HN17" s="81">
        <f>HN14+HN16</f>
        <v>0</v>
      </c>
      <c r="HO17" s="81">
        <f>HO14+HO16</f>
        <v>493</v>
      </c>
      <c r="HP17" s="78"/>
      <c r="HQ17" s="79">
        <f>HQ14+HQ16</f>
        <v>278</v>
      </c>
      <c r="HR17" s="80"/>
      <c r="HS17" s="80">
        <f>HS14+HS16</f>
        <v>206</v>
      </c>
      <c r="HT17" s="80"/>
      <c r="HU17" s="81">
        <f>HU14+HU16</f>
        <v>0</v>
      </c>
      <c r="HV17" s="81">
        <f>HV14+HV16</f>
        <v>484</v>
      </c>
      <c r="HW17" s="78"/>
      <c r="HX17" s="79">
        <f>HX14+HX16</f>
        <v>273</v>
      </c>
      <c r="HY17" s="80"/>
      <c r="HZ17" s="80">
        <f>HZ14+HZ16</f>
        <v>202</v>
      </c>
      <c r="IA17" s="80"/>
      <c r="IB17" s="81">
        <f>IB14+IB16</f>
        <v>0</v>
      </c>
      <c r="IC17" s="81">
        <f>IC14+IC16</f>
        <v>475</v>
      </c>
      <c r="ID17" s="78"/>
      <c r="IE17" s="79">
        <f>IE14+IE16</f>
        <v>263</v>
      </c>
      <c r="IF17" s="80"/>
      <c r="IG17" s="80">
        <f>IG14+IG16</f>
        <v>197</v>
      </c>
      <c r="IH17" s="80"/>
      <c r="II17" s="81">
        <f>II14+II16</f>
        <v>0</v>
      </c>
      <c r="IJ17" s="81">
        <f>IJ14+IJ16</f>
        <v>460</v>
      </c>
      <c r="IK17" s="78"/>
      <c r="IL17" s="79">
        <f>IL14+IL16</f>
        <v>261</v>
      </c>
      <c r="IM17" s="80"/>
      <c r="IN17" s="80">
        <f>IN14+IN16</f>
        <v>191</v>
      </c>
      <c r="IO17" s="80"/>
      <c r="IP17" s="81">
        <f>IP14+IP16</f>
        <v>0</v>
      </c>
      <c r="IQ17" s="81">
        <f>IQ14+IQ16</f>
        <v>452</v>
      </c>
      <c r="IR17" s="78"/>
      <c r="IS17" s="79">
        <f>IS14+IS16</f>
        <v>253</v>
      </c>
      <c r="IT17" s="80"/>
      <c r="IU17" s="80">
        <f>IU14+IU16</f>
        <v>190</v>
      </c>
      <c r="IV17" s="80"/>
      <c r="IW17" s="81">
        <f>IW14+IW16</f>
        <v>0</v>
      </c>
      <c r="IX17" s="81">
        <f>IX14+IX16</f>
        <v>443</v>
      </c>
      <c r="IY17" s="78"/>
      <c r="IZ17" s="79">
        <f>IZ14+IZ16</f>
        <v>249</v>
      </c>
      <c r="JA17" s="80"/>
      <c r="JB17" s="80">
        <f>JB14+JB16</f>
        <v>185</v>
      </c>
      <c r="JC17" s="80"/>
      <c r="JD17" s="81">
        <f>JD14+JD16</f>
        <v>0</v>
      </c>
      <c r="JE17" s="81">
        <f>JE14+JE16</f>
        <v>434</v>
      </c>
      <c r="JF17" s="78"/>
      <c r="JG17" s="79">
        <f>JG14+JG16</f>
        <v>246</v>
      </c>
      <c r="JH17" s="80"/>
      <c r="JI17" s="80">
        <f>JI14+JI16</f>
        <v>181</v>
      </c>
      <c r="JJ17" s="80"/>
      <c r="JK17" s="81">
        <f>JK14+JK16</f>
        <v>0</v>
      </c>
      <c r="JL17" s="81">
        <f>JL14+JL16</f>
        <v>427</v>
      </c>
      <c r="JM17" s="78"/>
      <c r="JN17" s="79">
        <f>JN14+JN16</f>
        <v>244</v>
      </c>
      <c r="JO17" s="80"/>
      <c r="JP17" s="80">
        <f>JP14+JP16</f>
        <v>178</v>
      </c>
      <c r="JQ17" s="80"/>
      <c r="JR17" s="81">
        <f>JR14+JR16</f>
        <v>0</v>
      </c>
      <c r="JS17" s="81">
        <f>JS14+JS16</f>
        <v>422</v>
      </c>
      <c r="JT17" s="78"/>
      <c r="JU17" s="79">
        <f>JU14+JU16</f>
        <v>243</v>
      </c>
      <c r="JV17" s="80"/>
      <c r="JW17" s="80">
        <f>JW14+JW16</f>
        <v>175</v>
      </c>
      <c r="JX17" s="80"/>
      <c r="JY17" s="81">
        <f>JY14+JY16</f>
        <v>0</v>
      </c>
      <c r="JZ17" s="81">
        <f>JZ14+JZ16</f>
        <v>418</v>
      </c>
      <c r="KA17" s="78"/>
      <c r="KB17" s="79">
        <f>KB14+KB16</f>
        <v>234</v>
      </c>
      <c r="KC17" s="80"/>
      <c r="KD17" s="80">
        <f>KD14+KD16</f>
        <v>169</v>
      </c>
      <c r="KE17" s="80"/>
      <c r="KF17" s="81">
        <f>KF14+KF16</f>
        <v>0</v>
      </c>
      <c r="KG17" s="81">
        <f>KG14+KG16</f>
        <v>403</v>
      </c>
      <c r="KH17" s="78"/>
      <c r="KI17" s="79">
        <f>KI14+KI16</f>
        <v>231</v>
      </c>
      <c r="KJ17" s="80"/>
      <c r="KK17" s="80">
        <f>KK14+KK16</f>
        <v>163</v>
      </c>
      <c r="KL17" s="80"/>
      <c r="KM17" s="81">
        <f>KM14+KM16</f>
        <v>0</v>
      </c>
      <c r="KN17" s="81">
        <f>KN14+KN16</f>
        <v>394</v>
      </c>
      <c r="KO17" s="78"/>
      <c r="KP17" s="79">
        <f>KP14+KP16</f>
        <v>225</v>
      </c>
      <c r="KQ17" s="80"/>
      <c r="KR17" s="80">
        <f>KR14+KR16</f>
        <v>159</v>
      </c>
      <c r="KS17" s="80"/>
      <c r="KT17" s="81">
        <f>KT14+KT16</f>
        <v>0</v>
      </c>
      <c r="KU17" s="81">
        <f>KU14+KU16</f>
        <v>384</v>
      </c>
      <c r="KV17" s="78"/>
      <c r="KW17" s="79">
        <f>KW14+KW16</f>
        <v>217</v>
      </c>
      <c r="KX17" s="80"/>
      <c r="KY17" s="80">
        <f>KY14+KY16</f>
        <v>153</v>
      </c>
      <c r="KZ17" s="80"/>
      <c r="LA17" s="81">
        <f>LA14+LA16</f>
        <v>0</v>
      </c>
      <c r="LB17" s="81">
        <f>LB14+LB16</f>
        <v>370</v>
      </c>
      <c r="LC17" s="78"/>
      <c r="LD17" s="79">
        <f>LD14+LD16</f>
        <v>214</v>
      </c>
      <c r="LE17" s="80"/>
      <c r="LF17" s="80">
        <f>LF14+LF16</f>
        <v>150</v>
      </c>
      <c r="LG17" s="80"/>
      <c r="LH17" s="81">
        <f>LH14+LH16</f>
        <v>0</v>
      </c>
      <c r="LI17" s="81">
        <f>LI14+LI16</f>
        <v>364</v>
      </c>
      <c r="LJ17" s="78"/>
      <c r="LK17" s="79">
        <f>LK14+LK16</f>
        <v>207</v>
      </c>
      <c r="LL17" s="80"/>
      <c r="LM17" s="80">
        <f>LM14+LM16</f>
        <v>148</v>
      </c>
      <c r="LN17" s="80"/>
      <c r="LO17" s="81">
        <f>LO14+LO16</f>
        <v>0</v>
      </c>
      <c r="LP17" s="81">
        <f>LP14+LP16</f>
        <v>355</v>
      </c>
      <c r="LQ17" s="78"/>
      <c r="LR17" s="79">
        <f>LR14+LR16</f>
        <v>204</v>
      </c>
      <c r="LS17" s="80"/>
      <c r="LT17" s="80">
        <f>LT14+LT16</f>
        <v>142</v>
      </c>
      <c r="LU17" s="80"/>
      <c r="LV17" s="81">
        <f>LV14+LV16</f>
        <v>0</v>
      </c>
      <c r="LW17" s="81">
        <f>LW14+LW16</f>
        <v>346</v>
      </c>
      <c r="LX17" s="78"/>
      <c r="LY17" s="79">
        <f>LY14+LY16</f>
        <v>199</v>
      </c>
      <c r="LZ17" s="80"/>
      <c r="MA17" s="80">
        <f>MA14+MA16</f>
        <v>137</v>
      </c>
      <c r="MB17" s="80"/>
      <c r="MC17" s="81">
        <f>MC14+MC16</f>
        <v>0</v>
      </c>
      <c r="MD17" s="81">
        <f>MD14+MD16</f>
        <v>336</v>
      </c>
      <c r="ME17" s="78"/>
      <c r="MF17" s="79">
        <f>MF14+MF16</f>
        <v>192</v>
      </c>
      <c r="MG17" s="80"/>
      <c r="MH17" s="80">
        <f>MH14+MH16</f>
        <v>129</v>
      </c>
      <c r="MI17" s="80"/>
      <c r="MJ17" s="81">
        <f>MJ14+MJ16</f>
        <v>0</v>
      </c>
      <c r="MK17" s="81">
        <f>MK14+MK16</f>
        <v>321</v>
      </c>
      <c r="ML17" s="78"/>
      <c r="MM17" s="79">
        <f>MM14+MM16</f>
        <v>187</v>
      </c>
      <c r="MN17" s="80"/>
      <c r="MO17" s="80">
        <f>MO14+MO16</f>
        <v>122</v>
      </c>
      <c r="MP17" s="80"/>
      <c r="MQ17" s="81">
        <f>MQ14+MQ16</f>
        <v>0</v>
      </c>
      <c r="MR17" s="81">
        <f>MR14+MR16</f>
        <v>309</v>
      </c>
      <c r="MS17" s="78"/>
      <c r="MT17" s="79">
        <f>MT14+MT16</f>
        <v>181</v>
      </c>
      <c r="MU17" s="80"/>
      <c r="MV17" s="80">
        <f>MV14+MV16</f>
        <v>118</v>
      </c>
      <c r="MW17" s="80"/>
      <c r="MX17" s="81">
        <f>MX14+MX16</f>
        <v>0</v>
      </c>
      <c r="MY17" s="81">
        <f>MY14+MY16</f>
        <v>299</v>
      </c>
      <c r="MZ17" s="78"/>
      <c r="NA17" s="79">
        <f>NA14+NA16</f>
        <v>171</v>
      </c>
      <c r="NB17" s="80"/>
      <c r="NC17" s="80">
        <f>NC14+NC16</f>
        <v>114</v>
      </c>
      <c r="ND17" s="80"/>
      <c r="NE17" s="81">
        <f>NE14+NE16</f>
        <v>0</v>
      </c>
      <c r="NF17" s="81">
        <f>NF14+NF16</f>
        <v>285</v>
      </c>
      <c r="NG17" s="78"/>
      <c r="NH17" s="79">
        <f>NH14+NH16</f>
        <v>167</v>
      </c>
      <c r="NI17" s="80"/>
      <c r="NJ17" s="80">
        <f>NJ14+NJ16</f>
        <v>106</v>
      </c>
      <c r="NK17" s="80"/>
      <c r="NL17" s="81">
        <f>NL14+NL16</f>
        <v>0</v>
      </c>
      <c r="NM17" s="81">
        <f>NM14+NM16</f>
        <v>273</v>
      </c>
      <c r="NN17" s="78"/>
      <c r="NO17" s="79">
        <f>NO14+NO16</f>
        <v>158</v>
      </c>
      <c r="NP17" s="80"/>
      <c r="NQ17" s="80">
        <f>NQ14+NQ16</f>
        <v>102</v>
      </c>
      <c r="NR17" s="80"/>
      <c r="NS17" s="81">
        <f>NS14+NS16</f>
        <v>0</v>
      </c>
      <c r="NT17" s="81">
        <f>NT14+NT16</f>
        <v>260</v>
      </c>
      <c r="NU17" s="78"/>
      <c r="NV17" s="79">
        <f>NV14+NV16</f>
        <v>150</v>
      </c>
      <c r="NW17" s="80"/>
      <c r="NX17" s="80">
        <f>NX14+NX16</f>
        <v>97</v>
      </c>
      <c r="NY17" s="80"/>
      <c r="NZ17" s="81">
        <f>NZ14+NZ16</f>
        <v>0</v>
      </c>
      <c r="OA17" s="81">
        <f>OA14+OA16</f>
        <v>247</v>
      </c>
      <c r="OB17" s="78"/>
      <c r="OC17" s="79">
        <f>OC14+OC16</f>
        <v>145</v>
      </c>
      <c r="OD17" s="80"/>
      <c r="OE17" s="80">
        <f>OE14+OE16</f>
        <v>92</v>
      </c>
      <c r="OF17" s="80"/>
      <c r="OG17" s="81">
        <f>OG14+OG16</f>
        <v>0</v>
      </c>
      <c r="OH17" s="81">
        <f>OH14+OH16</f>
        <v>237</v>
      </c>
      <c r="OI17" s="78"/>
      <c r="OJ17" s="79">
        <f>OJ14+OJ16</f>
        <v>136</v>
      </c>
      <c r="OK17" s="80"/>
      <c r="OL17" s="80">
        <f>OL14+OL16</f>
        <v>82</v>
      </c>
      <c r="OM17" s="80"/>
      <c r="ON17" s="81">
        <f>ON14+ON16</f>
        <v>0</v>
      </c>
      <c r="OO17" s="81">
        <f>OO14+OO16</f>
        <v>218</v>
      </c>
      <c r="OP17" s="78"/>
      <c r="OQ17" s="79">
        <f>OQ14+OQ16</f>
        <v>130</v>
      </c>
      <c r="OR17" s="80"/>
      <c r="OS17" s="80">
        <f>OS14+OS16</f>
        <v>73</v>
      </c>
      <c r="OT17" s="80"/>
      <c r="OU17" s="81">
        <f>OU14+OU16</f>
        <v>0</v>
      </c>
      <c r="OV17" s="81">
        <f>OV14+OV16</f>
        <v>203</v>
      </c>
      <c r="OW17" s="78"/>
      <c r="OX17" s="79">
        <f>OX14+OX16</f>
        <v>123</v>
      </c>
      <c r="OY17" s="80"/>
      <c r="OZ17" s="80">
        <f>OZ14+OZ16</f>
        <v>64</v>
      </c>
      <c r="PA17" s="80"/>
      <c r="PB17" s="81">
        <f>PB14+PB16</f>
        <v>0</v>
      </c>
      <c r="PC17" s="81">
        <f>PC14+PC16</f>
        <v>187</v>
      </c>
      <c r="PD17" s="78"/>
      <c r="PE17" s="4"/>
      <c r="PF17" s="4"/>
      <c r="PG17" s="4"/>
      <c r="PH17" s="4"/>
      <c r="PI17" s="82"/>
      <c r="PJ17" s="82"/>
      <c r="PK17" s="4"/>
      <c r="PL17" s="4"/>
      <c r="PM17" s="4"/>
      <c r="PN17" s="4"/>
      <c r="PO17" s="4"/>
      <c r="PP17" s="82"/>
      <c r="PQ17" s="82"/>
      <c r="PR17" s="4"/>
      <c r="PS17" s="4"/>
      <c r="PT17" s="4"/>
      <c r="PU17" s="4"/>
      <c r="PV17" s="4"/>
      <c r="PW17" s="82"/>
      <c r="PX17" s="82"/>
      <c r="PY17" s="4"/>
    </row>
    <row r="18" spans="1:1382" ht="13" customHeight="1" x14ac:dyDescent="0.3">
      <c r="PD18" s="26"/>
      <c r="PE18" s="195"/>
      <c r="PF18" s="195"/>
      <c r="PG18" s="195"/>
      <c r="PH18" s="195"/>
      <c r="PI18" s="195"/>
      <c r="PJ18" s="195"/>
      <c r="PK18" s="195"/>
      <c r="PL18" s="195"/>
      <c r="PM18" s="195"/>
      <c r="PN18" s="195"/>
      <c r="PO18" s="195"/>
      <c r="PP18" s="195"/>
      <c r="PQ18" s="195"/>
      <c r="PR18" s="195"/>
      <c r="PS18" s="195"/>
      <c r="PT18" s="195"/>
      <c r="PU18" s="195"/>
      <c r="PV18" s="195"/>
      <c r="PW18" s="195"/>
      <c r="PX18" s="195"/>
      <c r="PY18" s="195"/>
    </row>
    <row r="19" spans="1:1382" ht="13" customHeight="1" x14ac:dyDescent="0.3">
      <c r="PD19" s="185"/>
      <c r="PE19" s="195"/>
      <c r="PF19" s="195"/>
      <c r="PG19" s="195"/>
      <c r="PH19" s="195"/>
      <c r="PI19" s="195"/>
      <c r="PJ19" s="195"/>
      <c r="PK19" s="195"/>
      <c r="PL19" s="195"/>
      <c r="PM19" s="195"/>
      <c r="PN19" s="195"/>
      <c r="PO19" s="195"/>
      <c r="PP19" s="195"/>
      <c r="PQ19" s="195"/>
      <c r="PR19" s="195"/>
      <c r="PS19" s="195"/>
      <c r="PT19" s="195"/>
      <c r="PU19" s="195"/>
      <c r="PV19" s="195"/>
      <c r="PW19" s="195"/>
      <c r="PX19" s="195"/>
      <c r="PY19" s="195"/>
    </row>
    <row r="20" spans="1:1382" ht="13" customHeight="1" x14ac:dyDescent="0.3">
      <c r="PD20" s="185"/>
      <c r="PE20" s="195"/>
      <c r="PF20" s="195"/>
      <c r="PG20" s="195"/>
      <c r="PH20" s="195"/>
      <c r="PI20" s="195"/>
      <c r="PJ20" s="195"/>
      <c r="PK20" s="195"/>
      <c r="PL20" s="195"/>
      <c r="PM20" s="195"/>
      <c r="PN20" s="195"/>
      <c r="PO20" s="195"/>
      <c r="PP20" s="195"/>
      <c r="PQ20" s="195"/>
      <c r="PR20" s="195"/>
      <c r="PS20" s="195"/>
      <c r="PT20" s="195"/>
      <c r="PU20" s="195"/>
      <c r="PV20" s="195"/>
      <c r="PW20" s="195"/>
      <c r="PX20" s="195"/>
      <c r="PY20" s="195"/>
    </row>
    <row r="21" spans="1:1382" ht="13" customHeight="1" x14ac:dyDescent="0.3">
      <c r="PD21" s="185"/>
      <c r="PE21" s="195"/>
      <c r="PF21" s="195"/>
      <c r="PG21" s="195"/>
      <c r="PH21" s="195"/>
      <c r="PI21" s="195"/>
      <c r="PJ21" s="195"/>
      <c r="PK21" s="195"/>
      <c r="PL21" s="195"/>
      <c r="PM21" s="195"/>
      <c r="PN21" s="195"/>
      <c r="PO21" s="195"/>
      <c r="PP21" s="195"/>
      <c r="PQ21" s="195"/>
      <c r="PR21" s="195"/>
      <c r="PS21" s="195"/>
      <c r="PT21" s="195"/>
      <c r="PU21" s="195"/>
      <c r="PV21" s="195"/>
      <c r="PW21" s="195"/>
      <c r="PX21" s="195"/>
      <c r="PY21" s="195"/>
    </row>
    <row r="22" spans="1:1382" ht="13" customHeight="1" x14ac:dyDescent="0.3">
      <c r="PD22" s="185"/>
      <c r="PE22" s="195"/>
      <c r="PF22" s="195"/>
      <c r="PG22" s="195"/>
      <c r="PH22" s="195"/>
      <c r="PI22" s="195"/>
      <c r="PJ22" s="195"/>
      <c r="PK22" s="195"/>
      <c r="PL22" s="195"/>
      <c r="PM22" s="195"/>
      <c r="PN22" s="195"/>
      <c r="PO22" s="195"/>
      <c r="PP22" s="195"/>
      <c r="PQ22" s="195"/>
      <c r="PR22" s="195"/>
      <c r="PS22" s="195"/>
      <c r="PT22" s="195"/>
      <c r="PU22" s="195"/>
      <c r="PV22" s="195"/>
      <c r="PW22" s="195"/>
      <c r="PX22" s="195"/>
      <c r="PY22" s="195"/>
    </row>
    <row r="23" spans="1:1382" ht="13" customHeight="1" x14ac:dyDescent="0.3">
      <c r="PD23" s="185"/>
      <c r="PE23" s="195"/>
      <c r="PF23" s="195"/>
      <c r="PG23" s="195"/>
      <c r="PH23" s="195"/>
      <c r="PI23" s="195"/>
      <c r="PJ23" s="195"/>
      <c r="PK23" s="195"/>
      <c r="PL23" s="195"/>
      <c r="PM23" s="195"/>
      <c r="PN23" s="195"/>
      <c r="PO23" s="195"/>
      <c r="PP23" s="195"/>
      <c r="PQ23" s="195"/>
      <c r="PR23" s="195"/>
      <c r="PS23" s="195"/>
      <c r="PT23" s="195"/>
      <c r="PU23" s="195"/>
      <c r="PV23" s="195"/>
      <c r="PW23" s="195"/>
      <c r="PX23" s="195"/>
      <c r="PY23" s="195"/>
    </row>
    <row r="24" spans="1:1382" x14ac:dyDescent="0.3">
      <c r="PE24" s="195"/>
      <c r="PF24" s="195"/>
      <c r="PG24" s="195"/>
      <c r="PH24" s="195"/>
      <c r="PI24" s="195"/>
      <c r="PJ24" s="195"/>
      <c r="PK24" s="195"/>
      <c r="PL24" s="195"/>
      <c r="PM24" s="195"/>
      <c r="PN24" s="195"/>
      <c r="PO24" s="195"/>
      <c r="PP24" s="195"/>
      <c r="PQ24" s="195"/>
      <c r="PR24" s="195"/>
      <c r="PS24" s="195"/>
      <c r="PT24" s="195"/>
      <c r="PU24" s="195"/>
      <c r="PV24" s="195"/>
      <c r="PW24" s="195"/>
      <c r="PX24" s="195"/>
      <c r="PY24" s="195"/>
    </row>
    <row r="25" spans="1:1382" x14ac:dyDescent="0.3">
      <c r="A25" s="83" t="s">
        <v>32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c r="ARL25" s="6"/>
      <c r="ARM25" s="6"/>
      <c r="ARN25" s="6"/>
      <c r="ARO25" s="6"/>
      <c r="ARP25" s="6"/>
      <c r="ARQ25" s="6"/>
      <c r="ARR25" s="6"/>
      <c r="ARS25" s="6"/>
      <c r="ART25" s="6"/>
      <c r="ARU25" s="6"/>
      <c r="ARV25" s="6"/>
      <c r="ARW25" s="6"/>
      <c r="ARX25" s="6"/>
      <c r="ARY25" s="6"/>
      <c r="ARZ25" s="6"/>
      <c r="ASA25" s="6"/>
      <c r="ASB25" s="6"/>
      <c r="ASC25" s="6"/>
      <c r="ASD25" s="6"/>
      <c r="ASE25" s="6"/>
      <c r="ASF25" s="6"/>
      <c r="ASG25" s="6"/>
      <c r="ASH25" s="6"/>
      <c r="ASI25" s="6"/>
      <c r="ASJ25" s="6"/>
      <c r="ASK25" s="6"/>
      <c r="ASL25" s="6"/>
      <c r="ASM25" s="6"/>
      <c r="ASN25" s="6"/>
      <c r="ASO25" s="6"/>
      <c r="ASP25" s="6"/>
      <c r="ASQ25" s="6"/>
      <c r="ASR25" s="6"/>
      <c r="ASS25" s="6"/>
      <c r="AST25" s="6"/>
      <c r="ASU25" s="6"/>
      <c r="ASV25" s="6"/>
      <c r="ASW25" s="6"/>
      <c r="ASX25" s="6"/>
      <c r="ASY25" s="6"/>
      <c r="ASZ25" s="6"/>
      <c r="ATA25" s="6"/>
      <c r="ATB25" s="6"/>
      <c r="ATC25" s="6"/>
      <c r="ATD25" s="6"/>
      <c r="ATE25" s="6"/>
      <c r="ATF25" s="6"/>
      <c r="ATG25" s="6"/>
      <c r="ATH25" s="6"/>
      <c r="ATI25" s="6"/>
      <c r="ATJ25" s="6"/>
      <c r="ATK25" s="6"/>
      <c r="ATL25" s="6"/>
      <c r="ATM25" s="6"/>
      <c r="ATN25" s="6"/>
      <c r="ATO25" s="6"/>
      <c r="ATP25" s="6"/>
      <c r="ATQ25" s="6"/>
      <c r="ATR25" s="6"/>
      <c r="ATS25" s="6"/>
      <c r="ATT25" s="6"/>
      <c r="ATU25" s="6"/>
      <c r="ATV25" s="6"/>
      <c r="ATW25" s="6"/>
      <c r="ATX25" s="6"/>
      <c r="ATY25" s="6"/>
      <c r="ATZ25" s="6"/>
      <c r="AUA25" s="6"/>
      <c r="AUB25" s="6"/>
      <c r="AUC25" s="6"/>
      <c r="AUD25" s="6"/>
      <c r="AUE25" s="6"/>
      <c r="AUF25" s="6"/>
      <c r="AUG25" s="6"/>
      <c r="AUH25" s="6"/>
      <c r="AUI25" s="6"/>
      <c r="AUJ25" s="6"/>
      <c r="AUK25" s="6"/>
      <c r="AUL25" s="6"/>
      <c r="AUM25" s="6"/>
      <c r="AUN25" s="6"/>
      <c r="AUO25" s="6"/>
      <c r="AUP25" s="6"/>
      <c r="AUQ25" s="6"/>
      <c r="AUR25" s="6"/>
      <c r="AUS25" s="6"/>
      <c r="AUT25" s="6"/>
      <c r="AUU25" s="6"/>
      <c r="AUV25" s="6"/>
      <c r="AUW25" s="6"/>
      <c r="AUX25" s="6"/>
      <c r="AUY25" s="6"/>
      <c r="AUZ25" s="6"/>
      <c r="AVA25" s="6"/>
      <c r="AVB25" s="6"/>
      <c r="AVC25" s="6"/>
      <c r="AVD25" s="6"/>
      <c r="AVE25" s="6"/>
      <c r="AVF25" s="6"/>
      <c r="AVG25" s="6"/>
      <c r="AVH25" s="6"/>
      <c r="AVI25" s="6"/>
      <c r="AVJ25" s="6"/>
      <c r="AVK25" s="6"/>
      <c r="AVL25" s="6"/>
      <c r="AVM25" s="6"/>
      <c r="AVN25" s="6"/>
      <c r="AVO25" s="6"/>
      <c r="AVP25" s="6"/>
      <c r="AVQ25" s="6"/>
      <c r="AVR25" s="6"/>
      <c r="AVS25" s="6"/>
      <c r="AVT25" s="6"/>
      <c r="AVU25" s="6"/>
      <c r="AVV25" s="6"/>
      <c r="AVW25" s="6"/>
      <c r="AVX25" s="6"/>
      <c r="AVY25" s="6"/>
      <c r="AVZ25" s="6"/>
      <c r="AWA25" s="6"/>
      <c r="AWB25" s="6"/>
      <c r="AWC25" s="6"/>
      <c r="AWD25" s="6"/>
      <c r="AWE25" s="6"/>
      <c r="AWF25" s="6"/>
      <c r="AWG25" s="6"/>
      <c r="AWH25" s="6"/>
      <c r="AWI25" s="6"/>
      <c r="AWJ25" s="6"/>
      <c r="AWK25" s="6"/>
      <c r="AWL25" s="6"/>
      <c r="AWM25" s="6"/>
      <c r="AWN25" s="6"/>
      <c r="AWO25" s="6"/>
      <c r="AWP25" s="6"/>
      <c r="AWQ25" s="6"/>
      <c r="AWR25" s="6"/>
      <c r="AWS25" s="6"/>
      <c r="AWT25" s="6"/>
      <c r="AWU25" s="6"/>
      <c r="AWV25" s="6"/>
      <c r="AWW25" s="6"/>
      <c r="AWX25" s="6"/>
      <c r="AWY25" s="6"/>
      <c r="AWZ25" s="6"/>
      <c r="AXA25" s="6"/>
      <c r="AXB25" s="6"/>
      <c r="AXC25" s="6"/>
      <c r="AXD25" s="6"/>
      <c r="AXE25" s="6"/>
      <c r="AXF25" s="6"/>
      <c r="AXG25" s="6"/>
      <c r="AXH25" s="6"/>
      <c r="AXI25" s="6"/>
      <c r="AXJ25" s="6"/>
      <c r="AXK25" s="6"/>
      <c r="AXL25" s="6"/>
      <c r="AXM25" s="6"/>
      <c r="AXN25" s="6"/>
      <c r="AXO25" s="6"/>
      <c r="AXP25" s="6"/>
      <c r="AXQ25" s="6"/>
      <c r="AXR25" s="6"/>
      <c r="AXS25" s="6"/>
      <c r="AXT25" s="6"/>
      <c r="AXU25" s="6"/>
      <c r="AXV25" s="6"/>
      <c r="AXW25" s="6"/>
      <c r="AXX25" s="6"/>
      <c r="AXY25" s="6"/>
      <c r="AXZ25" s="6"/>
      <c r="AYA25" s="6"/>
      <c r="AYB25" s="6"/>
      <c r="AYC25" s="6"/>
      <c r="AYD25" s="6"/>
      <c r="AYE25" s="6"/>
      <c r="AYF25" s="6"/>
      <c r="AYG25" s="6"/>
      <c r="AYH25" s="6"/>
      <c r="AYI25" s="6"/>
      <c r="AYJ25" s="6"/>
      <c r="AYK25" s="6"/>
      <c r="AYL25" s="6"/>
      <c r="AYM25" s="6"/>
      <c r="AYN25" s="6"/>
      <c r="AYO25" s="6"/>
      <c r="AYP25" s="6"/>
      <c r="AYQ25" s="6"/>
      <c r="AYR25" s="6"/>
      <c r="AYS25" s="6"/>
      <c r="AYT25" s="6"/>
      <c r="AYU25" s="6"/>
      <c r="AYV25" s="6"/>
      <c r="AYW25" s="6"/>
      <c r="AYX25" s="6"/>
      <c r="AYY25" s="6"/>
      <c r="AYZ25" s="6"/>
      <c r="AZA25" s="6"/>
      <c r="AZB25" s="6"/>
      <c r="AZC25" s="6"/>
      <c r="AZD25" s="6"/>
      <c r="AZE25" s="6"/>
      <c r="AZF25" s="6"/>
      <c r="AZG25" s="6"/>
      <c r="AZH25" s="6"/>
      <c r="AZI25" s="6"/>
      <c r="AZJ25" s="6"/>
      <c r="AZK25" s="6"/>
      <c r="AZL25" s="6"/>
      <c r="AZM25" s="6"/>
      <c r="AZN25" s="6"/>
      <c r="AZO25" s="6"/>
      <c r="AZP25" s="6"/>
      <c r="AZQ25" s="6"/>
      <c r="AZR25" s="6"/>
      <c r="AZS25" s="6"/>
      <c r="AZT25" s="6"/>
      <c r="AZU25" s="6"/>
      <c r="AZV25" s="6"/>
      <c r="AZW25" s="6"/>
      <c r="AZX25" s="6"/>
      <c r="AZY25" s="6"/>
      <c r="AZZ25" s="6"/>
      <c r="BAA25" s="6"/>
      <c r="BAB25" s="6"/>
      <c r="BAC25" s="6"/>
      <c r="BAD25" s="6"/>
    </row>
    <row r="26" spans="1:1382" s="9" customFormat="1" x14ac:dyDescent="0.3">
      <c r="A26" s="84" t="s">
        <v>33</v>
      </c>
      <c r="B26" s="9" t="s">
        <v>34</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85"/>
      <c r="ND26" s="6"/>
      <c r="NE26" s="8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c r="ASC26" s="6"/>
      <c r="ASD26" s="6"/>
      <c r="ASE26" s="6"/>
      <c r="ASF26" s="6"/>
      <c r="ASG26" s="6"/>
      <c r="ASH26" s="6"/>
      <c r="ASI26" s="6"/>
      <c r="ASJ26" s="6"/>
      <c r="ASK26" s="6"/>
      <c r="ASL26" s="6"/>
      <c r="ASM26" s="6"/>
      <c r="ASN26" s="6"/>
      <c r="ASO26" s="6"/>
      <c r="ASP26" s="6"/>
      <c r="ASQ26" s="6"/>
      <c r="ASR26" s="6"/>
      <c r="ASS26" s="6"/>
      <c r="AST26" s="6"/>
      <c r="ASU26" s="6"/>
      <c r="ASV26" s="6"/>
      <c r="ASW26" s="6"/>
      <c r="ASX26" s="6"/>
      <c r="ASY26" s="6"/>
      <c r="ASZ26" s="6"/>
      <c r="ATA26" s="6"/>
      <c r="ATB26" s="6"/>
      <c r="ATC26" s="6"/>
      <c r="ATD26" s="6"/>
      <c r="ATE26" s="6"/>
      <c r="ATF26" s="6"/>
      <c r="ATG26" s="6"/>
      <c r="ATH26" s="6"/>
      <c r="ATI26" s="6"/>
      <c r="ATJ26" s="6"/>
      <c r="ATK26" s="6"/>
      <c r="ATL26" s="6"/>
      <c r="ATM26" s="6"/>
      <c r="ATN26" s="6"/>
      <c r="ATO26" s="6"/>
      <c r="ATP26" s="6"/>
      <c r="ATQ26" s="6"/>
      <c r="ATR26" s="6"/>
      <c r="ATS26" s="6"/>
      <c r="ATT26" s="6"/>
      <c r="ATU26" s="6"/>
      <c r="ATV26" s="6"/>
      <c r="ATW26" s="6"/>
      <c r="ATX26" s="6"/>
      <c r="ATY26" s="6"/>
      <c r="ATZ26" s="6"/>
      <c r="AUA26" s="6"/>
      <c r="AUB26" s="6"/>
      <c r="AUC26" s="6"/>
      <c r="AUD26" s="6"/>
      <c r="AUE26" s="6"/>
      <c r="AUF26" s="6"/>
      <c r="AUG26" s="6"/>
      <c r="AUH26" s="6"/>
      <c r="AUI26" s="6"/>
      <c r="AUJ26" s="6"/>
      <c r="AUK26" s="6"/>
      <c r="AUL26" s="6"/>
      <c r="AUM26" s="6"/>
      <c r="AUN26" s="6"/>
      <c r="AUO26" s="6"/>
      <c r="AUP26" s="6"/>
      <c r="AUQ26" s="6"/>
      <c r="AUR26" s="6"/>
      <c r="AUS26" s="6"/>
      <c r="AUT26" s="6"/>
      <c r="AUU26" s="6"/>
      <c r="AUV26" s="6"/>
      <c r="AUW26" s="6"/>
      <c r="AUX26" s="6"/>
      <c r="AUY26" s="6"/>
      <c r="AUZ26" s="6"/>
      <c r="AVA26" s="6"/>
      <c r="AVB26" s="6"/>
      <c r="AVC26" s="6"/>
      <c r="AVD26" s="6"/>
      <c r="AVE26" s="6"/>
      <c r="AVF26" s="6"/>
      <c r="AVG26" s="6"/>
      <c r="AVH26" s="6"/>
      <c r="AVI26" s="6"/>
      <c r="AVJ26" s="6"/>
      <c r="AVK26" s="6"/>
      <c r="AVL26" s="6"/>
      <c r="AVM26" s="6"/>
      <c r="AVN26" s="6"/>
      <c r="AVO26" s="6"/>
      <c r="AVP26" s="6"/>
      <c r="AVQ26" s="6"/>
      <c r="AVR26" s="6"/>
      <c r="AVS26" s="6"/>
      <c r="AVT26" s="6"/>
      <c r="AVU26" s="6"/>
      <c r="AVV26" s="6"/>
      <c r="AVW26" s="6"/>
      <c r="AVX26" s="6"/>
      <c r="AVY26" s="6"/>
      <c r="AVZ26" s="6"/>
      <c r="AWA26" s="6"/>
      <c r="AWB26" s="6"/>
      <c r="AWC26" s="6"/>
      <c r="AWD26" s="6"/>
      <c r="AWE26" s="6"/>
      <c r="AWF26" s="6"/>
      <c r="AWG26" s="6"/>
      <c r="AWH26" s="6"/>
      <c r="AWI26" s="6"/>
      <c r="AWJ26" s="6"/>
      <c r="AWK26" s="6"/>
      <c r="AWL26" s="6"/>
      <c r="AWM26" s="6"/>
      <c r="AWN26" s="6"/>
      <c r="AWO26" s="6"/>
      <c r="AWP26" s="6"/>
      <c r="AWQ26" s="6"/>
      <c r="AWR26" s="6"/>
      <c r="AWS26" s="6"/>
      <c r="AWT26" s="6"/>
      <c r="AWU26" s="6"/>
      <c r="AWV26" s="6"/>
      <c r="AWW26" s="6"/>
      <c r="AWX26" s="6"/>
      <c r="AWY26" s="6"/>
      <c r="AWZ26" s="6"/>
      <c r="AXA26" s="6"/>
      <c r="AXB26" s="6"/>
      <c r="AXC26" s="6"/>
      <c r="AXD26" s="6"/>
      <c r="AXE26" s="6"/>
      <c r="AXF26" s="6"/>
      <c r="AXG26" s="6"/>
      <c r="AXH26" s="6"/>
      <c r="AXI26" s="6"/>
      <c r="AXJ26" s="6"/>
      <c r="AXK26" s="6"/>
      <c r="AXL26" s="6"/>
      <c r="AXM26" s="6"/>
      <c r="AXN26" s="6"/>
      <c r="AXO26" s="6"/>
      <c r="AXP26" s="6"/>
      <c r="AXQ26" s="6"/>
      <c r="AXR26" s="6"/>
      <c r="AXS26" s="6"/>
      <c r="AXT26" s="6"/>
      <c r="AXU26" s="6"/>
      <c r="AXV26" s="6"/>
      <c r="AXW26" s="6"/>
      <c r="AXX26" s="6"/>
      <c r="AXY26" s="6"/>
      <c r="AXZ26" s="6"/>
      <c r="AYA26" s="6"/>
      <c r="AYB26" s="6"/>
      <c r="AYC26" s="6"/>
      <c r="AYD26" s="6"/>
      <c r="AYE26" s="6"/>
      <c r="AYF26" s="6"/>
      <c r="AYG26" s="6"/>
      <c r="AYH26" s="6"/>
      <c r="AYI26" s="6"/>
      <c r="AYJ26" s="6"/>
      <c r="AYK26" s="6"/>
      <c r="AYL26" s="6"/>
      <c r="AYM26" s="6"/>
      <c r="AYN26" s="6"/>
      <c r="AYO26" s="6"/>
      <c r="AYP26" s="6"/>
      <c r="AYQ26" s="6"/>
      <c r="AYR26" s="6"/>
      <c r="AYS26" s="6"/>
      <c r="AYT26" s="6"/>
      <c r="AYU26" s="6"/>
      <c r="AYV26" s="6"/>
      <c r="AYW26" s="6"/>
      <c r="AYX26" s="6"/>
      <c r="AYY26" s="6"/>
      <c r="AYZ26" s="6"/>
      <c r="AZA26" s="6"/>
      <c r="AZB26" s="6"/>
      <c r="AZC26" s="6"/>
      <c r="AZD26" s="6"/>
      <c r="AZE26" s="6"/>
      <c r="AZF26" s="6"/>
      <c r="AZG26" s="6"/>
      <c r="AZH26" s="6"/>
      <c r="AZI26" s="6"/>
      <c r="AZJ26" s="6"/>
      <c r="AZK26" s="6"/>
      <c r="AZL26" s="6"/>
      <c r="AZM26" s="6"/>
    </row>
    <row r="27" spans="1:1382" s="9" customFormat="1" ht="15.5" x14ac:dyDescent="0.35">
      <c r="A27" s="87" t="s">
        <v>35</v>
      </c>
      <c r="B27" s="5" t="s">
        <v>36</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85"/>
      <c r="ND27" s="6"/>
      <c r="NE27" s="86"/>
      <c r="NF27" s="6"/>
      <c r="NG27" s="6"/>
      <c r="NH27" s="6"/>
      <c r="NI27" s="6"/>
      <c r="NJ27" s="6"/>
      <c r="NK27" s="6"/>
      <c r="NL27" s="6"/>
      <c r="NM27" s="6"/>
      <c r="NN27" s="6"/>
      <c r="NO27" s="6"/>
      <c r="NP27" s="6"/>
      <c r="NQ27" s="6"/>
      <c r="NR27" s="6"/>
      <c r="NS27" s="6"/>
      <c r="NT27" s="6"/>
      <c r="NU27" s="6"/>
      <c r="NV27" s="6"/>
      <c r="NW27" s="6"/>
      <c r="NX27" s="6"/>
      <c r="NY27" s="6"/>
      <c r="NZ27" s="6"/>
      <c r="OA27" s="6"/>
      <c r="OB27" s="6"/>
      <c r="OC27" s="6"/>
      <c r="OD27" s="6"/>
      <c r="OE27" s="6"/>
      <c r="OF27" s="6"/>
      <c r="OG27" s="6"/>
      <c r="OH27" s="6"/>
      <c r="OI27" s="6"/>
      <c r="OJ27" s="6"/>
      <c r="OK27" s="6"/>
      <c r="OL27" s="6"/>
      <c r="OM27" s="6"/>
      <c r="ON27" s="6"/>
      <c r="OO27" s="6"/>
      <c r="OP27" s="6"/>
      <c r="OQ27" s="6"/>
      <c r="OR27" s="6"/>
      <c r="OS27" s="6"/>
      <c r="OT27" s="6"/>
      <c r="OU27" s="6"/>
      <c r="OV27" s="6"/>
      <c r="OW27" s="6"/>
      <c r="OX27" s="6"/>
      <c r="OY27" s="6"/>
      <c r="OZ27" s="6"/>
      <c r="PA27" s="6"/>
      <c r="PB27" s="6"/>
      <c r="PC27" s="6"/>
      <c r="PD27" s="6"/>
      <c r="PE27" s="6"/>
      <c r="PF27" s="6"/>
      <c r="PG27" s="6"/>
      <c r="PH27" s="6"/>
      <c r="PI27" s="6"/>
      <c r="PJ27" s="6"/>
      <c r="PK27" s="6"/>
      <c r="PL27" s="6"/>
      <c r="PM27" s="6"/>
      <c r="PN27" s="6"/>
      <c r="PO27" s="6"/>
      <c r="PP27" s="6"/>
      <c r="PQ27" s="6"/>
      <c r="PR27" s="6"/>
      <c r="PS27" s="6"/>
      <c r="PT27" s="6"/>
      <c r="PU27" s="6"/>
      <c r="PV27" s="6"/>
      <c r="PW27" s="6"/>
      <c r="PX27" s="6"/>
      <c r="PY27" s="6"/>
      <c r="PZ27" s="6"/>
      <c r="QA27" s="6"/>
      <c r="QB27" s="6"/>
      <c r="QC27" s="6"/>
      <c r="QD27" s="6"/>
      <c r="QE27" s="6"/>
      <c r="QF27" s="6"/>
      <c r="QG27" s="6"/>
      <c r="QH27" s="6"/>
      <c r="QI27" s="6"/>
      <c r="QJ27" s="6"/>
      <c r="QK27" s="6"/>
      <c r="QL27" s="6"/>
      <c r="QM27" s="6"/>
      <c r="QN27" s="6"/>
      <c r="QO27" s="6"/>
      <c r="QP27" s="6"/>
      <c r="QQ27" s="6"/>
      <c r="QR27" s="6"/>
      <c r="QS27" s="6"/>
      <c r="QT27" s="6"/>
      <c r="QU27" s="6"/>
      <c r="QV27" s="6"/>
      <c r="QW27" s="6"/>
      <c r="QX27" s="6"/>
      <c r="QY27" s="6"/>
      <c r="QZ27" s="6"/>
      <c r="RA27" s="6"/>
      <c r="RB27" s="6"/>
      <c r="RC27" s="6"/>
      <c r="RD27" s="6"/>
      <c r="RE27" s="6"/>
      <c r="RF27" s="6"/>
      <c r="RG27" s="6"/>
      <c r="RH27" s="6"/>
      <c r="RI27" s="6"/>
      <c r="RJ27" s="6"/>
      <c r="RK27" s="6"/>
      <c r="RL27" s="6"/>
      <c r="RM27" s="6"/>
      <c r="RN27" s="6"/>
      <c r="RO27" s="6"/>
      <c r="RP27" s="6"/>
      <c r="RQ27" s="6"/>
      <c r="RR27" s="6"/>
      <c r="RS27" s="6"/>
      <c r="RT27" s="6"/>
      <c r="RU27" s="6"/>
      <c r="RV27" s="6"/>
      <c r="RW27" s="6"/>
      <c r="RX27" s="6"/>
      <c r="RY27" s="6"/>
      <c r="RZ27" s="6"/>
      <c r="SA27" s="6"/>
      <c r="SB27" s="6"/>
      <c r="SC27" s="6"/>
      <c r="SD27" s="6"/>
      <c r="SE27" s="6"/>
      <c r="SF27" s="6"/>
      <c r="SG27" s="6"/>
      <c r="SH27" s="6"/>
      <c r="SI27" s="6"/>
      <c r="SJ27" s="6"/>
      <c r="SK27" s="6"/>
      <c r="SL27" s="6"/>
      <c r="SM27" s="6"/>
      <c r="SN27" s="6"/>
      <c r="SO27" s="6"/>
      <c r="SP27" s="6"/>
      <c r="SQ27" s="6"/>
      <c r="SR27" s="6"/>
      <c r="SS27" s="6"/>
      <c r="ST27" s="6"/>
      <c r="SU27" s="6"/>
      <c r="SV27" s="6"/>
      <c r="SW27" s="6"/>
      <c r="SX27" s="6"/>
      <c r="SY27" s="6"/>
      <c r="SZ27" s="6"/>
      <c r="TA27" s="6"/>
      <c r="TB27" s="6"/>
      <c r="TC27" s="6"/>
      <c r="TD27" s="6"/>
      <c r="TE27" s="6"/>
      <c r="TF27" s="6"/>
      <c r="TG27" s="6"/>
      <c r="TH27" s="6"/>
      <c r="TI27" s="6"/>
      <c r="TJ27" s="6"/>
      <c r="TK27" s="6"/>
      <c r="TL27" s="6"/>
      <c r="TM27" s="6"/>
      <c r="TN27" s="6"/>
      <c r="TO27" s="6"/>
      <c r="TP27" s="6"/>
      <c r="TQ27" s="6"/>
      <c r="TR27" s="6"/>
      <c r="TS27" s="6"/>
      <c r="TT27" s="6"/>
      <c r="TU27" s="6"/>
      <c r="TV27" s="6"/>
      <c r="TW27" s="6"/>
      <c r="TX27" s="6"/>
      <c r="TY27" s="6"/>
      <c r="TZ27" s="6"/>
      <c r="UA27" s="6"/>
      <c r="UB27" s="6"/>
      <c r="UC27" s="6"/>
      <c r="UD27" s="6"/>
      <c r="UE27" s="6"/>
      <c r="UF27" s="6"/>
      <c r="UG27" s="6"/>
      <c r="UH27" s="6"/>
      <c r="UI27" s="6"/>
      <c r="UJ27" s="6"/>
      <c r="UK27" s="6"/>
      <c r="UL27" s="6"/>
      <c r="UM27" s="6"/>
      <c r="UN27" s="6"/>
      <c r="UO27" s="6"/>
      <c r="UP27" s="6"/>
      <c r="UQ27" s="6"/>
      <c r="UR27" s="6"/>
      <c r="US27" s="6"/>
      <c r="UT27" s="6"/>
      <c r="UU27" s="6"/>
      <c r="UV27" s="6"/>
      <c r="UW27" s="6"/>
      <c r="UX27" s="6"/>
      <c r="UY27" s="6"/>
      <c r="UZ27" s="6"/>
      <c r="VA27" s="6"/>
      <c r="VB27" s="6"/>
      <c r="VC27" s="6"/>
      <c r="VD27" s="6"/>
      <c r="VE27" s="6"/>
      <c r="VF27" s="6"/>
      <c r="VG27" s="6"/>
      <c r="VH27" s="6"/>
      <c r="VI27" s="6"/>
      <c r="VJ27" s="6"/>
      <c r="VK27" s="6"/>
      <c r="VL27" s="6"/>
      <c r="VM27" s="6"/>
      <c r="VN27" s="6"/>
      <c r="VO27" s="6"/>
      <c r="VP27" s="6"/>
      <c r="VQ27" s="6"/>
      <c r="VR27" s="6"/>
      <c r="VS27" s="6"/>
      <c r="VT27" s="6"/>
      <c r="VU27" s="6"/>
      <c r="VV27" s="6"/>
      <c r="VW27" s="6"/>
      <c r="VX27" s="6"/>
      <c r="VY27" s="6"/>
      <c r="VZ27" s="6"/>
      <c r="WA27" s="6"/>
      <c r="WB27" s="6"/>
      <c r="WC27" s="6"/>
      <c r="WD27" s="6"/>
      <c r="WE27" s="6"/>
      <c r="WF27" s="6"/>
      <c r="WG27" s="6"/>
      <c r="WH27" s="6"/>
      <c r="WI27" s="6"/>
      <c r="WJ27" s="6"/>
      <c r="WK27" s="6"/>
      <c r="WL27" s="6"/>
      <c r="WM27" s="6"/>
      <c r="WN27" s="6"/>
      <c r="WO27" s="6"/>
      <c r="WP27" s="6"/>
      <c r="WQ27" s="6"/>
      <c r="WR27" s="6"/>
      <c r="WS27" s="6"/>
      <c r="WT27" s="6"/>
      <c r="WU27" s="6"/>
      <c r="WV27" s="6"/>
      <c r="WW27" s="6"/>
      <c r="WX27" s="6"/>
      <c r="WY27" s="6"/>
      <c r="WZ27" s="6"/>
      <c r="XA27" s="6"/>
      <c r="XB27" s="6"/>
      <c r="XC27" s="6"/>
      <c r="XD27" s="6"/>
      <c r="XE27" s="6"/>
      <c r="XF27" s="6"/>
      <c r="XG27" s="6"/>
      <c r="XH27" s="6"/>
      <c r="XI27" s="6"/>
      <c r="XJ27" s="6"/>
      <c r="XK27" s="6"/>
      <c r="XL27" s="6"/>
      <c r="XM27" s="6"/>
      <c r="XN27" s="6"/>
      <c r="XO27" s="6"/>
      <c r="XP27" s="6"/>
      <c r="XQ27" s="6"/>
      <c r="XR27" s="6"/>
      <c r="XS27" s="6"/>
      <c r="XT27" s="6"/>
      <c r="XU27" s="6"/>
      <c r="XV27" s="6"/>
      <c r="XW27" s="6"/>
      <c r="XX27" s="6"/>
      <c r="XY27" s="6"/>
      <c r="XZ27" s="6"/>
      <c r="YA27" s="6"/>
      <c r="YB27" s="6"/>
      <c r="YC27" s="6"/>
      <c r="YD27" s="6"/>
      <c r="YE27" s="6"/>
      <c r="YF27" s="6"/>
      <c r="YG27" s="6"/>
      <c r="YH27" s="6"/>
      <c r="YI27" s="6"/>
      <c r="YJ27" s="6"/>
      <c r="YK27" s="6"/>
      <c r="YL27" s="6"/>
      <c r="YM27" s="6"/>
      <c r="YN27" s="6"/>
      <c r="YO27" s="6"/>
      <c r="YP27" s="6"/>
      <c r="YQ27" s="6"/>
      <c r="YR27" s="6"/>
      <c r="YS27" s="6"/>
      <c r="YT27" s="6"/>
      <c r="YU27" s="6"/>
      <c r="YV27" s="6"/>
      <c r="YW27" s="6"/>
      <c r="YX27" s="6"/>
      <c r="YY27" s="6"/>
      <c r="YZ27" s="6"/>
      <c r="ZA27" s="6"/>
      <c r="ZB27" s="6"/>
      <c r="ZC27" s="6"/>
      <c r="ZD27" s="6"/>
      <c r="ZE27" s="6"/>
      <c r="ZF27" s="6"/>
      <c r="ZG27" s="6"/>
      <c r="ZH27" s="6"/>
      <c r="ZI27" s="6"/>
      <c r="ZJ27" s="6"/>
      <c r="ZK27" s="6"/>
      <c r="ZL27" s="6"/>
      <c r="ZM27" s="6"/>
      <c r="ZN27" s="6"/>
      <c r="ZO27" s="6"/>
      <c r="ZP27" s="6"/>
      <c r="ZQ27" s="6"/>
      <c r="ZR27" s="6"/>
      <c r="ZS27" s="6"/>
      <c r="ZT27" s="6"/>
      <c r="ZU27" s="6"/>
      <c r="ZV27" s="6"/>
      <c r="ZW27" s="6"/>
      <c r="ZX27" s="6"/>
      <c r="ZY27" s="6"/>
      <c r="ZZ27" s="6"/>
      <c r="AAA27" s="6"/>
      <c r="AAB27" s="6"/>
      <c r="AAC27" s="6"/>
      <c r="AAD27" s="6"/>
      <c r="AAE27" s="6"/>
      <c r="AAF27" s="6"/>
      <c r="AAG27" s="6"/>
      <c r="AAH27" s="6"/>
      <c r="AAI27" s="6"/>
      <c r="AAJ27" s="6"/>
      <c r="AAK27" s="6"/>
      <c r="AAL27" s="6"/>
      <c r="AAM27" s="6"/>
      <c r="AAN27" s="6"/>
      <c r="AAO27" s="6"/>
      <c r="AAP27" s="6"/>
      <c r="AAQ27" s="6"/>
      <c r="AAR27" s="6"/>
      <c r="AAS27" s="6"/>
      <c r="AAT27" s="6"/>
      <c r="AAU27" s="6"/>
      <c r="AAV27" s="6"/>
      <c r="AAW27" s="6"/>
      <c r="AAX27" s="6"/>
      <c r="AAY27" s="6"/>
      <c r="AAZ27" s="6"/>
      <c r="ABA27" s="6"/>
      <c r="ABB27" s="6"/>
      <c r="ABC27" s="6"/>
      <c r="ABD27" s="6"/>
      <c r="ABE27" s="6"/>
      <c r="ABF27" s="6"/>
      <c r="ABG27" s="6"/>
      <c r="ABH27" s="6"/>
      <c r="ABI27" s="6"/>
      <c r="ABJ27" s="6"/>
      <c r="ABK27" s="6"/>
      <c r="ABL27" s="6"/>
      <c r="ABM27" s="6"/>
      <c r="ABN27" s="6"/>
      <c r="ABO27" s="6"/>
      <c r="ABP27" s="6"/>
      <c r="ABQ27" s="6"/>
      <c r="ABR27" s="6"/>
      <c r="ABS27" s="6"/>
      <c r="ABT27" s="6"/>
      <c r="ABU27" s="6"/>
      <c r="ABV27" s="6"/>
      <c r="ABW27" s="6"/>
      <c r="ABX27" s="6"/>
      <c r="ABY27" s="6"/>
      <c r="ABZ27" s="6"/>
      <c r="ACA27" s="6"/>
      <c r="ACB27" s="6"/>
      <c r="ACC27" s="6"/>
      <c r="ACD27" s="6"/>
      <c r="ACE27" s="6"/>
      <c r="ACF27" s="6"/>
      <c r="ACG27" s="6"/>
      <c r="ACH27" s="6"/>
      <c r="ACI27" s="6"/>
      <c r="ACJ27" s="6"/>
      <c r="ACK27" s="6"/>
      <c r="ACL27" s="6"/>
      <c r="ACM27" s="6"/>
      <c r="ACN27" s="6"/>
      <c r="ACO27" s="6"/>
      <c r="ACP27" s="6"/>
      <c r="ACQ27" s="6"/>
      <c r="ACR27" s="6"/>
      <c r="ACS27" s="6"/>
      <c r="ACT27" s="6"/>
      <c r="ACU27" s="6"/>
      <c r="ACV27" s="6"/>
      <c r="ACW27" s="6"/>
      <c r="ACX27" s="6"/>
      <c r="ACY27" s="6"/>
      <c r="ACZ27" s="6"/>
      <c r="ADA27" s="6"/>
      <c r="ADB27" s="6"/>
      <c r="ADC27" s="6"/>
      <c r="ADD27" s="6"/>
      <c r="ADE27" s="6"/>
      <c r="ADF27" s="6"/>
      <c r="ADG27" s="6"/>
      <c r="ADH27" s="6"/>
      <c r="ADI27" s="6"/>
      <c r="ADJ27" s="6"/>
      <c r="ADK27" s="6"/>
      <c r="ADL27" s="6"/>
      <c r="ADM27" s="6"/>
      <c r="ADN27" s="6"/>
      <c r="ADO27" s="6"/>
      <c r="ADP27" s="6"/>
      <c r="ADQ27" s="6"/>
      <c r="ADR27" s="6"/>
      <c r="ADS27" s="6"/>
      <c r="ADT27" s="6"/>
      <c r="ADU27" s="6"/>
      <c r="ADV27" s="6"/>
      <c r="ADW27" s="6"/>
      <c r="ADX27" s="6"/>
      <c r="ADY27" s="6"/>
      <c r="ADZ27" s="6"/>
      <c r="AEA27" s="6"/>
      <c r="AEB27" s="6"/>
      <c r="AEC27" s="6"/>
      <c r="AED27" s="6"/>
      <c r="AEE27" s="6"/>
      <c r="AEF27" s="6"/>
      <c r="AEG27" s="6"/>
      <c r="AEH27" s="6"/>
      <c r="AEI27" s="6"/>
      <c r="AEJ27" s="6"/>
      <c r="AEK27" s="6"/>
      <c r="AEL27" s="6"/>
      <c r="AEM27" s="6"/>
      <c r="AEN27" s="6"/>
      <c r="AEO27" s="6"/>
      <c r="AEP27" s="6"/>
      <c r="AEQ27" s="6"/>
      <c r="AER27" s="6"/>
      <c r="AES27" s="6"/>
      <c r="AET27" s="6"/>
      <c r="AEU27" s="6"/>
      <c r="AEV27" s="6"/>
      <c r="AEW27" s="6"/>
      <c r="AEX27" s="6"/>
      <c r="AEY27" s="6"/>
      <c r="AEZ27" s="6"/>
      <c r="AFA27" s="6"/>
      <c r="AFB27" s="6"/>
      <c r="AFC27" s="6"/>
      <c r="AFD27" s="6"/>
      <c r="AFE27" s="6"/>
      <c r="AFF27" s="6"/>
      <c r="AFG27" s="6"/>
      <c r="AFH27" s="6"/>
      <c r="AFI27" s="6"/>
      <c r="AFJ27" s="6"/>
      <c r="AFK27" s="6"/>
      <c r="AFL27" s="6"/>
      <c r="AFM27" s="6"/>
      <c r="AFN27" s="6"/>
      <c r="AFO27" s="6"/>
      <c r="AFP27" s="6"/>
      <c r="AFQ27" s="6"/>
      <c r="AFR27" s="6"/>
      <c r="AFS27" s="6"/>
      <c r="AFT27" s="6"/>
      <c r="AFU27" s="6"/>
      <c r="AFV27" s="6"/>
      <c r="AFW27" s="6"/>
      <c r="AFX27" s="6"/>
      <c r="AFY27" s="6"/>
      <c r="AFZ27" s="6"/>
      <c r="AGA27" s="6"/>
      <c r="AGB27" s="6"/>
      <c r="AGC27" s="6"/>
      <c r="AGD27" s="6"/>
      <c r="AGE27" s="6"/>
      <c r="AGF27" s="6"/>
      <c r="AGG27" s="6"/>
      <c r="AGH27" s="6"/>
      <c r="AGI27" s="6"/>
      <c r="AGJ27" s="6"/>
      <c r="AGK27" s="6"/>
      <c r="AGL27" s="6"/>
      <c r="AGM27" s="6"/>
      <c r="AGN27" s="6"/>
      <c r="AGO27" s="6"/>
      <c r="AGP27" s="6"/>
      <c r="AGQ27" s="6"/>
      <c r="AGR27" s="6"/>
      <c r="AGS27" s="6"/>
      <c r="AGT27" s="6"/>
      <c r="AGU27" s="6"/>
      <c r="AGV27" s="6"/>
      <c r="AGW27" s="6"/>
      <c r="AGX27" s="6"/>
      <c r="AGY27" s="6"/>
      <c r="AGZ27" s="6"/>
      <c r="AHA27" s="6"/>
      <c r="AHB27" s="6"/>
      <c r="AHC27" s="6"/>
      <c r="AHD27" s="6"/>
      <c r="AHE27" s="6"/>
      <c r="AHF27" s="6"/>
      <c r="AHG27" s="6"/>
      <c r="AHH27" s="6"/>
      <c r="AHI27" s="6"/>
      <c r="AHJ27" s="6"/>
      <c r="AHK27" s="6"/>
      <c r="AHL27" s="6"/>
      <c r="AHM27" s="6"/>
      <c r="AHN27" s="6"/>
      <c r="AHO27" s="6"/>
      <c r="AHP27" s="6"/>
      <c r="AHQ27" s="6"/>
      <c r="AHR27" s="6"/>
      <c r="AHS27" s="6"/>
      <c r="AHT27" s="6"/>
      <c r="AHU27" s="6"/>
      <c r="AHV27" s="6"/>
      <c r="AHW27" s="6"/>
      <c r="AHX27" s="6"/>
      <c r="AHY27" s="6"/>
      <c r="AHZ27" s="6"/>
      <c r="AIA27" s="6"/>
      <c r="AIB27" s="6"/>
      <c r="AIC27" s="6"/>
      <c r="AID27" s="6"/>
      <c r="AIE27" s="6"/>
      <c r="AIF27" s="6"/>
      <c r="AIG27" s="6"/>
      <c r="AIH27" s="6"/>
      <c r="AII27" s="6"/>
      <c r="AIJ27" s="6"/>
      <c r="AIK27" s="6"/>
      <c r="AIL27" s="6"/>
      <c r="AIM27" s="6"/>
      <c r="AIN27" s="6"/>
      <c r="AIO27" s="6"/>
      <c r="AIP27" s="6"/>
      <c r="AIQ27" s="6"/>
      <c r="AIR27" s="6"/>
      <c r="AIS27" s="6"/>
      <c r="AIT27" s="6"/>
      <c r="AIU27" s="6"/>
      <c r="AIV27" s="6"/>
      <c r="AIW27" s="6"/>
      <c r="AIX27" s="6"/>
      <c r="AIY27" s="6"/>
      <c r="AIZ27" s="6"/>
      <c r="AJA27" s="6"/>
      <c r="AJB27" s="6"/>
      <c r="AJC27" s="6"/>
      <c r="AJD27" s="6"/>
      <c r="AJE27" s="6"/>
      <c r="AJF27" s="6"/>
      <c r="AJG27" s="6"/>
      <c r="AJH27" s="6"/>
      <c r="AJI27" s="6"/>
      <c r="AJJ27" s="6"/>
      <c r="AJK27" s="6"/>
      <c r="AJL27" s="6"/>
      <c r="AJM27" s="6"/>
      <c r="AJN27" s="6"/>
      <c r="AJO27" s="6"/>
      <c r="AJP27" s="6"/>
      <c r="AJQ27" s="6"/>
      <c r="AJR27" s="6"/>
      <c r="AJS27" s="6"/>
      <c r="AJT27" s="6"/>
      <c r="AJU27" s="6"/>
      <c r="AJV27" s="6"/>
      <c r="AJW27" s="6"/>
      <c r="AJX27" s="6"/>
      <c r="AJY27" s="6"/>
      <c r="AJZ27" s="6"/>
      <c r="AKA27" s="6"/>
      <c r="AKB27" s="6"/>
      <c r="AKC27" s="6"/>
      <c r="AKD27" s="6"/>
      <c r="AKE27" s="6"/>
      <c r="AKF27" s="6"/>
      <c r="AKG27" s="6"/>
      <c r="AKH27" s="6"/>
      <c r="AKI27" s="6"/>
      <c r="AKJ27" s="6"/>
      <c r="AKK27" s="6"/>
      <c r="AKL27" s="6"/>
      <c r="AKM27" s="6"/>
      <c r="AKN27" s="6"/>
      <c r="AKO27" s="6"/>
      <c r="AKP27" s="6"/>
      <c r="AKQ27" s="6"/>
      <c r="AKR27" s="6"/>
      <c r="AKS27" s="6"/>
      <c r="AKT27" s="6"/>
      <c r="AKU27" s="6"/>
      <c r="AKV27" s="6"/>
      <c r="AKW27" s="6"/>
      <c r="AKX27" s="6"/>
      <c r="AKY27" s="6"/>
      <c r="AKZ27" s="6"/>
      <c r="ALA27" s="6"/>
      <c r="ALB27" s="6"/>
      <c r="ALC27" s="6"/>
      <c r="ALD27" s="6"/>
      <c r="ALE27" s="6"/>
      <c r="ALF27" s="6"/>
      <c r="ALG27" s="6"/>
      <c r="ALH27" s="6"/>
      <c r="ALI27" s="6"/>
      <c r="ALJ27" s="6"/>
      <c r="ALK27" s="6"/>
      <c r="ALL27" s="6"/>
      <c r="ALM27" s="6"/>
      <c r="ALN27" s="6"/>
      <c r="ALO27" s="6"/>
      <c r="ALP27" s="6"/>
      <c r="ALQ27" s="6"/>
      <c r="ALR27" s="6"/>
      <c r="ALS27" s="6"/>
      <c r="ALT27" s="6"/>
      <c r="ALU27" s="6"/>
      <c r="ALV27" s="6"/>
      <c r="ALW27" s="6"/>
      <c r="ALX27" s="6"/>
      <c r="ALY27" s="6"/>
      <c r="ALZ27" s="6"/>
      <c r="AMA27" s="6"/>
      <c r="AMB27" s="6"/>
      <c r="AMC27" s="6"/>
      <c r="AMD27" s="6"/>
      <c r="AME27" s="6"/>
      <c r="AMF27" s="6"/>
      <c r="AMG27" s="6"/>
      <c r="AMH27" s="6"/>
      <c r="AMI27" s="6"/>
      <c r="AMJ27" s="6"/>
      <c r="AMK27" s="6"/>
      <c r="AML27" s="6"/>
      <c r="AMM27" s="6"/>
      <c r="AMN27" s="6"/>
      <c r="AMO27" s="6"/>
      <c r="AMP27" s="6"/>
      <c r="AMQ27" s="6"/>
      <c r="AMR27" s="6"/>
      <c r="AMS27" s="6"/>
      <c r="AMT27" s="6"/>
      <c r="AMU27" s="6"/>
      <c r="AMV27" s="6"/>
      <c r="AMW27" s="6"/>
      <c r="AMX27" s="6"/>
      <c r="AMY27" s="6"/>
      <c r="AMZ27" s="6"/>
      <c r="ANA27" s="6"/>
      <c r="ANB27" s="6"/>
      <c r="ANC27" s="6"/>
      <c r="AND27" s="6"/>
      <c r="ANE27" s="6"/>
      <c r="ANF27" s="6"/>
      <c r="ANG27" s="6"/>
      <c r="ANH27" s="6"/>
      <c r="ANI27" s="6"/>
      <c r="ANJ27" s="6"/>
      <c r="ANK27" s="6"/>
      <c r="ANL27" s="6"/>
      <c r="ANM27" s="6"/>
      <c r="ANN27" s="6"/>
      <c r="ANO27" s="6"/>
      <c r="ANP27" s="6"/>
      <c r="ANQ27" s="6"/>
      <c r="ANR27" s="6"/>
      <c r="ANS27" s="6"/>
      <c r="ANT27" s="6"/>
      <c r="ANU27" s="6"/>
      <c r="ANV27" s="6"/>
      <c r="ANW27" s="6"/>
      <c r="ANX27" s="6"/>
      <c r="ANY27" s="6"/>
      <c r="ANZ27" s="6"/>
      <c r="AOA27" s="6"/>
      <c r="AOB27" s="6"/>
      <c r="AOC27" s="6"/>
      <c r="AOD27" s="6"/>
      <c r="AOE27" s="6"/>
      <c r="AOF27" s="6"/>
      <c r="AOG27" s="6"/>
      <c r="AOH27" s="6"/>
      <c r="AOI27" s="6"/>
      <c r="AOJ27" s="6"/>
      <c r="AOK27" s="6"/>
      <c r="AOL27" s="6"/>
      <c r="AOM27" s="6"/>
      <c r="AON27" s="6"/>
      <c r="AOO27" s="6"/>
      <c r="AOP27" s="6"/>
      <c r="AOQ27" s="6"/>
      <c r="AOR27" s="6"/>
      <c r="AOS27" s="6"/>
      <c r="AOT27" s="6"/>
      <c r="AOU27" s="6"/>
      <c r="AOV27" s="6"/>
      <c r="AOW27" s="6"/>
      <c r="AOX27" s="6"/>
      <c r="AOY27" s="6"/>
      <c r="AOZ27" s="6"/>
      <c r="APA27" s="6"/>
      <c r="APB27" s="6"/>
      <c r="APC27" s="6"/>
      <c r="APD27" s="6"/>
      <c r="APE27" s="6"/>
      <c r="APF27" s="6"/>
      <c r="APG27" s="6"/>
      <c r="APH27" s="6"/>
      <c r="API27" s="6"/>
      <c r="APJ27" s="6"/>
      <c r="APK27" s="6"/>
      <c r="APL27" s="6"/>
      <c r="APM27" s="6"/>
      <c r="APN27" s="6"/>
      <c r="APO27" s="6"/>
      <c r="APP27" s="6"/>
      <c r="APQ27" s="6"/>
      <c r="APR27" s="6"/>
      <c r="APS27" s="6"/>
      <c r="APT27" s="6"/>
      <c r="APU27" s="6"/>
      <c r="APV27" s="6"/>
      <c r="APW27" s="6"/>
      <c r="APX27" s="6"/>
      <c r="APY27" s="6"/>
      <c r="APZ27" s="6"/>
      <c r="AQA27" s="6"/>
      <c r="AQB27" s="6"/>
      <c r="AQC27" s="6"/>
      <c r="AQD27" s="6"/>
      <c r="AQE27" s="6"/>
      <c r="AQF27" s="6"/>
      <c r="AQG27" s="6"/>
      <c r="AQH27" s="6"/>
      <c r="AQI27" s="6"/>
      <c r="AQJ27" s="6"/>
      <c r="AQK27" s="6"/>
      <c r="AQL27" s="6"/>
      <c r="AQM27" s="6"/>
      <c r="AQN27" s="6"/>
      <c r="AQO27" s="6"/>
      <c r="AQP27" s="6"/>
      <c r="AQQ27" s="6"/>
      <c r="AQR27" s="6"/>
      <c r="AQS27" s="6"/>
      <c r="AQT27" s="6"/>
      <c r="AQU27" s="6"/>
      <c r="AQV27" s="6"/>
      <c r="AQW27" s="6"/>
      <c r="AQX27" s="6"/>
      <c r="AQY27" s="6"/>
      <c r="AQZ27" s="6"/>
      <c r="ARA27" s="6"/>
      <c r="ARB27" s="6"/>
      <c r="ARC27" s="6"/>
      <c r="ARD27" s="6"/>
      <c r="ARE27" s="6"/>
      <c r="ARF27" s="6"/>
      <c r="ARG27" s="6"/>
      <c r="ARH27" s="6"/>
      <c r="ARI27" s="6"/>
      <c r="ARJ27" s="6"/>
      <c r="ARK27" s="6"/>
      <c r="ARL27" s="6"/>
      <c r="ARM27" s="6"/>
      <c r="ARN27" s="6"/>
      <c r="ARO27" s="6"/>
      <c r="ARP27" s="6"/>
      <c r="ARQ27" s="6"/>
      <c r="ARR27" s="6"/>
      <c r="ARS27" s="6"/>
      <c r="ART27" s="6"/>
      <c r="ARU27" s="6"/>
      <c r="ARV27" s="6"/>
      <c r="ARW27" s="6"/>
      <c r="ARX27" s="6"/>
      <c r="ARY27" s="6"/>
      <c r="ARZ27" s="6"/>
      <c r="ASA27" s="6"/>
      <c r="ASB27" s="6"/>
      <c r="ASC27" s="6"/>
      <c r="ASD27" s="6"/>
      <c r="ASE27" s="6"/>
      <c r="ASF27" s="6"/>
      <c r="ASG27" s="6"/>
      <c r="ASH27" s="6"/>
      <c r="ASI27" s="6"/>
      <c r="ASJ27" s="6"/>
      <c r="ASK27" s="6"/>
      <c r="ASL27" s="6"/>
      <c r="ASM27" s="6"/>
      <c r="ASN27" s="6"/>
      <c r="ASO27" s="6"/>
      <c r="ASP27" s="6"/>
      <c r="ASQ27" s="6"/>
      <c r="ASR27" s="6"/>
      <c r="ASS27" s="6"/>
      <c r="AST27" s="6"/>
      <c r="ASU27" s="6"/>
      <c r="ASV27" s="6"/>
      <c r="ASW27" s="6"/>
      <c r="ASX27" s="6"/>
      <c r="ASY27" s="6"/>
      <c r="ASZ27" s="6"/>
      <c r="ATA27" s="6"/>
      <c r="ATB27" s="6"/>
      <c r="ATC27" s="6"/>
      <c r="ATD27" s="6"/>
      <c r="ATE27" s="6"/>
      <c r="ATF27" s="6"/>
      <c r="ATG27" s="6"/>
      <c r="ATH27" s="6"/>
      <c r="ATI27" s="6"/>
      <c r="ATJ27" s="6"/>
      <c r="ATK27" s="6"/>
      <c r="ATL27" s="6"/>
      <c r="ATM27" s="6"/>
      <c r="ATN27" s="6"/>
      <c r="ATO27" s="6"/>
      <c r="ATP27" s="6"/>
      <c r="ATQ27" s="6"/>
      <c r="ATR27" s="6"/>
      <c r="ATS27" s="6"/>
      <c r="ATT27" s="6"/>
      <c r="ATU27" s="6"/>
      <c r="ATV27" s="6"/>
      <c r="ATW27" s="6"/>
      <c r="ATX27" s="6"/>
      <c r="ATY27" s="6"/>
      <c r="ATZ27" s="6"/>
      <c r="AUA27" s="6"/>
      <c r="AUB27" s="6"/>
      <c r="AUC27" s="6"/>
      <c r="AUD27" s="6"/>
      <c r="AUE27" s="6"/>
      <c r="AUF27" s="6"/>
      <c r="AUG27" s="6"/>
      <c r="AUH27" s="6"/>
      <c r="AUI27" s="6"/>
      <c r="AUJ27" s="6"/>
      <c r="AUK27" s="6"/>
      <c r="AUL27" s="6"/>
      <c r="AUM27" s="6"/>
      <c r="AUN27" s="6"/>
      <c r="AUO27" s="6"/>
      <c r="AUP27" s="6"/>
      <c r="AUQ27" s="6"/>
      <c r="AUR27" s="6"/>
      <c r="AUS27" s="6"/>
      <c r="AUT27" s="6"/>
      <c r="AUU27" s="6"/>
      <c r="AUV27" s="6"/>
      <c r="AUW27" s="6"/>
      <c r="AUX27" s="6"/>
      <c r="AUY27" s="6"/>
      <c r="AUZ27" s="6"/>
      <c r="AVA27" s="6"/>
      <c r="AVB27" s="6"/>
      <c r="AVC27" s="6"/>
      <c r="AVD27" s="6"/>
      <c r="AVE27" s="6"/>
      <c r="AVF27" s="6"/>
      <c r="AVG27" s="6"/>
      <c r="AVH27" s="6"/>
      <c r="AVI27" s="6"/>
      <c r="AVJ27" s="6"/>
      <c r="AVK27" s="6"/>
      <c r="AVL27" s="6"/>
      <c r="AVM27" s="6"/>
      <c r="AVN27" s="6"/>
      <c r="AVO27" s="6"/>
      <c r="AVP27" s="6"/>
      <c r="AVQ27" s="6"/>
      <c r="AVR27" s="6"/>
      <c r="AVS27" s="6"/>
      <c r="AVT27" s="6"/>
      <c r="AVU27" s="6"/>
      <c r="AVV27" s="6"/>
      <c r="AVW27" s="6"/>
      <c r="AVX27" s="6"/>
      <c r="AVY27" s="6"/>
      <c r="AVZ27" s="6"/>
      <c r="AWA27" s="6"/>
      <c r="AWB27" s="6"/>
      <c r="AWC27" s="6"/>
      <c r="AWD27" s="6"/>
      <c r="AWE27" s="6"/>
      <c r="AWF27" s="6"/>
      <c r="AWG27" s="6"/>
      <c r="AWH27" s="6"/>
      <c r="AWI27" s="6"/>
      <c r="AWJ27" s="6"/>
      <c r="AWK27" s="6"/>
      <c r="AWL27" s="6"/>
      <c r="AWM27" s="6"/>
      <c r="AWN27" s="6"/>
      <c r="AWO27" s="6"/>
      <c r="AWP27" s="6"/>
      <c r="AWQ27" s="6"/>
      <c r="AWR27" s="6"/>
      <c r="AWS27" s="6"/>
      <c r="AWT27" s="6"/>
      <c r="AWU27" s="6"/>
      <c r="AWV27" s="6"/>
      <c r="AWW27" s="6"/>
      <c r="AWX27" s="6"/>
      <c r="AWY27" s="6"/>
      <c r="AWZ27" s="6"/>
      <c r="AXA27" s="6"/>
      <c r="AXB27" s="6"/>
      <c r="AXC27" s="6"/>
      <c r="AXD27" s="6"/>
      <c r="AXE27" s="6"/>
      <c r="AXF27" s="6"/>
      <c r="AXG27" s="6"/>
      <c r="AXH27" s="6"/>
      <c r="AXI27" s="6"/>
      <c r="AXJ27" s="6"/>
      <c r="AXK27" s="6"/>
      <c r="AXL27" s="6"/>
      <c r="AXM27" s="6"/>
      <c r="AXN27" s="6"/>
      <c r="AXO27" s="6"/>
      <c r="AXP27" s="6"/>
      <c r="AXQ27" s="6"/>
      <c r="AXR27" s="6"/>
      <c r="AXS27" s="6"/>
      <c r="AXT27" s="6"/>
      <c r="AXU27" s="6"/>
      <c r="AXV27" s="6"/>
      <c r="AXW27" s="6"/>
      <c r="AXX27" s="6"/>
      <c r="AXY27" s="6"/>
      <c r="AXZ27" s="6"/>
      <c r="AYA27" s="6"/>
      <c r="AYB27" s="6"/>
      <c r="AYC27" s="6"/>
      <c r="AYD27" s="6"/>
      <c r="AYE27" s="6"/>
      <c r="AYF27" s="6"/>
      <c r="AYG27" s="6"/>
      <c r="AYH27" s="6"/>
      <c r="AYI27" s="6"/>
      <c r="AYJ27" s="6"/>
      <c r="AYK27" s="6"/>
      <c r="AYL27" s="6"/>
      <c r="AYM27" s="6"/>
      <c r="AYN27" s="6"/>
      <c r="AYO27" s="6"/>
      <c r="AYP27" s="6"/>
      <c r="AYQ27" s="6"/>
      <c r="AYR27" s="6"/>
      <c r="AYS27" s="6"/>
      <c r="AYT27" s="6"/>
      <c r="AYU27" s="6"/>
      <c r="AYV27" s="6"/>
      <c r="AYW27" s="6"/>
      <c r="AYX27" s="6"/>
      <c r="AYY27" s="6"/>
      <c r="AYZ27" s="6"/>
      <c r="AZA27" s="6"/>
      <c r="AZB27" s="6"/>
      <c r="AZC27" s="6"/>
      <c r="AZD27" s="6"/>
      <c r="AZE27" s="6"/>
      <c r="AZF27" s="6"/>
      <c r="AZG27" s="6"/>
      <c r="AZH27" s="6"/>
      <c r="AZI27" s="6"/>
      <c r="AZJ27" s="6"/>
      <c r="AZK27" s="6"/>
      <c r="AZL27" s="6"/>
      <c r="AZM27" s="6"/>
    </row>
    <row r="28" spans="1:1382" s="9" customFormat="1" x14ac:dyDescent="0.3">
      <c r="A28" s="88"/>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85"/>
      <c r="ND28" s="6"/>
      <c r="NE28" s="86"/>
      <c r="NF28" s="6"/>
      <c r="NG28" s="6"/>
      <c r="NH28" s="6"/>
      <c r="NI28" s="6"/>
      <c r="NJ28" s="6"/>
      <c r="NK28" s="6"/>
      <c r="NL28" s="6"/>
      <c r="NM28" s="6"/>
      <c r="NN28" s="6"/>
      <c r="NO28" s="6"/>
      <c r="NP28" s="6"/>
      <c r="NQ28" s="6"/>
      <c r="NR28" s="6"/>
      <c r="NS28" s="6"/>
      <c r="NT28" s="6"/>
      <c r="NU28" s="6"/>
      <c r="NV28" s="6"/>
      <c r="NW28" s="6"/>
      <c r="NX28" s="6"/>
      <c r="NY28" s="6"/>
      <c r="NZ28" s="6"/>
      <c r="OA28" s="6"/>
      <c r="OB28" s="6"/>
      <c r="OC28" s="6"/>
      <c r="OD28" s="6"/>
      <c r="OE28" s="6"/>
      <c r="OF28" s="6"/>
      <c r="OG28" s="6"/>
      <c r="OH28" s="6"/>
      <c r="OI28" s="6"/>
      <c r="OJ28" s="6"/>
      <c r="OK28" s="6"/>
      <c r="OL28" s="6"/>
      <c r="OM28" s="6"/>
      <c r="ON28" s="6"/>
      <c r="OO28" s="6"/>
      <c r="OP28" s="6"/>
      <c r="OQ28" s="6"/>
      <c r="OR28" s="6"/>
      <c r="OS28" s="6"/>
      <c r="OT28" s="6"/>
      <c r="OU28" s="6"/>
      <c r="OV28" s="6"/>
      <c r="OW28" s="6"/>
      <c r="OX28" s="6"/>
      <c r="OY28" s="6"/>
      <c r="OZ28" s="6"/>
      <c r="PA28" s="6"/>
      <c r="PB28" s="6"/>
      <c r="PC28" s="6"/>
      <c r="PD28" s="6"/>
      <c r="PE28" s="6"/>
      <c r="PF28" s="6"/>
      <c r="PG28" s="6"/>
      <c r="PH28" s="6"/>
      <c r="PI28" s="6"/>
      <c r="PJ28" s="6"/>
      <c r="PK28" s="6"/>
      <c r="PL28" s="6"/>
      <c r="PM28" s="6"/>
      <c r="PN28" s="6"/>
      <c r="PO28" s="6"/>
      <c r="PP28" s="6"/>
      <c r="PQ28" s="6"/>
      <c r="PR28" s="6"/>
      <c r="PS28" s="6"/>
      <c r="PT28" s="6"/>
      <c r="PU28" s="6"/>
      <c r="PV28" s="6"/>
      <c r="PW28" s="6"/>
      <c r="PX28" s="6"/>
      <c r="PY28" s="6"/>
      <c r="PZ28" s="6"/>
      <c r="QA28" s="6"/>
      <c r="QB28" s="6"/>
      <c r="QC28" s="6"/>
      <c r="QD28" s="6"/>
      <c r="QE28" s="6"/>
      <c r="QF28" s="6"/>
      <c r="QG28" s="6"/>
      <c r="QH28" s="6"/>
      <c r="QI28" s="6"/>
      <c r="QJ28" s="6"/>
      <c r="QK28" s="6"/>
      <c r="QL28" s="6"/>
      <c r="QM28" s="6"/>
      <c r="QN28" s="6"/>
      <c r="QO28" s="6"/>
      <c r="QP28" s="6"/>
      <c r="QQ28" s="6"/>
      <c r="QR28" s="6"/>
      <c r="QS28" s="6"/>
      <c r="QT28" s="6"/>
      <c r="QU28" s="6"/>
      <c r="QV28" s="6"/>
      <c r="QW28" s="6"/>
      <c r="QX28" s="6"/>
      <c r="QY28" s="6"/>
      <c r="QZ28" s="6"/>
      <c r="RA28" s="6"/>
      <c r="RB28" s="6"/>
      <c r="RC28" s="6"/>
      <c r="RD28" s="6"/>
      <c r="RE28" s="6"/>
      <c r="RF28" s="6"/>
      <c r="RG28" s="6"/>
      <c r="RH28" s="6"/>
      <c r="RI28" s="6"/>
      <c r="RJ28" s="6"/>
      <c r="RK28" s="6"/>
      <c r="RL28" s="6"/>
      <c r="RM28" s="6"/>
      <c r="RN28" s="6"/>
      <c r="RO28" s="6"/>
      <c r="RP28" s="6"/>
      <c r="RQ28" s="6"/>
      <c r="RR28" s="6"/>
      <c r="RS28" s="6"/>
      <c r="RT28" s="6"/>
      <c r="RU28" s="6"/>
      <c r="RV28" s="6"/>
      <c r="RW28" s="6"/>
      <c r="RX28" s="6"/>
      <c r="RY28" s="6"/>
      <c r="RZ28" s="6"/>
      <c r="SA28" s="6"/>
      <c r="SB28" s="6"/>
      <c r="SC28" s="6"/>
      <c r="SD28" s="6"/>
      <c r="SE28" s="6"/>
      <c r="SF28" s="6"/>
      <c r="SG28" s="6"/>
      <c r="SH28" s="6"/>
      <c r="SI28" s="6"/>
      <c r="SJ28" s="6"/>
      <c r="SK28" s="6"/>
      <c r="SL28" s="6"/>
      <c r="SM28" s="6"/>
      <c r="SN28" s="6"/>
      <c r="SO28" s="6"/>
      <c r="SP28" s="6"/>
      <c r="SQ28" s="6"/>
      <c r="SR28" s="6"/>
      <c r="SS28" s="6"/>
      <c r="ST28" s="6"/>
      <c r="SU28" s="6"/>
      <c r="SV28" s="6"/>
      <c r="SW28" s="6"/>
      <c r="SX28" s="6"/>
      <c r="SY28" s="6"/>
      <c r="SZ28" s="6"/>
      <c r="TA28" s="6"/>
      <c r="TB28" s="6"/>
      <c r="TC28" s="6"/>
      <c r="TD28" s="6"/>
      <c r="TE28" s="6"/>
      <c r="TF28" s="6"/>
      <c r="TG28" s="6"/>
      <c r="TH28" s="6"/>
      <c r="TI28" s="6"/>
      <c r="TJ28" s="6"/>
      <c r="TK28" s="6"/>
      <c r="TL28" s="6"/>
      <c r="TM28" s="6"/>
      <c r="TN28" s="6"/>
      <c r="TO28" s="6"/>
      <c r="TP28" s="6"/>
      <c r="TQ28" s="6"/>
      <c r="TR28" s="6"/>
      <c r="TS28" s="6"/>
      <c r="TT28" s="6"/>
      <c r="TU28" s="6"/>
      <c r="TV28" s="6"/>
      <c r="TW28" s="6"/>
      <c r="TX28" s="6"/>
      <c r="TY28" s="6"/>
      <c r="TZ28" s="6"/>
      <c r="UA28" s="6"/>
      <c r="UB28" s="6"/>
      <c r="UC28" s="6"/>
      <c r="UD28" s="6"/>
      <c r="UE28" s="6"/>
      <c r="UF28" s="6"/>
      <c r="UG28" s="6"/>
      <c r="UH28" s="6"/>
      <c r="UI28" s="6"/>
      <c r="UJ28" s="6"/>
      <c r="UK28" s="6"/>
      <c r="UL28" s="6"/>
      <c r="UM28" s="6"/>
      <c r="UN28" s="6"/>
      <c r="UO28" s="6"/>
      <c r="UP28" s="6"/>
      <c r="UQ28" s="6"/>
      <c r="UR28" s="6"/>
      <c r="US28" s="6"/>
      <c r="UT28" s="6"/>
      <c r="UU28" s="6"/>
      <c r="UV28" s="6"/>
      <c r="UW28" s="6"/>
      <c r="UX28" s="6"/>
      <c r="UY28" s="6"/>
      <c r="UZ28" s="6"/>
      <c r="VA28" s="6"/>
      <c r="VB28" s="6"/>
      <c r="VC28" s="6"/>
      <c r="VD28" s="6"/>
      <c r="VE28" s="6"/>
      <c r="VF28" s="6"/>
      <c r="VG28" s="6"/>
      <c r="VH28" s="6"/>
      <c r="VI28" s="6"/>
      <c r="VJ28" s="6"/>
      <c r="VK28" s="6"/>
      <c r="VL28" s="6"/>
      <c r="VM28" s="6"/>
      <c r="VN28" s="6"/>
      <c r="VO28" s="6"/>
      <c r="VP28" s="6"/>
      <c r="VQ28" s="6"/>
      <c r="VR28" s="6"/>
      <c r="VS28" s="6"/>
      <c r="VT28" s="6"/>
      <c r="VU28" s="6"/>
      <c r="VV28" s="6"/>
      <c r="VW28" s="6"/>
      <c r="VX28" s="6"/>
      <c r="VY28" s="6"/>
      <c r="VZ28" s="6"/>
      <c r="WA28" s="6"/>
      <c r="WB28" s="6"/>
      <c r="WC28" s="6"/>
      <c r="WD28" s="6"/>
      <c r="WE28" s="6"/>
      <c r="WF28" s="6"/>
      <c r="WG28" s="6"/>
      <c r="WH28" s="6"/>
      <c r="WI28" s="6"/>
      <c r="WJ28" s="6"/>
      <c r="WK28" s="6"/>
      <c r="WL28" s="6"/>
      <c r="WM28" s="6"/>
      <c r="WN28" s="6"/>
      <c r="WO28" s="6"/>
      <c r="WP28" s="6"/>
      <c r="WQ28" s="6"/>
      <c r="WR28" s="6"/>
      <c r="WS28" s="6"/>
      <c r="WT28" s="6"/>
      <c r="WU28" s="6"/>
      <c r="WV28" s="6"/>
      <c r="WW28" s="6"/>
      <c r="WX28" s="6"/>
      <c r="WY28" s="6"/>
      <c r="WZ28" s="6"/>
      <c r="XA28" s="6"/>
      <c r="XB28" s="6"/>
      <c r="XC28" s="6"/>
      <c r="XD28" s="6"/>
      <c r="XE28" s="6"/>
      <c r="XF28" s="6"/>
      <c r="XG28" s="6"/>
      <c r="XH28" s="6"/>
      <c r="XI28" s="6"/>
      <c r="XJ28" s="6"/>
      <c r="XK28" s="6"/>
      <c r="XL28" s="6"/>
      <c r="XM28" s="6"/>
      <c r="XN28" s="6"/>
      <c r="XO28" s="6"/>
      <c r="XP28" s="6"/>
      <c r="XQ28" s="6"/>
      <c r="XR28" s="6"/>
      <c r="XS28" s="6"/>
      <c r="XT28" s="6"/>
      <c r="XU28" s="6"/>
      <c r="XV28" s="6"/>
      <c r="XW28" s="6"/>
      <c r="XX28" s="6"/>
      <c r="XY28" s="6"/>
      <c r="XZ28" s="6"/>
      <c r="YA28" s="6"/>
      <c r="YB28" s="6"/>
      <c r="YC28" s="6"/>
      <c r="YD28" s="6"/>
      <c r="YE28" s="6"/>
      <c r="YF28" s="6"/>
      <c r="YG28" s="6"/>
      <c r="YH28" s="6"/>
      <c r="YI28" s="6"/>
      <c r="YJ28" s="6"/>
      <c r="YK28" s="6"/>
      <c r="YL28" s="6"/>
      <c r="YM28" s="6"/>
      <c r="YN28" s="6"/>
      <c r="YO28" s="6"/>
      <c r="YP28" s="6"/>
      <c r="YQ28" s="6"/>
      <c r="YR28" s="6"/>
      <c r="YS28" s="6"/>
      <c r="YT28" s="6"/>
      <c r="YU28" s="6"/>
      <c r="YV28" s="6"/>
      <c r="YW28" s="6"/>
      <c r="YX28" s="6"/>
      <c r="YY28" s="6"/>
      <c r="YZ28" s="6"/>
      <c r="ZA28" s="6"/>
      <c r="ZB28" s="6"/>
      <c r="ZC28" s="6"/>
      <c r="ZD28" s="6"/>
      <c r="ZE28" s="6"/>
      <c r="ZF28" s="6"/>
      <c r="ZG28" s="6"/>
      <c r="ZH28" s="6"/>
      <c r="ZI28" s="6"/>
      <c r="ZJ28" s="6"/>
      <c r="ZK28" s="6"/>
      <c r="ZL28" s="6"/>
      <c r="ZM28" s="6"/>
      <c r="ZN28" s="6"/>
      <c r="ZO28" s="6"/>
      <c r="ZP28" s="6"/>
      <c r="ZQ28" s="6"/>
      <c r="ZR28" s="6"/>
      <c r="ZS28" s="6"/>
      <c r="ZT28" s="6"/>
      <c r="ZU28" s="6"/>
      <c r="ZV28" s="6"/>
      <c r="ZW28" s="6"/>
      <c r="ZX28" s="6"/>
      <c r="ZY28" s="6"/>
      <c r="ZZ28" s="6"/>
      <c r="AAA28" s="6"/>
      <c r="AAB28" s="6"/>
      <c r="AAC28" s="6"/>
      <c r="AAD28" s="6"/>
      <c r="AAE28" s="6"/>
      <c r="AAF28" s="6"/>
      <c r="AAG28" s="6"/>
      <c r="AAH28" s="6"/>
      <c r="AAI28" s="6"/>
      <c r="AAJ28" s="6"/>
      <c r="AAK28" s="6"/>
      <c r="AAL28" s="6"/>
      <c r="AAM28" s="6"/>
      <c r="AAN28" s="6"/>
      <c r="AAO28" s="6"/>
      <c r="AAP28" s="6"/>
      <c r="AAQ28" s="6"/>
      <c r="AAR28" s="6"/>
      <c r="AAS28" s="6"/>
      <c r="AAT28" s="6"/>
      <c r="AAU28" s="6"/>
      <c r="AAV28" s="6"/>
      <c r="AAW28" s="6"/>
      <c r="AAX28" s="6"/>
      <c r="AAY28" s="6"/>
      <c r="AAZ28" s="6"/>
      <c r="ABA28" s="6"/>
      <c r="ABB28" s="6"/>
      <c r="ABC28" s="6"/>
      <c r="ABD28" s="6"/>
      <c r="ABE28" s="6"/>
      <c r="ABF28" s="6"/>
      <c r="ABG28" s="6"/>
      <c r="ABH28" s="6"/>
      <c r="ABI28" s="6"/>
      <c r="ABJ28" s="6"/>
      <c r="ABK28" s="6"/>
      <c r="ABL28" s="6"/>
      <c r="ABM28" s="6"/>
      <c r="ABN28" s="6"/>
      <c r="ABO28" s="6"/>
      <c r="ABP28" s="6"/>
      <c r="ABQ28" s="6"/>
      <c r="ABR28" s="6"/>
      <c r="ABS28" s="6"/>
      <c r="ABT28" s="6"/>
      <c r="ABU28" s="6"/>
      <c r="ABV28" s="6"/>
      <c r="ABW28" s="6"/>
      <c r="ABX28" s="6"/>
      <c r="ABY28" s="6"/>
      <c r="ABZ28" s="6"/>
      <c r="ACA28" s="6"/>
      <c r="ACB28" s="6"/>
      <c r="ACC28" s="6"/>
      <c r="ACD28" s="6"/>
      <c r="ACE28" s="6"/>
      <c r="ACF28" s="6"/>
      <c r="ACG28" s="6"/>
      <c r="ACH28" s="6"/>
      <c r="ACI28" s="6"/>
      <c r="ACJ28" s="6"/>
      <c r="ACK28" s="6"/>
      <c r="ACL28" s="6"/>
      <c r="ACM28" s="6"/>
      <c r="ACN28" s="6"/>
      <c r="ACO28" s="6"/>
      <c r="ACP28" s="6"/>
      <c r="ACQ28" s="6"/>
      <c r="ACR28" s="6"/>
      <c r="ACS28" s="6"/>
      <c r="ACT28" s="6"/>
      <c r="ACU28" s="6"/>
      <c r="ACV28" s="6"/>
      <c r="ACW28" s="6"/>
      <c r="ACX28" s="6"/>
      <c r="ACY28" s="6"/>
      <c r="ACZ28" s="6"/>
      <c r="ADA28" s="6"/>
      <c r="ADB28" s="6"/>
      <c r="ADC28" s="6"/>
      <c r="ADD28" s="6"/>
      <c r="ADE28" s="6"/>
      <c r="ADF28" s="6"/>
      <c r="ADG28" s="6"/>
      <c r="ADH28" s="6"/>
      <c r="ADI28" s="6"/>
      <c r="ADJ28" s="6"/>
      <c r="ADK28" s="6"/>
      <c r="ADL28" s="6"/>
      <c r="ADM28" s="6"/>
      <c r="ADN28" s="6"/>
      <c r="ADO28" s="6"/>
      <c r="ADP28" s="6"/>
      <c r="ADQ28" s="6"/>
      <c r="ADR28" s="6"/>
      <c r="ADS28" s="6"/>
      <c r="ADT28" s="6"/>
      <c r="ADU28" s="6"/>
      <c r="ADV28" s="6"/>
      <c r="ADW28" s="6"/>
      <c r="ADX28" s="6"/>
      <c r="ADY28" s="6"/>
      <c r="ADZ28" s="6"/>
      <c r="AEA28" s="6"/>
      <c r="AEB28" s="6"/>
      <c r="AEC28" s="6"/>
      <c r="AED28" s="6"/>
      <c r="AEE28" s="6"/>
      <c r="AEF28" s="6"/>
      <c r="AEG28" s="6"/>
      <c r="AEH28" s="6"/>
      <c r="AEI28" s="6"/>
      <c r="AEJ28" s="6"/>
      <c r="AEK28" s="6"/>
      <c r="AEL28" s="6"/>
      <c r="AEM28" s="6"/>
      <c r="AEN28" s="6"/>
      <c r="AEO28" s="6"/>
      <c r="AEP28" s="6"/>
      <c r="AEQ28" s="6"/>
      <c r="AER28" s="6"/>
      <c r="AES28" s="6"/>
      <c r="AET28" s="6"/>
      <c r="AEU28" s="6"/>
      <c r="AEV28" s="6"/>
      <c r="AEW28" s="6"/>
      <c r="AEX28" s="6"/>
      <c r="AEY28" s="6"/>
      <c r="AEZ28" s="6"/>
      <c r="AFA28" s="6"/>
      <c r="AFB28" s="6"/>
      <c r="AFC28" s="6"/>
      <c r="AFD28" s="6"/>
      <c r="AFE28" s="6"/>
      <c r="AFF28" s="6"/>
      <c r="AFG28" s="6"/>
      <c r="AFH28" s="6"/>
      <c r="AFI28" s="6"/>
      <c r="AFJ28" s="6"/>
      <c r="AFK28" s="6"/>
      <c r="AFL28" s="6"/>
      <c r="AFM28" s="6"/>
      <c r="AFN28" s="6"/>
      <c r="AFO28" s="6"/>
      <c r="AFP28" s="6"/>
      <c r="AFQ28" s="6"/>
      <c r="AFR28" s="6"/>
      <c r="AFS28" s="6"/>
      <c r="AFT28" s="6"/>
      <c r="AFU28" s="6"/>
      <c r="AFV28" s="6"/>
      <c r="AFW28" s="6"/>
      <c r="AFX28" s="6"/>
      <c r="AFY28" s="6"/>
      <c r="AFZ28" s="6"/>
      <c r="AGA28" s="6"/>
      <c r="AGB28" s="6"/>
      <c r="AGC28" s="6"/>
      <c r="AGD28" s="6"/>
      <c r="AGE28" s="6"/>
      <c r="AGF28" s="6"/>
      <c r="AGG28" s="6"/>
      <c r="AGH28" s="6"/>
      <c r="AGI28" s="6"/>
      <c r="AGJ28" s="6"/>
      <c r="AGK28" s="6"/>
      <c r="AGL28" s="6"/>
      <c r="AGM28" s="6"/>
      <c r="AGN28" s="6"/>
      <c r="AGO28" s="6"/>
      <c r="AGP28" s="6"/>
      <c r="AGQ28" s="6"/>
      <c r="AGR28" s="6"/>
      <c r="AGS28" s="6"/>
      <c r="AGT28" s="6"/>
      <c r="AGU28" s="6"/>
      <c r="AGV28" s="6"/>
      <c r="AGW28" s="6"/>
      <c r="AGX28" s="6"/>
      <c r="AGY28" s="6"/>
      <c r="AGZ28" s="6"/>
      <c r="AHA28" s="6"/>
      <c r="AHB28" s="6"/>
      <c r="AHC28" s="6"/>
      <c r="AHD28" s="6"/>
      <c r="AHE28" s="6"/>
      <c r="AHF28" s="6"/>
      <c r="AHG28" s="6"/>
      <c r="AHH28" s="6"/>
      <c r="AHI28" s="6"/>
      <c r="AHJ28" s="6"/>
      <c r="AHK28" s="6"/>
      <c r="AHL28" s="6"/>
      <c r="AHM28" s="6"/>
      <c r="AHN28" s="6"/>
      <c r="AHO28" s="6"/>
      <c r="AHP28" s="6"/>
      <c r="AHQ28" s="6"/>
      <c r="AHR28" s="6"/>
      <c r="AHS28" s="6"/>
      <c r="AHT28" s="6"/>
      <c r="AHU28" s="6"/>
      <c r="AHV28" s="6"/>
      <c r="AHW28" s="6"/>
      <c r="AHX28" s="6"/>
      <c r="AHY28" s="6"/>
      <c r="AHZ28" s="6"/>
      <c r="AIA28" s="6"/>
      <c r="AIB28" s="6"/>
      <c r="AIC28" s="6"/>
      <c r="AID28" s="6"/>
      <c r="AIE28" s="6"/>
      <c r="AIF28" s="6"/>
      <c r="AIG28" s="6"/>
      <c r="AIH28" s="6"/>
      <c r="AII28" s="6"/>
      <c r="AIJ28" s="6"/>
      <c r="AIK28" s="6"/>
      <c r="AIL28" s="6"/>
      <c r="AIM28" s="6"/>
      <c r="AIN28" s="6"/>
      <c r="AIO28" s="6"/>
      <c r="AIP28" s="6"/>
      <c r="AIQ28" s="6"/>
      <c r="AIR28" s="6"/>
      <c r="AIS28" s="6"/>
      <c r="AIT28" s="6"/>
      <c r="AIU28" s="6"/>
      <c r="AIV28" s="6"/>
      <c r="AIW28" s="6"/>
      <c r="AIX28" s="6"/>
      <c r="AIY28" s="6"/>
      <c r="AIZ28" s="6"/>
      <c r="AJA28" s="6"/>
      <c r="AJB28" s="6"/>
      <c r="AJC28" s="6"/>
      <c r="AJD28" s="6"/>
      <c r="AJE28" s="6"/>
      <c r="AJF28" s="6"/>
      <c r="AJG28" s="6"/>
      <c r="AJH28" s="6"/>
      <c r="AJI28" s="6"/>
      <c r="AJJ28" s="6"/>
      <c r="AJK28" s="6"/>
      <c r="AJL28" s="6"/>
      <c r="AJM28" s="6"/>
      <c r="AJN28" s="6"/>
      <c r="AJO28" s="6"/>
      <c r="AJP28" s="6"/>
      <c r="AJQ28" s="6"/>
      <c r="AJR28" s="6"/>
      <c r="AJS28" s="6"/>
      <c r="AJT28" s="6"/>
      <c r="AJU28" s="6"/>
      <c r="AJV28" s="6"/>
      <c r="AJW28" s="6"/>
      <c r="AJX28" s="6"/>
      <c r="AJY28" s="6"/>
      <c r="AJZ28" s="6"/>
      <c r="AKA28" s="6"/>
      <c r="AKB28" s="6"/>
      <c r="AKC28" s="6"/>
      <c r="AKD28" s="6"/>
      <c r="AKE28" s="6"/>
      <c r="AKF28" s="6"/>
      <c r="AKG28" s="6"/>
      <c r="AKH28" s="6"/>
      <c r="AKI28" s="6"/>
      <c r="AKJ28" s="6"/>
      <c r="AKK28" s="6"/>
      <c r="AKL28" s="6"/>
      <c r="AKM28" s="6"/>
      <c r="AKN28" s="6"/>
      <c r="AKO28" s="6"/>
      <c r="AKP28" s="6"/>
      <c r="AKQ28" s="6"/>
      <c r="AKR28" s="6"/>
      <c r="AKS28" s="6"/>
      <c r="AKT28" s="6"/>
      <c r="AKU28" s="6"/>
      <c r="AKV28" s="6"/>
      <c r="AKW28" s="6"/>
      <c r="AKX28" s="6"/>
      <c r="AKY28" s="6"/>
      <c r="AKZ28" s="6"/>
      <c r="ALA28" s="6"/>
      <c r="ALB28" s="6"/>
      <c r="ALC28" s="6"/>
      <c r="ALD28" s="6"/>
      <c r="ALE28" s="6"/>
      <c r="ALF28" s="6"/>
      <c r="ALG28" s="6"/>
      <c r="ALH28" s="6"/>
      <c r="ALI28" s="6"/>
      <c r="ALJ28" s="6"/>
      <c r="ALK28" s="6"/>
      <c r="ALL28" s="6"/>
      <c r="ALM28" s="6"/>
      <c r="ALN28" s="6"/>
      <c r="ALO28" s="6"/>
      <c r="ALP28" s="6"/>
      <c r="ALQ28" s="6"/>
      <c r="ALR28" s="6"/>
      <c r="ALS28" s="6"/>
      <c r="ALT28" s="6"/>
      <c r="ALU28" s="6"/>
      <c r="ALV28" s="6"/>
      <c r="ALW28" s="6"/>
      <c r="ALX28" s="6"/>
      <c r="ALY28" s="6"/>
      <c r="ALZ28" s="6"/>
      <c r="AMA28" s="6"/>
      <c r="AMB28" s="6"/>
      <c r="AMC28" s="6"/>
      <c r="AMD28" s="6"/>
      <c r="AME28" s="6"/>
      <c r="AMF28" s="6"/>
      <c r="AMG28" s="6"/>
      <c r="AMH28" s="6"/>
      <c r="AMI28" s="6"/>
      <c r="AMJ28" s="6"/>
      <c r="AMK28" s="6"/>
      <c r="AML28" s="6"/>
      <c r="AMM28" s="6"/>
      <c r="AMN28" s="6"/>
      <c r="AMO28" s="6"/>
      <c r="AMP28" s="6"/>
      <c r="AMQ28" s="6"/>
      <c r="AMR28" s="6"/>
      <c r="AMS28" s="6"/>
      <c r="AMT28" s="6"/>
      <c r="AMU28" s="6"/>
      <c r="AMV28" s="6"/>
      <c r="AMW28" s="6"/>
      <c r="AMX28" s="6"/>
      <c r="AMY28" s="6"/>
      <c r="AMZ28" s="6"/>
      <c r="ANA28" s="6"/>
      <c r="ANB28" s="6"/>
      <c r="ANC28" s="6"/>
      <c r="AND28" s="6"/>
      <c r="ANE28" s="6"/>
      <c r="ANF28" s="6"/>
      <c r="ANG28" s="6"/>
      <c r="ANH28" s="6"/>
      <c r="ANI28" s="6"/>
      <c r="ANJ28" s="6"/>
      <c r="ANK28" s="6"/>
      <c r="ANL28" s="6"/>
      <c r="ANM28" s="6"/>
      <c r="ANN28" s="6"/>
      <c r="ANO28" s="6"/>
      <c r="ANP28" s="6"/>
      <c r="ANQ28" s="6"/>
      <c r="ANR28" s="6"/>
      <c r="ANS28" s="6"/>
      <c r="ANT28" s="6"/>
      <c r="ANU28" s="6"/>
      <c r="ANV28" s="6"/>
      <c r="ANW28" s="6"/>
      <c r="ANX28" s="6"/>
      <c r="ANY28" s="6"/>
      <c r="ANZ28" s="6"/>
      <c r="AOA28" s="6"/>
      <c r="AOB28" s="6"/>
      <c r="AOC28" s="6"/>
      <c r="AOD28" s="6"/>
      <c r="AOE28" s="6"/>
      <c r="AOF28" s="6"/>
      <c r="AOG28" s="6"/>
      <c r="AOH28" s="6"/>
      <c r="AOI28" s="6"/>
      <c r="AOJ28" s="6"/>
      <c r="AOK28" s="6"/>
      <c r="AOL28" s="6"/>
      <c r="AOM28" s="6"/>
      <c r="AON28" s="6"/>
      <c r="AOO28" s="6"/>
      <c r="AOP28" s="6"/>
      <c r="AOQ28" s="6"/>
      <c r="AOR28" s="6"/>
      <c r="AOS28" s="6"/>
      <c r="AOT28" s="6"/>
      <c r="AOU28" s="6"/>
      <c r="AOV28" s="6"/>
      <c r="AOW28" s="6"/>
      <c r="AOX28" s="6"/>
      <c r="AOY28" s="6"/>
      <c r="AOZ28" s="6"/>
      <c r="APA28" s="6"/>
      <c r="APB28" s="6"/>
      <c r="APC28" s="6"/>
      <c r="APD28" s="6"/>
      <c r="APE28" s="6"/>
      <c r="APF28" s="6"/>
      <c r="APG28" s="6"/>
      <c r="APH28" s="6"/>
      <c r="API28" s="6"/>
      <c r="APJ28" s="6"/>
      <c r="APK28" s="6"/>
      <c r="APL28" s="6"/>
      <c r="APM28" s="6"/>
      <c r="APN28" s="6"/>
      <c r="APO28" s="6"/>
      <c r="APP28" s="6"/>
      <c r="APQ28" s="6"/>
      <c r="APR28" s="6"/>
      <c r="APS28" s="6"/>
      <c r="APT28" s="6"/>
      <c r="APU28" s="6"/>
      <c r="APV28" s="6"/>
      <c r="APW28" s="6"/>
      <c r="APX28" s="6"/>
      <c r="APY28" s="6"/>
      <c r="APZ28" s="6"/>
      <c r="AQA28" s="6"/>
      <c r="AQB28" s="6"/>
      <c r="AQC28" s="6"/>
      <c r="AQD28" s="6"/>
      <c r="AQE28" s="6"/>
      <c r="AQF28" s="6"/>
      <c r="AQG28" s="6"/>
      <c r="AQH28" s="6"/>
      <c r="AQI28" s="6"/>
      <c r="AQJ28" s="6"/>
      <c r="AQK28" s="6"/>
      <c r="AQL28" s="6"/>
      <c r="AQM28" s="6"/>
      <c r="AQN28" s="6"/>
      <c r="AQO28" s="6"/>
      <c r="AQP28" s="6"/>
      <c r="AQQ28" s="6"/>
      <c r="AQR28" s="6"/>
      <c r="AQS28" s="6"/>
      <c r="AQT28" s="6"/>
      <c r="AQU28" s="6"/>
      <c r="AQV28" s="6"/>
      <c r="AQW28" s="6"/>
      <c r="AQX28" s="6"/>
      <c r="AQY28" s="6"/>
      <c r="AQZ28" s="6"/>
      <c r="ARA28" s="6"/>
      <c r="ARB28" s="6"/>
      <c r="ARC28" s="6"/>
      <c r="ARD28" s="6"/>
      <c r="ARE28" s="6"/>
      <c r="ARF28" s="6"/>
      <c r="ARG28" s="6"/>
      <c r="ARH28" s="6"/>
      <c r="ARI28" s="6"/>
      <c r="ARJ28" s="6"/>
      <c r="ARK28" s="6"/>
      <c r="ARL28" s="6"/>
      <c r="ARM28" s="6"/>
      <c r="ARN28" s="6"/>
      <c r="ARO28" s="6"/>
      <c r="ARP28" s="6"/>
      <c r="ARQ28" s="6"/>
      <c r="ARR28" s="6"/>
      <c r="ARS28" s="6"/>
      <c r="ART28" s="6"/>
      <c r="ARU28" s="6"/>
      <c r="ARV28" s="6"/>
      <c r="ARW28" s="6"/>
      <c r="ARX28" s="6"/>
      <c r="ARY28" s="6"/>
      <c r="ARZ28" s="6"/>
      <c r="ASA28" s="6"/>
      <c r="ASB28" s="6"/>
      <c r="ASC28" s="6"/>
      <c r="ASD28" s="6"/>
      <c r="ASE28" s="6"/>
      <c r="ASF28" s="6"/>
      <c r="ASG28" s="6"/>
      <c r="ASH28" s="6"/>
      <c r="ASI28" s="6"/>
      <c r="ASJ28" s="6"/>
      <c r="ASK28" s="6"/>
      <c r="ASL28" s="6"/>
      <c r="ASM28" s="6"/>
      <c r="ASN28" s="6"/>
      <c r="ASO28" s="6"/>
      <c r="ASP28" s="6"/>
      <c r="ASQ28" s="6"/>
      <c r="ASR28" s="6"/>
      <c r="ASS28" s="6"/>
      <c r="AST28" s="6"/>
      <c r="ASU28" s="6"/>
      <c r="ASV28" s="6"/>
      <c r="ASW28" s="6"/>
      <c r="ASX28" s="6"/>
      <c r="ASY28" s="6"/>
      <c r="ASZ28" s="6"/>
      <c r="ATA28" s="6"/>
      <c r="ATB28" s="6"/>
      <c r="ATC28" s="6"/>
      <c r="ATD28" s="6"/>
      <c r="ATE28" s="6"/>
      <c r="ATF28" s="6"/>
      <c r="ATG28" s="6"/>
      <c r="ATH28" s="6"/>
      <c r="ATI28" s="6"/>
      <c r="ATJ28" s="6"/>
      <c r="ATK28" s="6"/>
      <c r="ATL28" s="6"/>
      <c r="ATM28" s="6"/>
      <c r="ATN28" s="6"/>
      <c r="ATO28" s="6"/>
      <c r="ATP28" s="6"/>
      <c r="ATQ28" s="6"/>
      <c r="ATR28" s="6"/>
      <c r="ATS28" s="6"/>
      <c r="ATT28" s="6"/>
      <c r="ATU28" s="6"/>
      <c r="ATV28" s="6"/>
      <c r="ATW28" s="6"/>
      <c r="ATX28" s="6"/>
      <c r="ATY28" s="6"/>
      <c r="ATZ28" s="6"/>
      <c r="AUA28" s="6"/>
      <c r="AUB28" s="6"/>
      <c r="AUC28" s="6"/>
      <c r="AUD28" s="6"/>
      <c r="AUE28" s="6"/>
      <c r="AUF28" s="6"/>
      <c r="AUG28" s="6"/>
      <c r="AUH28" s="6"/>
      <c r="AUI28" s="6"/>
      <c r="AUJ28" s="6"/>
      <c r="AUK28" s="6"/>
      <c r="AUL28" s="6"/>
      <c r="AUM28" s="6"/>
      <c r="AUN28" s="6"/>
      <c r="AUO28" s="6"/>
      <c r="AUP28" s="6"/>
      <c r="AUQ28" s="6"/>
      <c r="AUR28" s="6"/>
      <c r="AUS28" s="6"/>
      <c r="AUT28" s="6"/>
      <c r="AUU28" s="6"/>
      <c r="AUV28" s="6"/>
      <c r="AUW28" s="6"/>
      <c r="AUX28" s="6"/>
      <c r="AUY28" s="6"/>
      <c r="AUZ28" s="6"/>
      <c r="AVA28" s="6"/>
      <c r="AVB28" s="6"/>
      <c r="AVC28" s="6"/>
      <c r="AVD28" s="6"/>
      <c r="AVE28" s="6"/>
      <c r="AVF28" s="6"/>
      <c r="AVG28" s="6"/>
      <c r="AVH28" s="6"/>
      <c r="AVI28" s="6"/>
      <c r="AVJ28" s="6"/>
      <c r="AVK28" s="6"/>
      <c r="AVL28" s="6"/>
      <c r="AVM28" s="6"/>
      <c r="AVN28" s="6"/>
      <c r="AVO28" s="6"/>
      <c r="AVP28" s="6"/>
      <c r="AVQ28" s="6"/>
      <c r="AVR28" s="6"/>
      <c r="AVS28" s="6"/>
      <c r="AVT28" s="6"/>
      <c r="AVU28" s="6"/>
      <c r="AVV28" s="6"/>
      <c r="AVW28" s="6"/>
      <c r="AVX28" s="6"/>
      <c r="AVY28" s="6"/>
      <c r="AVZ28" s="6"/>
      <c r="AWA28" s="6"/>
      <c r="AWB28" s="6"/>
      <c r="AWC28" s="6"/>
      <c r="AWD28" s="6"/>
      <c r="AWE28" s="6"/>
      <c r="AWF28" s="6"/>
      <c r="AWG28" s="6"/>
      <c r="AWH28" s="6"/>
      <c r="AWI28" s="6"/>
      <c r="AWJ28" s="6"/>
      <c r="AWK28" s="6"/>
      <c r="AWL28" s="6"/>
      <c r="AWM28" s="6"/>
      <c r="AWN28" s="6"/>
      <c r="AWO28" s="6"/>
      <c r="AWP28" s="6"/>
      <c r="AWQ28" s="6"/>
      <c r="AWR28" s="6"/>
      <c r="AWS28" s="6"/>
      <c r="AWT28" s="6"/>
      <c r="AWU28" s="6"/>
      <c r="AWV28" s="6"/>
      <c r="AWW28" s="6"/>
      <c r="AWX28" s="6"/>
      <c r="AWY28" s="6"/>
      <c r="AWZ28" s="6"/>
      <c r="AXA28" s="6"/>
      <c r="AXB28" s="6"/>
      <c r="AXC28" s="6"/>
      <c r="AXD28" s="6"/>
      <c r="AXE28" s="6"/>
      <c r="AXF28" s="6"/>
      <c r="AXG28" s="6"/>
      <c r="AXH28" s="6"/>
      <c r="AXI28" s="6"/>
      <c r="AXJ28" s="6"/>
      <c r="AXK28" s="6"/>
      <c r="AXL28" s="6"/>
      <c r="AXM28" s="6"/>
      <c r="AXN28" s="6"/>
      <c r="AXO28" s="6"/>
      <c r="AXP28" s="6"/>
      <c r="AXQ28" s="6"/>
      <c r="AXR28" s="6"/>
      <c r="AXS28" s="6"/>
      <c r="AXT28" s="6"/>
      <c r="AXU28" s="6"/>
      <c r="AXV28" s="6"/>
      <c r="AXW28" s="6"/>
      <c r="AXX28" s="6"/>
      <c r="AXY28" s="6"/>
      <c r="AXZ28" s="6"/>
      <c r="AYA28" s="6"/>
      <c r="AYB28" s="6"/>
      <c r="AYC28" s="6"/>
      <c r="AYD28" s="6"/>
      <c r="AYE28" s="6"/>
      <c r="AYF28" s="6"/>
      <c r="AYG28" s="6"/>
      <c r="AYH28" s="6"/>
      <c r="AYI28" s="6"/>
      <c r="AYJ28" s="6"/>
      <c r="AYK28" s="6"/>
      <c r="AYL28" s="6"/>
      <c r="AYM28" s="6"/>
      <c r="AYN28" s="6"/>
      <c r="AYO28" s="6"/>
      <c r="AYP28" s="6"/>
      <c r="AYQ28" s="6"/>
      <c r="AYR28" s="6"/>
      <c r="AYS28" s="6"/>
      <c r="AYT28" s="6"/>
      <c r="AYU28" s="6"/>
      <c r="AYV28" s="6"/>
      <c r="AYW28" s="6"/>
      <c r="AYX28" s="6"/>
      <c r="AYY28" s="6"/>
      <c r="AYZ28" s="6"/>
      <c r="AZA28" s="6"/>
      <c r="AZB28" s="6"/>
      <c r="AZC28" s="6"/>
      <c r="AZD28" s="6"/>
      <c r="AZE28" s="6"/>
      <c r="AZF28" s="6"/>
      <c r="AZG28" s="6"/>
      <c r="AZH28" s="6"/>
      <c r="AZI28" s="6"/>
      <c r="AZJ28" s="6"/>
      <c r="AZK28" s="6"/>
      <c r="AZL28" s="6"/>
      <c r="AZM28" s="6"/>
    </row>
    <row r="29" spans="1:1382" x14ac:dyDescent="0.3">
      <c r="A29" s="4" t="s">
        <v>37</v>
      </c>
      <c r="B29" s="1" t="s">
        <v>38</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6"/>
      <c r="NI29" s="6"/>
      <c r="NJ29" s="6"/>
      <c r="NK29" s="6"/>
      <c r="NL29" s="6"/>
      <c r="NM29" s="6"/>
      <c r="NN29" s="6"/>
      <c r="NO29" s="6"/>
      <c r="NP29" s="6"/>
      <c r="NQ29" s="6"/>
      <c r="NR29" s="6"/>
      <c r="NS29" s="6"/>
      <c r="NT29" s="6"/>
      <c r="NU29" s="6"/>
      <c r="NV29" s="6"/>
      <c r="NW29" s="6"/>
      <c r="NX29" s="6"/>
      <c r="NY29" s="6"/>
      <c r="NZ29" s="6"/>
      <c r="OA29" s="6"/>
      <c r="OB29" s="6"/>
      <c r="OC29" s="6"/>
      <c r="OD29" s="6"/>
      <c r="OE29" s="6"/>
      <c r="OF29" s="6"/>
      <c r="OG29" s="6"/>
      <c r="OH29" s="6"/>
      <c r="OI29" s="6"/>
      <c r="OJ29" s="6"/>
      <c r="OK29" s="6"/>
      <c r="OL29" s="6"/>
      <c r="OM29" s="6"/>
      <c r="ON29" s="6"/>
      <c r="OO29" s="6"/>
      <c r="OP29" s="6"/>
      <c r="OQ29" s="6"/>
      <c r="OR29" s="6"/>
      <c r="OS29" s="6"/>
      <c r="OT29" s="6"/>
      <c r="OU29" s="6"/>
      <c r="OV29" s="6"/>
      <c r="OW29" s="6"/>
      <c r="OX29" s="6"/>
      <c r="OY29" s="6"/>
      <c r="OZ29" s="6"/>
      <c r="PA29" s="6"/>
      <c r="PB29" s="6"/>
      <c r="PC29" s="6"/>
      <c r="PD29" s="6"/>
      <c r="PE29" s="6"/>
      <c r="PF29" s="6"/>
      <c r="PG29" s="6"/>
      <c r="PH29" s="6"/>
      <c r="PI29" s="6"/>
      <c r="PJ29" s="6"/>
      <c r="PK29" s="6"/>
      <c r="PL29" s="6"/>
      <c r="PM29" s="6"/>
      <c r="PN29" s="6"/>
      <c r="PO29" s="6"/>
      <c r="PP29" s="6"/>
      <c r="PQ29" s="6"/>
      <c r="PR29" s="6"/>
      <c r="PS29" s="6"/>
      <c r="PT29" s="6"/>
      <c r="PU29" s="6"/>
      <c r="PV29" s="6"/>
      <c r="PW29" s="6"/>
      <c r="PX29" s="6"/>
      <c r="PY29" s="6"/>
      <c r="PZ29" s="6"/>
      <c r="QA29" s="6"/>
      <c r="QB29" s="6"/>
      <c r="QC29" s="6"/>
      <c r="QD29" s="6"/>
      <c r="QE29" s="6"/>
      <c r="QF29" s="6"/>
      <c r="QG29" s="6"/>
      <c r="QH29" s="6"/>
      <c r="QI29" s="6"/>
      <c r="QJ29" s="6"/>
      <c r="QK29" s="6"/>
      <c r="QL29" s="6"/>
      <c r="QM29" s="6"/>
      <c r="QN29" s="6"/>
      <c r="QO29" s="6"/>
      <c r="QP29" s="6"/>
      <c r="QQ29" s="6"/>
      <c r="QR29" s="6"/>
      <c r="QS29" s="6"/>
      <c r="QT29" s="6"/>
      <c r="QU29" s="6"/>
      <c r="QV29" s="6"/>
      <c r="QW29" s="6"/>
      <c r="QX29" s="6"/>
      <c r="QY29" s="6"/>
      <c r="QZ29" s="6"/>
      <c r="RA29" s="6"/>
      <c r="RB29" s="6"/>
      <c r="RC29" s="6"/>
      <c r="RD29" s="6"/>
      <c r="RE29" s="6"/>
      <c r="RF29" s="6"/>
      <c r="RG29" s="6"/>
      <c r="RH29" s="6"/>
      <c r="RI29" s="6"/>
      <c r="RJ29" s="6"/>
      <c r="RK29" s="6"/>
      <c r="RL29" s="6"/>
      <c r="RM29" s="6"/>
      <c r="RN29" s="6"/>
      <c r="RO29" s="6"/>
      <c r="RP29" s="6"/>
      <c r="RQ29" s="6"/>
      <c r="RR29" s="6"/>
      <c r="RS29" s="6"/>
      <c r="RT29" s="6"/>
      <c r="RU29" s="6"/>
      <c r="RV29" s="6"/>
      <c r="RW29" s="6"/>
      <c r="RX29" s="6"/>
      <c r="RY29" s="6"/>
      <c r="RZ29" s="6"/>
      <c r="SA29" s="6"/>
      <c r="SB29" s="6"/>
      <c r="SC29" s="6"/>
      <c r="SD29" s="6"/>
      <c r="SE29" s="6"/>
      <c r="SF29" s="6"/>
      <c r="SG29" s="6"/>
      <c r="SH29" s="6"/>
      <c r="SI29" s="6"/>
      <c r="SJ29" s="6"/>
      <c r="SK29" s="6"/>
      <c r="SL29" s="6"/>
      <c r="SM29" s="6"/>
      <c r="SN29" s="6"/>
      <c r="SO29" s="6"/>
      <c r="SP29" s="6"/>
      <c r="SQ29" s="6"/>
      <c r="SR29" s="6"/>
      <c r="SS29" s="6"/>
      <c r="ST29" s="6"/>
      <c r="SU29" s="6"/>
      <c r="SV29" s="6"/>
      <c r="SW29" s="6"/>
      <c r="SX29" s="6"/>
      <c r="SY29" s="6"/>
      <c r="SZ29" s="6"/>
      <c r="TA29" s="6"/>
      <c r="TB29" s="6"/>
      <c r="TC29" s="6"/>
      <c r="TD29" s="6"/>
      <c r="TE29" s="6"/>
      <c r="TF29" s="6"/>
      <c r="TG29" s="6"/>
      <c r="TH29" s="6"/>
      <c r="TI29" s="6"/>
      <c r="TJ29" s="6"/>
      <c r="TK29" s="6"/>
      <c r="TL29" s="6"/>
      <c r="TM29" s="6"/>
      <c r="TN29" s="6"/>
      <c r="TO29" s="6"/>
      <c r="TP29" s="6"/>
      <c r="TQ29" s="6"/>
      <c r="TR29" s="6"/>
      <c r="TS29" s="6"/>
      <c r="TT29" s="6"/>
      <c r="TU29" s="6"/>
      <c r="TV29" s="6"/>
      <c r="TW29" s="6"/>
      <c r="TX29" s="6"/>
      <c r="TY29" s="6"/>
      <c r="TZ29" s="6"/>
      <c r="UA29" s="6"/>
      <c r="UB29" s="6"/>
      <c r="UC29" s="6"/>
      <c r="UD29" s="6"/>
      <c r="UE29" s="6"/>
      <c r="UF29" s="6"/>
      <c r="UG29" s="6"/>
      <c r="UH29" s="6"/>
      <c r="UI29" s="6"/>
      <c r="UJ29" s="6"/>
      <c r="UK29" s="6"/>
      <c r="UL29" s="6"/>
      <c r="UM29" s="6"/>
      <c r="UN29" s="6"/>
      <c r="UO29" s="6"/>
      <c r="UP29" s="6"/>
      <c r="UQ29" s="6"/>
      <c r="UR29" s="6"/>
      <c r="US29" s="6"/>
      <c r="UT29" s="6"/>
      <c r="UU29" s="6"/>
      <c r="UV29" s="6"/>
      <c r="UW29" s="6"/>
      <c r="UX29" s="6"/>
      <c r="UY29" s="6"/>
      <c r="UZ29" s="6"/>
      <c r="VA29" s="6"/>
      <c r="VB29" s="6"/>
      <c r="VC29" s="6"/>
      <c r="VD29" s="6"/>
      <c r="VE29" s="6"/>
      <c r="VF29" s="6"/>
      <c r="VG29" s="6"/>
      <c r="VH29" s="6"/>
      <c r="VI29" s="6"/>
      <c r="VJ29" s="6"/>
      <c r="VK29" s="6"/>
      <c r="VL29" s="6"/>
      <c r="VM29" s="6"/>
      <c r="VN29" s="6"/>
      <c r="VO29" s="6"/>
      <c r="VP29" s="6"/>
      <c r="VQ29" s="6"/>
      <c r="VR29" s="6"/>
      <c r="VS29" s="6"/>
      <c r="VT29" s="6"/>
      <c r="VU29" s="6"/>
      <c r="VV29" s="6"/>
      <c r="VW29" s="6"/>
      <c r="VX29" s="6"/>
      <c r="VY29" s="6"/>
      <c r="VZ29" s="6"/>
      <c r="WA29" s="6"/>
      <c r="WB29" s="6"/>
      <c r="WC29" s="6"/>
      <c r="WD29" s="6"/>
      <c r="WE29" s="6"/>
      <c r="WF29" s="6"/>
      <c r="WG29" s="6"/>
      <c r="WH29" s="6"/>
      <c r="WI29" s="6"/>
      <c r="WJ29" s="6"/>
      <c r="WK29" s="6"/>
      <c r="WL29" s="6"/>
      <c r="WM29" s="6"/>
      <c r="WN29" s="6"/>
      <c r="WO29" s="6"/>
      <c r="WP29" s="6"/>
      <c r="WQ29" s="6"/>
      <c r="WR29" s="6"/>
      <c r="WS29" s="6"/>
      <c r="WT29" s="6"/>
      <c r="WU29" s="6"/>
      <c r="WV29" s="6"/>
      <c r="WW29" s="6"/>
      <c r="WX29" s="6"/>
      <c r="WY29" s="6"/>
      <c r="WZ29" s="6"/>
      <c r="XA29" s="6"/>
      <c r="XB29" s="6"/>
      <c r="XC29" s="6"/>
      <c r="XD29" s="6"/>
      <c r="XE29" s="6"/>
      <c r="XF29" s="6"/>
      <c r="XG29" s="6"/>
      <c r="XH29" s="6"/>
      <c r="XI29" s="6"/>
      <c r="XJ29" s="6"/>
      <c r="XK29" s="6"/>
      <c r="XL29" s="6"/>
      <c r="XM29" s="6"/>
      <c r="XN29" s="6"/>
      <c r="XO29" s="6"/>
      <c r="XP29" s="6"/>
      <c r="XQ29" s="6"/>
      <c r="XR29" s="6"/>
      <c r="XS29" s="6"/>
      <c r="XT29" s="6"/>
      <c r="XU29" s="6"/>
      <c r="XV29" s="6"/>
      <c r="XW29" s="6"/>
      <c r="XX29" s="6"/>
      <c r="XY29" s="6"/>
      <c r="XZ29" s="6"/>
      <c r="YA29" s="6"/>
      <c r="YB29" s="6"/>
      <c r="YC29" s="6"/>
      <c r="YD29" s="6"/>
      <c r="YE29" s="6"/>
      <c r="YF29" s="6"/>
      <c r="YG29" s="6"/>
      <c r="YH29" s="6"/>
      <c r="YI29" s="6"/>
      <c r="YJ29" s="6"/>
      <c r="YK29" s="6"/>
      <c r="YL29" s="6"/>
      <c r="YM29" s="6"/>
      <c r="YN29" s="6"/>
      <c r="YO29" s="6"/>
      <c r="YP29" s="6"/>
      <c r="YQ29" s="6"/>
      <c r="YR29" s="6"/>
      <c r="YS29" s="6"/>
      <c r="YT29" s="6"/>
      <c r="YU29" s="6"/>
      <c r="YV29" s="6"/>
      <c r="YW29" s="6"/>
      <c r="YX29" s="6"/>
      <c r="YY29" s="6"/>
      <c r="YZ29" s="6"/>
      <c r="ZA29" s="6"/>
      <c r="ZB29" s="6"/>
      <c r="ZC29" s="6"/>
      <c r="ZD29" s="6"/>
      <c r="ZE29" s="6"/>
      <c r="ZF29" s="6"/>
      <c r="ZG29" s="6"/>
      <c r="ZH29" s="6"/>
      <c r="ZI29" s="6"/>
      <c r="ZJ29" s="6"/>
      <c r="ZK29" s="6"/>
      <c r="ZL29" s="6"/>
      <c r="ZM29" s="6"/>
      <c r="ZN29" s="6"/>
      <c r="ZO29" s="6"/>
      <c r="ZP29" s="6"/>
      <c r="ZQ29" s="6"/>
      <c r="ZR29" s="6"/>
      <c r="ZS29" s="6"/>
      <c r="ZT29" s="6"/>
      <c r="ZU29" s="6"/>
      <c r="ZV29" s="6"/>
      <c r="ZW29" s="6"/>
      <c r="ZX29" s="6"/>
      <c r="ZY29" s="6"/>
      <c r="ZZ29" s="6"/>
      <c r="AAA29" s="6"/>
      <c r="AAB29" s="6"/>
      <c r="AAC29" s="6"/>
      <c r="AAD29" s="6"/>
      <c r="AAE29" s="6"/>
      <c r="AAF29" s="6"/>
      <c r="AAG29" s="6"/>
      <c r="AAH29" s="6"/>
      <c r="AAI29" s="6"/>
      <c r="AAJ29" s="6"/>
      <c r="AAK29" s="6"/>
      <c r="AAL29" s="6"/>
      <c r="AAM29" s="6"/>
      <c r="AAN29" s="6"/>
      <c r="AAO29" s="6"/>
      <c r="AAP29" s="6"/>
      <c r="AAQ29" s="6"/>
      <c r="AAR29" s="6"/>
      <c r="AAS29" s="6"/>
      <c r="AAT29" s="6"/>
      <c r="AAU29" s="6"/>
      <c r="AAV29" s="6"/>
      <c r="AAW29" s="6"/>
      <c r="AAX29" s="6"/>
      <c r="AAY29" s="6"/>
      <c r="AAZ29" s="6"/>
      <c r="ABA29" s="6"/>
      <c r="ABB29" s="6"/>
      <c r="ABC29" s="6"/>
      <c r="ABD29" s="6"/>
      <c r="ABE29" s="6"/>
      <c r="ABF29" s="6"/>
      <c r="ABG29" s="6"/>
      <c r="ABH29" s="6"/>
      <c r="ABI29" s="6"/>
      <c r="ABJ29" s="6"/>
      <c r="ABK29" s="6"/>
      <c r="ABL29" s="6"/>
      <c r="ABM29" s="6"/>
      <c r="ABN29" s="6"/>
      <c r="ABO29" s="6"/>
      <c r="ABP29" s="6"/>
      <c r="ABQ29" s="6"/>
      <c r="ABR29" s="6"/>
      <c r="ABS29" s="6"/>
      <c r="ABT29" s="6"/>
      <c r="ABU29" s="6"/>
      <c r="ABV29" s="6"/>
      <c r="ABW29" s="6"/>
      <c r="ABX29" s="6"/>
      <c r="ABY29" s="6"/>
      <c r="ABZ29" s="6"/>
      <c r="ACA29" s="6"/>
      <c r="ACB29" s="6"/>
      <c r="ACC29" s="6"/>
      <c r="ACD29" s="6"/>
      <c r="ACE29" s="6"/>
      <c r="ACF29" s="6"/>
      <c r="ACG29" s="6"/>
      <c r="ACH29" s="6"/>
      <c r="ACI29" s="6"/>
      <c r="ACJ29" s="6"/>
      <c r="ACK29" s="6"/>
      <c r="ACL29" s="6"/>
      <c r="ACM29" s="6"/>
      <c r="ACN29" s="6"/>
      <c r="ACO29" s="6"/>
      <c r="ACP29" s="6"/>
      <c r="ACQ29" s="6"/>
      <c r="ACR29" s="6"/>
      <c r="ACS29" s="6"/>
      <c r="ACT29" s="6"/>
      <c r="ACU29" s="6"/>
      <c r="ACV29" s="6"/>
      <c r="ACW29" s="6"/>
      <c r="ACX29" s="6"/>
      <c r="ACY29" s="6"/>
      <c r="ACZ29" s="6"/>
      <c r="ADA29" s="6"/>
      <c r="ADB29" s="6"/>
      <c r="ADC29" s="6"/>
      <c r="ADD29" s="6"/>
      <c r="ADE29" s="6"/>
      <c r="ADF29" s="6"/>
      <c r="ADG29" s="6"/>
      <c r="ADH29" s="6"/>
      <c r="ADI29" s="6"/>
      <c r="ADJ29" s="6"/>
      <c r="ADK29" s="6"/>
      <c r="ADL29" s="6"/>
      <c r="ADM29" s="6"/>
      <c r="ADN29" s="6"/>
      <c r="ADO29" s="6"/>
      <c r="ADP29" s="6"/>
      <c r="ADQ29" s="6"/>
      <c r="ADR29" s="6"/>
      <c r="ADS29" s="6"/>
      <c r="ADT29" s="6"/>
      <c r="ADU29" s="6"/>
      <c r="ADV29" s="6"/>
      <c r="ADW29" s="6"/>
      <c r="ADX29" s="6"/>
      <c r="ADY29" s="6"/>
      <c r="ADZ29" s="6"/>
      <c r="AEA29" s="6"/>
      <c r="AEB29" s="6"/>
      <c r="AEC29" s="6"/>
      <c r="AED29" s="6"/>
      <c r="AEE29" s="6"/>
      <c r="AEF29" s="6"/>
      <c r="AEG29" s="6"/>
      <c r="AEH29" s="6"/>
      <c r="AEI29" s="6"/>
      <c r="AEJ29" s="6"/>
      <c r="AEK29" s="6"/>
      <c r="AEL29" s="6"/>
      <c r="AEM29" s="6"/>
      <c r="AEN29" s="6"/>
      <c r="AEO29" s="6"/>
      <c r="AEP29" s="6"/>
      <c r="AEQ29" s="6"/>
      <c r="AER29" s="6"/>
      <c r="AES29" s="6"/>
      <c r="AET29" s="6"/>
      <c r="AEU29" s="6"/>
      <c r="AEV29" s="6"/>
      <c r="AEW29" s="6"/>
      <c r="AEX29" s="6"/>
      <c r="AEY29" s="6"/>
      <c r="AEZ29" s="6"/>
      <c r="AFA29" s="6"/>
      <c r="AFB29" s="6"/>
      <c r="AFC29" s="6"/>
      <c r="AFD29" s="6"/>
      <c r="AFE29" s="6"/>
      <c r="AFF29" s="6"/>
      <c r="AFG29" s="6"/>
      <c r="AFH29" s="6"/>
      <c r="AFI29" s="6"/>
      <c r="AFJ29" s="6"/>
      <c r="AFK29" s="6"/>
      <c r="AFL29" s="6"/>
      <c r="AFM29" s="6"/>
      <c r="AFN29" s="6"/>
      <c r="AFO29" s="6"/>
      <c r="AFP29" s="6"/>
      <c r="AFQ29" s="6"/>
      <c r="AFR29" s="6"/>
      <c r="AFS29" s="6"/>
      <c r="AFT29" s="6"/>
      <c r="AFU29" s="6"/>
      <c r="AFV29" s="6"/>
      <c r="AFW29" s="6"/>
      <c r="AFX29" s="6"/>
      <c r="AFY29" s="6"/>
      <c r="AFZ29" s="6"/>
      <c r="AGA29" s="6"/>
      <c r="AGB29" s="6"/>
      <c r="AGC29" s="6"/>
      <c r="AGD29" s="6"/>
      <c r="AGE29" s="6"/>
      <c r="AGF29" s="6"/>
      <c r="AGG29" s="6"/>
      <c r="AGH29" s="6"/>
      <c r="AGI29" s="6"/>
      <c r="AGJ29" s="6"/>
      <c r="AGK29" s="6"/>
      <c r="AGL29" s="6"/>
      <c r="AGM29" s="6"/>
      <c r="AGN29" s="6"/>
      <c r="AGO29" s="6"/>
      <c r="AGP29" s="6"/>
      <c r="AGQ29" s="6"/>
      <c r="AGR29" s="6"/>
      <c r="AGS29" s="6"/>
      <c r="AGT29" s="6"/>
      <c r="AGU29" s="6"/>
      <c r="AGV29" s="6"/>
      <c r="AGW29" s="6"/>
      <c r="AGX29" s="6"/>
      <c r="AGY29" s="6"/>
      <c r="AGZ29" s="6"/>
      <c r="AHA29" s="6"/>
      <c r="AHB29" s="6"/>
      <c r="AHC29" s="6"/>
      <c r="AHD29" s="6"/>
      <c r="AHE29" s="6"/>
      <c r="AHF29" s="6"/>
      <c r="AHG29" s="6"/>
      <c r="AHH29" s="6"/>
      <c r="AHI29" s="6"/>
      <c r="AHJ29" s="6"/>
      <c r="AHK29" s="6"/>
      <c r="AHL29" s="6"/>
      <c r="AHM29" s="6"/>
      <c r="AHN29" s="6"/>
      <c r="AHO29" s="6"/>
      <c r="AHP29" s="6"/>
      <c r="AHQ29" s="6"/>
      <c r="AHR29" s="6"/>
      <c r="AHS29" s="6"/>
      <c r="AHT29" s="6"/>
      <c r="AHU29" s="6"/>
      <c r="AHV29" s="6"/>
      <c r="AHW29" s="6"/>
      <c r="AHX29" s="6"/>
      <c r="AHY29" s="6"/>
      <c r="AHZ29" s="6"/>
      <c r="AIA29" s="6"/>
      <c r="AIB29" s="6"/>
      <c r="AIC29" s="6"/>
      <c r="AID29" s="6"/>
      <c r="AIE29" s="6"/>
      <c r="AIF29" s="6"/>
      <c r="AIG29" s="6"/>
      <c r="AIH29" s="6"/>
      <c r="AII29" s="6"/>
      <c r="AIJ29" s="6"/>
      <c r="AIK29" s="6"/>
      <c r="AIL29" s="6"/>
      <c r="AIM29" s="6"/>
      <c r="AIN29" s="6"/>
      <c r="AIO29" s="6"/>
      <c r="AIP29" s="6"/>
      <c r="AIQ29" s="6"/>
      <c r="AIR29" s="6"/>
      <c r="AIS29" s="6"/>
      <c r="AIT29" s="6"/>
      <c r="AIU29" s="6"/>
      <c r="AIV29" s="6"/>
      <c r="AIW29" s="6"/>
      <c r="AIX29" s="6"/>
      <c r="AIY29" s="6"/>
      <c r="AIZ29" s="6"/>
      <c r="AJA29" s="6"/>
      <c r="AJB29" s="6"/>
      <c r="AJC29" s="6"/>
      <c r="AJD29" s="6"/>
      <c r="AJE29" s="6"/>
      <c r="AJF29" s="6"/>
      <c r="AJG29" s="6"/>
      <c r="AJH29" s="6"/>
      <c r="AJI29" s="6"/>
      <c r="AJJ29" s="6"/>
      <c r="AJK29" s="6"/>
      <c r="AJL29" s="6"/>
      <c r="AJM29" s="6"/>
      <c r="AJN29" s="6"/>
      <c r="AJO29" s="6"/>
      <c r="AJP29" s="6"/>
      <c r="AJQ29" s="6"/>
      <c r="AJR29" s="6"/>
      <c r="AJS29" s="6"/>
      <c r="AJT29" s="6"/>
      <c r="AJU29" s="6"/>
      <c r="AJV29" s="6"/>
      <c r="AJW29" s="6"/>
      <c r="AJX29" s="6"/>
      <c r="AJY29" s="6"/>
      <c r="AJZ29" s="6"/>
      <c r="AKA29" s="6"/>
      <c r="AKB29" s="6"/>
      <c r="AKC29" s="6"/>
      <c r="AKD29" s="6"/>
      <c r="AKE29" s="6"/>
      <c r="AKF29" s="6"/>
      <c r="AKG29" s="6"/>
      <c r="AKH29" s="6"/>
      <c r="AKI29" s="6"/>
      <c r="AKJ29" s="6"/>
      <c r="AKK29" s="6"/>
      <c r="AKL29" s="6"/>
      <c r="AKM29" s="6"/>
      <c r="AKN29" s="6"/>
      <c r="AKO29" s="6"/>
      <c r="AKP29" s="6"/>
      <c r="AKQ29" s="6"/>
      <c r="AKR29" s="6"/>
      <c r="AKS29" s="6"/>
      <c r="AKT29" s="6"/>
      <c r="AKU29" s="6"/>
      <c r="AKV29" s="6"/>
      <c r="AKW29" s="6"/>
      <c r="AKX29" s="6"/>
      <c r="AKY29" s="6"/>
      <c r="AKZ29" s="6"/>
      <c r="ALA29" s="6"/>
      <c r="ALB29" s="6"/>
      <c r="ALC29" s="6"/>
      <c r="ALD29" s="6"/>
      <c r="ALE29" s="6"/>
      <c r="ALF29" s="6"/>
      <c r="ALG29" s="6"/>
      <c r="ALH29" s="6"/>
      <c r="ALI29" s="6"/>
      <c r="ALJ29" s="6"/>
      <c r="ALK29" s="6"/>
      <c r="ALL29" s="6"/>
      <c r="ALM29" s="6"/>
      <c r="ALN29" s="6"/>
      <c r="ALO29" s="6"/>
      <c r="ALP29" s="6"/>
      <c r="ALQ29" s="6"/>
      <c r="ALR29" s="6"/>
      <c r="ALS29" s="6"/>
      <c r="ALT29" s="6"/>
      <c r="ALU29" s="6"/>
      <c r="ALV29" s="6"/>
      <c r="ALW29" s="6"/>
      <c r="ALX29" s="6"/>
      <c r="ALY29" s="6"/>
      <c r="ALZ29" s="6"/>
      <c r="AMA29" s="6"/>
      <c r="AMB29" s="6"/>
      <c r="AMC29" s="6"/>
      <c r="AMD29" s="6"/>
      <c r="AME29" s="6"/>
      <c r="AMF29" s="6"/>
      <c r="AMG29" s="6"/>
      <c r="AMH29" s="6"/>
      <c r="AMI29" s="6"/>
      <c r="AMJ29" s="6"/>
      <c r="AMK29" s="6"/>
      <c r="AML29" s="6"/>
      <c r="AMM29" s="6"/>
      <c r="AMN29" s="6"/>
      <c r="AMO29" s="6"/>
      <c r="AMP29" s="6"/>
      <c r="AMQ29" s="6"/>
      <c r="AMR29" s="6"/>
      <c r="AMS29" s="6"/>
      <c r="AMT29" s="6"/>
      <c r="AMU29" s="6"/>
      <c r="AMV29" s="6"/>
      <c r="AMW29" s="6"/>
      <c r="AMX29" s="6"/>
      <c r="AMY29" s="6"/>
      <c r="AMZ29" s="6"/>
      <c r="ANA29" s="6"/>
      <c r="ANB29" s="6"/>
      <c r="ANC29" s="6"/>
      <c r="AND29" s="6"/>
      <c r="ANE29" s="6"/>
      <c r="ANF29" s="6"/>
      <c r="ANG29" s="6"/>
      <c r="ANH29" s="6"/>
      <c r="ANI29" s="6"/>
      <c r="ANJ29" s="6"/>
      <c r="ANK29" s="6"/>
      <c r="ANL29" s="6"/>
      <c r="ANM29" s="6"/>
      <c r="ANN29" s="6"/>
      <c r="ANO29" s="6"/>
      <c r="ANP29" s="6"/>
      <c r="ANQ29" s="6"/>
      <c r="ANR29" s="6"/>
      <c r="ANS29" s="6"/>
      <c r="ANT29" s="6"/>
      <c r="ANU29" s="6"/>
      <c r="ANV29" s="6"/>
      <c r="ANW29" s="6"/>
      <c r="ANX29" s="6"/>
      <c r="ANY29" s="6"/>
      <c r="ANZ29" s="6"/>
      <c r="AOA29" s="6"/>
      <c r="AOB29" s="6"/>
      <c r="AOC29" s="6"/>
      <c r="AOD29" s="6"/>
      <c r="AOE29" s="6"/>
      <c r="AOF29" s="6"/>
      <c r="AOG29" s="6"/>
      <c r="AOH29" s="6"/>
      <c r="AOI29" s="6"/>
      <c r="AOJ29" s="6"/>
      <c r="AOK29" s="6"/>
      <c r="AOL29" s="6"/>
      <c r="AOM29" s="6"/>
      <c r="AON29" s="6"/>
      <c r="AOO29" s="6"/>
      <c r="AOP29" s="6"/>
      <c r="AOQ29" s="6"/>
      <c r="AOR29" s="6"/>
      <c r="AOS29" s="6"/>
      <c r="AOT29" s="6"/>
      <c r="AOU29" s="6"/>
      <c r="AOV29" s="6"/>
      <c r="AOW29" s="6"/>
      <c r="AOX29" s="6"/>
      <c r="AOY29" s="6"/>
      <c r="AOZ29" s="6"/>
      <c r="APA29" s="6"/>
      <c r="APB29" s="6"/>
      <c r="APC29" s="6"/>
      <c r="APD29" s="6"/>
      <c r="APE29" s="6"/>
      <c r="APF29" s="6"/>
      <c r="APG29" s="6"/>
      <c r="APH29" s="6"/>
      <c r="API29" s="6"/>
      <c r="APJ29" s="6"/>
      <c r="APK29" s="6"/>
      <c r="APL29" s="6"/>
      <c r="APM29" s="6"/>
      <c r="APN29" s="6"/>
      <c r="APO29" s="6"/>
      <c r="APP29" s="6"/>
      <c r="APQ29" s="6"/>
      <c r="APR29" s="6"/>
      <c r="APS29" s="6"/>
      <c r="APT29" s="6"/>
      <c r="APU29" s="6"/>
      <c r="APV29" s="6"/>
      <c r="APW29" s="6"/>
      <c r="APX29" s="6"/>
      <c r="APY29" s="6"/>
      <c r="APZ29" s="6"/>
      <c r="AQA29" s="6"/>
      <c r="AQB29" s="6"/>
      <c r="AQC29" s="6"/>
      <c r="AQD29" s="6"/>
      <c r="AQE29" s="6"/>
      <c r="AQF29" s="6"/>
      <c r="AQG29" s="6"/>
      <c r="AQH29" s="6"/>
      <c r="AQI29" s="6"/>
      <c r="AQJ29" s="6"/>
      <c r="AQK29" s="6"/>
      <c r="AQL29" s="6"/>
      <c r="AQM29" s="6"/>
      <c r="AQN29" s="6"/>
      <c r="AQO29" s="6"/>
      <c r="AQP29" s="6"/>
      <c r="AQQ29" s="6"/>
      <c r="AQR29" s="6"/>
      <c r="AQS29" s="6"/>
      <c r="AQT29" s="6"/>
      <c r="AQU29" s="6"/>
      <c r="AQV29" s="6"/>
      <c r="AQW29" s="6"/>
      <c r="AQX29" s="6"/>
      <c r="AQY29" s="6"/>
      <c r="AQZ29" s="6"/>
      <c r="ARA29" s="6"/>
      <c r="ARB29" s="6"/>
      <c r="ARC29" s="6"/>
      <c r="ARD29" s="6"/>
      <c r="ARE29" s="6"/>
      <c r="ARF29" s="6"/>
      <c r="ARG29" s="6"/>
      <c r="ARH29" s="6"/>
      <c r="ARI29" s="6"/>
      <c r="ARJ29" s="6"/>
      <c r="ARK29" s="6"/>
      <c r="ARL29" s="6"/>
      <c r="ARM29" s="6"/>
      <c r="ARN29" s="6"/>
      <c r="ARO29" s="6"/>
      <c r="ARP29" s="6"/>
      <c r="ARQ29" s="6"/>
      <c r="ARR29" s="6"/>
      <c r="ARS29" s="6"/>
      <c r="ART29" s="6"/>
      <c r="ARU29" s="6"/>
      <c r="ARV29" s="6"/>
      <c r="ARW29" s="6"/>
      <c r="ARX29" s="6"/>
      <c r="ARY29" s="6"/>
      <c r="ARZ29" s="6"/>
      <c r="ASA29" s="6"/>
      <c r="ASB29" s="6"/>
      <c r="ASC29" s="6"/>
      <c r="ASD29" s="6"/>
      <c r="ASE29" s="6"/>
      <c r="ASF29" s="6"/>
      <c r="ASG29" s="6"/>
      <c r="ASH29" s="6"/>
      <c r="ASI29" s="6"/>
      <c r="ASJ29" s="6"/>
      <c r="ASK29" s="6"/>
      <c r="ASL29" s="6"/>
      <c r="ASM29" s="6"/>
      <c r="ASN29" s="6"/>
      <c r="ASO29" s="6"/>
      <c r="ASP29" s="6"/>
      <c r="ASQ29" s="6"/>
      <c r="ASR29" s="6"/>
      <c r="ASS29" s="6"/>
      <c r="AST29" s="6"/>
      <c r="ASU29" s="6"/>
      <c r="ASV29" s="6"/>
      <c r="ASW29" s="6"/>
      <c r="ASX29" s="6"/>
      <c r="ASY29" s="6"/>
      <c r="ASZ29" s="6"/>
      <c r="ATA29" s="6"/>
      <c r="ATB29" s="6"/>
      <c r="ATC29" s="6"/>
      <c r="ATD29" s="6"/>
      <c r="ATE29" s="6"/>
      <c r="ATF29" s="6"/>
      <c r="ATG29" s="6"/>
      <c r="ATH29" s="6"/>
      <c r="ATI29" s="6"/>
      <c r="ATJ29" s="6"/>
      <c r="ATK29" s="6"/>
      <c r="ATL29" s="6"/>
      <c r="ATM29" s="6"/>
      <c r="ATN29" s="6"/>
      <c r="ATO29" s="6"/>
      <c r="ATP29" s="6"/>
      <c r="ATQ29" s="6"/>
      <c r="ATR29" s="6"/>
      <c r="ATS29" s="6"/>
      <c r="ATT29" s="6"/>
      <c r="ATU29" s="6"/>
      <c r="ATV29" s="6"/>
      <c r="ATW29" s="6"/>
      <c r="ATX29" s="6"/>
      <c r="ATY29" s="6"/>
      <c r="ATZ29" s="6"/>
      <c r="AUA29" s="6"/>
      <c r="AUB29" s="6"/>
      <c r="AUC29" s="6"/>
      <c r="AUD29" s="6"/>
      <c r="AUE29" s="6"/>
      <c r="AUF29" s="6"/>
      <c r="AUG29" s="6"/>
      <c r="AUH29" s="6"/>
      <c r="AUI29" s="6"/>
      <c r="AUJ29" s="6"/>
      <c r="AUK29" s="6"/>
      <c r="AUL29" s="6"/>
      <c r="AUM29" s="6"/>
      <c r="AUN29" s="6"/>
      <c r="AUO29" s="6"/>
      <c r="AUP29" s="6"/>
      <c r="AUQ29" s="6"/>
      <c r="AUR29" s="6"/>
      <c r="AUS29" s="6"/>
      <c r="AUT29" s="6"/>
      <c r="AUU29" s="6"/>
      <c r="AUV29" s="6"/>
      <c r="AUW29" s="6"/>
      <c r="AUX29" s="6"/>
      <c r="AUY29" s="6"/>
      <c r="AUZ29" s="6"/>
      <c r="AVA29" s="6"/>
      <c r="AVB29" s="6"/>
      <c r="AVC29" s="6"/>
      <c r="AVD29" s="6"/>
      <c r="AVE29" s="6"/>
      <c r="AVF29" s="6"/>
      <c r="AVG29" s="6"/>
      <c r="AVH29" s="6"/>
      <c r="AVI29" s="6"/>
      <c r="AVJ29" s="6"/>
      <c r="AVK29" s="6"/>
      <c r="AVL29" s="6"/>
      <c r="AVM29" s="6"/>
      <c r="AVN29" s="6"/>
      <c r="AVO29" s="6"/>
      <c r="AVP29" s="6"/>
      <c r="AVQ29" s="6"/>
      <c r="AVR29" s="6"/>
      <c r="AVS29" s="6"/>
      <c r="AVT29" s="6"/>
      <c r="AVU29" s="6"/>
      <c r="AVV29" s="6"/>
      <c r="AVW29" s="6"/>
      <c r="AVX29" s="6"/>
      <c r="AVY29" s="6"/>
      <c r="AVZ29" s="6"/>
      <c r="AWA29" s="6"/>
      <c r="AWB29" s="6"/>
      <c r="AWC29" s="6"/>
      <c r="AWD29" s="6"/>
      <c r="AWE29" s="6"/>
      <c r="AWF29" s="6"/>
      <c r="AWG29" s="6"/>
      <c r="AWH29" s="6"/>
      <c r="AWI29" s="6"/>
      <c r="AWJ29" s="6"/>
      <c r="AWK29" s="6"/>
      <c r="AWL29" s="6"/>
      <c r="AWM29" s="6"/>
      <c r="AWN29" s="6"/>
      <c r="AWO29" s="6"/>
      <c r="AWP29" s="6"/>
      <c r="AWQ29" s="6"/>
      <c r="AWR29" s="6"/>
      <c r="AWS29" s="6"/>
      <c r="AWT29" s="6"/>
      <c r="AWU29" s="6"/>
      <c r="AWV29" s="6"/>
      <c r="AWW29" s="6"/>
      <c r="AWX29" s="6"/>
      <c r="AWY29" s="6"/>
      <c r="AWZ29" s="6"/>
      <c r="AXA29" s="6"/>
      <c r="AXB29" s="6"/>
      <c r="AXC29" s="6"/>
      <c r="AXD29" s="6"/>
      <c r="AXE29" s="6"/>
      <c r="AXF29" s="6"/>
      <c r="AXG29" s="6"/>
      <c r="AXH29" s="6"/>
      <c r="AXI29" s="6"/>
      <c r="AXJ29" s="6"/>
      <c r="AXK29" s="6"/>
      <c r="AXL29" s="6"/>
      <c r="AXM29" s="6"/>
      <c r="AXN29" s="6"/>
      <c r="AXO29" s="6"/>
      <c r="AXP29" s="6"/>
      <c r="AXQ29" s="6"/>
      <c r="AXR29" s="6"/>
      <c r="AXS29" s="6"/>
      <c r="AXT29" s="6"/>
      <c r="AXU29" s="6"/>
      <c r="AXV29" s="6"/>
      <c r="AXW29" s="6"/>
      <c r="AXX29" s="6"/>
      <c r="AXY29" s="6"/>
      <c r="AXZ29" s="6"/>
      <c r="AYA29" s="6"/>
      <c r="AYB29" s="6"/>
      <c r="AYC29" s="6"/>
      <c r="AYD29" s="6"/>
      <c r="AYE29" s="6"/>
      <c r="AYF29" s="6"/>
      <c r="AYG29" s="6"/>
      <c r="AYH29" s="6"/>
      <c r="AYI29" s="6"/>
      <c r="AYJ29" s="6"/>
      <c r="AYK29" s="6"/>
      <c r="AYL29" s="6"/>
      <c r="AYM29" s="6"/>
      <c r="AYN29" s="6"/>
      <c r="AYO29" s="6"/>
      <c r="AYP29" s="6"/>
      <c r="AYQ29" s="6"/>
      <c r="AYR29" s="6"/>
      <c r="AYS29" s="6"/>
      <c r="AYT29" s="6"/>
      <c r="AYU29" s="6"/>
      <c r="AYV29" s="6"/>
      <c r="AYW29" s="6"/>
      <c r="AYX29" s="6"/>
      <c r="AYY29" s="6"/>
      <c r="AYZ29" s="6"/>
      <c r="AZA29" s="6"/>
      <c r="AZB29" s="6"/>
      <c r="AZC29" s="6"/>
      <c r="AZD29" s="6"/>
      <c r="AZE29" s="6"/>
      <c r="AZF29" s="6"/>
      <c r="AZG29" s="6"/>
      <c r="AZH29" s="6"/>
      <c r="AZI29" s="6"/>
      <c r="AZJ29" s="6"/>
      <c r="AZK29" s="6"/>
      <c r="AZL29" s="6"/>
      <c r="AZM29" s="6"/>
      <c r="AZN29" s="6"/>
      <c r="AZO29" s="6"/>
      <c r="AZP29" s="6"/>
      <c r="AZQ29" s="6"/>
      <c r="AZR29" s="6"/>
      <c r="AZS29" s="6"/>
      <c r="AZT29" s="6"/>
      <c r="AZU29" s="6"/>
      <c r="AZV29" s="6"/>
      <c r="AZW29" s="6"/>
      <c r="AZX29" s="6"/>
      <c r="AZY29" s="6"/>
      <c r="AZZ29" s="6"/>
      <c r="BAA29" s="6"/>
      <c r="BAB29" s="6"/>
      <c r="BAC29" s="6"/>
      <c r="BAD29" s="6"/>
    </row>
    <row r="30" spans="1:1382" x14ac:dyDescent="0.3">
      <c r="A30" s="1" t="s">
        <v>8</v>
      </c>
      <c r="B30" s="8" t="s">
        <v>9</v>
      </c>
    </row>
    <row r="31" spans="1:1382" x14ac:dyDescent="0.3">
      <c r="B31" s="158" t="s">
        <v>160</v>
      </c>
    </row>
    <row r="32" spans="1:1382" ht="13" customHeight="1" x14ac:dyDescent="0.3">
      <c r="A32" s="141" t="s">
        <v>159</v>
      </c>
      <c r="B32" s="116" t="s">
        <v>176</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0"/>
      <c r="FM32" s="90"/>
      <c r="FN32" s="90"/>
      <c r="FO32" s="90"/>
      <c r="FP32" s="90"/>
      <c r="FQ32" s="90"/>
      <c r="FR32" s="90"/>
      <c r="FS32" s="91"/>
      <c r="FT32" s="91"/>
      <c r="FU32" s="91"/>
      <c r="FV32" s="91"/>
      <c r="FW32" s="91"/>
      <c r="FX32" s="91"/>
      <c r="FY32" s="91"/>
      <c r="FZ32" s="91"/>
      <c r="GA32" s="91"/>
      <c r="GB32" s="91"/>
      <c r="GC32" s="91"/>
      <c r="GD32" s="91"/>
      <c r="GE32" s="91"/>
      <c r="GF32" s="91"/>
      <c r="GG32" s="91"/>
      <c r="GH32" s="91"/>
      <c r="GI32" s="91"/>
      <c r="GJ32" s="91"/>
      <c r="GK32" s="91"/>
      <c r="GL32" s="91"/>
      <c r="GM32" s="91"/>
      <c r="GN32" s="91"/>
      <c r="GO32" s="91"/>
      <c r="GP32" s="91"/>
      <c r="GQ32" s="91"/>
      <c r="GR32" s="91"/>
      <c r="GS32" s="91"/>
      <c r="GT32" s="91"/>
      <c r="GU32" s="91"/>
      <c r="GV32" s="91"/>
      <c r="GW32" s="91"/>
      <c r="GX32" s="91"/>
      <c r="GY32" s="91"/>
      <c r="GZ32" s="91"/>
      <c r="HA32" s="91"/>
      <c r="HB32" s="91"/>
      <c r="HC32" s="91"/>
      <c r="HD32" s="91"/>
      <c r="HE32" s="91"/>
      <c r="HF32" s="91"/>
      <c r="HG32" s="91"/>
      <c r="HH32" s="91"/>
      <c r="HI32" s="91"/>
      <c r="HJ32" s="91"/>
      <c r="HK32" s="91"/>
      <c r="HL32" s="91"/>
      <c r="HM32" s="91"/>
      <c r="HN32" s="91"/>
      <c r="HO32" s="91"/>
      <c r="HP32" s="91"/>
      <c r="HQ32" s="91"/>
      <c r="HR32" s="91"/>
      <c r="HS32" s="91"/>
      <c r="HT32" s="91"/>
      <c r="HU32" s="91"/>
      <c r="HV32" s="91"/>
      <c r="HW32" s="91"/>
      <c r="HX32" s="91"/>
      <c r="HY32" s="91"/>
      <c r="HZ32" s="91"/>
      <c r="IA32" s="91"/>
      <c r="IB32" s="91"/>
      <c r="IC32" s="91"/>
      <c r="ID32" s="91"/>
      <c r="IE32" s="91"/>
      <c r="IF32" s="91"/>
      <c r="IG32" s="91"/>
      <c r="IH32" s="91"/>
      <c r="II32" s="91"/>
      <c r="IJ32" s="91"/>
      <c r="IK32" s="91"/>
      <c r="IL32" s="91"/>
      <c r="IM32" s="91"/>
      <c r="IN32" s="91"/>
      <c r="IO32" s="91"/>
      <c r="IP32" s="91"/>
      <c r="IQ32" s="91"/>
      <c r="IR32" s="91"/>
      <c r="IS32" s="91"/>
      <c r="IT32" s="91"/>
      <c r="IU32" s="91"/>
      <c r="IV32" s="91"/>
      <c r="IW32" s="91"/>
      <c r="IX32" s="91"/>
      <c r="IY32" s="91"/>
      <c r="IZ32" s="91"/>
      <c r="JA32" s="91"/>
      <c r="JB32" s="91"/>
      <c r="JC32" s="91"/>
      <c r="JD32" s="91"/>
      <c r="JE32" s="91"/>
      <c r="JF32" s="91"/>
      <c r="JG32" s="91"/>
      <c r="JH32" s="91"/>
      <c r="JI32" s="91"/>
      <c r="JJ32" s="91"/>
      <c r="JK32" s="91"/>
      <c r="JL32" s="91"/>
      <c r="JM32" s="91"/>
      <c r="JN32" s="91"/>
      <c r="JO32" s="91"/>
      <c r="JP32" s="91"/>
      <c r="JQ32" s="91"/>
      <c r="JR32" s="91"/>
      <c r="JS32" s="91"/>
      <c r="JT32" s="91"/>
      <c r="JU32" s="91"/>
      <c r="JV32" s="91"/>
      <c r="JW32" s="91"/>
      <c r="JX32" s="91"/>
      <c r="JY32" s="91"/>
      <c r="JZ32" s="91"/>
      <c r="KA32" s="91"/>
      <c r="KB32" s="91"/>
      <c r="KC32" s="91"/>
      <c r="KD32" s="91"/>
      <c r="KE32" s="91"/>
      <c r="KF32" s="91"/>
      <c r="KG32" s="91"/>
      <c r="KH32" s="91"/>
      <c r="KI32" s="91"/>
      <c r="KJ32" s="91"/>
      <c r="KK32" s="91"/>
      <c r="KL32" s="91"/>
      <c r="KM32" s="91"/>
      <c r="KN32" s="91"/>
      <c r="KO32" s="91"/>
      <c r="KP32" s="91"/>
      <c r="KQ32" s="91"/>
      <c r="KR32" s="91"/>
      <c r="KS32" s="91"/>
      <c r="KT32" s="91"/>
      <c r="KU32" s="91"/>
      <c r="KV32" s="91"/>
      <c r="KW32" s="91"/>
      <c r="KX32" s="91"/>
      <c r="KY32" s="91"/>
      <c r="KZ32" s="91"/>
      <c r="LA32" s="91"/>
      <c r="LB32" s="91"/>
      <c r="LC32" s="91"/>
      <c r="LD32" s="91"/>
      <c r="LE32" s="91"/>
      <c r="LF32" s="91"/>
      <c r="LG32" s="91"/>
      <c r="LH32" s="91"/>
      <c r="LI32" s="91"/>
      <c r="LJ32" s="91"/>
      <c r="LK32" s="91"/>
      <c r="LL32" s="91"/>
      <c r="LM32" s="91"/>
      <c r="LN32" s="91"/>
      <c r="LO32" s="91"/>
      <c r="LP32" s="91"/>
      <c r="LQ32" s="91"/>
      <c r="LR32" s="91"/>
      <c r="LS32" s="91"/>
      <c r="LT32" s="91"/>
      <c r="LU32" s="91"/>
      <c r="LV32" s="91"/>
      <c r="LW32" s="91"/>
      <c r="LX32" s="91"/>
      <c r="LY32" s="91"/>
      <c r="LZ32" s="91"/>
      <c r="MA32" s="91"/>
      <c r="MB32" s="91"/>
      <c r="MC32" s="91"/>
      <c r="MD32" s="91"/>
      <c r="ME32" s="91"/>
      <c r="MF32" s="91"/>
      <c r="MG32" s="91"/>
      <c r="MH32" s="91"/>
      <c r="MI32" s="91"/>
      <c r="MJ32" s="91"/>
      <c r="MK32" s="91"/>
      <c r="ML32" s="91"/>
      <c r="MM32" s="91"/>
      <c r="MN32" s="91"/>
      <c r="MO32" s="91"/>
      <c r="MP32" s="91"/>
      <c r="MQ32" s="91"/>
      <c r="MR32" s="91"/>
      <c r="MS32" s="91"/>
      <c r="MT32" s="91"/>
      <c r="MU32" s="91"/>
      <c r="MV32" s="91"/>
      <c r="MW32" s="91"/>
      <c r="MX32" s="91"/>
      <c r="MY32" s="91"/>
      <c r="MZ32" s="91"/>
      <c r="NA32" s="91"/>
      <c r="NB32" s="91"/>
      <c r="NC32" s="91"/>
      <c r="ND32" s="91"/>
    </row>
    <row r="33" spans="1:368" ht="13" customHeight="1" x14ac:dyDescent="0.3">
      <c r="A33" s="141"/>
      <c r="B33" s="116" t="s">
        <v>177</v>
      </c>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158"/>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0"/>
      <c r="FM33" s="90"/>
      <c r="FN33" s="90"/>
      <c r="FO33" s="90"/>
      <c r="FP33" s="90"/>
      <c r="FQ33" s="90"/>
      <c r="FR33" s="90"/>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c r="MD33" s="91"/>
      <c r="ME33" s="91"/>
      <c r="MF33" s="91"/>
      <c r="MG33" s="91"/>
      <c r="MH33" s="91"/>
      <c r="MI33" s="91"/>
      <c r="MJ33" s="91"/>
      <c r="MK33" s="91"/>
      <c r="ML33" s="91"/>
      <c r="MM33" s="91"/>
      <c r="MN33" s="91"/>
      <c r="MO33" s="91"/>
      <c r="MP33" s="91"/>
      <c r="MQ33" s="91"/>
      <c r="MR33" s="91"/>
      <c r="MS33" s="91"/>
      <c r="MT33" s="91"/>
      <c r="MU33" s="91"/>
      <c r="MV33" s="91"/>
      <c r="MW33" s="91"/>
      <c r="MX33" s="91"/>
      <c r="MY33" s="91"/>
      <c r="MZ33" s="91"/>
      <c r="NA33" s="91"/>
      <c r="NB33" s="91"/>
      <c r="NC33" s="91"/>
      <c r="ND33" s="91"/>
    </row>
    <row r="34" spans="1:368" ht="13" customHeight="1" x14ac:dyDescent="0.3">
      <c r="A34" s="89"/>
      <c r="B34" s="1" t="s">
        <v>178</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1"/>
      <c r="FT34" s="91"/>
      <c r="FU34" s="91"/>
      <c r="FV34" s="91"/>
      <c r="FW34" s="91"/>
      <c r="FX34" s="91"/>
      <c r="FY34" s="91"/>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c r="MD34" s="91"/>
      <c r="ME34" s="91"/>
      <c r="MF34" s="91"/>
      <c r="MG34" s="91"/>
      <c r="MH34" s="91"/>
      <c r="MI34" s="91"/>
      <c r="MJ34" s="91"/>
      <c r="MK34" s="91"/>
      <c r="ML34" s="91"/>
      <c r="MM34" s="91"/>
      <c r="MN34" s="91"/>
      <c r="MO34" s="91"/>
      <c r="MP34" s="91"/>
      <c r="MQ34" s="91"/>
      <c r="MR34" s="91"/>
      <c r="MS34" s="91"/>
      <c r="MT34" s="91"/>
      <c r="MU34" s="91"/>
      <c r="MV34" s="91"/>
      <c r="MW34" s="91"/>
      <c r="MX34" s="91"/>
      <c r="MY34" s="91"/>
      <c r="MZ34" s="91"/>
      <c r="NA34" s="91"/>
      <c r="NB34" s="91"/>
      <c r="NC34" s="91"/>
      <c r="ND34" s="91"/>
    </row>
    <row r="35" spans="1:368" ht="13" customHeight="1" x14ac:dyDescent="0.3">
      <c r="A35" s="89"/>
      <c r="B35" s="1" t="s">
        <v>207</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c r="EY35" s="90"/>
      <c r="EZ35" s="90"/>
      <c r="FA35" s="90"/>
      <c r="FB35" s="90"/>
      <c r="FC35" s="90"/>
      <c r="FD35" s="90"/>
      <c r="FE35" s="90"/>
      <c r="FF35" s="90"/>
      <c r="FG35" s="90"/>
      <c r="FH35" s="90"/>
      <c r="FI35" s="90"/>
      <c r="FJ35" s="90"/>
      <c r="FK35" s="90"/>
      <c r="FL35" s="90"/>
      <c r="FM35" s="90"/>
      <c r="FN35" s="90"/>
      <c r="FO35" s="90"/>
      <c r="FP35" s="90"/>
      <c r="FQ35" s="90"/>
      <c r="FR35" s="90"/>
      <c r="FS35" s="91"/>
      <c r="FT35" s="91"/>
      <c r="FU35" s="91"/>
      <c r="FV35" s="91"/>
      <c r="FW35" s="91"/>
      <c r="FX35" s="91"/>
      <c r="FY35" s="91"/>
      <c r="FZ35" s="91"/>
      <c r="GA35" s="91"/>
      <c r="GB35" s="91"/>
      <c r="GC35" s="91"/>
      <c r="GD35" s="91"/>
      <c r="GE35" s="91"/>
      <c r="GF35" s="91"/>
      <c r="GG35" s="91"/>
      <c r="GH35" s="91"/>
      <c r="GI35" s="91"/>
      <c r="GJ35" s="91"/>
      <c r="GK35" s="91"/>
      <c r="GL35" s="91"/>
      <c r="GM35" s="91"/>
      <c r="GN35" s="91"/>
      <c r="GO35" s="91"/>
      <c r="GP35" s="91"/>
      <c r="GQ35" s="91"/>
      <c r="GR35" s="91"/>
      <c r="GS35" s="91"/>
      <c r="GT35" s="91"/>
      <c r="GU35" s="91"/>
      <c r="GV35" s="91"/>
      <c r="GW35" s="91"/>
      <c r="GX35" s="91"/>
      <c r="GY35" s="91"/>
      <c r="GZ35" s="91"/>
      <c r="HA35" s="91"/>
      <c r="HB35" s="91"/>
      <c r="HC35" s="91"/>
      <c r="HD35" s="91"/>
      <c r="HE35" s="91"/>
      <c r="HF35" s="91"/>
      <c r="HG35" s="91"/>
      <c r="HH35" s="91"/>
      <c r="HI35" s="91"/>
      <c r="HJ35" s="91"/>
      <c r="HK35" s="91"/>
      <c r="HL35" s="91"/>
      <c r="HM35" s="91"/>
      <c r="HN35" s="91"/>
      <c r="HO35" s="91"/>
      <c r="HP35" s="91"/>
      <c r="HQ35" s="91"/>
      <c r="HR35" s="91"/>
      <c r="HS35" s="91"/>
      <c r="HT35" s="91"/>
      <c r="HU35" s="91"/>
      <c r="HV35" s="91"/>
      <c r="HW35" s="91"/>
      <c r="HX35" s="91"/>
      <c r="HY35" s="91"/>
      <c r="HZ35" s="91"/>
      <c r="IA35" s="91"/>
      <c r="IB35" s="91"/>
      <c r="IC35" s="91"/>
      <c r="ID35" s="91"/>
      <c r="IE35" s="91"/>
      <c r="IF35" s="91"/>
      <c r="IG35" s="91"/>
      <c r="IH35" s="91"/>
      <c r="II35" s="91"/>
      <c r="IJ35" s="91"/>
      <c r="IK35" s="91"/>
      <c r="IL35" s="91"/>
      <c r="IM35" s="91"/>
      <c r="IN35" s="91"/>
      <c r="IO35" s="91"/>
      <c r="IP35" s="91"/>
      <c r="IQ35" s="91"/>
      <c r="IR35" s="91"/>
      <c r="IS35" s="91"/>
      <c r="IT35" s="91"/>
      <c r="IU35" s="91"/>
      <c r="IV35" s="91"/>
      <c r="IW35" s="91"/>
      <c r="IX35" s="91"/>
      <c r="IY35" s="91"/>
      <c r="IZ35" s="91"/>
      <c r="JA35" s="91"/>
      <c r="JB35" s="91"/>
      <c r="JC35" s="91"/>
      <c r="JD35" s="91"/>
      <c r="JE35" s="91"/>
      <c r="JF35" s="91"/>
      <c r="JG35" s="91"/>
      <c r="JH35" s="91"/>
      <c r="JI35" s="91"/>
      <c r="JJ35" s="91"/>
      <c r="JK35" s="91"/>
      <c r="JL35" s="91"/>
      <c r="JM35" s="91"/>
      <c r="JN35" s="91"/>
      <c r="JO35" s="91"/>
      <c r="JP35" s="91"/>
      <c r="JQ35" s="91"/>
      <c r="JR35" s="91"/>
      <c r="JS35" s="91"/>
      <c r="JT35" s="91"/>
      <c r="JU35" s="91"/>
      <c r="JV35" s="91"/>
      <c r="JW35" s="91"/>
      <c r="JX35" s="91"/>
      <c r="JY35" s="91"/>
      <c r="JZ35" s="91"/>
      <c r="KA35" s="91"/>
      <c r="KB35" s="91"/>
      <c r="KC35" s="91"/>
      <c r="KD35" s="91"/>
      <c r="KE35" s="91"/>
      <c r="KF35" s="91"/>
      <c r="KG35" s="91"/>
      <c r="KH35" s="91"/>
      <c r="KI35" s="91"/>
      <c r="KJ35" s="91"/>
      <c r="KK35" s="91"/>
      <c r="KL35" s="91"/>
      <c r="KM35" s="91"/>
      <c r="KN35" s="91"/>
      <c r="KO35" s="91"/>
      <c r="KP35" s="91"/>
      <c r="KQ35" s="91"/>
      <c r="KR35" s="91"/>
      <c r="KS35" s="91"/>
      <c r="KT35" s="91"/>
      <c r="KU35" s="91"/>
      <c r="KV35" s="91"/>
      <c r="KW35" s="91"/>
      <c r="KX35" s="91"/>
      <c r="KY35" s="91"/>
      <c r="KZ35" s="91"/>
      <c r="LA35" s="91"/>
      <c r="LB35" s="91"/>
      <c r="LC35" s="91"/>
      <c r="LD35" s="91"/>
      <c r="LE35" s="91"/>
      <c r="LF35" s="91"/>
      <c r="LG35" s="91"/>
      <c r="LH35" s="91"/>
      <c r="LI35" s="91"/>
      <c r="LJ35" s="91"/>
      <c r="LK35" s="91"/>
      <c r="LL35" s="91"/>
      <c r="LM35" s="91"/>
      <c r="LN35" s="91"/>
      <c r="LO35" s="91"/>
      <c r="LP35" s="91"/>
      <c r="LQ35" s="91"/>
      <c r="LR35" s="91"/>
      <c r="LS35" s="91"/>
      <c r="LT35" s="91"/>
      <c r="LU35" s="91"/>
      <c r="LV35" s="91"/>
      <c r="LW35" s="91"/>
      <c r="LX35" s="91"/>
      <c r="LY35" s="91"/>
      <c r="LZ35" s="91"/>
      <c r="MA35" s="91"/>
      <c r="MB35" s="91"/>
      <c r="MC35" s="91"/>
      <c r="MD35" s="91"/>
      <c r="ME35" s="91"/>
      <c r="MF35" s="91"/>
      <c r="MG35" s="91"/>
      <c r="MH35" s="91"/>
      <c r="MI35" s="91"/>
      <c r="MJ35" s="91"/>
      <c r="MK35" s="91"/>
      <c r="ML35" s="91"/>
      <c r="MM35" s="91"/>
      <c r="MN35" s="91"/>
      <c r="MO35" s="91"/>
      <c r="MP35" s="91"/>
      <c r="MQ35" s="91"/>
      <c r="MR35" s="91"/>
      <c r="MS35" s="91"/>
      <c r="MT35" s="91"/>
      <c r="MU35" s="91"/>
      <c r="MV35" s="91"/>
      <c r="MW35" s="91"/>
      <c r="MX35" s="91"/>
      <c r="MY35" s="91"/>
      <c r="MZ35" s="91"/>
      <c r="NA35" s="91"/>
      <c r="NB35" s="91"/>
      <c r="NC35" s="91"/>
      <c r="ND35" s="91"/>
    </row>
    <row r="36" spans="1:368" ht="13" customHeight="1" x14ac:dyDescent="0.3">
      <c r="A36" s="89"/>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1"/>
      <c r="FT36" s="91"/>
      <c r="FU36" s="91"/>
      <c r="FV36" s="91"/>
      <c r="FW36" s="91"/>
      <c r="FX36" s="91"/>
      <c r="FY36" s="91"/>
      <c r="FZ36" s="91"/>
      <c r="GA36" s="91"/>
      <c r="GB36" s="91"/>
      <c r="GC36" s="91"/>
      <c r="GD36" s="91"/>
      <c r="GE36" s="91"/>
      <c r="GF36" s="91"/>
      <c r="GG36" s="91"/>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91"/>
      <c r="JS36" s="91"/>
      <c r="JT36" s="91"/>
      <c r="JU36" s="91"/>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row>
    <row r="37" spans="1:368" ht="13" customHeight="1" x14ac:dyDescent="0.3">
      <c r="A37" s="139" t="s">
        <v>212</v>
      </c>
      <c r="B37" s="184" t="s">
        <v>40</v>
      </c>
      <c r="C37" s="1" t="s">
        <v>213</v>
      </c>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1"/>
      <c r="FT37" s="91"/>
      <c r="FU37" s="91"/>
      <c r="FV37" s="91"/>
      <c r="FW37" s="91"/>
      <c r="FX37" s="91"/>
      <c r="FY37" s="91"/>
      <c r="FZ37" s="91"/>
      <c r="GA37" s="91"/>
      <c r="GB37" s="91"/>
      <c r="GC37" s="91"/>
      <c r="GD37" s="91"/>
      <c r="GE37" s="91"/>
      <c r="GF37" s="91"/>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91"/>
      <c r="JS37" s="91"/>
      <c r="JT37" s="91"/>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row>
    <row r="38" spans="1:368" ht="13" customHeight="1" x14ac:dyDescent="0.3">
      <c r="A38" s="139" t="s">
        <v>208</v>
      </c>
      <c r="B38" s="179" t="s">
        <v>40</v>
      </c>
      <c r="C38" s="1" t="s">
        <v>209</v>
      </c>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c r="EF38" s="90"/>
      <c r="EG38" s="90"/>
      <c r="EH38" s="90"/>
      <c r="EI38" s="90"/>
      <c r="EJ38" s="90"/>
      <c r="EK38" s="90"/>
      <c r="EL38" s="90"/>
      <c r="EM38" s="90"/>
      <c r="EN38" s="90"/>
      <c r="EO38" s="90"/>
      <c r="EP38" s="90"/>
      <c r="EQ38" s="90"/>
      <c r="ER38" s="90"/>
      <c r="ES38" s="90"/>
      <c r="ET38" s="90"/>
      <c r="EU38" s="90"/>
      <c r="EV38" s="90"/>
      <c r="EW38" s="90"/>
      <c r="EX38" s="90"/>
      <c r="EY38" s="90"/>
      <c r="EZ38" s="90"/>
      <c r="FA38" s="90"/>
      <c r="FB38" s="90"/>
      <c r="FC38" s="90"/>
      <c r="FD38" s="90"/>
      <c r="FE38" s="90"/>
      <c r="FF38" s="90"/>
      <c r="FG38" s="90"/>
      <c r="FH38" s="90"/>
      <c r="FI38" s="90"/>
      <c r="FJ38" s="90"/>
      <c r="FK38" s="90"/>
      <c r="FL38" s="90"/>
      <c r="FM38" s="90"/>
      <c r="FN38" s="90"/>
      <c r="FO38" s="90"/>
      <c r="FP38" s="90"/>
      <c r="FQ38" s="90"/>
      <c r="FR38" s="90"/>
      <c r="FS38" s="91"/>
      <c r="FT38" s="91"/>
      <c r="FU38" s="91"/>
      <c r="FV38" s="91"/>
      <c r="FW38" s="91"/>
      <c r="FX38" s="91"/>
      <c r="FY38" s="91"/>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c r="IW38" s="91"/>
      <c r="IX38" s="91"/>
      <c r="IY38" s="91"/>
      <c r="IZ38" s="91"/>
      <c r="JA38" s="91"/>
      <c r="JB38" s="91"/>
      <c r="JC38" s="91"/>
      <c r="JD38" s="91"/>
      <c r="JE38" s="91"/>
      <c r="JF38" s="91"/>
      <c r="JG38" s="91"/>
      <c r="JH38" s="91"/>
      <c r="JI38" s="91"/>
      <c r="JJ38" s="91"/>
      <c r="JK38" s="91"/>
      <c r="JL38" s="91"/>
      <c r="JM38" s="91"/>
      <c r="JN38" s="91"/>
      <c r="JO38" s="91"/>
      <c r="JP38" s="91"/>
      <c r="JQ38" s="91"/>
      <c r="JR38" s="91"/>
      <c r="JS38" s="91"/>
      <c r="JT38" s="91"/>
      <c r="JU38" s="91"/>
      <c r="JV38" s="91"/>
      <c r="JW38" s="91"/>
      <c r="JX38" s="91"/>
      <c r="JY38" s="91"/>
      <c r="JZ38" s="91"/>
      <c r="KA38" s="91"/>
      <c r="KB38" s="91"/>
      <c r="KC38" s="91"/>
      <c r="KD38" s="91"/>
      <c r="KE38" s="91"/>
      <c r="KF38" s="91"/>
      <c r="KG38" s="91"/>
      <c r="KH38" s="91"/>
      <c r="KI38" s="91"/>
      <c r="KJ38" s="91"/>
      <c r="KK38" s="91"/>
      <c r="KL38" s="91"/>
      <c r="KM38" s="91"/>
      <c r="KN38" s="91"/>
      <c r="KO38" s="91"/>
      <c r="KP38" s="91"/>
      <c r="KQ38" s="91"/>
      <c r="KR38" s="91"/>
      <c r="KS38" s="91"/>
      <c r="KT38" s="91"/>
      <c r="KU38" s="91"/>
      <c r="KV38" s="91"/>
      <c r="KW38" s="91"/>
      <c r="KX38" s="91"/>
      <c r="KY38" s="91"/>
      <c r="KZ38" s="91"/>
      <c r="LA38" s="91"/>
      <c r="LB38" s="91"/>
      <c r="LC38" s="91"/>
      <c r="LD38" s="91"/>
      <c r="LE38" s="91"/>
      <c r="LF38" s="91"/>
      <c r="LG38" s="91"/>
      <c r="LH38" s="91"/>
      <c r="LI38" s="91"/>
      <c r="LJ38" s="91"/>
      <c r="LK38" s="91"/>
      <c r="LL38" s="91"/>
      <c r="LM38" s="91"/>
      <c r="LN38" s="91"/>
      <c r="LO38" s="91"/>
      <c r="LP38" s="91"/>
      <c r="LQ38" s="91"/>
      <c r="LR38" s="91"/>
      <c r="LS38" s="91"/>
      <c r="LT38" s="91"/>
      <c r="LU38" s="91"/>
      <c r="LV38" s="91"/>
      <c r="LW38" s="91"/>
      <c r="LX38" s="91"/>
      <c r="LY38" s="91"/>
      <c r="LZ38" s="91"/>
      <c r="MA38" s="91"/>
      <c r="MB38" s="91"/>
      <c r="MC38" s="91"/>
      <c r="MD38" s="91"/>
      <c r="ME38" s="91"/>
      <c r="MF38" s="91"/>
      <c r="MG38" s="91"/>
      <c r="MH38" s="91"/>
      <c r="MI38" s="91"/>
      <c r="MJ38" s="91"/>
      <c r="MK38" s="91"/>
      <c r="ML38" s="91"/>
      <c r="MM38" s="91"/>
      <c r="MN38" s="91"/>
      <c r="MO38" s="91"/>
      <c r="MP38" s="91"/>
      <c r="MQ38" s="91"/>
      <c r="MR38" s="91"/>
      <c r="MS38" s="91"/>
      <c r="MT38" s="91"/>
      <c r="MU38" s="91"/>
      <c r="MV38" s="91"/>
      <c r="MW38" s="91"/>
      <c r="MX38" s="91"/>
      <c r="MY38" s="91"/>
      <c r="MZ38" s="91"/>
      <c r="NA38" s="91"/>
      <c r="NB38" s="91"/>
      <c r="NC38" s="91"/>
      <c r="ND38" s="91"/>
    </row>
    <row r="39" spans="1:368" ht="13" customHeight="1" x14ac:dyDescent="0.3">
      <c r="A39" s="139" t="s">
        <v>204</v>
      </c>
      <c r="B39" s="178" t="s">
        <v>40</v>
      </c>
      <c r="C39" s="1" t="s">
        <v>205</v>
      </c>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c r="EF39" s="90"/>
      <c r="EG39" s="90"/>
      <c r="EH39" s="90"/>
      <c r="EI39" s="90"/>
      <c r="EJ39" s="90"/>
      <c r="EK39" s="90"/>
      <c r="EL39" s="90"/>
      <c r="EM39" s="90"/>
      <c r="EN39" s="90"/>
      <c r="EO39" s="90"/>
      <c r="EP39" s="90"/>
      <c r="EQ39" s="90"/>
      <c r="ER39" s="90"/>
      <c r="ES39" s="90"/>
      <c r="ET39" s="90"/>
      <c r="EU39" s="90"/>
      <c r="EV39" s="90"/>
      <c r="EW39" s="90"/>
      <c r="EX39" s="90"/>
      <c r="EY39" s="90"/>
      <c r="EZ39" s="90"/>
      <c r="FA39" s="90"/>
      <c r="FB39" s="90"/>
      <c r="FC39" s="90"/>
      <c r="FD39" s="90"/>
      <c r="FE39" s="90"/>
      <c r="FF39" s="90"/>
      <c r="FG39" s="90"/>
      <c r="FH39" s="90"/>
      <c r="FI39" s="90"/>
      <c r="FJ39" s="90"/>
      <c r="FK39" s="90"/>
      <c r="FL39" s="90"/>
      <c r="FM39" s="90"/>
      <c r="FN39" s="90"/>
      <c r="FO39" s="90"/>
      <c r="FP39" s="90"/>
      <c r="FQ39" s="90"/>
      <c r="FR39" s="90"/>
      <c r="FS39" s="91"/>
      <c r="FT39" s="91"/>
      <c r="FU39" s="91"/>
      <c r="FV39" s="91"/>
      <c r="FW39" s="91"/>
      <c r="FX39" s="91"/>
      <c r="FY39" s="91"/>
      <c r="FZ39" s="91"/>
      <c r="GA39" s="91"/>
      <c r="GB39" s="91"/>
      <c r="GC39" s="91"/>
      <c r="GD39" s="91"/>
      <c r="GE39" s="91"/>
      <c r="GF39" s="91"/>
      <c r="GG39" s="91"/>
      <c r="GH39" s="91"/>
      <c r="GI39" s="91"/>
      <c r="GJ39" s="91"/>
      <c r="GK39" s="91"/>
      <c r="GL39" s="91"/>
      <c r="GM39" s="91"/>
      <c r="GN39" s="91"/>
      <c r="GO39" s="91"/>
      <c r="GP39" s="91"/>
      <c r="GQ39" s="91"/>
      <c r="GR39" s="91"/>
      <c r="GS39" s="91"/>
      <c r="GT39" s="91"/>
      <c r="GU39" s="91"/>
      <c r="GV39" s="91"/>
      <c r="GW39" s="91"/>
      <c r="GX39" s="91"/>
      <c r="GY39" s="91"/>
      <c r="GZ39" s="91"/>
      <c r="HA39" s="91"/>
      <c r="HB39" s="91"/>
      <c r="HC39" s="91"/>
      <c r="HD39" s="91"/>
      <c r="HE39" s="91"/>
      <c r="HF39" s="91"/>
      <c r="HG39" s="91"/>
      <c r="HH39" s="91"/>
      <c r="HI39" s="91"/>
      <c r="HJ39" s="91"/>
      <c r="HK39" s="91"/>
      <c r="HL39" s="91"/>
      <c r="HM39" s="91"/>
      <c r="HN39" s="91"/>
      <c r="HO39" s="91"/>
      <c r="HP39" s="91"/>
      <c r="HQ39" s="91"/>
      <c r="HR39" s="91"/>
      <c r="HS39" s="91"/>
      <c r="HT39" s="91"/>
      <c r="HU39" s="91"/>
      <c r="HV39" s="91"/>
      <c r="HW39" s="91"/>
      <c r="HX39" s="91"/>
      <c r="HY39" s="91"/>
      <c r="HZ39" s="91"/>
      <c r="IA39" s="91"/>
      <c r="IB39" s="91"/>
      <c r="IC39" s="91"/>
      <c r="ID39" s="91"/>
      <c r="IE39" s="91"/>
      <c r="IF39" s="91"/>
      <c r="IG39" s="91"/>
      <c r="IH39" s="91"/>
      <c r="II39" s="91"/>
      <c r="IJ39" s="91"/>
      <c r="IK39" s="91"/>
      <c r="IL39" s="91"/>
      <c r="IM39" s="91"/>
      <c r="IN39" s="91"/>
      <c r="IO39" s="91"/>
      <c r="IP39" s="91"/>
      <c r="IQ39" s="91"/>
      <c r="IR39" s="91"/>
      <c r="IS39" s="91"/>
      <c r="IT39" s="91"/>
      <c r="IU39" s="91"/>
      <c r="IV39" s="91"/>
      <c r="IW39" s="91"/>
      <c r="IX39" s="91"/>
      <c r="IY39" s="91"/>
      <c r="IZ39" s="91"/>
      <c r="JA39" s="91"/>
      <c r="JB39" s="91"/>
      <c r="JC39" s="91"/>
      <c r="JD39" s="91"/>
      <c r="JE39" s="91"/>
      <c r="JF39" s="91"/>
      <c r="JG39" s="91"/>
      <c r="JH39" s="91"/>
      <c r="JI39" s="91"/>
      <c r="JJ39" s="91"/>
      <c r="JK39" s="91"/>
      <c r="JL39" s="91"/>
      <c r="JM39" s="91"/>
      <c r="JN39" s="91"/>
      <c r="JO39" s="91"/>
      <c r="JP39" s="91"/>
      <c r="JQ39" s="91"/>
      <c r="JR39" s="91"/>
      <c r="JS39" s="91"/>
      <c r="JT39" s="91"/>
      <c r="JU39" s="91"/>
      <c r="JV39" s="91"/>
      <c r="JW39" s="91"/>
      <c r="JX39" s="91"/>
      <c r="JY39" s="91"/>
      <c r="JZ39" s="91"/>
      <c r="KA39" s="91"/>
      <c r="KB39" s="91"/>
      <c r="KC39" s="91"/>
      <c r="KD39" s="91"/>
      <c r="KE39" s="91"/>
      <c r="KF39" s="91"/>
      <c r="KG39" s="91"/>
      <c r="KH39" s="91"/>
      <c r="KI39" s="91"/>
      <c r="KJ39" s="91"/>
      <c r="KK39" s="91"/>
      <c r="KL39" s="91"/>
      <c r="KM39" s="91"/>
      <c r="KN39" s="91"/>
      <c r="KO39" s="91"/>
      <c r="KP39" s="91"/>
      <c r="KQ39" s="91"/>
      <c r="KR39" s="91"/>
      <c r="KS39" s="91"/>
      <c r="KT39" s="91"/>
      <c r="KU39" s="91"/>
      <c r="KV39" s="91"/>
      <c r="KW39" s="91"/>
      <c r="KX39" s="91"/>
      <c r="KY39" s="91"/>
      <c r="KZ39" s="91"/>
      <c r="LA39" s="91"/>
      <c r="LB39" s="91"/>
      <c r="LC39" s="91"/>
      <c r="LD39" s="91"/>
      <c r="LE39" s="91"/>
      <c r="LF39" s="91"/>
      <c r="LG39" s="91"/>
      <c r="LH39" s="91"/>
      <c r="LI39" s="91"/>
      <c r="LJ39" s="91"/>
      <c r="LK39" s="91"/>
      <c r="LL39" s="91"/>
      <c r="LM39" s="91"/>
      <c r="LN39" s="91"/>
      <c r="LO39" s="91"/>
      <c r="LP39" s="91"/>
      <c r="LQ39" s="91"/>
      <c r="LR39" s="91"/>
      <c r="LS39" s="91"/>
      <c r="LT39" s="91"/>
      <c r="LU39" s="91"/>
      <c r="LV39" s="91"/>
      <c r="LW39" s="91"/>
      <c r="LX39" s="91"/>
      <c r="LY39" s="91"/>
      <c r="LZ39" s="91"/>
      <c r="MA39" s="91"/>
      <c r="MB39" s="91"/>
      <c r="MC39" s="91"/>
      <c r="MD39" s="91"/>
      <c r="ME39" s="91"/>
      <c r="MF39" s="91"/>
      <c r="MG39" s="91"/>
      <c r="MH39" s="91"/>
      <c r="MI39" s="91"/>
      <c r="MJ39" s="91"/>
      <c r="MK39" s="91"/>
      <c r="ML39" s="91"/>
      <c r="MM39" s="91"/>
      <c r="MN39" s="91"/>
      <c r="MO39" s="91"/>
      <c r="MP39" s="91"/>
      <c r="MQ39" s="91"/>
      <c r="MR39" s="91"/>
      <c r="MS39" s="91"/>
      <c r="MT39" s="91"/>
      <c r="MU39" s="91"/>
      <c r="MV39" s="91"/>
      <c r="MW39" s="91"/>
      <c r="MX39" s="91"/>
      <c r="MY39" s="91"/>
      <c r="MZ39" s="91"/>
      <c r="NA39" s="91"/>
      <c r="NB39" s="91"/>
      <c r="NC39" s="91"/>
      <c r="ND39" s="91"/>
    </row>
    <row r="40" spans="1:368" ht="13" customHeight="1" x14ac:dyDescent="0.3">
      <c r="A40" s="92" t="s">
        <v>200</v>
      </c>
      <c r="B40" s="176" t="s">
        <v>40</v>
      </c>
      <c r="C40" s="1" t="s">
        <v>198</v>
      </c>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c r="EF40" s="90"/>
      <c r="EG40" s="90"/>
      <c r="EH40" s="90"/>
      <c r="EI40" s="90"/>
      <c r="EJ40" s="90"/>
      <c r="EK40" s="90"/>
      <c r="EL40" s="90"/>
      <c r="EM40" s="90"/>
      <c r="EN40" s="90"/>
      <c r="EO40" s="90"/>
      <c r="EP40" s="90"/>
      <c r="EQ40" s="90"/>
      <c r="ER40" s="90"/>
      <c r="ES40" s="90"/>
      <c r="ET40" s="90"/>
      <c r="EU40" s="90"/>
      <c r="EV40" s="90"/>
      <c r="EW40" s="90"/>
      <c r="EX40" s="90"/>
      <c r="EY40" s="90"/>
      <c r="EZ40" s="90"/>
      <c r="FA40" s="90"/>
      <c r="FB40" s="90"/>
      <c r="FC40" s="90"/>
      <c r="FD40" s="90"/>
      <c r="FE40" s="90"/>
      <c r="FF40" s="90"/>
      <c r="FG40" s="90"/>
      <c r="FH40" s="90"/>
      <c r="FI40" s="90"/>
      <c r="FJ40" s="90"/>
      <c r="FK40" s="90"/>
      <c r="FL40" s="90"/>
      <c r="FM40" s="90"/>
      <c r="FN40" s="90"/>
      <c r="FO40" s="90"/>
      <c r="FP40" s="90"/>
      <c r="FQ40" s="90"/>
      <c r="FR40" s="90"/>
      <c r="FS40" s="91"/>
      <c r="FT40" s="91"/>
      <c r="FU40" s="91"/>
      <c r="FV40" s="91"/>
      <c r="FW40" s="91"/>
      <c r="FX40" s="91"/>
      <c r="FY40" s="91"/>
      <c r="FZ40" s="91"/>
      <c r="GA40" s="91"/>
      <c r="GB40" s="91"/>
      <c r="GC40" s="91"/>
      <c r="GD40" s="91"/>
      <c r="GE40" s="91"/>
      <c r="GF40" s="91"/>
      <c r="GG40" s="91"/>
      <c r="GH40" s="91"/>
      <c r="GI40" s="91"/>
      <c r="GJ40" s="91"/>
      <c r="GK40" s="91"/>
      <c r="GL40" s="91"/>
      <c r="GM40" s="91"/>
      <c r="GN40" s="91"/>
      <c r="GO40" s="91"/>
      <c r="GP40" s="91"/>
      <c r="GQ40" s="91"/>
      <c r="GR40" s="91"/>
      <c r="GS40" s="91"/>
      <c r="GT40" s="91"/>
      <c r="GU40" s="91"/>
      <c r="GV40" s="91"/>
      <c r="GW40" s="91"/>
      <c r="GX40" s="91"/>
      <c r="GY40" s="91"/>
      <c r="GZ40" s="91"/>
      <c r="HA40" s="91"/>
      <c r="HB40" s="91"/>
      <c r="HC40" s="91"/>
      <c r="HD40" s="91"/>
      <c r="HE40" s="91"/>
      <c r="HF40" s="91"/>
      <c r="HG40" s="91"/>
      <c r="HH40" s="91"/>
      <c r="HI40" s="91"/>
      <c r="HJ40" s="91"/>
      <c r="HK40" s="91"/>
      <c r="HL40" s="91"/>
      <c r="HM40" s="91"/>
      <c r="HN40" s="91"/>
      <c r="HO40" s="91"/>
      <c r="HP40" s="91"/>
      <c r="HQ40" s="91"/>
      <c r="HR40" s="91"/>
      <c r="HS40" s="91"/>
      <c r="HT40" s="91"/>
      <c r="HU40" s="91"/>
      <c r="HV40" s="91"/>
      <c r="HW40" s="91"/>
      <c r="HX40" s="91"/>
      <c r="HY40" s="91"/>
      <c r="HZ40" s="91"/>
      <c r="IA40" s="91"/>
      <c r="IB40" s="91"/>
      <c r="IC40" s="91"/>
      <c r="ID40" s="91"/>
      <c r="IE40" s="91"/>
      <c r="IF40" s="91"/>
      <c r="IG40" s="91"/>
      <c r="IH40" s="91"/>
      <c r="II40" s="91"/>
      <c r="IJ40" s="91"/>
      <c r="IK40" s="91"/>
      <c r="IL40" s="91"/>
      <c r="IM40" s="91"/>
      <c r="IN40" s="91"/>
      <c r="IO40" s="91"/>
      <c r="IP40" s="91"/>
      <c r="IQ40" s="91"/>
      <c r="IR40" s="91"/>
      <c r="IS40" s="91"/>
      <c r="IT40" s="91"/>
      <c r="IU40" s="91"/>
      <c r="IV40" s="91"/>
      <c r="IW40" s="91"/>
      <c r="IX40" s="91"/>
      <c r="IY40" s="91"/>
      <c r="IZ40" s="91"/>
      <c r="JA40" s="91"/>
      <c r="JB40" s="91"/>
      <c r="JC40" s="91"/>
      <c r="JD40" s="91"/>
      <c r="JE40" s="91"/>
      <c r="JF40" s="91"/>
      <c r="JG40" s="91"/>
      <c r="JH40" s="91"/>
      <c r="JI40" s="91"/>
      <c r="JJ40" s="91"/>
      <c r="JK40" s="91"/>
      <c r="JL40" s="91"/>
      <c r="JM40" s="91"/>
      <c r="JN40" s="91"/>
      <c r="JO40" s="91"/>
      <c r="JP40" s="91"/>
      <c r="JQ40" s="91"/>
      <c r="JR40" s="91"/>
      <c r="JS40" s="91"/>
      <c r="JT40" s="91"/>
      <c r="JU40" s="91"/>
      <c r="JV40" s="91"/>
      <c r="JW40" s="91"/>
      <c r="JX40" s="91"/>
      <c r="JY40" s="91"/>
      <c r="JZ40" s="91"/>
      <c r="KA40" s="91"/>
      <c r="KB40" s="91"/>
      <c r="KC40" s="91"/>
      <c r="KD40" s="91"/>
      <c r="KE40" s="91"/>
      <c r="KF40" s="91"/>
      <c r="KG40" s="91"/>
      <c r="KH40" s="91"/>
      <c r="KI40" s="91"/>
      <c r="KJ40" s="91"/>
      <c r="KK40" s="91"/>
      <c r="KL40" s="91"/>
      <c r="KM40" s="91"/>
      <c r="KN40" s="91"/>
      <c r="KO40" s="91"/>
      <c r="KP40" s="91"/>
      <c r="KQ40" s="91"/>
      <c r="KR40" s="91"/>
      <c r="KS40" s="91"/>
      <c r="KT40" s="91"/>
      <c r="KU40" s="91"/>
      <c r="KV40" s="91"/>
      <c r="KW40" s="91"/>
      <c r="KX40" s="91"/>
      <c r="KY40" s="91"/>
      <c r="KZ40" s="91"/>
      <c r="LA40" s="91"/>
      <c r="LB40" s="91"/>
      <c r="LC40" s="91"/>
      <c r="LD40" s="91"/>
      <c r="LE40" s="91"/>
      <c r="LF40" s="91"/>
      <c r="LG40" s="91"/>
      <c r="LH40" s="91"/>
      <c r="LI40" s="91"/>
      <c r="LJ40" s="91"/>
      <c r="LK40" s="91"/>
      <c r="LL40" s="91"/>
      <c r="LM40" s="91"/>
      <c r="LN40" s="91"/>
      <c r="LO40" s="91"/>
      <c r="LP40" s="91"/>
      <c r="LQ40" s="91"/>
      <c r="LR40" s="91"/>
      <c r="LS40" s="91"/>
      <c r="LT40" s="91"/>
      <c r="LU40" s="91"/>
      <c r="LV40" s="91"/>
      <c r="LW40" s="91"/>
      <c r="LX40" s="91"/>
      <c r="LY40" s="91"/>
      <c r="LZ40" s="91"/>
      <c r="MA40" s="91"/>
      <c r="MB40" s="91"/>
      <c r="MC40" s="91"/>
      <c r="MD40" s="91"/>
      <c r="ME40" s="91"/>
      <c r="MF40" s="91"/>
      <c r="MG40" s="91"/>
      <c r="MH40" s="91"/>
      <c r="MI40" s="91"/>
      <c r="MJ40" s="91"/>
      <c r="MK40" s="91"/>
      <c r="ML40" s="91"/>
      <c r="MM40" s="91"/>
      <c r="MN40" s="91"/>
      <c r="MO40" s="91"/>
      <c r="MP40" s="91"/>
      <c r="MQ40" s="91"/>
      <c r="MR40" s="91"/>
      <c r="MS40" s="91"/>
      <c r="MT40" s="91"/>
      <c r="MU40" s="91"/>
      <c r="MV40" s="91"/>
      <c r="MW40" s="91"/>
      <c r="MX40" s="91"/>
      <c r="MY40" s="91"/>
      <c r="MZ40" s="91"/>
      <c r="NA40" s="91"/>
      <c r="NB40" s="91"/>
      <c r="NC40" s="91"/>
      <c r="ND40" s="91"/>
    </row>
    <row r="41" spans="1:368" ht="13" customHeight="1" x14ac:dyDescent="0.3">
      <c r="A41" s="92" t="s">
        <v>201</v>
      </c>
      <c r="B41" s="175" t="s">
        <v>40</v>
      </c>
      <c r="C41" s="1" t="s">
        <v>196</v>
      </c>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c r="EY41" s="90"/>
      <c r="EZ41" s="90"/>
      <c r="FA41" s="90"/>
      <c r="FB41" s="90"/>
      <c r="FC41" s="90"/>
      <c r="FD41" s="90"/>
      <c r="FE41" s="90"/>
      <c r="FF41" s="90"/>
      <c r="FG41" s="90"/>
      <c r="FH41" s="90"/>
      <c r="FI41" s="90"/>
      <c r="FJ41" s="90"/>
      <c r="FK41" s="90"/>
      <c r="FL41" s="90"/>
      <c r="FM41" s="90"/>
      <c r="FN41" s="90"/>
      <c r="FO41" s="90"/>
      <c r="FP41" s="90"/>
      <c r="FQ41" s="90"/>
      <c r="FR41" s="90"/>
      <c r="FS41" s="91"/>
      <c r="FT41" s="91"/>
      <c r="FU41" s="91"/>
      <c r="FV41" s="91"/>
      <c r="FW41" s="91"/>
      <c r="FX41" s="91"/>
      <c r="FY41" s="91"/>
      <c r="FZ41" s="91"/>
      <c r="GA41" s="91"/>
      <c r="GB41" s="91"/>
      <c r="GC41" s="91"/>
      <c r="GD41" s="91"/>
      <c r="GE41" s="91"/>
      <c r="GF41" s="91"/>
      <c r="GG41" s="91"/>
      <c r="GH41" s="91"/>
      <c r="GI41" s="91"/>
      <c r="GJ41" s="91"/>
      <c r="GK41" s="91"/>
      <c r="GL41" s="91"/>
      <c r="GM41" s="91"/>
      <c r="GN41" s="91"/>
      <c r="GO41" s="91"/>
      <c r="GP41" s="91"/>
      <c r="GQ41" s="91"/>
      <c r="GR41" s="91"/>
      <c r="GS41" s="91"/>
      <c r="GT41" s="91"/>
      <c r="GU41" s="91"/>
      <c r="GV41" s="91"/>
      <c r="GW41" s="91"/>
      <c r="GX41" s="91"/>
      <c r="GY41" s="91"/>
      <c r="GZ41" s="91"/>
      <c r="HA41" s="91"/>
      <c r="HB41" s="91"/>
      <c r="HC41" s="91"/>
      <c r="HD41" s="91"/>
      <c r="HE41" s="91"/>
      <c r="HF41" s="91"/>
      <c r="HG41" s="91"/>
      <c r="HH41" s="91"/>
      <c r="HI41" s="91"/>
      <c r="HJ41" s="91"/>
      <c r="HK41" s="91"/>
      <c r="HL41" s="91"/>
      <c r="HM41" s="91"/>
      <c r="HN41" s="91"/>
      <c r="HO41" s="91"/>
      <c r="HP41" s="91"/>
      <c r="HQ41" s="91"/>
      <c r="HR41" s="91"/>
      <c r="HS41" s="91"/>
      <c r="HT41" s="91"/>
      <c r="HU41" s="91"/>
      <c r="HV41" s="91"/>
      <c r="HW41" s="91"/>
      <c r="HX41" s="91"/>
      <c r="HY41" s="91"/>
      <c r="HZ41" s="91"/>
      <c r="IA41" s="91"/>
      <c r="IB41" s="91"/>
      <c r="IC41" s="91"/>
      <c r="ID41" s="91"/>
      <c r="IE41" s="91"/>
      <c r="IF41" s="91"/>
      <c r="IG41" s="91"/>
      <c r="IH41" s="91"/>
      <c r="II41" s="91"/>
      <c r="IJ41" s="91"/>
      <c r="IK41" s="91"/>
      <c r="IL41" s="91"/>
      <c r="IM41" s="91"/>
      <c r="IN41" s="91"/>
      <c r="IO41" s="91"/>
      <c r="IP41" s="91"/>
      <c r="IQ41" s="91"/>
      <c r="IR41" s="91"/>
      <c r="IS41" s="91"/>
      <c r="IT41" s="91"/>
      <c r="IU41" s="91"/>
      <c r="IV41" s="91"/>
      <c r="IW41" s="91"/>
      <c r="IX41" s="91"/>
      <c r="IY41" s="91"/>
      <c r="IZ41" s="91"/>
      <c r="JA41" s="91"/>
      <c r="JB41" s="91"/>
      <c r="JC41" s="91"/>
      <c r="JD41" s="91"/>
      <c r="JE41" s="91"/>
      <c r="JF41" s="91"/>
      <c r="JG41" s="91"/>
      <c r="JH41" s="91"/>
      <c r="JI41" s="91"/>
      <c r="JJ41" s="91"/>
      <c r="JK41" s="91"/>
      <c r="JL41" s="91"/>
      <c r="JM41" s="91"/>
      <c r="JN41" s="91"/>
      <c r="JO41" s="91"/>
      <c r="JP41" s="91"/>
      <c r="JQ41" s="91"/>
      <c r="JR41" s="91"/>
      <c r="JS41" s="91"/>
      <c r="JT41" s="91"/>
      <c r="JU41" s="91"/>
      <c r="JV41" s="91"/>
      <c r="JW41" s="91"/>
      <c r="JX41" s="91"/>
      <c r="JY41" s="91"/>
      <c r="JZ41" s="91"/>
      <c r="KA41" s="91"/>
      <c r="KB41" s="91"/>
      <c r="KC41" s="91"/>
      <c r="KD41" s="91"/>
      <c r="KE41" s="91"/>
      <c r="KF41" s="91"/>
      <c r="KG41" s="91"/>
      <c r="KH41" s="91"/>
      <c r="KI41" s="91"/>
      <c r="KJ41" s="91"/>
      <c r="KK41" s="91"/>
      <c r="KL41" s="91"/>
      <c r="KM41" s="91"/>
      <c r="KN41" s="91"/>
      <c r="KO41" s="91"/>
      <c r="KP41" s="91"/>
      <c r="KQ41" s="91"/>
      <c r="KR41" s="91"/>
      <c r="KS41" s="91"/>
      <c r="KT41" s="91"/>
      <c r="KU41" s="91"/>
      <c r="KV41" s="91"/>
      <c r="KW41" s="91"/>
      <c r="KX41" s="91"/>
      <c r="KY41" s="91"/>
      <c r="KZ41" s="91"/>
      <c r="LA41" s="91"/>
      <c r="LB41" s="91"/>
      <c r="LC41" s="91"/>
      <c r="LD41" s="91"/>
      <c r="LE41" s="91"/>
      <c r="LF41" s="91"/>
      <c r="LG41" s="91"/>
      <c r="LH41" s="91"/>
      <c r="LI41" s="91"/>
      <c r="LJ41" s="91"/>
      <c r="LK41" s="91"/>
      <c r="LL41" s="91"/>
      <c r="LM41" s="91"/>
      <c r="LN41" s="91"/>
      <c r="LO41" s="91"/>
      <c r="LP41" s="91"/>
      <c r="LQ41" s="91"/>
      <c r="LR41" s="91"/>
      <c r="LS41" s="91"/>
      <c r="LT41" s="91"/>
      <c r="LU41" s="91"/>
      <c r="LV41" s="91"/>
      <c r="LW41" s="91"/>
      <c r="LX41" s="91"/>
      <c r="LY41" s="91"/>
      <c r="LZ41" s="91"/>
      <c r="MA41" s="91"/>
      <c r="MB41" s="91"/>
      <c r="MC41" s="91"/>
      <c r="MD41" s="91"/>
      <c r="ME41" s="91"/>
      <c r="MF41" s="91"/>
      <c r="MG41" s="91"/>
      <c r="MH41" s="91"/>
      <c r="MI41" s="91"/>
      <c r="MJ41" s="91"/>
      <c r="MK41" s="91"/>
      <c r="ML41" s="91"/>
      <c r="MM41" s="91"/>
      <c r="MN41" s="91"/>
      <c r="MO41" s="91"/>
      <c r="MP41" s="91"/>
      <c r="MQ41" s="91"/>
      <c r="MR41" s="91"/>
      <c r="MS41" s="91"/>
      <c r="MT41" s="91"/>
      <c r="MU41" s="91"/>
      <c r="MV41" s="91"/>
      <c r="MW41" s="91"/>
      <c r="MX41" s="91"/>
      <c r="MY41" s="91"/>
      <c r="MZ41" s="91"/>
      <c r="NA41" s="91"/>
      <c r="NB41" s="91"/>
      <c r="NC41" s="91"/>
      <c r="ND41" s="91"/>
    </row>
    <row r="42" spans="1:368" ht="13" customHeight="1" x14ac:dyDescent="0.3">
      <c r="A42" s="92" t="s">
        <v>202</v>
      </c>
      <c r="B42" s="174" t="s">
        <v>40</v>
      </c>
      <c r="C42" s="1" t="s">
        <v>193</v>
      </c>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0"/>
      <c r="FM42" s="90"/>
      <c r="FN42" s="90"/>
      <c r="FO42" s="90"/>
      <c r="FP42" s="90"/>
      <c r="FQ42" s="90"/>
      <c r="FR42" s="90"/>
      <c r="FS42" s="91"/>
      <c r="FT42" s="91"/>
      <c r="FU42" s="91"/>
      <c r="FV42" s="91"/>
      <c r="FW42" s="91"/>
      <c r="FX42" s="91"/>
      <c r="FY42" s="91"/>
      <c r="FZ42" s="91"/>
      <c r="GA42" s="91"/>
      <c r="GB42" s="91"/>
      <c r="GC42" s="91"/>
      <c r="GD42" s="91"/>
      <c r="GE42" s="91"/>
      <c r="GF42" s="91"/>
      <c r="GG42" s="91"/>
      <c r="GH42" s="91"/>
      <c r="GI42" s="91"/>
      <c r="GJ42" s="91"/>
      <c r="GK42" s="91"/>
      <c r="GL42" s="91"/>
      <c r="GM42" s="91"/>
      <c r="GN42" s="91"/>
      <c r="GO42" s="91"/>
      <c r="GP42" s="91"/>
      <c r="GQ42" s="91"/>
      <c r="GR42" s="91"/>
      <c r="GS42" s="91"/>
      <c r="GT42" s="91"/>
      <c r="GU42" s="91"/>
      <c r="GV42" s="91"/>
      <c r="GW42" s="91"/>
      <c r="GX42" s="91"/>
      <c r="GY42" s="91"/>
      <c r="GZ42" s="91"/>
      <c r="HA42" s="91"/>
      <c r="HB42" s="91"/>
      <c r="HC42" s="91"/>
      <c r="HD42" s="91"/>
      <c r="HE42" s="91"/>
      <c r="HF42" s="91"/>
      <c r="HG42" s="91"/>
      <c r="HH42" s="91"/>
      <c r="HI42" s="91"/>
      <c r="HJ42" s="91"/>
      <c r="HK42" s="91"/>
      <c r="HL42" s="91"/>
      <c r="HM42" s="91"/>
      <c r="HN42" s="91"/>
      <c r="HO42" s="91"/>
      <c r="HP42" s="91"/>
      <c r="HQ42" s="91"/>
      <c r="HR42" s="91"/>
      <c r="HS42" s="91"/>
      <c r="HT42" s="91"/>
      <c r="HU42" s="91"/>
      <c r="HV42" s="91"/>
      <c r="HW42" s="91"/>
      <c r="HX42" s="91"/>
      <c r="HY42" s="91"/>
      <c r="HZ42" s="91"/>
      <c r="IA42" s="91"/>
      <c r="IB42" s="91"/>
      <c r="IC42" s="91"/>
      <c r="ID42" s="91"/>
      <c r="IE42" s="91"/>
      <c r="IF42" s="91"/>
      <c r="IG42" s="91"/>
      <c r="IH42" s="91"/>
      <c r="II42" s="91"/>
      <c r="IJ42" s="91"/>
      <c r="IK42" s="91"/>
      <c r="IL42" s="91"/>
      <c r="IM42" s="91"/>
      <c r="IN42" s="91"/>
      <c r="IO42" s="91"/>
      <c r="IP42" s="91"/>
      <c r="IQ42" s="91"/>
      <c r="IR42" s="91"/>
      <c r="IS42" s="91"/>
      <c r="IT42" s="91"/>
      <c r="IU42" s="91"/>
      <c r="IV42" s="91"/>
      <c r="IW42" s="91"/>
      <c r="IX42" s="91"/>
      <c r="IY42" s="91"/>
      <c r="IZ42" s="91"/>
      <c r="JA42" s="91"/>
      <c r="JB42" s="91"/>
      <c r="JC42" s="91"/>
      <c r="JD42" s="91"/>
      <c r="JE42" s="91"/>
      <c r="JF42" s="91"/>
      <c r="JG42" s="91"/>
      <c r="JH42" s="91"/>
      <c r="JI42" s="91"/>
      <c r="JJ42" s="91"/>
      <c r="JK42" s="91"/>
      <c r="JL42" s="91"/>
      <c r="JM42" s="91"/>
      <c r="JN42" s="91"/>
      <c r="JO42" s="91"/>
      <c r="JP42" s="91"/>
      <c r="JQ42" s="91"/>
      <c r="JR42" s="91"/>
      <c r="JS42" s="91"/>
      <c r="JT42" s="91"/>
      <c r="JU42" s="91"/>
      <c r="JV42" s="91"/>
      <c r="JW42" s="91"/>
      <c r="JX42" s="91"/>
      <c r="JY42" s="91"/>
      <c r="JZ42" s="91"/>
      <c r="KA42" s="91"/>
      <c r="KB42" s="91"/>
      <c r="KC42" s="91"/>
      <c r="KD42" s="91"/>
      <c r="KE42" s="91"/>
      <c r="KF42" s="91"/>
      <c r="KG42" s="91"/>
      <c r="KH42" s="91"/>
      <c r="KI42" s="91"/>
      <c r="KJ42" s="91"/>
      <c r="KK42" s="91"/>
      <c r="KL42" s="91"/>
      <c r="KM42" s="91"/>
      <c r="KN42" s="91"/>
      <c r="KO42" s="91"/>
      <c r="KP42" s="91"/>
      <c r="KQ42" s="91"/>
      <c r="KR42" s="91"/>
      <c r="KS42" s="91"/>
      <c r="KT42" s="91"/>
      <c r="KU42" s="91"/>
      <c r="KV42" s="91"/>
      <c r="KW42" s="91"/>
      <c r="KX42" s="91"/>
      <c r="KY42" s="91"/>
      <c r="KZ42" s="91"/>
      <c r="LA42" s="91"/>
      <c r="LB42" s="91"/>
      <c r="LC42" s="91"/>
      <c r="LD42" s="91"/>
      <c r="LE42" s="91"/>
      <c r="LF42" s="91"/>
      <c r="LG42" s="91"/>
      <c r="LH42" s="91"/>
      <c r="LI42" s="91"/>
      <c r="LJ42" s="91"/>
      <c r="LK42" s="91"/>
      <c r="LL42" s="91"/>
      <c r="LM42" s="91"/>
      <c r="LN42" s="91"/>
      <c r="LO42" s="91"/>
      <c r="LP42" s="91"/>
      <c r="LQ42" s="91"/>
      <c r="LR42" s="91"/>
      <c r="LS42" s="91"/>
      <c r="LT42" s="91"/>
      <c r="LU42" s="91"/>
      <c r="LV42" s="91"/>
      <c r="LW42" s="91"/>
      <c r="LX42" s="91"/>
      <c r="LY42" s="91"/>
      <c r="LZ42" s="91"/>
      <c r="MA42" s="91"/>
      <c r="MB42" s="91"/>
      <c r="MC42" s="91"/>
      <c r="MD42" s="91"/>
      <c r="ME42" s="91"/>
      <c r="MF42" s="91"/>
      <c r="MG42" s="91"/>
      <c r="MH42" s="91"/>
      <c r="MI42" s="91"/>
      <c r="MJ42" s="91"/>
      <c r="MK42" s="91"/>
      <c r="ML42" s="91"/>
      <c r="MM42" s="91"/>
      <c r="MN42" s="91"/>
      <c r="MO42" s="91"/>
      <c r="MP42" s="91"/>
      <c r="MQ42" s="91"/>
      <c r="MR42" s="91"/>
      <c r="MS42" s="91"/>
      <c r="MT42" s="91"/>
      <c r="MU42" s="91"/>
      <c r="MV42" s="91"/>
      <c r="MW42" s="91"/>
      <c r="MX42" s="91"/>
      <c r="MY42" s="91"/>
      <c r="MZ42" s="91"/>
      <c r="NA42" s="91"/>
      <c r="NB42" s="91"/>
      <c r="NC42" s="91"/>
      <c r="ND42" s="91"/>
    </row>
    <row r="43" spans="1:368" ht="13" customHeight="1" x14ac:dyDescent="0.3">
      <c r="A43" s="92" t="s">
        <v>203</v>
      </c>
      <c r="B43" s="173" t="s">
        <v>40</v>
      </c>
      <c r="C43" s="1" t="s">
        <v>192</v>
      </c>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0"/>
      <c r="FM43" s="90"/>
      <c r="FN43" s="90"/>
      <c r="FO43" s="90"/>
      <c r="FP43" s="90"/>
      <c r="FQ43" s="90"/>
      <c r="FR43" s="90"/>
      <c r="FS43" s="91"/>
      <c r="FT43" s="91"/>
      <c r="FU43" s="91"/>
      <c r="FV43" s="91"/>
      <c r="FW43" s="91"/>
      <c r="FX43" s="91"/>
      <c r="FY43" s="91"/>
      <c r="FZ43" s="91"/>
      <c r="GA43" s="91"/>
      <c r="GB43" s="91"/>
      <c r="GC43" s="91"/>
      <c r="GD43" s="91"/>
      <c r="GE43" s="91"/>
      <c r="GF43" s="91"/>
      <c r="GG43" s="91"/>
      <c r="GH43" s="91"/>
      <c r="GI43" s="91"/>
      <c r="GJ43" s="91"/>
      <c r="GK43" s="91"/>
      <c r="GL43" s="91"/>
      <c r="GM43" s="91"/>
      <c r="GN43" s="91"/>
      <c r="GO43" s="91"/>
      <c r="GP43" s="91"/>
      <c r="GQ43" s="91"/>
      <c r="GR43" s="91"/>
      <c r="GS43" s="91"/>
      <c r="GT43" s="91"/>
      <c r="GU43" s="91"/>
      <c r="GV43" s="91"/>
      <c r="GW43" s="91"/>
      <c r="GX43" s="91"/>
      <c r="GY43" s="91"/>
      <c r="GZ43" s="91"/>
      <c r="HA43" s="91"/>
      <c r="HB43" s="91"/>
      <c r="HC43" s="91"/>
      <c r="HD43" s="91"/>
      <c r="HE43" s="91"/>
      <c r="HF43" s="91"/>
      <c r="HG43" s="91"/>
      <c r="HH43" s="91"/>
      <c r="HI43" s="91"/>
      <c r="HJ43" s="91"/>
      <c r="HK43" s="91"/>
      <c r="HL43" s="91"/>
      <c r="HM43" s="91"/>
      <c r="HN43" s="91"/>
      <c r="HO43" s="91"/>
      <c r="HP43" s="91"/>
      <c r="HQ43" s="91"/>
      <c r="HR43" s="91"/>
      <c r="HS43" s="91"/>
      <c r="HT43" s="91"/>
      <c r="HU43" s="91"/>
      <c r="HV43" s="91"/>
      <c r="HW43" s="91"/>
      <c r="HX43" s="91"/>
      <c r="HY43" s="91"/>
      <c r="HZ43" s="91"/>
      <c r="IA43" s="91"/>
      <c r="IB43" s="91"/>
      <c r="IC43" s="91"/>
      <c r="ID43" s="91"/>
      <c r="IE43" s="91"/>
      <c r="IF43" s="91"/>
      <c r="IG43" s="91"/>
      <c r="IH43" s="91"/>
      <c r="II43" s="91"/>
      <c r="IJ43" s="91"/>
      <c r="IK43" s="91"/>
      <c r="IL43" s="91"/>
      <c r="IM43" s="91"/>
      <c r="IN43" s="91"/>
      <c r="IO43" s="91"/>
      <c r="IP43" s="91"/>
      <c r="IQ43" s="91"/>
      <c r="IR43" s="91"/>
      <c r="IS43" s="91"/>
      <c r="IT43" s="91"/>
      <c r="IU43" s="91"/>
      <c r="IV43" s="91"/>
      <c r="IW43" s="91"/>
      <c r="IX43" s="91"/>
      <c r="IY43" s="91"/>
      <c r="IZ43" s="91"/>
      <c r="JA43" s="91"/>
      <c r="JB43" s="91"/>
      <c r="JC43" s="91"/>
      <c r="JD43" s="91"/>
      <c r="JE43" s="91"/>
      <c r="JF43" s="91"/>
      <c r="JG43" s="91"/>
      <c r="JH43" s="91"/>
      <c r="JI43" s="91"/>
      <c r="JJ43" s="91"/>
      <c r="JK43" s="91"/>
      <c r="JL43" s="91"/>
      <c r="JM43" s="91"/>
      <c r="JN43" s="91"/>
      <c r="JO43" s="91"/>
      <c r="JP43" s="91"/>
      <c r="JQ43" s="91"/>
      <c r="JR43" s="91"/>
      <c r="JS43" s="91"/>
      <c r="JT43" s="91"/>
      <c r="JU43" s="91"/>
      <c r="JV43" s="91"/>
      <c r="JW43" s="91"/>
      <c r="JX43" s="91"/>
      <c r="JY43" s="91"/>
      <c r="JZ43" s="91"/>
      <c r="KA43" s="91"/>
      <c r="KB43" s="91"/>
      <c r="KC43" s="91"/>
      <c r="KD43" s="91"/>
      <c r="KE43" s="91"/>
      <c r="KF43" s="91"/>
      <c r="KG43" s="91"/>
      <c r="KH43" s="91"/>
      <c r="KI43" s="91"/>
      <c r="KJ43" s="91"/>
      <c r="KK43" s="91"/>
      <c r="KL43" s="91"/>
      <c r="KM43" s="91"/>
      <c r="KN43" s="91"/>
      <c r="KO43" s="91"/>
      <c r="KP43" s="91"/>
      <c r="KQ43" s="91"/>
      <c r="KR43" s="91"/>
      <c r="KS43" s="91"/>
      <c r="KT43" s="91"/>
      <c r="KU43" s="91"/>
      <c r="KV43" s="91"/>
      <c r="KW43" s="91"/>
      <c r="KX43" s="91"/>
      <c r="KY43" s="91"/>
      <c r="KZ43" s="91"/>
      <c r="LA43" s="91"/>
      <c r="LB43" s="91"/>
      <c r="LC43" s="91"/>
      <c r="LD43" s="91"/>
      <c r="LE43" s="91"/>
      <c r="LF43" s="91"/>
      <c r="LG43" s="91"/>
      <c r="LH43" s="91"/>
      <c r="LI43" s="91"/>
      <c r="LJ43" s="91"/>
      <c r="LK43" s="91"/>
      <c r="LL43" s="91"/>
      <c r="LM43" s="91"/>
      <c r="LN43" s="91"/>
      <c r="LO43" s="91"/>
      <c r="LP43" s="91"/>
      <c r="LQ43" s="91"/>
      <c r="LR43" s="91"/>
      <c r="LS43" s="91"/>
      <c r="LT43" s="91"/>
      <c r="LU43" s="91"/>
      <c r="LV43" s="91"/>
      <c r="LW43" s="91"/>
      <c r="LX43" s="91"/>
      <c r="LY43" s="91"/>
      <c r="LZ43" s="91"/>
      <c r="MA43" s="91"/>
      <c r="MB43" s="91"/>
      <c r="MC43" s="91"/>
      <c r="MD43" s="91"/>
      <c r="ME43" s="91"/>
      <c r="MF43" s="91"/>
      <c r="MG43" s="91"/>
      <c r="MH43" s="91"/>
      <c r="MI43" s="91"/>
      <c r="MJ43" s="91"/>
      <c r="MK43" s="91"/>
      <c r="ML43" s="91"/>
      <c r="MM43" s="91"/>
      <c r="MN43" s="91"/>
      <c r="MO43" s="91"/>
      <c r="MP43" s="91"/>
      <c r="MQ43" s="91"/>
      <c r="MR43" s="91"/>
      <c r="MS43" s="91"/>
      <c r="MT43" s="91"/>
      <c r="MU43" s="91"/>
      <c r="MV43" s="91"/>
      <c r="MW43" s="91"/>
      <c r="MX43" s="91"/>
      <c r="MY43" s="91"/>
      <c r="MZ43" s="91"/>
      <c r="NA43" s="91"/>
      <c r="NB43" s="91"/>
      <c r="NC43" s="91"/>
      <c r="ND43" s="91"/>
    </row>
    <row r="44" spans="1:368" ht="13" customHeight="1" x14ac:dyDescent="0.3">
      <c r="A44" s="92" t="s">
        <v>191</v>
      </c>
      <c r="B44" s="172" t="s">
        <v>40</v>
      </c>
      <c r="C44" s="1" t="s">
        <v>189</v>
      </c>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0"/>
      <c r="FM44" s="90"/>
      <c r="FN44" s="90"/>
      <c r="FO44" s="90"/>
      <c r="FP44" s="90"/>
      <c r="FQ44" s="90"/>
      <c r="FR44" s="90"/>
      <c r="FS44" s="91"/>
      <c r="FT44" s="91"/>
      <c r="FU44" s="91"/>
      <c r="FV44" s="91"/>
      <c r="FW44" s="91"/>
      <c r="FX44" s="91"/>
      <c r="FY44" s="91"/>
      <c r="FZ44" s="91"/>
      <c r="GA44" s="91"/>
      <c r="GB44" s="91"/>
      <c r="GC44" s="91"/>
      <c r="GD44" s="91"/>
      <c r="GE44" s="91"/>
      <c r="GF44" s="91"/>
      <c r="GG44" s="91"/>
      <c r="GH44" s="91"/>
      <c r="GI44" s="91"/>
      <c r="GJ44" s="91"/>
      <c r="GK44" s="91"/>
      <c r="GL44" s="91"/>
      <c r="GM44" s="91"/>
      <c r="GN44" s="91"/>
      <c r="GO44" s="91"/>
      <c r="GP44" s="91"/>
      <c r="GQ44" s="91"/>
      <c r="GR44" s="91"/>
      <c r="GS44" s="91"/>
      <c r="GT44" s="91"/>
      <c r="GU44" s="91"/>
      <c r="GV44" s="91"/>
      <c r="GW44" s="91"/>
      <c r="GX44" s="91"/>
      <c r="GY44" s="91"/>
      <c r="GZ44" s="91"/>
      <c r="HA44" s="91"/>
      <c r="HB44" s="91"/>
      <c r="HC44" s="91"/>
      <c r="HD44" s="91"/>
      <c r="HE44" s="91"/>
      <c r="HF44" s="91"/>
      <c r="HG44" s="91"/>
      <c r="HH44" s="91"/>
      <c r="HI44" s="91"/>
      <c r="HJ44" s="91"/>
      <c r="HK44" s="91"/>
      <c r="HL44" s="91"/>
      <c r="HM44" s="91"/>
      <c r="HN44" s="91"/>
      <c r="HO44" s="91"/>
      <c r="HP44" s="91"/>
      <c r="HQ44" s="91"/>
      <c r="HR44" s="91"/>
      <c r="HS44" s="91"/>
      <c r="HT44" s="91"/>
      <c r="HU44" s="91"/>
      <c r="HV44" s="91"/>
      <c r="HW44" s="91"/>
      <c r="HX44" s="91"/>
      <c r="HY44" s="91"/>
      <c r="HZ44" s="91"/>
      <c r="IA44" s="91"/>
      <c r="IB44" s="91"/>
      <c r="IC44" s="91"/>
      <c r="ID44" s="91"/>
      <c r="IE44" s="91"/>
      <c r="IF44" s="91"/>
      <c r="IG44" s="91"/>
      <c r="IH44" s="91"/>
      <c r="II44" s="91"/>
      <c r="IJ44" s="91"/>
      <c r="IK44" s="91"/>
      <c r="IL44" s="91"/>
      <c r="IM44" s="91"/>
      <c r="IN44" s="91"/>
      <c r="IO44" s="91"/>
      <c r="IP44" s="91"/>
      <c r="IQ44" s="91"/>
      <c r="IR44" s="91"/>
      <c r="IS44" s="91"/>
      <c r="IT44" s="91"/>
      <c r="IU44" s="91"/>
      <c r="IV44" s="91"/>
      <c r="IW44" s="91"/>
      <c r="IX44" s="91"/>
      <c r="IY44" s="91"/>
      <c r="IZ44" s="91"/>
      <c r="JA44" s="91"/>
      <c r="JB44" s="91"/>
      <c r="JC44" s="91"/>
      <c r="JD44" s="91"/>
      <c r="JE44" s="91"/>
      <c r="JF44" s="91"/>
      <c r="JG44" s="91"/>
      <c r="JH44" s="91"/>
      <c r="JI44" s="91"/>
      <c r="JJ44" s="91"/>
      <c r="JK44" s="91"/>
      <c r="JL44" s="91"/>
      <c r="JM44" s="91"/>
      <c r="JN44" s="91"/>
      <c r="JO44" s="91"/>
      <c r="JP44" s="91"/>
      <c r="JQ44" s="91"/>
      <c r="JR44" s="91"/>
      <c r="JS44" s="91"/>
      <c r="JT44" s="91"/>
      <c r="JU44" s="91"/>
      <c r="JV44" s="91"/>
      <c r="JW44" s="91"/>
      <c r="JX44" s="91"/>
      <c r="JY44" s="91"/>
      <c r="JZ44" s="91"/>
      <c r="KA44" s="91"/>
      <c r="KB44" s="91"/>
      <c r="KC44" s="91"/>
      <c r="KD44" s="91"/>
      <c r="KE44" s="91"/>
      <c r="KF44" s="91"/>
      <c r="KG44" s="91"/>
      <c r="KH44" s="91"/>
      <c r="KI44" s="91"/>
      <c r="KJ44" s="91"/>
      <c r="KK44" s="91"/>
      <c r="KL44" s="91"/>
      <c r="KM44" s="91"/>
      <c r="KN44" s="91"/>
      <c r="KO44" s="91"/>
      <c r="KP44" s="91"/>
      <c r="KQ44" s="91"/>
      <c r="KR44" s="91"/>
      <c r="KS44" s="91"/>
      <c r="KT44" s="91"/>
      <c r="KU44" s="91"/>
      <c r="KV44" s="91"/>
      <c r="KW44" s="91"/>
      <c r="KX44" s="91"/>
      <c r="KY44" s="91"/>
      <c r="KZ44" s="91"/>
      <c r="LA44" s="91"/>
      <c r="LB44" s="91"/>
      <c r="LC44" s="91"/>
      <c r="LD44" s="91"/>
      <c r="LE44" s="91"/>
      <c r="LF44" s="91"/>
      <c r="LG44" s="91"/>
      <c r="LH44" s="91"/>
      <c r="LI44" s="91"/>
      <c r="LJ44" s="91"/>
      <c r="LK44" s="91"/>
      <c r="LL44" s="91"/>
      <c r="LM44" s="91"/>
      <c r="LN44" s="91"/>
      <c r="LO44" s="91"/>
      <c r="LP44" s="91"/>
      <c r="LQ44" s="91"/>
      <c r="LR44" s="91"/>
      <c r="LS44" s="91"/>
      <c r="LT44" s="91"/>
      <c r="LU44" s="91"/>
      <c r="LV44" s="91"/>
      <c r="LW44" s="91"/>
      <c r="LX44" s="91"/>
      <c r="LY44" s="91"/>
      <c r="LZ44" s="91"/>
      <c r="MA44" s="91"/>
      <c r="MB44" s="91"/>
      <c r="MC44" s="91"/>
      <c r="MD44" s="91"/>
      <c r="ME44" s="91"/>
      <c r="MF44" s="91"/>
      <c r="MG44" s="91"/>
      <c r="MH44" s="91"/>
      <c r="MI44" s="91"/>
      <c r="MJ44" s="91"/>
      <c r="MK44" s="91"/>
      <c r="ML44" s="91"/>
      <c r="MM44" s="91"/>
      <c r="MN44" s="91"/>
      <c r="MO44" s="91"/>
      <c r="MP44" s="91"/>
      <c r="MQ44" s="91"/>
      <c r="MR44" s="91"/>
      <c r="MS44" s="91"/>
      <c r="MT44" s="91"/>
      <c r="MU44" s="91"/>
      <c r="MV44" s="91"/>
      <c r="MW44" s="91"/>
      <c r="MX44" s="91"/>
      <c r="MY44" s="91"/>
      <c r="MZ44" s="91"/>
      <c r="NA44" s="91"/>
      <c r="NB44" s="91"/>
      <c r="NC44" s="91"/>
      <c r="ND44" s="91"/>
    </row>
    <row r="45" spans="1:368" ht="13" customHeight="1" x14ac:dyDescent="0.3">
      <c r="A45" s="92" t="s">
        <v>190</v>
      </c>
      <c r="B45" s="171" t="s">
        <v>40</v>
      </c>
      <c r="C45" s="1" t="s">
        <v>188</v>
      </c>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0"/>
      <c r="FM45" s="90"/>
      <c r="FN45" s="90"/>
      <c r="FO45" s="90"/>
      <c r="FP45" s="90"/>
      <c r="FQ45" s="90"/>
      <c r="FR45" s="90"/>
      <c r="FS45" s="91"/>
      <c r="FT45" s="91"/>
      <c r="FU45" s="91"/>
      <c r="FV45" s="91"/>
      <c r="FW45" s="91"/>
      <c r="FX45" s="91"/>
      <c r="FY45" s="91"/>
      <c r="FZ45" s="91"/>
      <c r="GA45" s="91"/>
      <c r="GB45" s="91"/>
      <c r="GC45" s="91"/>
      <c r="GD45" s="91"/>
      <c r="GE45" s="91"/>
      <c r="GF45" s="91"/>
      <c r="GG45" s="91"/>
      <c r="GH45" s="91"/>
      <c r="GI45" s="91"/>
      <c r="GJ45" s="91"/>
      <c r="GK45" s="91"/>
      <c r="GL45" s="91"/>
      <c r="GM45" s="91"/>
      <c r="GN45" s="91"/>
      <c r="GO45" s="91"/>
      <c r="GP45" s="91"/>
      <c r="GQ45" s="91"/>
      <c r="GR45" s="91"/>
      <c r="GS45" s="91"/>
      <c r="GT45" s="91"/>
      <c r="GU45" s="91"/>
      <c r="GV45" s="91"/>
      <c r="GW45" s="91"/>
      <c r="GX45" s="91"/>
      <c r="GY45" s="91"/>
      <c r="GZ45" s="91"/>
      <c r="HA45" s="91"/>
      <c r="HB45" s="91"/>
      <c r="HC45" s="91"/>
      <c r="HD45" s="91"/>
      <c r="HE45" s="91"/>
      <c r="HF45" s="91"/>
      <c r="HG45" s="91"/>
      <c r="HH45" s="91"/>
      <c r="HI45" s="91"/>
      <c r="HJ45" s="91"/>
      <c r="HK45" s="91"/>
      <c r="HL45" s="91"/>
      <c r="HM45" s="91"/>
      <c r="HN45" s="91"/>
      <c r="HO45" s="91"/>
      <c r="HP45" s="91"/>
      <c r="HQ45" s="91"/>
      <c r="HR45" s="91"/>
      <c r="HS45" s="91"/>
      <c r="HT45" s="91"/>
      <c r="HU45" s="91"/>
      <c r="HV45" s="91"/>
      <c r="HW45" s="91"/>
      <c r="HX45" s="91"/>
      <c r="HY45" s="91"/>
      <c r="HZ45" s="91"/>
      <c r="IA45" s="91"/>
      <c r="IB45" s="91"/>
      <c r="IC45" s="91"/>
      <c r="ID45" s="91"/>
      <c r="IE45" s="91"/>
      <c r="IF45" s="91"/>
      <c r="IG45" s="91"/>
      <c r="IH45" s="91"/>
      <c r="II45" s="91"/>
      <c r="IJ45" s="91"/>
      <c r="IK45" s="91"/>
      <c r="IL45" s="91"/>
      <c r="IM45" s="91"/>
      <c r="IN45" s="91"/>
      <c r="IO45" s="91"/>
      <c r="IP45" s="91"/>
      <c r="IQ45" s="91"/>
      <c r="IR45" s="91"/>
      <c r="IS45" s="91"/>
      <c r="IT45" s="91"/>
      <c r="IU45" s="91"/>
      <c r="IV45" s="91"/>
      <c r="IW45" s="91"/>
      <c r="IX45" s="91"/>
      <c r="IY45" s="91"/>
      <c r="IZ45" s="91"/>
      <c r="JA45" s="91"/>
      <c r="JB45" s="91"/>
      <c r="JC45" s="91"/>
      <c r="JD45" s="91"/>
      <c r="JE45" s="91"/>
      <c r="JF45" s="91"/>
      <c r="JG45" s="91"/>
      <c r="JH45" s="91"/>
      <c r="JI45" s="91"/>
      <c r="JJ45" s="91"/>
      <c r="JK45" s="91"/>
      <c r="JL45" s="91"/>
      <c r="JM45" s="91"/>
      <c r="JN45" s="91"/>
      <c r="JO45" s="91"/>
      <c r="JP45" s="91"/>
      <c r="JQ45" s="91"/>
      <c r="JR45" s="91"/>
      <c r="JS45" s="91"/>
      <c r="JT45" s="91"/>
      <c r="JU45" s="91"/>
      <c r="JV45" s="91"/>
      <c r="JW45" s="91"/>
      <c r="JX45" s="91"/>
      <c r="JY45" s="91"/>
      <c r="JZ45" s="91"/>
      <c r="KA45" s="91"/>
      <c r="KB45" s="91"/>
      <c r="KC45" s="91"/>
      <c r="KD45" s="91"/>
      <c r="KE45" s="91"/>
      <c r="KF45" s="91"/>
      <c r="KG45" s="91"/>
      <c r="KH45" s="91"/>
      <c r="KI45" s="91"/>
      <c r="KJ45" s="91"/>
      <c r="KK45" s="91"/>
      <c r="KL45" s="91"/>
      <c r="KM45" s="91"/>
      <c r="KN45" s="91"/>
      <c r="KO45" s="91"/>
      <c r="KP45" s="91"/>
      <c r="KQ45" s="91"/>
      <c r="KR45" s="91"/>
      <c r="KS45" s="91"/>
      <c r="KT45" s="91"/>
      <c r="KU45" s="91"/>
      <c r="KV45" s="91"/>
      <c r="KW45" s="91"/>
      <c r="KX45" s="91"/>
      <c r="KY45" s="91"/>
      <c r="KZ45" s="91"/>
      <c r="LA45" s="91"/>
      <c r="LB45" s="91"/>
      <c r="LC45" s="91"/>
      <c r="LD45" s="91"/>
      <c r="LE45" s="91"/>
      <c r="LF45" s="91"/>
      <c r="LG45" s="91"/>
      <c r="LH45" s="91"/>
      <c r="LI45" s="91"/>
      <c r="LJ45" s="91"/>
      <c r="LK45" s="91"/>
      <c r="LL45" s="91"/>
      <c r="LM45" s="91"/>
      <c r="LN45" s="91"/>
      <c r="LO45" s="91"/>
      <c r="LP45" s="91"/>
      <c r="LQ45" s="91"/>
      <c r="LR45" s="91"/>
      <c r="LS45" s="91"/>
      <c r="LT45" s="91"/>
      <c r="LU45" s="91"/>
      <c r="LV45" s="91"/>
      <c r="LW45" s="91"/>
      <c r="LX45" s="91"/>
      <c r="LY45" s="91"/>
      <c r="LZ45" s="91"/>
      <c r="MA45" s="91"/>
      <c r="MB45" s="91"/>
      <c r="MC45" s="91"/>
      <c r="MD45" s="91"/>
      <c r="ME45" s="91"/>
      <c r="MF45" s="91"/>
      <c r="MG45" s="91"/>
      <c r="MH45" s="91"/>
      <c r="MI45" s="91"/>
      <c r="MJ45" s="91"/>
      <c r="MK45" s="91"/>
      <c r="ML45" s="91"/>
      <c r="MM45" s="91"/>
      <c r="MN45" s="91"/>
      <c r="MO45" s="91"/>
      <c r="MP45" s="91"/>
      <c r="MQ45" s="91"/>
      <c r="MR45" s="91"/>
      <c r="MS45" s="91"/>
      <c r="MT45" s="91"/>
      <c r="MU45" s="91"/>
      <c r="MV45" s="91"/>
      <c r="MW45" s="91"/>
      <c r="MX45" s="91"/>
      <c r="MY45" s="91"/>
      <c r="MZ45" s="91"/>
      <c r="NA45" s="91"/>
      <c r="NB45" s="91"/>
      <c r="NC45" s="91"/>
      <c r="ND45" s="91"/>
    </row>
    <row r="46" spans="1:368" ht="13" customHeight="1" x14ac:dyDescent="0.3">
      <c r="A46" s="92" t="s">
        <v>187</v>
      </c>
      <c r="B46" s="170" t="s">
        <v>40</v>
      </c>
      <c r="C46" s="1" t="s">
        <v>184</v>
      </c>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1"/>
      <c r="FT46" s="91"/>
      <c r="FU46" s="91"/>
      <c r="FV46" s="91"/>
      <c r="FW46" s="91"/>
      <c r="FX46" s="91"/>
      <c r="FY46" s="91"/>
      <c r="FZ46" s="91"/>
      <c r="GA46" s="91"/>
      <c r="GB46" s="91"/>
      <c r="GC46" s="91"/>
      <c r="GD46" s="91"/>
      <c r="GE46" s="91"/>
      <c r="GF46" s="91"/>
      <c r="GG46" s="91"/>
      <c r="GH46" s="91"/>
      <c r="GI46" s="91"/>
      <c r="GJ46" s="91"/>
      <c r="GK46" s="91"/>
      <c r="GL46" s="91"/>
      <c r="GM46" s="91"/>
      <c r="GN46" s="91"/>
      <c r="GO46" s="91"/>
      <c r="GP46" s="91"/>
      <c r="GQ46" s="91"/>
      <c r="GR46" s="91"/>
      <c r="GS46" s="91"/>
      <c r="GT46" s="91"/>
      <c r="GU46" s="91"/>
      <c r="GV46" s="91"/>
      <c r="GW46" s="91"/>
      <c r="GX46" s="91"/>
      <c r="GY46" s="91"/>
      <c r="GZ46" s="91"/>
      <c r="HA46" s="91"/>
      <c r="HB46" s="91"/>
      <c r="HC46" s="91"/>
      <c r="HD46" s="91"/>
      <c r="HE46" s="91"/>
      <c r="HF46" s="91"/>
      <c r="HG46" s="91"/>
      <c r="HH46" s="91"/>
      <c r="HI46" s="91"/>
      <c r="HJ46" s="91"/>
      <c r="HK46" s="91"/>
      <c r="HL46" s="91"/>
      <c r="HM46" s="91"/>
      <c r="HN46" s="91"/>
      <c r="HO46" s="91"/>
      <c r="HP46" s="91"/>
      <c r="HQ46" s="91"/>
      <c r="HR46" s="91"/>
      <c r="HS46" s="91"/>
      <c r="HT46" s="91"/>
      <c r="HU46" s="91"/>
      <c r="HV46" s="91"/>
      <c r="HW46" s="91"/>
      <c r="HX46" s="91"/>
      <c r="HY46" s="91"/>
      <c r="HZ46" s="91"/>
      <c r="IA46" s="91"/>
      <c r="IB46" s="91"/>
      <c r="IC46" s="91"/>
      <c r="ID46" s="91"/>
      <c r="IE46" s="91"/>
      <c r="IF46" s="91"/>
      <c r="IG46" s="91"/>
      <c r="IH46" s="91"/>
      <c r="II46" s="91"/>
      <c r="IJ46" s="91"/>
      <c r="IK46" s="91"/>
      <c r="IL46" s="91"/>
      <c r="IM46" s="91"/>
      <c r="IN46" s="91"/>
      <c r="IO46" s="91"/>
      <c r="IP46" s="91"/>
      <c r="IQ46" s="91"/>
      <c r="IR46" s="91"/>
      <c r="IS46" s="91"/>
      <c r="IT46" s="91"/>
      <c r="IU46" s="91"/>
      <c r="IV46" s="91"/>
      <c r="IW46" s="91"/>
      <c r="IX46" s="91"/>
      <c r="IY46" s="91"/>
      <c r="IZ46" s="91"/>
      <c r="JA46" s="91"/>
      <c r="JB46" s="91"/>
      <c r="JC46" s="91"/>
      <c r="JD46" s="91"/>
      <c r="JE46" s="91"/>
      <c r="JF46" s="91"/>
      <c r="JG46" s="91"/>
      <c r="JH46" s="91"/>
      <c r="JI46" s="91"/>
      <c r="JJ46" s="91"/>
      <c r="JK46" s="91"/>
      <c r="JL46" s="91"/>
      <c r="JM46" s="91"/>
      <c r="JN46" s="91"/>
      <c r="JO46" s="91"/>
      <c r="JP46" s="91"/>
      <c r="JQ46" s="91"/>
      <c r="JR46" s="91"/>
      <c r="JS46" s="91"/>
      <c r="JT46" s="91"/>
      <c r="JU46" s="91"/>
      <c r="JV46" s="91"/>
      <c r="JW46" s="91"/>
      <c r="JX46" s="91"/>
      <c r="JY46" s="91"/>
      <c r="JZ46" s="91"/>
      <c r="KA46" s="91"/>
      <c r="KB46" s="91"/>
      <c r="KC46" s="91"/>
      <c r="KD46" s="91"/>
      <c r="KE46" s="91"/>
      <c r="KF46" s="91"/>
      <c r="KG46" s="91"/>
      <c r="KH46" s="91"/>
      <c r="KI46" s="91"/>
      <c r="KJ46" s="91"/>
      <c r="KK46" s="91"/>
      <c r="KL46" s="91"/>
      <c r="KM46" s="91"/>
      <c r="KN46" s="91"/>
      <c r="KO46" s="91"/>
      <c r="KP46" s="91"/>
      <c r="KQ46" s="91"/>
      <c r="KR46" s="91"/>
      <c r="KS46" s="91"/>
      <c r="KT46" s="91"/>
      <c r="KU46" s="91"/>
      <c r="KV46" s="91"/>
      <c r="KW46" s="91"/>
      <c r="KX46" s="91"/>
      <c r="KY46" s="91"/>
      <c r="KZ46" s="91"/>
      <c r="LA46" s="91"/>
      <c r="LB46" s="91"/>
      <c r="LC46" s="91"/>
      <c r="LD46" s="91"/>
      <c r="LE46" s="91"/>
      <c r="LF46" s="91"/>
      <c r="LG46" s="91"/>
      <c r="LH46" s="91"/>
      <c r="LI46" s="91"/>
      <c r="LJ46" s="91"/>
      <c r="LK46" s="91"/>
      <c r="LL46" s="91"/>
      <c r="LM46" s="91"/>
      <c r="LN46" s="91"/>
      <c r="LO46" s="91"/>
      <c r="LP46" s="91"/>
      <c r="LQ46" s="91"/>
      <c r="LR46" s="91"/>
      <c r="LS46" s="91"/>
      <c r="LT46" s="91"/>
      <c r="LU46" s="91"/>
      <c r="LV46" s="91"/>
      <c r="LW46" s="91"/>
      <c r="LX46" s="91"/>
      <c r="LY46" s="91"/>
      <c r="LZ46" s="91"/>
      <c r="MA46" s="91"/>
      <c r="MB46" s="91"/>
      <c r="MC46" s="91"/>
      <c r="MD46" s="91"/>
      <c r="ME46" s="91"/>
      <c r="MF46" s="91"/>
      <c r="MG46" s="91"/>
      <c r="MH46" s="91"/>
      <c r="MI46" s="91"/>
      <c r="MJ46" s="91"/>
      <c r="MK46" s="91"/>
      <c r="ML46" s="91"/>
      <c r="MM46" s="91"/>
      <c r="MN46" s="91"/>
      <c r="MO46" s="91"/>
      <c r="MP46" s="91"/>
      <c r="MQ46" s="91"/>
      <c r="MR46" s="91"/>
      <c r="MS46" s="91"/>
      <c r="MT46" s="91"/>
      <c r="MU46" s="91"/>
      <c r="MV46" s="91"/>
      <c r="MW46" s="91"/>
      <c r="MX46" s="91"/>
      <c r="MY46" s="91"/>
      <c r="MZ46" s="91"/>
      <c r="NA46" s="91"/>
      <c r="NB46" s="91"/>
      <c r="NC46" s="91"/>
      <c r="ND46" s="91"/>
    </row>
    <row r="47" spans="1:368" ht="13" customHeight="1" x14ac:dyDescent="0.3">
      <c r="A47" s="92" t="s">
        <v>186</v>
      </c>
      <c r="B47" s="169" t="s">
        <v>40</v>
      </c>
      <c r="C47" s="1" t="s">
        <v>183</v>
      </c>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1"/>
      <c r="FT47" s="91"/>
      <c r="FU47" s="91"/>
      <c r="FV47" s="91"/>
      <c r="FW47" s="91"/>
      <c r="FX47" s="91"/>
      <c r="FY47" s="91"/>
      <c r="FZ47" s="91"/>
      <c r="GA47" s="91"/>
      <c r="GB47" s="91"/>
      <c r="GC47" s="91"/>
      <c r="GD47" s="91"/>
      <c r="GE47" s="91"/>
      <c r="GF47" s="91"/>
      <c r="GG47" s="91"/>
      <c r="GH47" s="91"/>
      <c r="GI47" s="91"/>
      <c r="GJ47" s="91"/>
      <c r="GK47" s="91"/>
      <c r="GL47" s="91"/>
      <c r="GM47" s="91"/>
      <c r="GN47" s="91"/>
      <c r="GO47" s="91"/>
      <c r="GP47" s="91"/>
      <c r="GQ47" s="91"/>
      <c r="GR47" s="91"/>
      <c r="GS47" s="91"/>
      <c r="GT47" s="91"/>
      <c r="GU47" s="91"/>
      <c r="GV47" s="91"/>
      <c r="GW47" s="91"/>
      <c r="GX47" s="91"/>
      <c r="GY47" s="91"/>
      <c r="GZ47" s="91"/>
      <c r="HA47" s="91"/>
      <c r="HB47" s="91"/>
      <c r="HC47" s="91"/>
      <c r="HD47" s="91"/>
      <c r="HE47" s="91"/>
      <c r="HF47" s="91"/>
      <c r="HG47" s="91"/>
      <c r="HH47" s="91"/>
      <c r="HI47" s="91"/>
      <c r="HJ47" s="91"/>
      <c r="HK47" s="91"/>
      <c r="HL47" s="91"/>
      <c r="HM47" s="91"/>
      <c r="HN47" s="91"/>
      <c r="HO47" s="91"/>
      <c r="HP47" s="91"/>
      <c r="HQ47" s="91"/>
      <c r="HR47" s="91"/>
      <c r="HS47" s="91"/>
      <c r="HT47" s="91"/>
      <c r="HU47" s="91"/>
      <c r="HV47" s="91"/>
      <c r="HW47" s="91"/>
      <c r="HX47" s="91"/>
      <c r="HY47" s="91"/>
      <c r="HZ47" s="91"/>
      <c r="IA47" s="91"/>
      <c r="IB47" s="91"/>
      <c r="IC47" s="91"/>
      <c r="ID47" s="91"/>
      <c r="IE47" s="91"/>
      <c r="IF47" s="91"/>
      <c r="IG47" s="91"/>
      <c r="IH47" s="91"/>
      <c r="II47" s="91"/>
      <c r="IJ47" s="91"/>
      <c r="IK47" s="91"/>
      <c r="IL47" s="91"/>
      <c r="IM47" s="91"/>
      <c r="IN47" s="91"/>
      <c r="IO47" s="91"/>
      <c r="IP47" s="91"/>
      <c r="IQ47" s="91"/>
      <c r="IR47" s="91"/>
      <c r="IS47" s="91"/>
      <c r="IT47" s="91"/>
      <c r="IU47" s="91"/>
      <c r="IV47" s="91"/>
      <c r="IW47" s="91"/>
      <c r="IX47" s="91"/>
      <c r="IY47" s="91"/>
      <c r="IZ47" s="91"/>
      <c r="JA47" s="91"/>
      <c r="JB47" s="91"/>
      <c r="JC47" s="91"/>
      <c r="JD47" s="91"/>
      <c r="JE47" s="91"/>
      <c r="JF47" s="91"/>
      <c r="JG47" s="91"/>
      <c r="JH47" s="91"/>
      <c r="JI47" s="91"/>
      <c r="JJ47" s="91"/>
      <c r="JK47" s="91"/>
      <c r="JL47" s="91"/>
      <c r="JM47" s="91"/>
      <c r="JN47" s="91"/>
      <c r="JO47" s="91"/>
      <c r="JP47" s="91"/>
      <c r="JQ47" s="91"/>
      <c r="JR47" s="91"/>
      <c r="JS47" s="91"/>
      <c r="JT47" s="91"/>
      <c r="JU47" s="91"/>
      <c r="JV47" s="91"/>
      <c r="JW47" s="91"/>
      <c r="JX47" s="91"/>
      <c r="JY47" s="91"/>
      <c r="JZ47" s="91"/>
      <c r="KA47" s="91"/>
      <c r="KB47" s="91"/>
      <c r="KC47" s="91"/>
      <c r="KD47" s="91"/>
      <c r="KE47" s="91"/>
      <c r="KF47" s="91"/>
      <c r="KG47" s="91"/>
      <c r="KH47" s="91"/>
      <c r="KI47" s="91"/>
      <c r="KJ47" s="91"/>
      <c r="KK47" s="91"/>
      <c r="KL47" s="91"/>
      <c r="KM47" s="91"/>
      <c r="KN47" s="91"/>
      <c r="KO47" s="91"/>
      <c r="KP47" s="91"/>
      <c r="KQ47" s="91"/>
      <c r="KR47" s="91"/>
      <c r="KS47" s="91"/>
      <c r="KT47" s="91"/>
      <c r="KU47" s="91"/>
      <c r="KV47" s="91"/>
      <c r="KW47" s="91"/>
      <c r="KX47" s="91"/>
      <c r="KY47" s="91"/>
      <c r="KZ47" s="91"/>
      <c r="LA47" s="91"/>
      <c r="LB47" s="91"/>
      <c r="LC47" s="91"/>
      <c r="LD47" s="91"/>
      <c r="LE47" s="91"/>
      <c r="LF47" s="91"/>
      <c r="LG47" s="91"/>
      <c r="LH47" s="91"/>
      <c r="LI47" s="91"/>
      <c r="LJ47" s="91"/>
      <c r="LK47" s="91"/>
      <c r="LL47" s="91"/>
      <c r="LM47" s="91"/>
      <c r="LN47" s="91"/>
      <c r="LO47" s="91"/>
      <c r="LP47" s="91"/>
      <c r="LQ47" s="91"/>
      <c r="LR47" s="91"/>
      <c r="LS47" s="91"/>
      <c r="LT47" s="91"/>
      <c r="LU47" s="91"/>
      <c r="LV47" s="91"/>
      <c r="LW47" s="91"/>
      <c r="LX47" s="91"/>
      <c r="LY47" s="91"/>
      <c r="LZ47" s="91"/>
      <c r="MA47" s="91"/>
      <c r="MB47" s="91"/>
      <c r="MC47" s="91"/>
      <c r="MD47" s="91"/>
      <c r="ME47" s="91"/>
      <c r="MF47" s="91"/>
      <c r="MG47" s="91"/>
      <c r="MH47" s="91"/>
      <c r="MI47" s="91"/>
      <c r="MJ47" s="91"/>
      <c r="MK47" s="91"/>
      <c r="ML47" s="91"/>
      <c r="MM47" s="91"/>
      <c r="MN47" s="91"/>
      <c r="MO47" s="91"/>
      <c r="MP47" s="91"/>
      <c r="MQ47" s="91"/>
      <c r="MR47" s="91"/>
      <c r="MS47" s="91"/>
      <c r="MT47" s="91"/>
      <c r="MU47" s="91"/>
      <c r="MV47" s="91"/>
      <c r="MW47" s="91"/>
      <c r="MX47" s="91"/>
      <c r="MY47" s="91"/>
      <c r="MZ47" s="91"/>
      <c r="NA47" s="91"/>
      <c r="NB47" s="91"/>
      <c r="NC47" s="91"/>
      <c r="ND47" s="91"/>
    </row>
    <row r="48" spans="1:368" ht="13" customHeight="1" x14ac:dyDescent="0.3">
      <c r="A48" s="92" t="s">
        <v>185</v>
      </c>
      <c r="B48" s="168" t="s">
        <v>40</v>
      </c>
      <c r="C48" s="1" t="s">
        <v>182</v>
      </c>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c r="CL48" s="90"/>
      <c r="CM48" s="90"/>
      <c r="CN48" s="90"/>
      <c r="CO48" s="90"/>
      <c r="CP48" s="90"/>
      <c r="CQ48" s="90"/>
      <c r="CR48" s="90"/>
      <c r="CS48" s="90"/>
      <c r="CT48" s="90"/>
      <c r="CU48" s="90"/>
      <c r="CV48" s="90"/>
      <c r="CW48" s="90"/>
      <c r="CX48" s="90"/>
      <c r="CY48" s="90"/>
      <c r="CZ48" s="90"/>
      <c r="DA48" s="90"/>
      <c r="DB48" s="90"/>
      <c r="DC48" s="90"/>
      <c r="DD48" s="90"/>
      <c r="DE48" s="90"/>
      <c r="DF48" s="90"/>
      <c r="DG48" s="90"/>
      <c r="DH48" s="90"/>
      <c r="DI48" s="90"/>
      <c r="DJ48" s="90"/>
      <c r="DK48" s="90"/>
      <c r="DL48" s="90"/>
      <c r="DM48" s="90"/>
      <c r="DN48" s="90"/>
      <c r="DO48" s="90"/>
      <c r="DP48" s="90"/>
      <c r="DQ48" s="90"/>
      <c r="DR48" s="90"/>
      <c r="DS48" s="90"/>
      <c r="DT48" s="90"/>
      <c r="DU48" s="90"/>
      <c r="DV48" s="90"/>
      <c r="DW48" s="90"/>
      <c r="DX48" s="90"/>
      <c r="DY48" s="90"/>
      <c r="DZ48" s="90"/>
      <c r="EA48" s="90"/>
      <c r="EB48" s="90"/>
      <c r="EC48" s="90"/>
      <c r="ED48" s="90"/>
      <c r="EE48" s="90"/>
      <c r="EF48" s="90"/>
      <c r="EG48" s="90"/>
      <c r="EH48" s="90"/>
      <c r="EI48" s="90"/>
      <c r="EJ48" s="90"/>
      <c r="EK48" s="90"/>
      <c r="EL48" s="90"/>
      <c r="EM48" s="90"/>
      <c r="EN48" s="90"/>
      <c r="EO48" s="90"/>
      <c r="EP48" s="90"/>
      <c r="EQ48" s="90"/>
      <c r="ER48" s="90"/>
      <c r="ES48" s="90"/>
      <c r="ET48" s="90"/>
      <c r="EU48" s="90"/>
      <c r="EV48" s="90"/>
      <c r="EW48" s="90"/>
      <c r="EX48" s="90"/>
      <c r="EY48" s="90"/>
      <c r="EZ48" s="90"/>
      <c r="FA48" s="90"/>
      <c r="FB48" s="90"/>
      <c r="FC48" s="90"/>
      <c r="FD48" s="90"/>
      <c r="FE48" s="90"/>
      <c r="FF48" s="90"/>
      <c r="FG48" s="90"/>
      <c r="FH48" s="90"/>
      <c r="FI48" s="90"/>
      <c r="FJ48" s="90"/>
      <c r="FK48" s="90"/>
      <c r="FL48" s="90"/>
      <c r="FM48" s="90"/>
      <c r="FN48" s="90"/>
      <c r="FO48" s="90"/>
      <c r="FP48" s="90"/>
      <c r="FQ48" s="90"/>
      <c r="FR48" s="90"/>
      <c r="FS48" s="91"/>
      <c r="FT48" s="91"/>
      <c r="FU48" s="91"/>
      <c r="FV48" s="91"/>
      <c r="FW48" s="91"/>
      <c r="FX48" s="91"/>
      <c r="FY48" s="91"/>
      <c r="FZ48" s="91"/>
      <c r="GA48" s="91"/>
      <c r="GB48" s="91"/>
      <c r="GC48" s="91"/>
      <c r="GD48" s="91"/>
      <c r="GE48" s="91"/>
      <c r="GF48" s="91"/>
      <c r="GG48" s="91"/>
      <c r="GH48" s="91"/>
      <c r="GI48" s="91"/>
      <c r="GJ48" s="91"/>
      <c r="GK48" s="91"/>
      <c r="GL48" s="91"/>
      <c r="GM48" s="91"/>
      <c r="GN48" s="91"/>
      <c r="GO48" s="91"/>
      <c r="GP48" s="91"/>
      <c r="GQ48" s="91"/>
      <c r="GR48" s="91"/>
      <c r="GS48" s="91"/>
      <c r="GT48" s="91"/>
      <c r="GU48" s="91"/>
      <c r="GV48" s="91"/>
      <c r="GW48" s="91"/>
      <c r="GX48" s="91"/>
      <c r="GY48" s="91"/>
      <c r="GZ48" s="91"/>
      <c r="HA48" s="91"/>
      <c r="HB48" s="91"/>
      <c r="HC48" s="91"/>
      <c r="HD48" s="91"/>
      <c r="HE48" s="91"/>
      <c r="HF48" s="91"/>
      <c r="HG48" s="91"/>
      <c r="HH48" s="91"/>
      <c r="HI48" s="91"/>
      <c r="HJ48" s="91"/>
      <c r="HK48" s="91"/>
      <c r="HL48" s="91"/>
      <c r="HM48" s="91"/>
      <c r="HN48" s="91"/>
      <c r="HO48" s="91"/>
      <c r="HP48" s="91"/>
      <c r="HQ48" s="91"/>
      <c r="HR48" s="91"/>
      <c r="HS48" s="91"/>
      <c r="HT48" s="91"/>
      <c r="HU48" s="91"/>
      <c r="HV48" s="91"/>
      <c r="HW48" s="91"/>
      <c r="HX48" s="91"/>
      <c r="HY48" s="91"/>
      <c r="HZ48" s="91"/>
      <c r="IA48" s="91"/>
      <c r="IB48" s="91"/>
      <c r="IC48" s="91"/>
      <c r="ID48" s="91"/>
      <c r="IE48" s="91"/>
      <c r="IF48" s="91"/>
      <c r="IG48" s="91"/>
      <c r="IH48" s="91"/>
      <c r="II48" s="91"/>
      <c r="IJ48" s="91"/>
      <c r="IK48" s="91"/>
      <c r="IL48" s="91"/>
      <c r="IM48" s="91"/>
      <c r="IN48" s="91"/>
      <c r="IO48" s="91"/>
      <c r="IP48" s="91"/>
      <c r="IQ48" s="91"/>
      <c r="IR48" s="91"/>
      <c r="IS48" s="91"/>
      <c r="IT48" s="91"/>
      <c r="IU48" s="91"/>
      <c r="IV48" s="91"/>
      <c r="IW48" s="91"/>
      <c r="IX48" s="91"/>
      <c r="IY48" s="91"/>
      <c r="IZ48" s="91"/>
      <c r="JA48" s="91"/>
      <c r="JB48" s="91"/>
      <c r="JC48" s="91"/>
      <c r="JD48" s="91"/>
      <c r="JE48" s="91"/>
      <c r="JF48" s="91"/>
      <c r="JG48" s="91"/>
      <c r="JH48" s="91"/>
      <c r="JI48" s="91"/>
      <c r="JJ48" s="91"/>
      <c r="JK48" s="91"/>
      <c r="JL48" s="91"/>
      <c r="JM48" s="91"/>
      <c r="JN48" s="91"/>
      <c r="JO48" s="91"/>
      <c r="JP48" s="91"/>
      <c r="JQ48" s="91"/>
      <c r="JR48" s="91"/>
      <c r="JS48" s="91"/>
      <c r="JT48" s="91"/>
      <c r="JU48" s="91"/>
      <c r="JV48" s="91"/>
      <c r="JW48" s="91"/>
      <c r="JX48" s="91"/>
      <c r="JY48" s="91"/>
      <c r="JZ48" s="91"/>
      <c r="KA48" s="91"/>
      <c r="KB48" s="91"/>
      <c r="KC48" s="91"/>
      <c r="KD48" s="91"/>
      <c r="KE48" s="91"/>
      <c r="KF48" s="91"/>
      <c r="KG48" s="91"/>
      <c r="KH48" s="91"/>
      <c r="KI48" s="91"/>
      <c r="KJ48" s="91"/>
      <c r="KK48" s="91"/>
      <c r="KL48" s="91"/>
      <c r="KM48" s="91"/>
      <c r="KN48" s="91"/>
      <c r="KO48" s="91"/>
      <c r="KP48" s="91"/>
      <c r="KQ48" s="91"/>
      <c r="KR48" s="91"/>
      <c r="KS48" s="91"/>
      <c r="KT48" s="91"/>
      <c r="KU48" s="91"/>
      <c r="KV48" s="91"/>
      <c r="KW48" s="91"/>
      <c r="KX48" s="91"/>
      <c r="KY48" s="91"/>
      <c r="KZ48" s="91"/>
      <c r="LA48" s="91"/>
      <c r="LB48" s="91"/>
      <c r="LC48" s="91"/>
      <c r="LD48" s="91"/>
      <c r="LE48" s="91"/>
      <c r="LF48" s="91"/>
      <c r="LG48" s="91"/>
      <c r="LH48" s="91"/>
      <c r="LI48" s="91"/>
      <c r="LJ48" s="91"/>
      <c r="LK48" s="91"/>
      <c r="LL48" s="91"/>
      <c r="LM48" s="91"/>
      <c r="LN48" s="91"/>
      <c r="LO48" s="91"/>
      <c r="LP48" s="91"/>
      <c r="LQ48" s="91"/>
      <c r="LR48" s="91"/>
      <c r="LS48" s="91"/>
      <c r="LT48" s="91"/>
      <c r="LU48" s="91"/>
      <c r="LV48" s="91"/>
      <c r="LW48" s="91"/>
      <c r="LX48" s="91"/>
      <c r="LY48" s="91"/>
      <c r="LZ48" s="91"/>
      <c r="MA48" s="91"/>
      <c r="MB48" s="91"/>
      <c r="MC48" s="91"/>
      <c r="MD48" s="91"/>
      <c r="ME48" s="91"/>
      <c r="MF48" s="91"/>
      <c r="MG48" s="91"/>
      <c r="MH48" s="91"/>
      <c r="MI48" s="91"/>
      <c r="MJ48" s="91"/>
      <c r="MK48" s="91"/>
      <c r="ML48" s="91"/>
      <c r="MM48" s="91"/>
      <c r="MN48" s="91"/>
      <c r="MO48" s="91"/>
      <c r="MP48" s="91"/>
      <c r="MQ48" s="91"/>
      <c r="MR48" s="91"/>
      <c r="MS48" s="91"/>
      <c r="MT48" s="91"/>
      <c r="MU48" s="91"/>
      <c r="MV48" s="91"/>
      <c r="MW48" s="91"/>
      <c r="MX48" s="91"/>
      <c r="MY48" s="91"/>
      <c r="MZ48" s="91"/>
      <c r="NA48" s="91"/>
      <c r="NB48" s="91"/>
      <c r="NC48" s="91"/>
      <c r="ND48" s="91"/>
    </row>
    <row r="49" spans="1:368" ht="13" customHeight="1" x14ac:dyDescent="0.3">
      <c r="A49" s="92" t="s">
        <v>181</v>
      </c>
      <c r="B49" s="165" t="s">
        <v>40</v>
      </c>
      <c r="C49" s="1" t="s">
        <v>179</v>
      </c>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c r="BL49" s="90"/>
      <c r="BM49" s="90"/>
      <c r="BN49" s="90"/>
      <c r="BO49" s="90"/>
      <c r="BP49" s="90"/>
      <c r="BQ49" s="90"/>
      <c r="BR49" s="90"/>
      <c r="BS49" s="90"/>
      <c r="BT49" s="90"/>
      <c r="BU49" s="90"/>
      <c r="BV49" s="90"/>
      <c r="BW49" s="90"/>
      <c r="BX49" s="90"/>
      <c r="BY49" s="90"/>
      <c r="BZ49" s="90"/>
      <c r="CA49" s="90"/>
      <c r="CB49" s="90"/>
      <c r="CC49" s="90"/>
      <c r="CD49" s="90"/>
      <c r="CE49" s="90"/>
      <c r="CF49" s="90"/>
      <c r="CG49" s="90"/>
      <c r="CH49" s="90"/>
      <c r="CI49" s="90"/>
      <c r="CJ49" s="90"/>
      <c r="CK49" s="90"/>
      <c r="CL49" s="90"/>
      <c r="CM49" s="90"/>
      <c r="CN49" s="90"/>
      <c r="CO49" s="90"/>
      <c r="CP49" s="90"/>
      <c r="CQ49" s="90"/>
      <c r="CR49" s="90"/>
      <c r="CS49" s="90"/>
      <c r="CT49" s="90"/>
      <c r="CU49" s="90"/>
      <c r="CV49" s="90"/>
      <c r="CW49" s="90"/>
      <c r="CX49" s="90"/>
      <c r="CY49" s="90"/>
      <c r="CZ49" s="90"/>
      <c r="DA49" s="90"/>
      <c r="DB49" s="90"/>
      <c r="DC49" s="90"/>
      <c r="DD49" s="90"/>
      <c r="DE49" s="90"/>
      <c r="DF49" s="90"/>
      <c r="DG49" s="90"/>
      <c r="DH49" s="90"/>
      <c r="DI49" s="90"/>
      <c r="DJ49" s="90"/>
      <c r="DK49" s="90"/>
      <c r="DL49" s="90"/>
      <c r="DM49" s="90"/>
      <c r="DN49" s="90"/>
      <c r="DO49" s="90"/>
      <c r="DP49" s="90"/>
      <c r="DQ49" s="90"/>
      <c r="DR49" s="90"/>
      <c r="DS49" s="90"/>
      <c r="DT49" s="90"/>
      <c r="DU49" s="90"/>
      <c r="DV49" s="90"/>
      <c r="DW49" s="90"/>
      <c r="DX49" s="90"/>
      <c r="DY49" s="90"/>
      <c r="DZ49" s="90"/>
      <c r="EA49" s="90"/>
      <c r="EB49" s="90"/>
      <c r="EC49" s="90"/>
      <c r="ED49" s="90"/>
      <c r="EE49" s="90"/>
      <c r="EF49" s="90"/>
      <c r="EG49" s="90"/>
      <c r="EH49" s="90"/>
      <c r="EI49" s="90"/>
      <c r="EJ49" s="90"/>
      <c r="EK49" s="90"/>
      <c r="EL49" s="90"/>
      <c r="EM49" s="90"/>
      <c r="EN49" s="90"/>
      <c r="EO49" s="90"/>
      <c r="EP49" s="90"/>
      <c r="EQ49" s="90"/>
      <c r="ER49" s="90"/>
      <c r="ES49" s="90"/>
      <c r="ET49" s="90"/>
      <c r="EU49" s="90"/>
      <c r="EV49" s="90"/>
      <c r="EW49" s="90"/>
      <c r="EX49" s="90"/>
      <c r="EY49" s="90"/>
      <c r="EZ49" s="90"/>
      <c r="FA49" s="90"/>
      <c r="FB49" s="90"/>
      <c r="FC49" s="90"/>
      <c r="FD49" s="90"/>
      <c r="FE49" s="90"/>
      <c r="FF49" s="90"/>
      <c r="FG49" s="90"/>
      <c r="FH49" s="90"/>
      <c r="FI49" s="90"/>
      <c r="FJ49" s="90"/>
      <c r="FK49" s="90"/>
      <c r="FL49" s="90"/>
      <c r="FM49" s="90"/>
      <c r="FN49" s="90"/>
      <c r="FO49" s="90"/>
      <c r="FP49" s="90"/>
      <c r="FQ49" s="90"/>
      <c r="FR49" s="90"/>
      <c r="FS49" s="91"/>
      <c r="FT49" s="91"/>
      <c r="FU49" s="91"/>
      <c r="FV49" s="91"/>
      <c r="FW49" s="91"/>
      <c r="FX49" s="91"/>
      <c r="FY49" s="91"/>
      <c r="FZ49" s="91"/>
      <c r="GA49" s="91"/>
      <c r="GB49" s="91"/>
      <c r="GC49" s="91"/>
      <c r="GD49" s="91"/>
      <c r="GE49" s="91"/>
      <c r="GF49" s="91"/>
      <c r="GG49" s="91"/>
      <c r="GH49" s="91"/>
      <c r="GI49" s="91"/>
      <c r="GJ49" s="91"/>
      <c r="GK49" s="91"/>
      <c r="GL49" s="91"/>
      <c r="GM49" s="91"/>
      <c r="GN49" s="91"/>
      <c r="GO49" s="91"/>
      <c r="GP49" s="91"/>
      <c r="GQ49" s="91"/>
      <c r="GR49" s="91"/>
      <c r="GS49" s="91"/>
      <c r="GT49" s="91"/>
      <c r="GU49" s="91"/>
      <c r="GV49" s="91"/>
      <c r="GW49" s="91"/>
      <c r="GX49" s="91"/>
      <c r="GY49" s="91"/>
      <c r="GZ49" s="91"/>
      <c r="HA49" s="91"/>
      <c r="HB49" s="91"/>
      <c r="HC49" s="91"/>
      <c r="HD49" s="91"/>
      <c r="HE49" s="91"/>
      <c r="HF49" s="91"/>
      <c r="HG49" s="91"/>
      <c r="HH49" s="91"/>
      <c r="HI49" s="91"/>
      <c r="HJ49" s="91"/>
      <c r="HK49" s="91"/>
      <c r="HL49" s="91"/>
      <c r="HM49" s="91"/>
      <c r="HN49" s="91"/>
      <c r="HO49" s="91"/>
      <c r="HP49" s="91"/>
      <c r="HQ49" s="91"/>
      <c r="HR49" s="91"/>
      <c r="HS49" s="91"/>
      <c r="HT49" s="91"/>
      <c r="HU49" s="91"/>
      <c r="HV49" s="91"/>
      <c r="HW49" s="91"/>
      <c r="HX49" s="91"/>
      <c r="HY49" s="91"/>
      <c r="HZ49" s="91"/>
      <c r="IA49" s="91"/>
      <c r="IB49" s="91"/>
      <c r="IC49" s="91"/>
      <c r="ID49" s="91"/>
      <c r="IE49" s="91"/>
      <c r="IF49" s="91"/>
      <c r="IG49" s="91"/>
      <c r="IH49" s="91"/>
      <c r="II49" s="91"/>
      <c r="IJ49" s="91"/>
      <c r="IK49" s="91"/>
      <c r="IL49" s="91"/>
      <c r="IM49" s="91"/>
      <c r="IN49" s="91"/>
      <c r="IO49" s="91"/>
      <c r="IP49" s="91"/>
      <c r="IQ49" s="91"/>
      <c r="IR49" s="91"/>
      <c r="IS49" s="91"/>
      <c r="IT49" s="91"/>
      <c r="IU49" s="91"/>
      <c r="IV49" s="91"/>
      <c r="IW49" s="91"/>
      <c r="IX49" s="91"/>
      <c r="IY49" s="91"/>
      <c r="IZ49" s="91"/>
      <c r="JA49" s="91"/>
      <c r="JB49" s="91"/>
      <c r="JC49" s="91"/>
      <c r="JD49" s="91"/>
      <c r="JE49" s="91"/>
      <c r="JF49" s="91"/>
      <c r="JG49" s="91"/>
      <c r="JH49" s="91"/>
      <c r="JI49" s="91"/>
      <c r="JJ49" s="91"/>
      <c r="JK49" s="91"/>
      <c r="JL49" s="91"/>
      <c r="JM49" s="91"/>
      <c r="JN49" s="91"/>
      <c r="JO49" s="91"/>
      <c r="JP49" s="91"/>
      <c r="JQ49" s="91"/>
      <c r="JR49" s="91"/>
      <c r="JS49" s="91"/>
      <c r="JT49" s="91"/>
      <c r="JU49" s="91"/>
      <c r="JV49" s="91"/>
      <c r="JW49" s="91"/>
      <c r="JX49" s="91"/>
      <c r="JY49" s="91"/>
      <c r="JZ49" s="91"/>
      <c r="KA49" s="91"/>
      <c r="KB49" s="91"/>
      <c r="KC49" s="91"/>
      <c r="KD49" s="91"/>
      <c r="KE49" s="91"/>
      <c r="KF49" s="91"/>
      <c r="KG49" s="91"/>
      <c r="KH49" s="91"/>
      <c r="KI49" s="91"/>
      <c r="KJ49" s="91"/>
      <c r="KK49" s="91"/>
      <c r="KL49" s="91"/>
      <c r="KM49" s="91"/>
      <c r="KN49" s="91"/>
      <c r="KO49" s="91"/>
      <c r="KP49" s="91"/>
      <c r="KQ49" s="91"/>
      <c r="KR49" s="91"/>
      <c r="KS49" s="91"/>
      <c r="KT49" s="91"/>
      <c r="KU49" s="91"/>
      <c r="KV49" s="91"/>
      <c r="KW49" s="91"/>
      <c r="KX49" s="91"/>
      <c r="KY49" s="91"/>
      <c r="KZ49" s="91"/>
      <c r="LA49" s="91"/>
      <c r="LB49" s="91"/>
      <c r="LC49" s="91"/>
      <c r="LD49" s="91"/>
      <c r="LE49" s="91"/>
      <c r="LF49" s="91"/>
      <c r="LG49" s="91"/>
      <c r="LH49" s="91"/>
      <c r="LI49" s="91"/>
      <c r="LJ49" s="91"/>
      <c r="LK49" s="91"/>
      <c r="LL49" s="91"/>
      <c r="LM49" s="91"/>
      <c r="LN49" s="91"/>
      <c r="LO49" s="91"/>
      <c r="LP49" s="91"/>
      <c r="LQ49" s="91"/>
      <c r="LR49" s="91"/>
      <c r="LS49" s="91"/>
      <c r="LT49" s="91"/>
      <c r="LU49" s="91"/>
      <c r="LV49" s="91"/>
      <c r="LW49" s="91"/>
      <c r="LX49" s="91"/>
      <c r="LY49" s="91"/>
      <c r="LZ49" s="91"/>
      <c r="MA49" s="91"/>
      <c r="MB49" s="91"/>
      <c r="MC49" s="91"/>
      <c r="MD49" s="91"/>
      <c r="ME49" s="91"/>
      <c r="MF49" s="91"/>
      <c r="MG49" s="91"/>
      <c r="MH49" s="91"/>
      <c r="MI49" s="91"/>
      <c r="MJ49" s="91"/>
      <c r="MK49" s="91"/>
      <c r="ML49" s="91"/>
      <c r="MM49" s="91"/>
      <c r="MN49" s="91"/>
      <c r="MO49" s="91"/>
      <c r="MP49" s="91"/>
      <c r="MQ49" s="91"/>
      <c r="MR49" s="91"/>
      <c r="MS49" s="91"/>
      <c r="MT49" s="91"/>
      <c r="MU49" s="91"/>
      <c r="MV49" s="91"/>
      <c r="MW49" s="91"/>
      <c r="MX49" s="91"/>
      <c r="MY49" s="91"/>
      <c r="MZ49" s="91"/>
      <c r="NA49" s="91"/>
      <c r="NB49" s="91"/>
      <c r="NC49" s="91"/>
      <c r="ND49" s="91"/>
    </row>
    <row r="50" spans="1:368" ht="13" customHeight="1" x14ac:dyDescent="0.3">
      <c r="A50" s="92" t="s">
        <v>180</v>
      </c>
      <c r="B50" s="164" t="s">
        <v>40</v>
      </c>
      <c r="C50" s="1" t="s">
        <v>172</v>
      </c>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c r="CL50" s="90"/>
      <c r="CM50" s="90"/>
      <c r="CN50" s="90"/>
      <c r="CO50" s="90"/>
      <c r="CP50" s="90"/>
      <c r="CQ50" s="90"/>
      <c r="CR50" s="90"/>
      <c r="CS50" s="90"/>
      <c r="CT50" s="90"/>
      <c r="CU50" s="90"/>
      <c r="CV50" s="90"/>
      <c r="CW50" s="90"/>
      <c r="CX50" s="90"/>
      <c r="CY50" s="90"/>
      <c r="CZ50" s="90"/>
      <c r="DA50" s="90"/>
      <c r="DB50" s="90"/>
      <c r="DC50" s="90"/>
      <c r="DD50" s="90"/>
      <c r="DE50" s="90"/>
      <c r="DF50" s="90"/>
      <c r="DG50" s="90"/>
      <c r="DH50" s="90"/>
      <c r="DI50" s="90"/>
      <c r="DJ50" s="90"/>
      <c r="DK50" s="90"/>
      <c r="DL50" s="90"/>
      <c r="DM50" s="90"/>
      <c r="DN50" s="90"/>
      <c r="DO50" s="90"/>
      <c r="DP50" s="90"/>
      <c r="DQ50" s="90"/>
      <c r="DR50" s="90"/>
      <c r="DS50" s="90"/>
      <c r="DT50" s="90"/>
      <c r="DU50" s="90"/>
      <c r="DV50" s="90"/>
      <c r="DW50" s="90"/>
      <c r="DX50" s="90"/>
      <c r="DY50" s="90"/>
      <c r="DZ50" s="90"/>
      <c r="EA50" s="90"/>
      <c r="EB50" s="90"/>
      <c r="EC50" s="90"/>
      <c r="ED50" s="90"/>
      <c r="EE50" s="90"/>
      <c r="EF50" s="90"/>
      <c r="EG50" s="90"/>
      <c r="EH50" s="90"/>
      <c r="EI50" s="90"/>
      <c r="EJ50" s="90"/>
      <c r="EK50" s="90"/>
      <c r="EL50" s="90"/>
      <c r="EM50" s="90"/>
      <c r="EN50" s="90"/>
      <c r="EO50" s="90"/>
      <c r="EP50" s="90"/>
      <c r="EQ50" s="90"/>
      <c r="ER50" s="90"/>
      <c r="ES50" s="90"/>
      <c r="ET50" s="90"/>
      <c r="EU50" s="90"/>
      <c r="EV50" s="90"/>
      <c r="EW50" s="90"/>
      <c r="EX50" s="90"/>
      <c r="EY50" s="90"/>
      <c r="EZ50" s="90"/>
      <c r="FA50" s="90"/>
      <c r="FB50" s="90"/>
      <c r="FC50" s="90"/>
      <c r="FD50" s="90"/>
      <c r="FE50" s="90"/>
      <c r="FF50" s="90"/>
      <c r="FG50" s="90"/>
      <c r="FH50" s="90"/>
      <c r="FI50" s="90"/>
      <c r="FJ50" s="90"/>
      <c r="FK50" s="90"/>
      <c r="FL50" s="90"/>
      <c r="FM50" s="90"/>
      <c r="FN50" s="90"/>
      <c r="FO50" s="90"/>
      <c r="FP50" s="90"/>
      <c r="FQ50" s="90"/>
      <c r="FR50" s="90"/>
      <c r="FS50" s="91"/>
      <c r="FT50" s="91"/>
      <c r="FU50" s="91"/>
      <c r="FV50" s="91"/>
      <c r="FW50" s="91"/>
      <c r="FX50" s="91"/>
      <c r="FY50" s="91"/>
      <c r="FZ50" s="91"/>
      <c r="GA50" s="91"/>
      <c r="GB50" s="91"/>
      <c r="GC50" s="91"/>
      <c r="GD50" s="91"/>
      <c r="GE50" s="91"/>
      <c r="GF50" s="91"/>
      <c r="GG50" s="91"/>
      <c r="GH50" s="91"/>
      <c r="GI50" s="91"/>
      <c r="GJ50" s="91"/>
      <c r="GK50" s="91"/>
      <c r="GL50" s="91"/>
      <c r="GM50" s="91"/>
      <c r="GN50" s="91"/>
      <c r="GO50" s="91"/>
      <c r="GP50" s="91"/>
      <c r="GQ50" s="91"/>
      <c r="GR50" s="91"/>
      <c r="GS50" s="91"/>
      <c r="GT50" s="91"/>
      <c r="GU50" s="91"/>
      <c r="GV50" s="91"/>
      <c r="GW50" s="91"/>
      <c r="GX50" s="91"/>
      <c r="GY50" s="91"/>
      <c r="GZ50" s="91"/>
      <c r="HA50" s="91"/>
      <c r="HB50" s="91"/>
      <c r="HC50" s="91"/>
      <c r="HD50" s="91"/>
      <c r="HE50" s="91"/>
      <c r="HF50" s="91"/>
      <c r="HG50" s="91"/>
      <c r="HH50" s="91"/>
      <c r="HI50" s="91"/>
      <c r="HJ50" s="91"/>
      <c r="HK50" s="91"/>
      <c r="HL50" s="91"/>
      <c r="HM50" s="91"/>
      <c r="HN50" s="91"/>
      <c r="HO50" s="91"/>
      <c r="HP50" s="91"/>
      <c r="HQ50" s="91"/>
      <c r="HR50" s="91"/>
      <c r="HS50" s="91"/>
      <c r="HT50" s="91"/>
      <c r="HU50" s="91"/>
      <c r="HV50" s="91"/>
      <c r="HW50" s="91"/>
      <c r="HX50" s="91"/>
      <c r="HY50" s="91"/>
      <c r="HZ50" s="91"/>
      <c r="IA50" s="91"/>
      <c r="IB50" s="91"/>
      <c r="IC50" s="91"/>
      <c r="ID50" s="91"/>
      <c r="IE50" s="91"/>
      <c r="IF50" s="91"/>
      <c r="IG50" s="91"/>
      <c r="IH50" s="91"/>
      <c r="II50" s="91"/>
      <c r="IJ50" s="91"/>
      <c r="IK50" s="91"/>
      <c r="IL50" s="91"/>
      <c r="IM50" s="91"/>
      <c r="IN50" s="91"/>
      <c r="IO50" s="91"/>
      <c r="IP50" s="91"/>
      <c r="IQ50" s="91"/>
      <c r="IR50" s="91"/>
      <c r="IS50" s="91"/>
      <c r="IT50" s="91"/>
      <c r="IU50" s="91"/>
      <c r="IV50" s="91"/>
      <c r="IW50" s="91"/>
      <c r="IX50" s="91"/>
      <c r="IY50" s="91"/>
      <c r="IZ50" s="91"/>
      <c r="JA50" s="91"/>
      <c r="JB50" s="91"/>
      <c r="JC50" s="91"/>
      <c r="JD50" s="91"/>
      <c r="JE50" s="91"/>
      <c r="JF50" s="91"/>
      <c r="JG50" s="91"/>
      <c r="JH50" s="91"/>
      <c r="JI50" s="91"/>
      <c r="JJ50" s="91"/>
      <c r="JK50" s="91"/>
      <c r="JL50" s="91"/>
      <c r="JM50" s="91"/>
      <c r="JN50" s="91"/>
      <c r="JO50" s="91"/>
      <c r="JP50" s="91"/>
      <c r="JQ50" s="91"/>
      <c r="JR50" s="91"/>
      <c r="JS50" s="91"/>
      <c r="JT50" s="91"/>
      <c r="JU50" s="91"/>
      <c r="JV50" s="91"/>
      <c r="JW50" s="91"/>
      <c r="JX50" s="91"/>
      <c r="JY50" s="91"/>
      <c r="JZ50" s="91"/>
      <c r="KA50" s="91"/>
      <c r="KB50" s="91"/>
      <c r="KC50" s="91"/>
      <c r="KD50" s="91"/>
      <c r="KE50" s="91"/>
      <c r="KF50" s="91"/>
      <c r="KG50" s="91"/>
      <c r="KH50" s="91"/>
      <c r="KI50" s="91"/>
      <c r="KJ50" s="91"/>
      <c r="KK50" s="91"/>
      <c r="KL50" s="91"/>
      <c r="KM50" s="91"/>
      <c r="KN50" s="91"/>
      <c r="KO50" s="91"/>
      <c r="KP50" s="91"/>
      <c r="KQ50" s="91"/>
      <c r="KR50" s="91"/>
      <c r="KS50" s="91"/>
      <c r="KT50" s="91"/>
      <c r="KU50" s="91"/>
      <c r="KV50" s="91"/>
      <c r="KW50" s="91"/>
      <c r="KX50" s="91"/>
      <c r="KY50" s="91"/>
      <c r="KZ50" s="91"/>
      <c r="LA50" s="91"/>
      <c r="LB50" s="91"/>
      <c r="LC50" s="91"/>
      <c r="LD50" s="91"/>
      <c r="LE50" s="91"/>
      <c r="LF50" s="91"/>
      <c r="LG50" s="91"/>
      <c r="LH50" s="91"/>
      <c r="LI50" s="91"/>
      <c r="LJ50" s="91"/>
      <c r="LK50" s="91"/>
      <c r="LL50" s="91"/>
      <c r="LM50" s="91"/>
      <c r="LN50" s="91"/>
      <c r="LO50" s="91"/>
      <c r="LP50" s="91"/>
      <c r="LQ50" s="91"/>
      <c r="LR50" s="91"/>
      <c r="LS50" s="91"/>
      <c r="LT50" s="91"/>
      <c r="LU50" s="91"/>
      <c r="LV50" s="91"/>
      <c r="LW50" s="91"/>
      <c r="LX50" s="91"/>
      <c r="LY50" s="91"/>
      <c r="LZ50" s="91"/>
      <c r="MA50" s="91"/>
      <c r="MB50" s="91"/>
      <c r="MC50" s="91"/>
      <c r="MD50" s="91"/>
      <c r="ME50" s="91"/>
      <c r="MF50" s="91"/>
      <c r="MG50" s="91"/>
      <c r="MH50" s="91"/>
      <c r="MI50" s="91"/>
      <c r="MJ50" s="91"/>
      <c r="MK50" s="91"/>
      <c r="ML50" s="91"/>
      <c r="MM50" s="91"/>
      <c r="MN50" s="91"/>
      <c r="MO50" s="91"/>
      <c r="MP50" s="91"/>
      <c r="MQ50" s="91"/>
      <c r="MR50" s="91"/>
      <c r="MS50" s="91"/>
      <c r="MT50" s="91"/>
      <c r="MU50" s="91"/>
      <c r="MV50" s="91"/>
      <c r="MW50" s="91"/>
      <c r="MX50" s="91"/>
      <c r="MY50" s="91"/>
      <c r="MZ50" s="91"/>
      <c r="NA50" s="91"/>
      <c r="NB50" s="91"/>
      <c r="NC50" s="91"/>
      <c r="ND50" s="91"/>
    </row>
    <row r="51" spans="1:368" ht="13" customHeight="1" x14ac:dyDescent="0.3">
      <c r="A51" s="92" t="s">
        <v>171</v>
      </c>
      <c r="B51" s="156" t="s">
        <v>40</v>
      </c>
      <c r="C51" s="1" t="s">
        <v>154</v>
      </c>
      <c r="D51" s="156"/>
      <c r="E51" s="156"/>
      <c r="F51" s="156"/>
      <c r="G51" s="156"/>
      <c r="H51" s="184"/>
      <c r="I51" s="184"/>
      <c r="J51" s="184"/>
      <c r="K51" s="184"/>
      <c r="L51" s="184"/>
      <c r="M51" s="184"/>
      <c r="N51" s="184"/>
      <c r="O51" s="179"/>
      <c r="P51" s="179"/>
      <c r="Q51" s="179"/>
      <c r="R51" s="179"/>
      <c r="S51" s="179"/>
      <c r="T51" s="179"/>
      <c r="U51" s="179"/>
      <c r="V51" s="178"/>
      <c r="W51" s="178"/>
      <c r="X51" s="178"/>
      <c r="Y51" s="178"/>
      <c r="Z51" s="178"/>
      <c r="AA51" s="178"/>
      <c r="AB51" s="178"/>
      <c r="AC51" s="176"/>
      <c r="AD51" s="176"/>
      <c r="AE51" s="176"/>
      <c r="AF51" s="176"/>
      <c r="AG51" s="176"/>
      <c r="AH51" s="176"/>
      <c r="AI51" s="176"/>
      <c r="AJ51" s="175"/>
      <c r="AK51" s="175"/>
      <c r="AL51" s="175"/>
      <c r="AM51" s="175"/>
      <c r="AN51" s="175"/>
      <c r="AO51" s="175"/>
      <c r="AP51" s="175"/>
      <c r="AQ51" s="174"/>
      <c r="AR51" s="174"/>
      <c r="AS51" s="174"/>
      <c r="AT51" s="174"/>
      <c r="AU51" s="174"/>
      <c r="AV51" s="174"/>
      <c r="AW51" s="174"/>
      <c r="AX51" s="173"/>
      <c r="AY51" s="173"/>
      <c r="AZ51" s="173"/>
      <c r="BA51" s="173"/>
      <c r="BB51" s="173"/>
      <c r="BC51" s="173"/>
      <c r="BD51" s="173"/>
      <c r="BE51" s="172"/>
      <c r="BF51" s="172"/>
      <c r="BG51" s="172"/>
      <c r="BH51" s="172"/>
      <c r="BI51" s="172"/>
      <c r="BJ51" s="172"/>
      <c r="BK51" s="172"/>
      <c r="BL51" s="171"/>
      <c r="BM51" s="171"/>
      <c r="BN51" s="171"/>
      <c r="BO51" s="171"/>
      <c r="BP51" s="171"/>
      <c r="BQ51" s="171"/>
      <c r="BR51" s="171"/>
      <c r="BS51" s="170"/>
      <c r="BT51" s="170"/>
      <c r="BU51" s="170"/>
      <c r="BV51" s="170"/>
      <c r="BW51" s="170"/>
      <c r="BX51" s="170"/>
      <c r="BY51" s="170"/>
      <c r="BZ51" s="169"/>
      <c r="CA51" s="169"/>
      <c r="CB51" s="169"/>
      <c r="CC51" s="169"/>
      <c r="CD51" s="169"/>
      <c r="CE51" s="169"/>
      <c r="CF51" s="169"/>
      <c r="CG51" s="168"/>
      <c r="CH51" s="168"/>
      <c r="CI51" s="168"/>
      <c r="CJ51" s="168"/>
      <c r="CK51" s="168"/>
      <c r="CL51" s="168"/>
      <c r="CM51" s="168"/>
      <c r="CN51" s="165"/>
      <c r="CO51" s="165"/>
      <c r="CP51" s="165"/>
      <c r="CQ51" s="165"/>
      <c r="CR51" s="165"/>
      <c r="CS51" s="165"/>
      <c r="CT51" s="165"/>
      <c r="CU51" s="164"/>
      <c r="CV51" s="164"/>
      <c r="CW51" s="164"/>
      <c r="CX51" s="164"/>
      <c r="CY51" s="164"/>
      <c r="CZ51" s="164"/>
      <c r="DA51" s="164"/>
      <c r="DB51" s="156"/>
      <c r="DC51" s="156"/>
      <c r="DD51" s="156"/>
      <c r="DE51" s="156"/>
      <c r="DF51" s="156"/>
      <c r="DG51" s="156"/>
      <c r="DH51" s="156"/>
      <c r="DI51" s="156"/>
      <c r="DJ51" s="156"/>
      <c r="DK51" s="156"/>
      <c r="DL51" s="156"/>
      <c r="DM51" s="156"/>
      <c r="DN51" s="156"/>
      <c r="DO51" s="156"/>
      <c r="DP51" s="156"/>
      <c r="DQ51" s="156"/>
      <c r="DR51" s="156"/>
      <c r="DS51" s="156"/>
      <c r="DT51" s="156"/>
      <c r="DU51" s="156"/>
      <c r="DV51" s="156"/>
      <c r="DW51" s="156"/>
      <c r="DX51" s="156"/>
      <c r="DY51" s="156"/>
      <c r="DZ51" s="156"/>
      <c r="EA51" s="156"/>
      <c r="EB51" s="156"/>
      <c r="EC51" s="156"/>
      <c r="ED51" s="156"/>
      <c r="EE51" s="156"/>
      <c r="EF51" s="156"/>
      <c r="EG51" s="156"/>
      <c r="EH51" s="156"/>
      <c r="EI51" s="156"/>
      <c r="EJ51" s="156"/>
      <c r="EK51" s="156"/>
      <c r="EL51" s="156"/>
      <c r="EM51" s="156"/>
      <c r="EN51" s="156"/>
      <c r="EO51" s="156"/>
      <c r="EP51" s="156"/>
      <c r="EQ51" s="156"/>
      <c r="ER51" s="156"/>
      <c r="ES51" s="156"/>
      <c r="ET51" s="156"/>
      <c r="EU51" s="156"/>
      <c r="EV51" s="156"/>
      <c r="EW51" s="156"/>
      <c r="EX51" s="156"/>
      <c r="EY51" s="156"/>
      <c r="EZ51" s="156"/>
      <c r="FA51" s="156"/>
      <c r="FB51" s="156"/>
      <c r="FC51" s="156"/>
      <c r="FD51" s="156"/>
      <c r="FE51" s="156"/>
      <c r="FF51" s="156"/>
      <c r="FG51" s="156"/>
      <c r="FH51" s="156"/>
      <c r="FI51" s="156"/>
      <c r="FJ51" s="156"/>
      <c r="FK51" s="156"/>
      <c r="FL51" s="156"/>
      <c r="FM51" s="156"/>
      <c r="FN51" s="156"/>
      <c r="FO51" s="156"/>
      <c r="FP51" s="156"/>
      <c r="FQ51" s="156"/>
      <c r="FR51" s="156"/>
      <c r="FS51" s="91"/>
      <c r="FT51" s="91"/>
      <c r="FU51" s="91"/>
      <c r="FV51" s="91"/>
      <c r="FW51" s="91"/>
      <c r="FX51" s="91"/>
      <c r="FY51" s="91"/>
      <c r="FZ51" s="91"/>
      <c r="GA51" s="91"/>
      <c r="GB51" s="91"/>
      <c r="GC51" s="91"/>
      <c r="GD51" s="91"/>
      <c r="GE51" s="91"/>
      <c r="GF51" s="91"/>
      <c r="GG51" s="91"/>
      <c r="GH51" s="91"/>
      <c r="GI51" s="91"/>
      <c r="GJ51" s="91"/>
      <c r="GK51" s="91"/>
      <c r="GL51" s="91"/>
      <c r="GM51" s="91"/>
      <c r="GN51" s="91"/>
      <c r="GO51" s="91"/>
      <c r="GP51" s="91"/>
      <c r="GQ51" s="91"/>
      <c r="GR51" s="91"/>
      <c r="GS51" s="91"/>
      <c r="GT51" s="91"/>
      <c r="GU51" s="91"/>
      <c r="GV51" s="91"/>
      <c r="GW51" s="91"/>
      <c r="GX51" s="91"/>
      <c r="GY51" s="91"/>
      <c r="GZ51" s="91"/>
      <c r="HA51" s="91"/>
      <c r="HB51" s="91"/>
      <c r="HC51" s="91"/>
      <c r="HD51" s="91"/>
      <c r="HE51" s="91"/>
      <c r="HF51" s="91"/>
      <c r="HG51" s="91"/>
      <c r="HH51" s="91"/>
      <c r="HI51" s="91"/>
      <c r="HJ51" s="91"/>
      <c r="HK51" s="91"/>
      <c r="HL51" s="91"/>
      <c r="HM51" s="91"/>
      <c r="HN51" s="91"/>
      <c r="HO51" s="91"/>
      <c r="HP51" s="91"/>
      <c r="HQ51" s="91"/>
      <c r="HR51" s="91"/>
      <c r="HS51" s="91"/>
      <c r="HT51" s="91"/>
      <c r="HU51" s="91"/>
      <c r="HV51" s="91"/>
      <c r="HW51" s="91"/>
      <c r="HX51" s="91"/>
      <c r="HY51" s="91"/>
      <c r="HZ51" s="91"/>
      <c r="IA51" s="91"/>
      <c r="IB51" s="91"/>
      <c r="IC51" s="91"/>
      <c r="ID51" s="91"/>
      <c r="IE51" s="91"/>
      <c r="IF51" s="91"/>
      <c r="IG51" s="91"/>
      <c r="IH51" s="91"/>
      <c r="II51" s="91"/>
      <c r="IJ51" s="91"/>
      <c r="IK51" s="91"/>
      <c r="IL51" s="91"/>
      <c r="IM51" s="91"/>
      <c r="IN51" s="91"/>
      <c r="IO51" s="91"/>
      <c r="IP51" s="91"/>
      <c r="IQ51" s="91"/>
      <c r="IR51" s="91"/>
      <c r="IS51" s="91"/>
      <c r="IT51" s="91"/>
      <c r="IU51" s="91"/>
      <c r="IV51" s="91"/>
      <c r="IW51" s="91"/>
      <c r="IX51" s="91"/>
      <c r="IY51" s="91"/>
      <c r="IZ51" s="91"/>
      <c r="JA51" s="91"/>
      <c r="JB51" s="91"/>
      <c r="JC51" s="91"/>
      <c r="JD51" s="91"/>
      <c r="JE51" s="91"/>
      <c r="JF51" s="91"/>
      <c r="JG51" s="91"/>
      <c r="JH51" s="91"/>
      <c r="JI51" s="91"/>
      <c r="JJ51" s="91"/>
      <c r="JK51" s="91"/>
      <c r="JL51" s="91"/>
      <c r="JM51" s="91"/>
      <c r="JN51" s="91"/>
      <c r="JO51" s="91"/>
      <c r="JP51" s="91"/>
      <c r="JQ51" s="91"/>
      <c r="JR51" s="91"/>
      <c r="JS51" s="91"/>
      <c r="JT51" s="91"/>
      <c r="JU51" s="91"/>
      <c r="JV51" s="91"/>
      <c r="JW51" s="91"/>
      <c r="JX51" s="91"/>
      <c r="JY51" s="91"/>
      <c r="JZ51" s="91"/>
      <c r="KA51" s="91"/>
      <c r="KB51" s="91"/>
      <c r="KC51" s="91"/>
      <c r="KD51" s="91"/>
      <c r="KE51" s="91"/>
      <c r="KF51" s="91"/>
      <c r="KG51" s="91"/>
      <c r="KH51" s="91"/>
      <c r="KI51" s="91"/>
      <c r="KJ51" s="91"/>
      <c r="KK51" s="91"/>
      <c r="KL51" s="91"/>
      <c r="KM51" s="91"/>
      <c r="KN51" s="91"/>
      <c r="KO51" s="91"/>
      <c r="KP51" s="91"/>
      <c r="KQ51" s="91"/>
      <c r="KR51" s="91"/>
      <c r="KS51" s="91"/>
      <c r="KT51" s="91"/>
      <c r="KU51" s="91"/>
      <c r="KV51" s="91"/>
      <c r="KW51" s="91"/>
      <c r="KX51" s="91"/>
      <c r="KY51" s="91"/>
      <c r="KZ51" s="91"/>
      <c r="LA51" s="91"/>
      <c r="LB51" s="91"/>
      <c r="LC51" s="91"/>
      <c r="LD51" s="91"/>
      <c r="LE51" s="91"/>
      <c r="LF51" s="91"/>
      <c r="LG51" s="91"/>
      <c r="LH51" s="91"/>
      <c r="LI51" s="91"/>
      <c r="LJ51" s="91"/>
      <c r="LK51" s="91"/>
      <c r="LL51" s="91"/>
      <c r="LM51" s="91"/>
      <c r="LN51" s="91"/>
      <c r="LO51" s="91"/>
      <c r="LP51" s="91"/>
      <c r="LQ51" s="91"/>
      <c r="LR51" s="91"/>
      <c r="LS51" s="91"/>
      <c r="LT51" s="91"/>
      <c r="LU51" s="91"/>
      <c r="LV51" s="91"/>
      <c r="LW51" s="91"/>
      <c r="LX51" s="91"/>
      <c r="LY51" s="91"/>
      <c r="LZ51" s="91"/>
      <c r="MA51" s="91"/>
      <c r="MB51" s="91"/>
      <c r="MC51" s="91"/>
      <c r="MD51" s="91"/>
      <c r="ME51" s="91"/>
      <c r="MF51" s="91"/>
      <c r="MG51" s="91"/>
      <c r="MH51" s="91"/>
      <c r="MI51" s="91"/>
      <c r="MJ51" s="91"/>
      <c r="MK51" s="91"/>
      <c r="ML51" s="91"/>
      <c r="MM51" s="91"/>
      <c r="MN51" s="91"/>
      <c r="MO51" s="91"/>
      <c r="MP51" s="91"/>
      <c r="MQ51" s="91"/>
      <c r="MR51" s="91"/>
      <c r="MS51" s="91"/>
      <c r="MT51" s="91"/>
      <c r="MU51" s="91"/>
      <c r="MV51" s="91"/>
      <c r="MW51" s="91"/>
      <c r="MX51" s="91"/>
      <c r="MY51" s="91"/>
      <c r="MZ51" s="91"/>
      <c r="NA51" s="91"/>
      <c r="NB51" s="91"/>
      <c r="NC51" s="91"/>
      <c r="ND51" s="91"/>
    </row>
    <row r="52" spans="1:368" ht="13" customHeight="1" x14ac:dyDescent="0.3">
      <c r="A52" s="92" t="s">
        <v>153</v>
      </c>
      <c r="B52" s="155" t="s">
        <v>40</v>
      </c>
      <c r="C52" s="1" t="s">
        <v>152</v>
      </c>
      <c r="D52" s="155"/>
      <c r="E52" s="155"/>
      <c r="F52" s="155"/>
      <c r="G52" s="155"/>
      <c r="H52" s="184"/>
      <c r="I52" s="184"/>
      <c r="J52" s="184"/>
      <c r="K52" s="184"/>
      <c r="L52" s="184"/>
      <c r="M52" s="184"/>
      <c r="N52" s="184"/>
      <c r="O52" s="179"/>
      <c r="P52" s="179"/>
      <c r="Q52" s="179"/>
      <c r="R52" s="179"/>
      <c r="S52" s="179"/>
      <c r="T52" s="179"/>
      <c r="U52" s="179"/>
      <c r="V52" s="178"/>
      <c r="W52" s="178"/>
      <c r="X52" s="178"/>
      <c r="Y52" s="178"/>
      <c r="Z52" s="178"/>
      <c r="AA52" s="178"/>
      <c r="AB52" s="178"/>
      <c r="AC52" s="176"/>
      <c r="AD52" s="176"/>
      <c r="AE52" s="176"/>
      <c r="AF52" s="176"/>
      <c r="AG52" s="176"/>
      <c r="AH52" s="176"/>
      <c r="AI52" s="176"/>
      <c r="AJ52" s="175"/>
      <c r="AK52" s="175"/>
      <c r="AL52" s="175"/>
      <c r="AM52" s="175"/>
      <c r="AN52" s="175"/>
      <c r="AO52" s="175"/>
      <c r="AP52" s="175"/>
      <c r="AQ52" s="174"/>
      <c r="AR52" s="174"/>
      <c r="AS52" s="174"/>
      <c r="AT52" s="174"/>
      <c r="AU52" s="174"/>
      <c r="AV52" s="174"/>
      <c r="AW52" s="174"/>
      <c r="AX52" s="173"/>
      <c r="AY52" s="173"/>
      <c r="AZ52" s="173"/>
      <c r="BA52" s="173"/>
      <c r="BB52" s="173"/>
      <c r="BC52" s="173"/>
      <c r="BD52" s="173"/>
      <c r="BE52" s="172"/>
      <c r="BF52" s="172"/>
      <c r="BG52" s="172"/>
      <c r="BH52" s="172"/>
      <c r="BI52" s="172"/>
      <c r="BJ52" s="172"/>
      <c r="BK52" s="172"/>
      <c r="BL52" s="171"/>
      <c r="BM52" s="171"/>
      <c r="BN52" s="171"/>
      <c r="BO52" s="171"/>
      <c r="BP52" s="171"/>
      <c r="BQ52" s="171"/>
      <c r="BR52" s="171"/>
      <c r="BS52" s="170"/>
      <c r="BT52" s="170"/>
      <c r="BU52" s="170"/>
      <c r="BV52" s="170"/>
      <c r="BW52" s="170"/>
      <c r="BX52" s="170"/>
      <c r="BY52" s="170"/>
      <c r="BZ52" s="169"/>
      <c r="CA52" s="169"/>
      <c r="CB52" s="169"/>
      <c r="CC52" s="169"/>
      <c r="CD52" s="169"/>
      <c r="CE52" s="169"/>
      <c r="CF52" s="169"/>
      <c r="CG52" s="168"/>
      <c r="CH52" s="168"/>
      <c r="CI52" s="168"/>
      <c r="CJ52" s="168"/>
      <c r="CK52" s="168"/>
      <c r="CL52" s="168"/>
      <c r="CM52" s="168"/>
      <c r="CN52" s="165"/>
      <c r="CO52" s="165"/>
      <c r="CP52" s="165"/>
      <c r="CQ52" s="165"/>
      <c r="CR52" s="165"/>
      <c r="CS52" s="165"/>
      <c r="CT52" s="165"/>
      <c r="CU52" s="164"/>
      <c r="CV52" s="164"/>
      <c r="CW52" s="164"/>
      <c r="CX52" s="164"/>
      <c r="CY52" s="164"/>
      <c r="CZ52" s="164"/>
      <c r="DA52" s="164"/>
      <c r="DB52" s="156"/>
      <c r="DC52" s="156"/>
      <c r="DD52" s="156"/>
      <c r="DE52" s="156"/>
      <c r="DF52" s="156"/>
      <c r="DG52" s="156"/>
      <c r="DH52" s="156"/>
      <c r="DI52" s="155"/>
      <c r="DJ52" s="155"/>
      <c r="DK52" s="155"/>
      <c r="DL52" s="155"/>
      <c r="DM52" s="155"/>
      <c r="DN52" s="155"/>
      <c r="DO52" s="155"/>
      <c r="DP52" s="155"/>
      <c r="DQ52" s="155"/>
      <c r="DR52" s="155"/>
      <c r="DS52" s="155"/>
      <c r="DT52" s="155"/>
      <c r="DU52" s="155"/>
      <c r="DV52" s="155"/>
      <c r="DW52" s="155"/>
      <c r="DX52" s="155"/>
      <c r="DY52" s="155"/>
      <c r="DZ52" s="155"/>
      <c r="EA52" s="155"/>
      <c r="EB52" s="155"/>
      <c r="EC52" s="155"/>
      <c r="ED52" s="155"/>
      <c r="EE52" s="155"/>
      <c r="EF52" s="155"/>
      <c r="EG52" s="155"/>
      <c r="EH52" s="155"/>
      <c r="EI52" s="155"/>
      <c r="EJ52" s="155"/>
      <c r="EK52" s="155"/>
      <c r="EL52" s="155"/>
      <c r="EM52" s="155"/>
      <c r="EN52" s="155"/>
      <c r="EO52" s="155"/>
      <c r="EP52" s="155"/>
      <c r="EQ52" s="155"/>
      <c r="ER52" s="155"/>
      <c r="ES52" s="155"/>
      <c r="ET52" s="155"/>
      <c r="EU52" s="155"/>
      <c r="EV52" s="155"/>
      <c r="EW52" s="155"/>
      <c r="EX52" s="155"/>
      <c r="EY52" s="155"/>
      <c r="EZ52" s="155"/>
      <c r="FA52" s="155"/>
      <c r="FB52" s="155"/>
      <c r="FC52" s="155"/>
      <c r="FD52" s="155"/>
      <c r="FE52" s="155"/>
      <c r="FF52" s="155"/>
      <c r="FG52" s="155"/>
      <c r="FH52" s="155"/>
      <c r="FI52" s="155"/>
      <c r="FJ52" s="155"/>
      <c r="FK52" s="155"/>
      <c r="FL52" s="155"/>
      <c r="FM52" s="155"/>
      <c r="FN52" s="155"/>
      <c r="FO52" s="155"/>
      <c r="FP52" s="155"/>
      <c r="FQ52" s="155"/>
      <c r="FR52" s="155"/>
      <c r="FS52" s="91"/>
      <c r="FT52" s="91"/>
      <c r="FU52" s="91"/>
      <c r="FV52" s="91"/>
      <c r="FW52" s="91"/>
      <c r="FX52" s="91"/>
      <c r="FY52" s="91"/>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c r="IW52" s="91"/>
      <c r="IX52" s="91"/>
      <c r="IY52" s="91"/>
      <c r="IZ52" s="91"/>
      <c r="JA52" s="91"/>
      <c r="JB52" s="91"/>
      <c r="JC52" s="91"/>
      <c r="JD52" s="91"/>
      <c r="JE52" s="91"/>
      <c r="JF52" s="91"/>
      <c r="JG52" s="91"/>
      <c r="JH52" s="91"/>
      <c r="JI52" s="91"/>
      <c r="JJ52" s="91"/>
      <c r="JK52" s="91"/>
      <c r="JL52" s="91"/>
      <c r="JM52" s="91"/>
      <c r="JN52" s="91"/>
      <c r="JO52" s="91"/>
      <c r="JP52" s="91"/>
      <c r="JQ52" s="91"/>
      <c r="JR52" s="91"/>
      <c r="JS52" s="91"/>
      <c r="JT52" s="91"/>
      <c r="JU52" s="91"/>
      <c r="JV52" s="91"/>
      <c r="JW52" s="91"/>
      <c r="JX52" s="91"/>
      <c r="JY52" s="91"/>
      <c r="JZ52" s="91"/>
      <c r="KA52" s="91"/>
      <c r="KB52" s="91"/>
      <c r="KC52" s="91"/>
      <c r="KD52" s="91"/>
      <c r="KE52" s="91"/>
      <c r="KF52" s="91"/>
      <c r="KG52" s="91"/>
      <c r="KH52" s="91"/>
      <c r="KI52" s="91"/>
      <c r="KJ52" s="91"/>
      <c r="KK52" s="91"/>
      <c r="KL52" s="91"/>
      <c r="KM52" s="91"/>
      <c r="KN52" s="91"/>
      <c r="KO52" s="91"/>
      <c r="KP52" s="91"/>
      <c r="KQ52" s="91"/>
      <c r="KR52" s="91"/>
      <c r="KS52" s="91"/>
      <c r="KT52" s="91"/>
      <c r="KU52" s="91"/>
      <c r="KV52" s="91"/>
      <c r="KW52" s="91"/>
      <c r="KX52" s="91"/>
      <c r="KY52" s="91"/>
      <c r="KZ52" s="91"/>
      <c r="LA52" s="91"/>
      <c r="LB52" s="91"/>
      <c r="LC52" s="91"/>
      <c r="LD52" s="91"/>
      <c r="LE52" s="91"/>
      <c r="LF52" s="91"/>
      <c r="LG52" s="91"/>
      <c r="LH52" s="91"/>
      <c r="LI52" s="91"/>
      <c r="LJ52" s="91"/>
      <c r="LK52" s="91"/>
      <c r="LL52" s="91"/>
      <c r="LM52" s="91"/>
      <c r="LN52" s="91"/>
      <c r="LO52" s="91"/>
      <c r="LP52" s="91"/>
      <c r="LQ52" s="91"/>
      <c r="LR52" s="91"/>
      <c r="LS52" s="91"/>
      <c r="LT52" s="91"/>
      <c r="LU52" s="91"/>
      <c r="LV52" s="91"/>
      <c r="LW52" s="91"/>
      <c r="LX52" s="91"/>
      <c r="LY52" s="91"/>
      <c r="LZ52" s="91"/>
      <c r="MA52" s="91"/>
      <c r="MB52" s="91"/>
      <c r="MC52" s="91"/>
      <c r="MD52" s="91"/>
      <c r="ME52" s="91"/>
      <c r="MF52" s="91"/>
      <c r="MG52" s="91"/>
      <c r="MH52" s="91"/>
      <c r="MI52" s="91"/>
      <c r="MJ52" s="91"/>
      <c r="MK52" s="91"/>
      <c r="ML52" s="91"/>
      <c r="MM52" s="91"/>
      <c r="MN52" s="91"/>
      <c r="MO52" s="91"/>
      <c r="MP52" s="91"/>
      <c r="MQ52" s="91"/>
      <c r="MR52" s="91"/>
      <c r="MS52" s="91"/>
      <c r="MT52" s="91"/>
      <c r="MU52" s="91"/>
      <c r="MV52" s="91"/>
      <c r="MW52" s="91"/>
      <c r="MX52" s="91"/>
      <c r="MY52" s="91"/>
      <c r="MZ52" s="91"/>
      <c r="NA52" s="91"/>
      <c r="NB52" s="91"/>
      <c r="NC52" s="91"/>
      <c r="ND52" s="91"/>
    </row>
    <row r="53" spans="1:368" ht="13" customHeight="1" x14ac:dyDescent="0.3">
      <c r="A53" s="92" t="s">
        <v>151</v>
      </c>
      <c r="B53" s="148" t="s">
        <v>40</v>
      </c>
      <c r="C53" s="1" t="s">
        <v>150</v>
      </c>
      <c r="D53" s="148"/>
      <c r="E53" s="148"/>
      <c r="F53" s="148"/>
      <c r="G53" s="148"/>
      <c r="H53" s="184"/>
      <c r="I53" s="184"/>
      <c r="J53" s="184"/>
      <c r="K53" s="184"/>
      <c r="L53" s="184"/>
      <c r="M53" s="184"/>
      <c r="N53" s="184"/>
      <c r="O53" s="179"/>
      <c r="P53" s="179"/>
      <c r="Q53" s="179"/>
      <c r="R53" s="179"/>
      <c r="S53" s="179"/>
      <c r="T53" s="179"/>
      <c r="U53" s="179"/>
      <c r="V53" s="178"/>
      <c r="W53" s="178"/>
      <c r="X53" s="178"/>
      <c r="Y53" s="178"/>
      <c r="Z53" s="178"/>
      <c r="AA53" s="178"/>
      <c r="AB53" s="178"/>
      <c r="AC53" s="176"/>
      <c r="AD53" s="176"/>
      <c r="AE53" s="176"/>
      <c r="AF53" s="176"/>
      <c r="AG53" s="176"/>
      <c r="AH53" s="176"/>
      <c r="AI53" s="176"/>
      <c r="AJ53" s="175"/>
      <c r="AK53" s="175"/>
      <c r="AL53" s="175"/>
      <c r="AM53" s="175"/>
      <c r="AN53" s="175"/>
      <c r="AO53" s="175"/>
      <c r="AP53" s="175"/>
      <c r="AQ53" s="174"/>
      <c r="AR53" s="174"/>
      <c r="AS53" s="174"/>
      <c r="AT53" s="174"/>
      <c r="AU53" s="174"/>
      <c r="AV53" s="174"/>
      <c r="AW53" s="174"/>
      <c r="AX53" s="173"/>
      <c r="AY53" s="173"/>
      <c r="AZ53" s="173"/>
      <c r="BA53" s="173"/>
      <c r="BB53" s="173"/>
      <c r="BC53" s="173"/>
      <c r="BD53" s="173"/>
      <c r="BE53" s="172"/>
      <c r="BF53" s="172"/>
      <c r="BG53" s="172"/>
      <c r="BH53" s="172"/>
      <c r="BI53" s="172"/>
      <c r="BJ53" s="172"/>
      <c r="BK53" s="172"/>
      <c r="BL53" s="171"/>
      <c r="BM53" s="171"/>
      <c r="BN53" s="171"/>
      <c r="BO53" s="171"/>
      <c r="BP53" s="171"/>
      <c r="BQ53" s="171"/>
      <c r="BR53" s="171"/>
      <c r="BS53" s="170"/>
      <c r="BT53" s="170"/>
      <c r="BU53" s="170"/>
      <c r="BV53" s="170"/>
      <c r="BW53" s="170"/>
      <c r="BX53" s="170"/>
      <c r="BY53" s="170"/>
      <c r="BZ53" s="169"/>
      <c r="CA53" s="169"/>
      <c r="CB53" s="169"/>
      <c r="CC53" s="169"/>
      <c r="CD53" s="169"/>
      <c r="CE53" s="169"/>
      <c r="CF53" s="169"/>
      <c r="CG53" s="168"/>
      <c r="CH53" s="168"/>
      <c r="CI53" s="168"/>
      <c r="CJ53" s="168"/>
      <c r="CK53" s="168"/>
      <c r="CL53" s="168"/>
      <c r="CM53" s="168"/>
      <c r="CN53" s="165"/>
      <c r="CO53" s="165"/>
      <c r="CP53" s="165"/>
      <c r="CQ53" s="165"/>
      <c r="CR53" s="165"/>
      <c r="CS53" s="165"/>
      <c r="CT53" s="165"/>
      <c r="CU53" s="164"/>
      <c r="CV53" s="164"/>
      <c r="CW53" s="164"/>
      <c r="CX53" s="164"/>
      <c r="CY53" s="164"/>
      <c r="CZ53" s="164"/>
      <c r="DA53" s="164"/>
      <c r="DB53" s="156"/>
      <c r="DC53" s="156"/>
      <c r="DD53" s="156"/>
      <c r="DE53" s="156"/>
      <c r="DF53" s="156"/>
      <c r="DG53" s="156"/>
      <c r="DH53" s="156"/>
      <c r="DI53" s="155"/>
      <c r="DJ53" s="155"/>
      <c r="DK53" s="155"/>
      <c r="DL53" s="155"/>
      <c r="DM53" s="155"/>
      <c r="DN53" s="155"/>
      <c r="DO53" s="155"/>
      <c r="DP53" s="148"/>
      <c r="DQ53" s="148"/>
      <c r="DR53" s="148"/>
      <c r="DS53" s="148"/>
      <c r="DT53" s="148"/>
      <c r="DU53" s="148"/>
      <c r="DV53" s="148"/>
      <c r="DW53" s="148"/>
      <c r="DX53" s="148"/>
      <c r="DY53" s="148"/>
      <c r="DZ53" s="148"/>
      <c r="EA53" s="148"/>
      <c r="EB53" s="148"/>
      <c r="EC53" s="148"/>
      <c r="ED53" s="148"/>
      <c r="EE53" s="148"/>
      <c r="EF53" s="148"/>
      <c r="EG53" s="148"/>
      <c r="EH53" s="148"/>
      <c r="EI53" s="148"/>
      <c r="EJ53" s="148"/>
      <c r="EK53" s="148"/>
      <c r="EL53" s="148"/>
      <c r="EM53" s="148"/>
      <c r="EN53" s="148"/>
      <c r="EO53" s="148"/>
      <c r="EP53" s="148"/>
      <c r="EQ53" s="148"/>
      <c r="ER53" s="148"/>
      <c r="ES53" s="148"/>
      <c r="ET53" s="148"/>
      <c r="EU53" s="148"/>
      <c r="EV53" s="148"/>
      <c r="EW53" s="148"/>
      <c r="EX53" s="148"/>
      <c r="EY53" s="148"/>
      <c r="EZ53" s="148"/>
      <c r="FA53" s="148"/>
      <c r="FB53" s="148"/>
      <c r="FC53" s="148"/>
      <c r="FD53" s="148"/>
      <c r="FE53" s="148"/>
      <c r="FF53" s="148"/>
      <c r="FG53" s="148"/>
      <c r="FH53" s="148"/>
      <c r="FI53" s="148"/>
      <c r="FJ53" s="148"/>
      <c r="FK53" s="148"/>
      <c r="FL53" s="148"/>
      <c r="FM53" s="148"/>
      <c r="FN53" s="148"/>
      <c r="FO53" s="148"/>
      <c r="FP53" s="148"/>
      <c r="FQ53" s="148"/>
      <c r="FR53" s="148"/>
      <c r="FS53" s="91"/>
      <c r="FT53" s="91"/>
      <c r="FU53" s="91"/>
      <c r="FV53" s="91"/>
      <c r="FW53" s="91"/>
      <c r="FX53" s="91"/>
      <c r="FY53" s="91"/>
      <c r="FZ53" s="91"/>
      <c r="GA53" s="91"/>
      <c r="GB53" s="91"/>
      <c r="GC53" s="91"/>
      <c r="GD53" s="91"/>
      <c r="GE53" s="91"/>
      <c r="GF53" s="91"/>
      <c r="GG53" s="91"/>
      <c r="GH53" s="91"/>
      <c r="GI53" s="91"/>
      <c r="GJ53" s="91"/>
      <c r="GK53" s="91"/>
      <c r="GL53" s="91"/>
      <c r="GM53" s="91"/>
      <c r="GN53" s="91"/>
      <c r="GO53" s="91"/>
      <c r="GP53" s="91"/>
      <c r="GQ53" s="91"/>
      <c r="GR53" s="91"/>
      <c r="GS53" s="91"/>
      <c r="GT53" s="91"/>
      <c r="GU53" s="91"/>
      <c r="GV53" s="91"/>
      <c r="GW53" s="91"/>
      <c r="GX53" s="91"/>
      <c r="GY53" s="91"/>
      <c r="GZ53" s="91"/>
      <c r="HA53" s="91"/>
      <c r="HB53" s="91"/>
      <c r="HC53" s="91"/>
      <c r="HD53" s="91"/>
      <c r="HE53" s="91"/>
      <c r="HF53" s="91"/>
      <c r="HG53" s="91"/>
      <c r="HH53" s="91"/>
      <c r="HI53" s="91"/>
      <c r="HJ53" s="91"/>
      <c r="HK53" s="91"/>
      <c r="HL53" s="91"/>
      <c r="HM53" s="91"/>
      <c r="HN53" s="91"/>
      <c r="HO53" s="91"/>
      <c r="HP53" s="91"/>
      <c r="HQ53" s="91"/>
      <c r="HR53" s="91"/>
      <c r="HS53" s="91"/>
      <c r="HT53" s="91"/>
      <c r="HU53" s="91"/>
      <c r="HV53" s="91"/>
      <c r="HW53" s="91"/>
      <c r="HX53" s="91"/>
      <c r="HY53" s="91"/>
      <c r="HZ53" s="91"/>
      <c r="IA53" s="91"/>
      <c r="IB53" s="91"/>
      <c r="IC53" s="91"/>
      <c r="ID53" s="91"/>
      <c r="IE53" s="91"/>
      <c r="IF53" s="91"/>
      <c r="IG53" s="91"/>
      <c r="IH53" s="91"/>
      <c r="II53" s="91"/>
      <c r="IJ53" s="91"/>
      <c r="IK53" s="91"/>
      <c r="IL53" s="91"/>
      <c r="IM53" s="91"/>
      <c r="IN53" s="91"/>
      <c r="IO53" s="91"/>
      <c r="IP53" s="91"/>
      <c r="IQ53" s="91"/>
      <c r="IR53" s="91"/>
      <c r="IS53" s="91"/>
      <c r="IT53" s="91"/>
      <c r="IU53" s="91"/>
      <c r="IV53" s="91"/>
      <c r="IW53" s="91"/>
      <c r="IX53" s="91"/>
      <c r="IY53" s="91"/>
      <c r="IZ53" s="91"/>
      <c r="JA53" s="91"/>
      <c r="JB53" s="91"/>
      <c r="JC53" s="91"/>
      <c r="JD53" s="91"/>
      <c r="JE53" s="91"/>
      <c r="JF53" s="91"/>
      <c r="JG53" s="91"/>
      <c r="JH53" s="91"/>
      <c r="JI53" s="91"/>
      <c r="JJ53" s="91"/>
      <c r="JK53" s="91"/>
      <c r="JL53" s="91"/>
      <c r="JM53" s="91"/>
      <c r="JN53" s="91"/>
      <c r="JO53" s="91"/>
      <c r="JP53" s="91"/>
      <c r="JQ53" s="91"/>
      <c r="JR53" s="91"/>
      <c r="JS53" s="91"/>
      <c r="JT53" s="91"/>
      <c r="JU53" s="91"/>
      <c r="JV53" s="91"/>
      <c r="JW53" s="91"/>
      <c r="JX53" s="91"/>
      <c r="JY53" s="91"/>
      <c r="JZ53" s="91"/>
      <c r="KA53" s="91"/>
      <c r="KB53" s="91"/>
      <c r="KC53" s="91"/>
      <c r="KD53" s="91"/>
      <c r="KE53" s="91"/>
      <c r="KF53" s="91"/>
      <c r="KG53" s="91"/>
      <c r="KH53" s="91"/>
      <c r="KI53" s="91"/>
      <c r="KJ53" s="91"/>
      <c r="KK53" s="91"/>
      <c r="KL53" s="91"/>
      <c r="KM53" s="91"/>
      <c r="KN53" s="91"/>
      <c r="KO53" s="91"/>
      <c r="KP53" s="91"/>
      <c r="KQ53" s="91"/>
      <c r="KR53" s="91"/>
      <c r="KS53" s="91"/>
      <c r="KT53" s="91"/>
      <c r="KU53" s="91"/>
      <c r="KV53" s="91"/>
      <c r="KW53" s="91"/>
      <c r="KX53" s="91"/>
      <c r="KY53" s="91"/>
      <c r="KZ53" s="91"/>
      <c r="LA53" s="91"/>
      <c r="LB53" s="91"/>
      <c r="LC53" s="91"/>
      <c r="LD53" s="91"/>
      <c r="LE53" s="91"/>
      <c r="LF53" s="91"/>
      <c r="LG53" s="91"/>
      <c r="LH53" s="91"/>
      <c r="LI53" s="91"/>
      <c r="LJ53" s="91"/>
      <c r="LK53" s="91"/>
      <c r="LL53" s="91"/>
      <c r="LM53" s="91"/>
      <c r="LN53" s="91"/>
      <c r="LO53" s="91"/>
      <c r="LP53" s="91"/>
      <c r="LQ53" s="91"/>
      <c r="LR53" s="91"/>
      <c r="LS53" s="91"/>
      <c r="LT53" s="91"/>
      <c r="LU53" s="91"/>
      <c r="LV53" s="91"/>
      <c r="LW53" s="91"/>
      <c r="LX53" s="91"/>
      <c r="LY53" s="91"/>
      <c r="LZ53" s="91"/>
      <c r="MA53" s="91"/>
      <c r="MB53" s="91"/>
      <c r="MC53" s="91"/>
      <c r="MD53" s="91"/>
      <c r="ME53" s="91"/>
      <c r="MF53" s="91"/>
      <c r="MG53" s="91"/>
      <c r="MH53" s="91"/>
      <c r="MI53" s="91"/>
      <c r="MJ53" s="91"/>
      <c r="MK53" s="91"/>
      <c r="ML53" s="91"/>
      <c r="MM53" s="91"/>
      <c r="MN53" s="91"/>
      <c r="MO53" s="91"/>
      <c r="MP53" s="91"/>
      <c r="MQ53" s="91"/>
      <c r="MR53" s="91"/>
      <c r="MS53" s="91"/>
      <c r="MT53" s="91"/>
      <c r="MU53" s="91"/>
      <c r="MV53" s="91"/>
      <c r="MW53" s="91"/>
      <c r="MX53" s="91"/>
      <c r="MY53" s="91"/>
      <c r="MZ53" s="91"/>
      <c r="NA53" s="91"/>
      <c r="NB53" s="91"/>
      <c r="NC53" s="91"/>
      <c r="ND53" s="91"/>
    </row>
    <row r="54" spans="1:368" ht="13" customHeight="1" x14ac:dyDescent="0.3">
      <c r="A54" s="92" t="s">
        <v>149</v>
      </c>
      <c r="B54" s="147" t="s">
        <v>40</v>
      </c>
      <c r="C54" s="1" t="s">
        <v>146</v>
      </c>
      <c r="D54" s="147"/>
      <c r="E54" s="147"/>
      <c r="F54" s="147"/>
      <c r="G54" s="147"/>
      <c r="H54" s="184"/>
      <c r="I54" s="184"/>
      <c r="J54" s="184"/>
      <c r="K54" s="184"/>
      <c r="L54" s="184"/>
      <c r="M54" s="184"/>
      <c r="N54" s="184"/>
      <c r="O54" s="179"/>
      <c r="P54" s="179"/>
      <c r="Q54" s="179"/>
      <c r="R54" s="179"/>
      <c r="S54" s="179"/>
      <c r="T54" s="179"/>
      <c r="U54" s="179"/>
      <c r="V54" s="178"/>
      <c r="W54" s="178"/>
      <c r="X54" s="178"/>
      <c r="Y54" s="178"/>
      <c r="Z54" s="178"/>
      <c r="AA54" s="178"/>
      <c r="AB54" s="178"/>
      <c r="AC54" s="176"/>
      <c r="AD54" s="176"/>
      <c r="AE54" s="176"/>
      <c r="AF54" s="176"/>
      <c r="AG54" s="176"/>
      <c r="AH54" s="176"/>
      <c r="AI54" s="176"/>
      <c r="AJ54" s="175"/>
      <c r="AK54" s="175"/>
      <c r="AL54" s="175"/>
      <c r="AM54" s="175"/>
      <c r="AN54" s="175"/>
      <c r="AO54" s="175"/>
      <c r="AP54" s="175"/>
      <c r="AQ54" s="174"/>
      <c r="AR54" s="174"/>
      <c r="AS54" s="174"/>
      <c r="AT54" s="174"/>
      <c r="AU54" s="174"/>
      <c r="AV54" s="174"/>
      <c r="AW54" s="174"/>
      <c r="AX54" s="173"/>
      <c r="AY54" s="173"/>
      <c r="AZ54" s="173"/>
      <c r="BA54" s="173"/>
      <c r="BB54" s="173"/>
      <c r="BC54" s="173"/>
      <c r="BD54" s="173"/>
      <c r="BE54" s="172"/>
      <c r="BF54" s="172"/>
      <c r="BG54" s="172"/>
      <c r="BH54" s="172"/>
      <c r="BI54" s="172"/>
      <c r="BJ54" s="172"/>
      <c r="BK54" s="172"/>
      <c r="BL54" s="171"/>
      <c r="BM54" s="171"/>
      <c r="BN54" s="171"/>
      <c r="BO54" s="171"/>
      <c r="BP54" s="171"/>
      <c r="BQ54" s="171"/>
      <c r="BR54" s="171"/>
      <c r="BS54" s="170"/>
      <c r="BT54" s="170"/>
      <c r="BU54" s="170"/>
      <c r="BV54" s="170"/>
      <c r="BW54" s="170"/>
      <c r="BX54" s="170"/>
      <c r="BY54" s="170"/>
      <c r="BZ54" s="169"/>
      <c r="CA54" s="169"/>
      <c r="CB54" s="169"/>
      <c r="CC54" s="169"/>
      <c r="CD54" s="169"/>
      <c r="CE54" s="169"/>
      <c r="CF54" s="169"/>
      <c r="CG54" s="168"/>
      <c r="CH54" s="168"/>
      <c r="CI54" s="168"/>
      <c r="CJ54" s="168"/>
      <c r="CK54" s="168"/>
      <c r="CL54" s="168"/>
      <c r="CM54" s="168"/>
      <c r="CN54" s="165"/>
      <c r="CO54" s="165"/>
      <c r="CP54" s="165"/>
      <c r="CQ54" s="165"/>
      <c r="CR54" s="165"/>
      <c r="CS54" s="165"/>
      <c r="CT54" s="165"/>
      <c r="CU54" s="164"/>
      <c r="CV54" s="164"/>
      <c r="CW54" s="164"/>
      <c r="CX54" s="164"/>
      <c r="CY54" s="164"/>
      <c r="CZ54" s="164"/>
      <c r="DA54" s="164"/>
      <c r="DB54" s="156"/>
      <c r="DC54" s="156"/>
      <c r="DD54" s="156"/>
      <c r="DE54" s="156"/>
      <c r="DF54" s="156"/>
      <c r="DG54" s="156"/>
      <c r="DH54" s="156"/>
      <c r="DI54" s="155"/>
      <c r="DJ54" s="155"/>
      <c r="DK54" s="155"/>
      <c r="DL54" s="155"/>
      <c r="DM54" s="155"/>
      <c r="DN54" s="155"/>
      <c r="DO54" s="155"/>
      <c r="DP54" s="148"/>
      <c r="DQ54" s="148"/>
      <c r="DR54" s="148"/>
      <c r="DS54" s="148"/>
      <c r="DT54" s="148"/>
      <c r="DU54" s="148"/>
      <c r="DV54" s="148"/>
      <c r="DW54" s="147"/>
      <c r="DX54" s="147"/>
      <c r="DY54" s="147"/>
      <c r="DZ54" s="147"/>
      <c r="EA54" s="147"/>
      <c r="EB54" s="147"/>
      <c r="EC54" s="147"/>
      <c r="ED54" s="147"/>
      <c r="EE54" s="147"/>
      <c r="EF54" s="147"/>
      <c r="EG54" s="147"/>
      <c r="EH54" s="147"/>
      <c r="EI54" s="147"/>
      <c r="EJ54" s="147"/>
      <c r="EK54" s="147"/>
      <c r="EL54" s="147"/>
      <c r="EM54" s="147"/>
      <c r="EN54" s="147"/>
      <c r="EO54" s="147"/>
      <c r="EP54" s="147"/>
      <c r="EQ54" s="147"/>
      <c r="ER54" s="147"/>
      <c r="ES54" s="147"/>
      <c r="ET54" s="147"/>
      <c r="EU54" s="147"/>
      <c r="EV54" s="147"/>
      <c r="EW54" s="147"/>
      <c r="EX54" s="147"/>
      <c r="EY54" s="147"/>
      <c r="EZ54" s="147"/>
      <c r="FA54" s="147"/>
      <c r="FB54" s="147"/>
      <c r="FC54" s="147"/>
      <c r="FD54" s="147"/>
      <c r="FE54" s="147"/>
      <c r="FF54" s="147"/>
      <c r="FG54" s="147"/>
      <c r="FH54" s="147"/>
      <c r="FI54" s="147"/>
      <c r="FJ54" s="147"/>
      <c r="FK54" s="147"/>
      <c r="FL54" s="147"/>
      <c r="FM54" s="147"/>
      <c r="FN54" s="147"/>
      <c r="FO54" s="147"/>
      <c r="FP54" s="147"/>
      <c r="FQ54" s="147"/>
      <c r="FR54" s="147"/>
      <c r="FS54" s="91"/>
      <c r="FT54" s="91"/>
      <c r="FU54" s="91"/>
      <c r="FV54" s="91"/>
      <c r="FW54" s="91"/>
      <c r="FX54" s="91"/>
      <c r="FY54" s="91"/>
      <c r="FZ54" s="91"/>
      <c r="GA54" s="91"/>
      <c r="GB54" s="91"/>
      <c r="GC54" s="91"/>
      <c r="GD54" s="91"/>
      <c r="GE54" s="91"/>
      <c r="GF54" s="91"/>
      <c r="GG54" s="91"/>
      <c r="GH54" s="91"/>
      <c r="GI54" s="91"/>
      <c r="GJ54" s="91"/>
      <c r="GK54" s="91"/>
      <c r="GL54" s="91"/>
      <c r="GM54" s="91"/>
      <c r="GN54" s="91"/>
      <c r="GO54" s="91"/>
      <c r="GP54" s="91"/>
      <c r="GQ54" s="91"/>
      <c r="GR54" s="91"/>
      <c r="GS54" s="91"/>
      <c r="GT54" s="91"/>
      <c r="GU54" s="91"/>
      <c r="GV54" s="91"/>
      <c r="GW54" s="91"/>
      <c r="GX54" s="91"/>
      <c r="GY54" s="91"/>
      <c r="GZ54" s="91"/>
      <c r="HA54" s="91"/>
      <c r="HB54" s="91"/>
      <c r="HC54" s="91"/>
      <c r="HD54" s="91"/>
      <c r="HE54" s="91"/>
      <c r="HF54" s="91"/>
      <c r="HG54" s="91"/>
      <c r="HH54" s="91"/>
      <c r="HI54" s="91"/>
      <c r="HJ54" s="91"/>
      <c r="HK54" s="91"/>
      <c r="HL54" s="91"/>
      <c r="HM54" s="91"/>
      <c r="HN54" s="91"/>
      <c r="HO54" s="91"/>
      <c r="HP54" s="91"/>
      <c r="HQ54" s="91"/>
      <c r="HR54" s="91"/>
      <c r="HS54" s="91"/>
      <c r="HT54" s="91"/>
      <c r="HU54" s="91"/>
      <c r="HV54" s="91"/>
      <c r="HW54" s="91"/>
      <c r="HX54" s="91"/>
      <c r="HY54" s="91"/>
      <c r="HZ54" s="91"/>
      <c r="IA54" s="91"/>
      <c r="IB54" s="91"/>
      <c r="IC54" s="91"/>
      <c r="ID54" s="91"/>
      <c r="IE54" s="91"/>
      <c r="IF54" s="91"/>
      <c r="IG54" s="91"/>
      <c r="IH54" s="91"/>
      <c r="II54" s="91"/>
      <c r="IJ54" s="91"/>
      <c r="IK54" s="91"/>
      <c r="IL54" s="91"/>
      <c r="IM54" s="91"/>
      <c r="IN54" s="91"/>
      <c r="IO54" s="91"/>
      <c r="IP54" s="91"/>
      <c r="IQ54" s="91"/>
      <c r="IR54" s="91"/>
      <c r="IS54" s="91"/>
      <c r="IT54" s="91"/>
      <c r="IU54" s="91"/>
      <c r="IV54" s="91"/>
      <c r="IW54" s="91"/>
      <c r="IX54" s="91"/>
      <c r="IY54" s="91"/>
      <c r="IZ54" s="91"/>
      <c r="JA54" s="91"/>
      <c r="JB54" s="91"/>
      <c r="JC54" s="91"/>
      <c r="JD54" s="91"/>
      <c r="JE54" s="91"/>
      <c r="JF54" s="91"/>
      <c r="JG54" s="91"/>
      <c r="JH54" s="91"/>
      <c r="JI54" s="91"/>
      <c r="JJ54" s="91"/>
      <c r="JK54" s="91"/>
      <c r="JL54" s="91"/>
      <c r="JM54" s="91"/>
      <c r="JN54" s="91"/>
      <c r="JO54" s="91"/>
      <c r="JP54" s="91"/>
      <c r="JQ54" s="91"/>
      <c r="JR54" s="91"/>
      <c r="JS54" s="91"/>
      <c r="JT54" s="91"/>
      <c r="JU54" s="91"/>
      <c r="JV54" s="91"/>
      <c r="JW54" s="91"/>
      <c r="JX54" s="91"/>
      <c r="JY54" s="91"/>
      <c r="JZ54" s="91"/>
      <c r="KA54" s="91"/>
      <c r="KB54" s="91"/>
      <c r="KC54" s="91"/>
      <c r="KD54" s="91"/>
      <c r="KE54" s="91"/>
      <c r="KF54" s="91"/>
      <c r="KG54" s="91"/>
      <c r="KH54" s="91"/>
      <c r="KI54" s="91"/>
      <c r="KJ54" s="91"/>
      <c r="KK54" s="91"/>
      <c r="KL54" s="91"/>
      <c r="KM54" s="91"/>
      <c r="KN54" s="91"/>
      <c r="KO54" s="91"/>
      <c r="KP54" s="91"/>
      <c r="KQ54" s="91"/>
      <c r="KR54" s="91"/>
      <c r="KS54" s="91"/>
      <c r="KT54" s="91"/>
      <c r="KU54" s="91"/>
      <c r="KV54" s="91"/>
      <c r="KW54" s="91"/>
      <c r="KX54" s="91"/>
      <c r="KY54" s="91"/>
      <c r="KZ54" s="91"/>
      <c r="LA54" s="91"/>
      <c r="LB54" s="91"/>
      <c r="LC54" s="91"/>
      <c r="LD54" s="91"/>
      <c r="LE54" s="91"/>
      <c r="LF54" s="91"/>
      <c r="LG54" s="91"/>
      <c r="LH54" s="91"/>
      <c r="LI54" s="91"/>
      <c r="LJ54" s="91"/>
      <c r="LK54" s="91"/>
      <c r="LL54" s="91"/>
      <c r="LM54" s="91"/>
      <c r="LN54" s="91"/>
      <c r="LO54" s="91"/>
      <c r="LP54" s="91"/>
      <c r="LQ54" s="91"/>
      <c r="LR54" s="91"/>
      <c r="LS54" s="91"/>
      <c r="LT54" s="91"/>
      <c r="LU54" s="91"/>
      <c r="LV54" s="91"/>
      <c r="LW54" s="91"/>
      <c r="LX54" s="91"/>
      <c r="LY54" s="91"/>
      <c r="LZ54" s="91"/>
      <c r="MA54" s="91"/>
      <c r="MB54" s="91"/>
      <c r="MC54" s="91"/>
      <c r="MD54" s="91"/>
      <c r="ME54" s="91"/>
      <c r="MF54" s="91"/>
      <c r="MG54" s="91"/>
      <c r="MH54" s="91"/>
      <c r="MI54" s="91"/>
      <c r="MJ54" s="91"/>
      <c r="MK54" s="91"/>
      <c r="ML54" s="91"/>
      <c r="MM54" s="91"/>
      <c r="MN54" s="91"/>
      <c r="MO54" s="91"/>
      <c r="MP54" s="91"/>
      <c r="MQ54" s="91"/>
      <c r="MR54" s="91"/>
      <c r="MS54" s="91"/>
      <c r="MT54" s="91"/>
      <c r="MU54" s="91"/>
      <c r="MV54" s="91"/>
      <c r="MW54" s="91"/>
      <c r="MX54" s="91"/>
      <c r="MY54" s="91"/>
      <c r="MZ54" s="91"/>
      <c r="NA54" s="91"/>
      <c r="NB54" s="91"/>
      <c r="NC54" s="91"/>
      <c r="ND54" s="91"/>
    </row>
    <row r="55" spans="1:368" ht="13" customHeight="1" x14ac:dyDescent="0.3">
      <c r="A55" s="92" t="s">
        <v>148</v>
      </c>
      <c r="B55" s="147" t="s">
        <v>40</v>
      </c>
      <c r="C55" s="1" t="s">
        <v>147</v>
      </c>
      <c r="D55" s="147"/>
      <c r="E55" s="147"/>
      <c r="F55" s="147"/>
      <c r="G55" s="147"/>
      <c r="H55" s="184"/>
      <c r="I55" s="184"/>
      <c r="J55" s="184"/>
      <c r="K55" s="184"/>
      <c r="L55" s="184"/>
      <c r="M55" s="184"/>
      <c r="N55" s="184"/>
      <c r="O55" s="179"/>
      <c r="P55" s="179"/>
      <c r="Q55" s="179"/>
      <c r="R55" s="179"/>
      <c r="S55" s="179"/>
      <c r="T55" s="179"/>
      <c r="U55" s="179"/>
      <c r="V55" s="178"/>
      <c r="W55" s="178"/>
      <c r="X55" s="178"/>
      <c r="Y55" s="178"/>
      <c r="Z55" s="178"/>
      <c r="AA55" s="178"/>
      <c r="AB55" s="178"/>
      <c r="AC55" s="176"/>
      <c r="AD55" s="176"/>
      <c r="AE55" s="176"/>
      <c r="AF55" s="176"/>
      <c r="AG55" s="176"/>
      <c r="AH55" s="176"/>
      <c r="AI55" s="176"/>
      <c r="AJ55" s="175"/>
      <c r="AK55" s="175"/>
      <c r="AL55" s="175"/>
      <c r="AM55" s="175"/>
      <c r="AN55" s="175"/>
      <c r="AO55" s="175"/>
      <c r="AP55" s="175"/>
      <c r="AQ55" s="174"/>
      <c r="AR55" s="174"/>
      <c r="AS55" s="174"/>
      <c r="AT55" s="174"/>
      <c r="AU55" s="174"/>
      <c r="AV55" s="174"/>
      <c r="AW55" s="174"/>
      <c r="AX55" s="173"/>
      <c r="AY55" s="173"/>
      <c r="AZ55" s="173"/>
      <c r="BA55" s="173"/>
      <c r="BB55" s="173"/>
      <c r="BC55" s="173"/>
      <c r="BD55" s="173"/>
      <c r="BE55" s="172"/>
      <c r="BF55" s="172"/>
      <c r="BG55" s="172"/>
      <c r="BH55" s="172"/>
      <c r="BI55" s="172"/>
      <c r="BJ55" s="172"/>
      <c r="BK55" s="172"/>
      <c r="BL55" s="171"/>
      <c r="BM55" s="171"/>
      <c r="BN55" s="171"/>
      <c r="BO55" s="171"/>
      <c r="BP55" s="171"/>
      <c r="BQ55" s="171"/>
      <c r="BR55" s="171"/>
      <c r="BS55" s="170"/>
      <c r="BT55" s="170"/>
      <c r="BU55" s="170"/>
      <c r="BV55" s="170"/>
      <c r="BW55" s="170"/>
      <c r="BX55" s="170"/>
      <c r="BY55" s="170"/>
      <c r="BZ55" s="169"/>
      <c r="CA55" s="169"/>
      <c r="CB55" s="169"/>
      <c r="CC55" s="169"/>
      <c r="CD55" s="169"/>
      <c r="CE55" s="169"/>
      <c r="CF55" s="169"/>
      <c r="CG55" s="168"/>
      <c r="CH55" s="168"/>
      <c r="CI55" s="168"/>
      <c r="CJ55" s="168"/>
      <c r="CK55" s="168"/>
      <c r="CL55" s="168"/>
      <c r="CM55" s="168"/>
      <c r="CN55" s="165"/>
      <c r="CO55" s="165"/>
      <c r="CP55" s="165"/>
      <c r="CQ55" s="165"/>
      <c r="CR55" s="165"/>
      <c r="CS55" s="165"/>
      <c r="CT55" s="165"/>
      <c r="CU55" s="164"/>
      <c r="CV55" s="164"/>
      <c r="CW55" s="164"/>
      <c r="CX55" s="164"/>
      <c r="CY55" s="164"/>
      <c r="CZ55" s="164"/>
      <c r="DA55" s="164"/>
      <c r="DB55" s="156"/>
      <c r="DC55" s="156"/>
      <c r="DD55" s="156"/>
      <c r="DE55" s="156"/>
      <c r="DF55" s="156"/>
      <c r="DG55" s="156"/>
      <c r="DH55" s="156"/>
      <c r="DI55" s="155"/>
      <c r="DJ55" s="155"/>
      <c r="DK55" s="155"/>
      <c r="DL55" s="155"/>
      <c r="DM55" s="155"/>
      <c r="DN55" s="155"/>
      <c r="DO55" s="155"/>
      <c r="DP55" s="148"/>
      <c r="DQ55" s="148"/>
      <c r="DR55" s="148"/>
      <c r="DS55" s="148"/>
      <c r="DT55" s="148"/>
      <c r="DU55" s="148"/>
      <c r="DV55" s="148"/>
      <c r="DW55" s="147"/>
      <c r="DX55" s="147"/>
      <c r="DY55" s="147"/>
      <c r="DZ55" s="147"/>
      <c r="EA55" s="147"/>
      <c r="EB55" s="147"/>
      <c r="EC55" s="147"/>
      <c r="ED55" s="147"/>
      <c r="EE55" s="147"/>
      <c r="EF55" s="147"/>
      <c r="EG55" s="147"/>
      <c r="EH55" s="147"/>
      <c r="EI55" s="147"/>
      <c r="EJ55" s="147"/>
      <c r="EK55" s="147"/>
      <c r="EL55" s="147"/>
      <c r="EM55" s="147"/>
      <c r="EN55" s="147"/>
      <c r="EO55" s="147"/>
      <c r="EP55" s="147"/>
      <c r="EQ55" s="147"/>
      <c r="ER55" s="147"/>
      <c r="ES55" s="147"/>
      <c r="ET55" s="147"/>
      <c r="EU55" s="147"/>
      <c r="EV55" s="147"/>
      <c r="EW55" s="147"/>
      <c r="EX55" s="147"/>
      <c r="EY55" s="147"/>
      <c r="EZ55" s="147"/>
      <c r="FA55" s="147"/>
      <c r="FB55" s="147"/>
      <c r="FC55" s="147"/>
      <c r="FD55" s="147"/>
      <c r="FE55" s="147"/>
      <c r="FF55" s="147"/>
      <c r="FG55" s="147"/>
      <c r="FH55" s="147"/>
      <c r="FI55" s="147"/>
      <c r="FJ55" s="147"/>
      <c r="FK55" s="147"/>
      <c r="FL55" s="147"/>
      <c r="FM55" s="147"/>
      <c r="FN55" s="147"/>
      <c r="FO55" s="147"/>
      <c r="FP55" s="147"/>
      <c r="FQ55" s="147"/>
      <c r="FR55" s="147"/>
      <c r="FS55" s="91"/>
      <c r="FT55" s="91"/>
      <c r="FU55" s="91"/>
      <c r="FV55" s="91"/>
      <c r="FW55" s="91"/>
      <c r="FX55" s="91"/>
      <c r="FY55" s="91"/>
      <c r="FZ55" s="91"/>
      <c r="GA55" s="91"/>
      <c r="GB55" s="91"/>
      <c r="GC55" s="91"/>
      <c r="GD55" s="91"/>
      <c r="GE55" s="91"/>
      <c r="GF55" s="91"/>
      <c r="GG55" s="91"/>
      <c r="GH55" s="91"/>
      <c r="GI55" s="91"/>
      <c r="GJ55" s="91"/>
      <c r="GK55" s="91"/>
      <c r="GL55" s="91"/>
      <c r="GM55" s="91"/>
      <c r="GN55" s="91"/>
      <c r="GO55" s="91"/>
      <c r="GP55" s="91"/>
      <c r="GQ55" s="91"/>
      <c r="GR55" s="91"/>
      <c r="GS55" s="91"/>
      <c r="GT55" s="91"/>
      <c r="GU55" s="91"/>
      <c r="GV55" s="91"/>
      <c r="GW55" s="91"/>
      <c r="GX55" s="91"/>
      <c r="GY55" s="91"/>
      <c r="GZ55" s="91"/>
      <c r="HA55" s="91"/>
      <c r="HB55" s="91"/>
      <c r="HC55" s="91"/>
      <c r="HD55" s="91"/>
      <c r="HE55" s="91"/>
      <c r="HF55" s="91"/>
      <c r="HG55" s="91"/>
      <c r="HH55" s="91"/>
      <c r="HI55" s="91"/>
      <c r="HJ55" s="91"/>
      <c r="HK55" s="91"/>
      <c r="HL55" s="91"/>
      <c r="HM55" s="91"/>
      <c r="HN55" s="91"/>
      <c r="HO55" s="91"/>
      <c r="HP55" s="91"/>
      <c r="HQ55" s="91"/>
      <c r="HR55" s="91"/>
      <c r="HS55" s="91"/>
      <c r="HT55" s="91"/>
      <c r="HU55" s="91"/>
      <c r="HV55" s="91"/>
      <c r="HW55" s="91"/>
      <c r="HX55" s="91"/>
      <c r="HY55" s="91"/>
      <c r="HZ55" s="91"/>
      <c r="IA55" s="91"/>
      <c r="IB55" s="91"/>
      <c r="IC55" s="91"/>
      <c r="ID55" s="91"/>
      <c r="IE55" s="91"/>
      <c r="IF55" s="91"/>
      <c r="IG55" s="91"/>
      <c r="IH55" s="91"/>
      <c r="II55" s="91"/>
      <c r="IJ55" s="91"/>
      <c r="IK55" s="91"/>
      <c r="IL55" s="91"/>
      <c r="IM55" s="91"/>
      <c r="IN55" s="91"/>
      <c r="IO55" s="91"/>
      <c r="IP55" s="91"/>
      <c r="IQ55" s="91"/>
      <c r="IR55" s="91"/>
      <c r="IS55" s="91"/>
      <c r="IT55" s="91"/>
      <c r="IU55" s="91"/>
      <c r="IV55" s="91"/>
      <c r="IW55" s="91"/>
      <c r="IX55" s="91"/>
      <c r="IY55" s="91"/>
      <c r="IZ55" s="91"/>
      <c r="JA55" s="91"/>
      <c r="JB55" s="91"/>
      <c r="JC55" s="91"/>
      <c r="JD55" s="91"/>
      <c r="JE55" s="91"/>
      <c r="JF55" s="91"/>
      <c r="JG55" s="91"/>
      <c r="JH55" s="91"/>
      <c r="JI55" s="91"/>
      <c r="JJ55" s="91"/>
      <c r="JK55" s="91"/>
      <c r="JL55" s="91"/>
      <c r="JM55" s="91"/>
      <c r="JN55" s="91"/>
      <c r="JO55" s="91"/>
      <c r="JP55" s="91"/>
      <c r="JQ55" s="91"/>
      <c r="JR55" s="91"/>
      <c r="JS55" s="91"/>
      <c r="JT55" s="91"/>
      <c r="JU55" s="91"/>
      <c r="JV55" s="91"/>
      <c r="JW55" s="91"/>
      <c r="JX55" s="91"/>
      <c r="JY55" s="91"/>
      <c r="JZ55" s="91"/>
      <c r="KA55" s="91"/>
      <c r="KB55" s="91"/>
      <c r="KC55" s="91"/>
      <c r="KD55" s="91"/>
      <c r="KE55" s="91"/>
      <c r="KF55" s="91"/>
      <c r="KG55" s="91"/>
      <c r="KH55" s="91"/>
      <c r="KI55" s="91"/>
      <c r="KJ55" s="91"/>
      <c r="KK55" s="91"/>
      <c r="KL55" s="91"/>
      <c r="KM55" s="91"/>
      <c r="KN55" s="91"/>
      <c r="KO55" s="91"/>
      <c r="KP55" s="91"/>
      <c r="KQ55" s="91"/>
      <c r="KR55" s="91"/>
      <c r="KS55" s="91"/>
      <c r="KT55" s="91"/>
      <c r="KU55" s="91"/>
      <c r="KV55" s="91"/>
      <c r="KW55" s="91"/>
      <c r="KX55" s="91"/>
      <c r="KY55" s="91"/>
      <c r="KZ55" s="91"/>
      <c r="LA55" s="91"/>
      <c r="LB55" s="91"/>
      <c r="LC55" s="91"/>
      <c r="LD55" s="91"/>
      <c r="LE55" s="91"/>
      <c r="LF55" s="91"/>
      <c r="LG55" s="91"/>
      <c r="LH55" s="91"/>
      <c r="LI55" s="91"/>
      <c r="LJ55" s="91"/>
      <c r="LK55" s="91"/>
      <c r="LL55" s="91"/>
      <c r="LM55" s="91"/>
      <c r="LN55" s="91"/>
      <c r="LO55" s="91"/>
      <c r="LP55" s="91"/>
      <c r="LQ55" s="91"/>
      <c r="LR55" s="91"/>
      <c r="LS55" s="91"/>
      <c r="LT55" s="91"/>
      <c r="LU55" s="91"/>
      <c r="LV55" s="91"/>
      <c r="LW55" s="91"/>
      <c r="LX55" s="91"/>
      <c r="LY55" s="91"/>
      <c r="LZ55" s="91"/>
      <c r="MA55" s="91"/>
      <c r="MB55" s="91"/>
      <c r="MC55" s="91"/>
      <c r="MD55" s="91"/>
      <c r="ME55" s="91"/>
      <c r="MF55" s="91"/>
      <c r="MG55" s="91"/>
      <c r="MH55" s="91"/>
      <c r="MI55" s="91"/>
      <c r="MJ55" s="91"/>
      <c r="MK55" s="91"/>
      <c r="ML55" s="91"/>
      <c r="MM55" s="91"/>
      <c r="MN55" s="91"/>
      <c r="MO55" s="91"/>
      <c r="MP55" s="91"/>
      <c r="MQ55" s="91"/>
      <c r="MR55" s="91"/>
      <c r="MS55" s="91"/>
      <c r="MT55" s="91"/>
      <c r="MU55" s="91"/>
      <c r="MV55" s="91"/>
      <c r="MW55" s="91"/>
      <c r="MX55" s="91"/>
      <c r="MY55" s="91"/>
      <c r="MZ55" s="91"/>
      <c r="NA55" s="91"/>
      <c r="NB55" s="91"/>
      <c r="NC55" s="91"/>
      <c r="ND55" s="91"/>
    </row>
    <row r="56" spans="1:368" ht="13" customHeight="1" x14ac:dyDescent="0.3">
      <c r="A56" s="92" t="s">
        <v>145</v>
      </c>
      <c r="B56" s="146" t="s">
        <v>40</v>
      </c>
      <c r="C56" s="1" t="s">
        <v>144</v>
      </c>
      <c r="D56" s="140"/>
      <c r="E56" s="140"/>
      <c r="F56" s="140"/>
      <c r="G56" s="140"/>
      <c r="H56" s="184"/>
      <c r="I56" s="184"/>
      <c r="J56" s="184"/>
      <c r="K56" s="184"/>
      <c r="L56" s="184"/>
      <c r="M56" s="184"/>
      <c r="N56" s="184"/>
      <c r="O56" s="179"/>
      <c r="P56" s="179"/>
      <c r="Q56" s="179"/>
      <c r="R56" s="179"/>
      <c r="S56" s="179"/>
      <c r="T56" s="179"/>
      <c r="U56" s="179"/>
      <c r="V56" s="178"/>
      <c r="W56" s="178"/>
      <c r="X56" s="178"/>
      <c r="Y56" s="178"/>
      <c r="Z56" s="178"/>
      <c r="AA56" s="178"/>
      <c r="AB56" s="178"/>
      <c r="AC56" s="176"/>
      <c r="AD56" s="176"/>
      <c r="AE56" s="176"/>
      <c r="AF56" s="176"/>
      <c r="AG56" s="176"/>
      <c r="AH56" s="176"/>
      <c r="AI56" s="176"/>
      <c r="AJ56" s="175"/>
      <c r="AK56" s="175"/>
      <c r="AL56" s="175"/>
      <c r="AM56" s="175"/>
      <c r="AN56" s="175"/>
      <c r="AO56" s="175"/>
      <c r="AP56" s="175"/>
      <c r="AQ56" s="174"/>
      <c r="AR56" s="174"/>
      <c r="AS56" s="174"/>
      <c r="AT56" s="174"/>
      <c r="AU56" s="174"/>
      <c r="AV56" s="174"/>
      <c r="AW56" s="174"/>
      <c r="AX56" s="173"/>
      <c r="AY56" s="173"/>
      <c r="AZ56" s="173"/>
      <c r="BA56" s="173"/>
      <c r="BB56" s="173"/>
      <c r="BC56" s="173"/>
      <c r="BD56" s="173"/>
      <c r="BE56" s="172"/>
      <c r="BF56" s="172"/>
      <c r="BG56" s="172"/>
      <c r="BH56" s="172"/>
      <c r="BI56" s="172"/>
      <c r="BJ56" s="172"/>
      <c r="BK56" s="172"/>
      <c r="BL56" s="171"/>
      <c r="BM56" s="171"/>
      <c r="BN56" s="171"/>
      <c r="BO56" s="171"/>
      <c r="BP56" s="171"/>
      <c r="BQ56" s="171"/>
      <c r="BR56" s="171"/>
      <c r="BS56" s="170"/>
      <c r="BT56" s="170"/>
      <c r="BU56" s="170"/>
      <c r="BV56" s="170"/>
      <c r="BW56" s="170"/>
      <c r="BX56" s="170"/>
      <c r="BY56" s="170"/>
      <c r="BZ56" s="169"/>
      <c r="CA56" s="169"/>
      <c r="CB56" s="169"/>
      <c r="CC56" s="169"/>
      <c r="CD56" s="169"/>
      <c r="CE56" s="169"/>
      <c r="CF56" s="169"/>
      <c r="CG56" s="168"/>
      <c r="CH56" s="168"/>
      <c r="CI56" s="168"/>
      <c r="CJ56" s="168"/>
      <c r="CK56" s="168"/>
      <c r="CL56" s="168"/>
      <c r="CM56" s="168"/>
      <c r="CN56" s="165"/>
      <c r="CO56" s="165"/>
      <c r="CP56" s="165"/>
      <c r="CQ56" s="165"/>
      <c r="CR56" s="165"/>
      <c r="CS56" s="165"/>
      <c r="CT56" s="165"/>
      <c r="CU56" s="164"/>
      <c r="CV56" s="164"/>
      <c r="CW56" s="164"/>
      <c r="CX56" s="164"/>
      <c r="CY56" s="164"/>
      <c r="CZ56" s="164"/>
      <c r="DA56" s="164"/>
      <c r="DB56" s="156"/>
      <c r="DC56" s="156"/>
      <c r="DD56" s="156"/>
      <c r="DE56" s="156"/>
      <c r="DF56" s="156"/>
      <c r="DG56" s="156"/>
      <c r="DH56" s="156"/>
      <c r="DI56" s="155"/>
      <c r="DJ56" s="155"/>
      <c r="DK56" s="155"/>
      <c r="DL56" s="155"/>
      <c r="DM56" s="155"/>
      <c r="DN56" s="155"/>
      <c r="DO56" s="155"/>
      <c r="DP56" s="148"/>
      <c r="DQ56" s="148"/>
      <c r="DR56" s="148"/>
      <c r="DS56" s="148"/>
      <c r="DT56" s="148"/>
      <c r="DU56" s="148"/>
      <c r="DV56" s="148"/>
      <c r="DW56" s="147"/>
      <c r="DX56" s="147"/>
      <c r="DY56" s="147"/>
      <c r="DZ56" s="147"/>
      <c r="EA56" s="147"/>
      <c r="EB56" s="147"/>
      <c r="EC56" s="147"/>
      <c r="ED56" s="147"/>
      <c r="EE56" s="147"/>
      <c r="EF56" s="147"/>
      <c r="EG56" s="147"/>
      <c r="EH56" s="147"/>
      <c r="EI56" s="147"/>
      <c r="EJ56" s="147"/>
      <c r="EK56" s="146"/>
      <c r="EL56" s="146"/>
      <c r="EM56" s="146"/>
      <c r="EN56" s="146"/>
      <c r="EO56" s="146"/>
      <c r="EP56" s="146"/>
      <c r="EQ56" s="146"/>
      <c r="ER56" s="145"/>
      <c r="ES56" s="145"/>
      <c r="ET56" s="145"/>
      <c r="EU56" s="145"/>
      <c r="EV56" s="145"/>
      <c r="EW56" s="145"/>
      <c r="EX56" s="145"/>
      <c r="EY56" s="144"/>
      <c r="EZ56" s="144"/>
      <c r="FA56" s="144"/>
      <c r="FB56" s="144"/>
      <c r="FC56" s="144"/>
      <c r="FD56" s="144"/>
      <c r="FE56" s="144"/>
      <c r="FF56" s="140"/>
      <c r="FG56" s="140"/>
      <c r="FH56" s="140"/>
      <c r="FI56" s="140"/>
      <c r="FJ56" s="140"/>
      <c r="FK56" s="140"/>
      <c r="FL56" s="140"/>
      <c r="FM56" s="140"/>
      <c r="FN56" s="140"/>
      <c r="FO56" s="140"/>
      <c r="FP56" s="140"/>
      <c r="FQ56" s="140"/>
      <c r="FR56" s="140"/>
      <c r="FS56" s="91"/>
      <c r="FT56" s="91"/>
      <c r="FU56" s="91"/>
      <c r="FV56" s="91"/>
      <c r="FW56" s="91"/>
      <c r="FX56" s="91"/>
      <c r="FY56" s="91"/>
      <c r="FZ56" s="91"/>
      <c r="GA56" s="91"/>
      <c r="GB56" s="91"/>
      <c r="GC56" s="91"/>
      <c r="GD56" s="91"/>
      <c r="GE56" s="91"/>
      <c r="GF56" s="91"/>
      <c r="GG56" s="91"/>
      <c r="GH56" s="91"/>
      <c r="GI56" s="91"/>
      <c r="GJ56" s="91"/>
      <c r="GK56" s="91"/>
      <c r="GL56" s="91"/>
      <c r="GM56" s="91"/>
      <c r="GN56" s="91"/>
      <c r="GO56" s="91"/>
      <c r="GP56" s="91"/>
      <c r="GQ56" s="91"/>
      <c r="GR56" s="91"/>
      <c r="GS56" s="91"/>
      <c r="GT56" s="91"/>
      <c r="GU56" s="91"/>
      <c r="GV56" s="91"/>
      <c r="GW56" s="91"/>
      <c r="GX56" s="91"/>
      <c r="GY56" s="91"/>
      <c r="GZ56" s="91"/>
      <c r="HA56" s="91"/>
      <c r="HB56" s="91"/>
      <c r="HC56" s="91"/>
      <c r="HD56" s="91"/>
      <c r="HE56" s="91"/>
      <c r="HF56" s="91"/>
      <c r="HG56" s="91"/>
      <c r="HH56" s="91"/>
      <c r="HI56" s="91"/>
      <c r="HJ56" s="91"/>
      <c r="HK56" s="91"/>
      <c r="HL56" s="91"/>
      <c r="HM56" s="91"/>
      <c r="HN56" s="91"/>
      <c r="HO56" s="91"/>
      <c r="HP56" s="91"/>
      <c r="HQ56" s="91"/>
      <c r="HR56" s="91"/>
      <c r="HS56" s="91"/>
      <c r="HT56" s="91"/>
      <c r="HU56" s="91"/>
      <c r="HV56" s="91"/>
      <c r="HW56" s="91"/>
      <c r="HX56" s="91"/>
      <c r="HY56" s="91"/>
      <c r="HZ56" s="91"/>
      <c r="IA56" s="91"/>
      <c r="IB56" s="91"/>
      <c r="IC56" s="91"/>
      <c r="ID56" s="91"/>
      <c r="IE56" s="91"/>
      <c r="IF56" s="91"/>
      <c r="IG56" s="91"/>
      <c r="IH56" s="91"/>
      <c r="II56" s="91"/>
      <c r="IJ56" s="91"/>
      <c r="IK56" s="91"/>
      <c r="IL56" s="91"/>
      <c r="IM56" s="91"/>
      <c r="IN56" s="91"/>
      <c r="IO56" s="91"/>
      <c r="IP56" s="91"/>
      <c r="IQ56" s="91"/>
      <c r="IR56" s="91"/>
      <c r="IS56" s="91"/>
      <c r="IT56" s="91"/>
      <c r="IU56" s="91"/>
      <c r="IV56" s="91"/>
      <c r="IW56" s="91"/>
      <c r="IX56" s="91"/>
      <c r="IY56" s="91"/>
      <c r="IZ56" s="91"/>
      <c r="JA56" s="91"/>
      <c r="JB56" s="91"/>
      <c r="JC56" s="91"/>
      <c r="JD56" s="91"/>
      <c r="JE56" s="91"/>
      <c r="JF56" s="91"/>
      <c r="JG56" s="91"/>
      <c r="JH56" s="91"/>
      <c r="JI56" s="91"/>
      <c r="JJ56" s="91"/>
      <c r="JK56" s="91"/>
      <c r="JL56" s="91"/>
      <c r="JM56" s="91"/>
      <c r="JN56" s="91"/>
      <c r="JO56" s="91"/>
      <c r="JP56" s="91"/>
      <c r="JQ56" s="91"/>
      <c r="JR56" s="91"/>
      <c r="JS56" s="91"/>
      <c r="JT56" s="91"/>
      <c r="JU56" s="91"/>
      <c r="JV56" s="91"/>
      <c r="JW56" s="91"/>
      <c r="JX56" s="91"/>
      <c r="JY56" s="91"/>
      <c r="JZ56" s="91"/>
      <c r="KA56" s="91"/>
      <c r="KB56" s="91"/>
      <c r="KC56" s="91"/>
      <c r="KD56" s="91"/>
      <c r="KE56" s="91"/>
      <c r="KF56" s="91"/>
      <c r="KG56" s="91"/>
      <c r="KH56" s="91"/>
      <c r="KI56" s="91"/>
      <c r="KJ56" s="91"/>
      <c r="KK56" s="91"/>
      <c r="KL56" s="91"/>
      <c r="KM56" s="91"/>
      <c r="KN56" s="91"/>
      <c r="KO56" s="91"/>
      <c r="KP56" s="91"/>
      <c r="KQ56" s="91"/>
      <c r="KR56" s="91"/>
      <c r="KS56" s="91"/>
      <c r="KT56" s="91"/>
      <c r="KU56" s="91"/>
      <c r="KV56" s="91"/>
      <c r="KW56" s="91"/>
      <c r="KX56" s="91"/>
      <c r="KY56" s="91"/>
      <c r="KZ56" s="91"/>
      <c r="LA56" s="91"/>
      <c r="LB56" s="91"/>
      <c r="LC56" s="91"/>
      <c r="LD56" s="91"/>
      <c r="LE56" s="91"/>
      <c r="LF56" s="91"/>
      <c r="LG56" s="91"/>
      <c r="LH56" s="91"/>
      <c r="LI56" s="91"/>
      <c r="LJ56" s="91"/>
      <c r="LK56" s="91"/>
      <c r="LL56" s="91"/>
      <c r="LM56" s="91"/>
      <c r="LN56" s="91"/>
      <c r="LO56" s="91"/>
      <c r="LP56" s="91"/>
      <c r="LQ56" s="91"/>
      <c r="LR56" s="91"/>
      <c r="LS56" s="91"/>
      <c r="LT56" s="91"/>
      <c r="LU56" s="91"/>
      <c r="LV56" s="91"/>
      <c r="LW56" s="91"/>
      <c r="LX56" s="91"/>
      <c r="LY56" s="91"/>
      <c r="LZ56" s="91"/>
      <c r="MA56" s="91"/>
      <c r="MB56" s="91"/>
      <c r="MC56" s="91"/>
      <c r="MD56" s="91"/>
      <c r="ME56" s="91"/>
      <c r="MF56" s="91"/>
      <c r="MG56" s="91"/>
      <c r="MH56" s="91"/>
      <c r="MI56" s="91"/>
      <c r="MJ56" s="91"/>
      <c r="MK56" s="91"/>
      <c r="ML56" s="91"/>
      <c r="MM56" s="91"/>
      <c r="MN56" s="91"/>
      <c r="MO56" s="91"/>
      <c r="MP56" s="91"/>
      <c r="MQ56" s="91"/>
      <c r="MR56" s="91"/>
      <c r="MS56" s="91"/>
      <c r="MT56" s="91"/>
      <c r="MU56" s="91"/>
      <c r="MV56" s="91"/>
      <c r="MW56" s="91"/>
      <c r="MX56" s="91"/>
      <c r="MY56" s="91"/>
      <c r="MZ56" s="91"/>
      <c r="NA56" s="91"/>
      <c r="NB56" s="91"/>
      <c r="NC56" s="91"/>
      <c r="ND56" s="91"/>
    </row>
    <row r="57" spans="1:368" ht="13" customHeight="1" x14ac:dyDescent="0.3">
      <c r="A57" s="92" t="s">
        <v>143</v>
      </c>
      <c r="B57" s="145" t="s">
        <v>40</v>
      </c>
      <c r="C57" s="1" t="s">
        <v>142</v>
      </c>
      <c r="D57" s="145"/>
      <c r="E57" s="145"/>
      <c r="F57" s="145"/>
      <c r="G57" s="145"/>
      <c r="H57" s="184"/>
      <c r="I57" s="184"/>
      <c r="J57" s="184"/>
      <c r="K57" s="184"/>
      <c r="L57" s="184"/>
      <c r="M57" s="184"/>
      <c r="N57" s="184"/>
      <c r="O57" s="179"/>
      <c r="P57" s="179"/>
      <c r="Q57" s="179"/>
      <c r="R57" s="179"/>
      <c r="S57" s="179"/>
      <c r="T57" s="179"/>
      <c r="U57" s="179"/>
      <c r="V57" s="178"/>
      <c r="W57" s="178"/>
      <c r="X57" s="178"/>
      <c r="Y57" s="178"/>
      <c r="Z57" s="178"/>
      <c r="AA57" s="178"/>
      <c r="AB57" s="178"/>
      <c r="AC57" s="176"/>
      <c r="AD57" s="176"/>
      <c r="AE57" s="176"/>
      <c r="AF57" s="176"/>
      <c r="AG57" s="176"/>
      <c r="AH57" s="176"/>
      <c r="AI57" s="176"/>
      <c r="AJ57" s="175"/>
      <c r="AK57" s="175"/>
      <c r="AL57" s="175"/>
      <c r="AM57" s="175"/>
      <c r="AN57" s="175"/>
      <c r="AO57" s="175"/>
      <c r="AP57" s="175"/>
      <c r="AQ57" s="174"/>
      <c r="AR57" s="174"/>
      <c r="AS57" s="174"/>
      <c r="AT57" s="174"/>
      <c r="AU57" s="174"/>
      <c r="AV57" s="174"/>
      <c r="AW57" s="174"/>
      <c r="AX57" s="173"/>
      <c r="AY57" s="173"/>
      <c r="AZ57" s="173"/>
      <c r="BA57" s="173"/>
      <c r="BB57" s="173"/>
      <c r="BC57" s="173"/>
      <c r="BD57" s="173"/>
      <c r="BE57" s="172"/>
      <c r="BF57" s="172"/>
      <c r="BG57" s="172"/>
      <c r="BH57" s="172"/>
      <c r="BI57" s="172"/>
      <c r="BJ57" s="172"/>
      <c r="BK57" s="172"/>
      <c r="BL57" s="171"/>
      <c r="BM57" s="171"/>
      <c r="BN57" s="171"/>
      <c r="BO57" s="171"/>
      <c r="BP57" s="171"/>
      <c r="BQ57" s="171"/>
      <c r="BR57" s="171"/>
      <c r="BS57" s="170"/>
      <c r="BT57" s="170"/>
      <c r="BU57" s="170"/>
      <c r="BV57" s="170"/>
      <c r="BW57" s="170"/>
      <c r="BX57" s="170"/>
      <c r="BY57" s="170"/>
      <c r="BZ57" s="169"/>
      <c r="CA57" s="169"/>
      <c r="CB57" s="169"/>
      <c r="CC57" s="169"/>
      <c r="CD57" s="169"/>
      <c r="CE57" s="169"/>
      <c r="CF57" s="169"/>
      <c r="CG57" s="168"/>
      <c r="CH57" s="168"/>
      <c r="CI57" s="168"/>
      <c r="CJ57" s="168"/>
      <c r="CK57" s="168"/>
      <c r="CL57" s="168"/>
      <c r="CM57" s="168"/>
      <c r="CN57" s="165"/>
      <c r="CO57" s="165"/>
      <c r="CP57" s="165"/>
      <c r="CQ57" s="165"/>
      <c r="CR57" s="165"/>
      <c r="CS57" s="165"/>
      <c r="CT57" s="165"/>
      <c r="CU57" s="164"/>
      <c r="CV57" s="164"/>
      <c r="CW57" s="164"/>
      <c r="CX57" s="164"/>
      <c r="CY57" s="164"/>
      <c r="CZ57" s="164"/>
      <c r="DA57" s="164"/>
      <c r="DB57" s="156"/>
      <c r="DC57" s="156"/>
      <c r="DD57" s="156"/>
      <c r="DE57" s="156"/>
      <c r="DF57" s="156"/>
      <c r="DG57" s="156"/>
      <c r="DH57" s="156"/>
      <c r="DI57" s="155"/>
      <c r="DJ57" s="155"/>
      <c r="DK57" s="155"/>
      <c r="DL57" s="155"/>
      <c r="DM57" s="155"/>
      <c r="DN57" s="155"/>
      <c r="DO57" s="155"/>
      <c r="DP57" s="148"/>
      <c r="DQ57" s="148"/>
      <c r="DR57" s="148"/>
      <c r="DS57" s="148"/>
      <c r="DT57" s="148"/>
      <c r="DU57" s="148"/>
      <c r="DV57" s="148"/>
      <c r="DW57" s="147"/>
      <c r="DX57" s="147"/>
      <c r="DY57" s="147"/>
      <c r="DZ57" s="147"/>
      <c r="EA57" s="147"/>
      <c r="EB57" s="147"/>
      <c r="EC57" s="147"/>
      <c r="ED57" s="147"/>
      <c r="EE57" s="147"/>
      <c r="EF57" s="147"/>
      <c r="EG57" s="147"/>
      <c r="EH57" s="147"/>
      <c r="EI57" s="147"/>
      <c r="EJ57" s="147"/>
      <c r="EK57" s="146"/>
      <c r="EL57" s="146"/>
      <c r="EM57" s="146"/>
      <c r="EN57" s="146"/>
      <c r="EO57" s="146"/>
      <c r="EP57" s="146"/>
      <c r="EQ57" s="146"/>
      <c r="ER57" s="145"/>
      <c r="ES57" s="145"/>
      <c r="ET57" s="145"/>
      <c r="EU57" s="145"/>
      <c r="EV57" s="145"/>
      <c r="EW57" s="145"/>
      <c r="EX57" s="145"/>
      <c r="EY57" s="145"/>
      <c r="EZ57" s="145"/>
      <c r="FA57" s="145"/>
      <c r="FB57" s="145"/>
      <c r="FC57" s="145"/>
      <c r="FD57" s="145"/>
      <c r="FE57" s="145"/>
      <c r="FF57" s="145"/>
      <c r="FG57" s="145"/>
      <c r="FH57" s="145"/>
      <c r="FI57" s="145"/>
      <c r="FJ57" s="145"/>
      <c r="FK57" s="145"/>
      <c r="FL57" s="145"/>
      <c r="FM57" s="145"/>
      <c r="FN57" s="145"/>
      <c r="FO57" s="145"/>
      <c r="FP57" s="145"/>
      <c r="FQ57" s="145"/>
      <c r="FR57" s="145"/>
      <c r="FS57" s="91"/>
      <c r="FT57" s="91"/>
      <c r="FU57" s="91"/>
      <c r="FV57" s="91"/>
      <c r="FW57" s="91"/>
      <c r="FX57" s="91"/>
      <c r="FY57" s="91"/>
      <c r="FZ57" s="91"/>
      <c r="GA57" s="91"/>
      <c r="GB57" s="91"/>
      <c r="GC57" s="91"/>
      <c r="GD57" s="91"/>
      <c r="GE57" s="91"/>
      <c r="GF57" s="91"/>
      <c r="GG57" s="91"/>
      <c r="GH57" s="91"/>
      <c r="GI57" s="91"/>
      <c r="GJ57" s="91"/>
      <c r="GK57" s="91"/>
      <c r="GL57" s="91"/>
      <c r="GM57" s="91"/>
      <c r="GN57" s="91"/>
      <c r="GO57" s="91"/>
      <c r="GP57" s="91"/>
      <c r="GQ57" s="91"/>
      <c r="GR57" s="91"/>
      <c r="GS57" s="91"/>
      <c r="GT57" s="91"/>
      <c r="GU57" s="91"/>
      <c r="GV57" s="91"/>
      <c r="GW57" s="91"/>
      <c r="GX57" s="91"/>
      <c r="GY57" s="91"/>
      <c r="GZ57" s="91"/>
      <c r="HA57" s="91"/>
      <c r="HB57" s="91"/>
      <c r="HC57" s="91"/>
      <c r="HD57" s="91"/>
      <c r="HE57" s="91"/>
      <c r="HF57" s="91"/>
      <c r="HG57" s="91"/>
      <c r="HH57" s="91"/>
      <c r="HI57" s="91"/>
      <c r="HJ57" s="91"/>
      <c r="HK57" s="91"/>
      <c r="HL57" s="91"/>
      <c r="HM57" s="91"/>
      <c r="HN57" s="91"/>
      <c r="HO57" s="91"/>
      <c r="HP57" s="91"/>
      <c r="HQ57" s="91"/>
      <c r="HR57" s="91"/>
      <c r="HS57" s="91"/>
      <c r="HT57" s="91"/>
      <c r="HU57" s="91"/>
      <c r="HV57" s="91"/>
      <c r="HW57" s="91"/>
      <c r="HX57" s="91"/>
      <c r="HY57" s="91"/>
      <c r="HZ57" s="91"/>
      <c r="IA57" s="91"/>
      <c r="IB57" s="91"/>
      <c r="IC57" s="91"/>
      <c r="ID57" s="91"/>
      <c r="IE57" s="91"/>
      <c r="IF57" s="91"/>
      <c r="IG57" s="91"/>
      <c r="IH57" s="91"/>
      <c r="II57" s="91"/>
      <c r="IJ57" s="91"/>
      <c r="IK57" s="91"/>
      <c r="IL57" s="91"/>
      <c r="IM57" s="91"/>
      <c r="IN57" s="91"/>
      <c r="IO57" s="91"/>
      <c r="IP57" s="91"/>
      <c r="IQ57" s="91"/>
      <c r="IR57" s="91"/>
      <c r="IS57" s="91"/>
      <c r="IT57" s="91"/>
      <c r="IU57" s="91"/>
      <c r="IV57" s="91"/>
      <c r="IW57" s="91"/>
      <c r="IX57" s="91"/>
      <c r="IY57" s="91"/>
      <c r="IZ57" s="91"/>
      <c r="JA57" s="91"/>
      <c r="JB57" s="91"/>
      <c r="JC57" s="91"/>
      <c r="JD57" s="91"/>
      <c r="JE57" s="91"/>
      <c r="JF57" s="91"/>
      <c r="JG57" s="91"/>
      <c r="JH57" s="91"/>
      <c r="JI57" s="91"/>
      <c r="JJ57" s="91"/>
      <c r="JK57" s="91"/>
      <c r="JL57" s="91"/>
      <c r="JM57" s="91"/>
      <c r="JN57" s="91"/>
      <c r="JO57" s="91"/>
      <c r="JP57" s="91"/>
      <c r="JQ57" s="91"/>
      <c r="JR57" s="91"/>
      <c r="JS57" s="91"/>
      <c r="JT57" s="91"/>
      <c r="JU57" s="91"/>
      <c r="JV57" s="91"/>
      <c r="JW57" s="91"/>
      <c r="JX57" s="91"/>
      <c r="JY57" s="91"/>
      <c r="JZ57" s="91"/>
      <c r="KA57" s="91"/>
      <c r="KB57" s="91"/>
      <c r="KC57" s="91"/>
      <c r="KD57" s="91"/>
      <c r="KE57" s="91"/>
      <c r="KF57" s="91"/>
      <c r="KG57" s="91"/>
      <c r="KH57" s="91"/>
      <c r="KI57" s="91"/>
      <c r="KJ57" s="91"/>
      <c r="KK57" s="91"/>
      <c r="KL57" s="91"/>
      <c r="KM57" s="91"/>
      <c r="KN57" s="91"/>
      <c r="KO57" s="91"/>
      <c r="KP57" s="91"/>
      <c r="KQ57" s="91"/>
      <c r="KR57" s="91"/>
      <c r="KS57" s="91"/>
      <c r="KT57" s="91"/>
      <c r="KU57" s="91"/>
      <c r="KV57" s="91"/>
      <c r="KW57" s="91"/>
      <c r="KX57" s="91"/>
      <c r="KY57" s="91"/>
      <c r="KZ57" s="91"/>
      <c r="LA57" s="91"/>
      <c r="LB57" s="91"/>
      <c r="LC57" s="91"/>
      <c r="LD57" s="91"/>
      <c r="LE57" s="91"/>
      <c r="LF57" s="91"/>
      <c r="LG57" s="91"/>
      <c r="LH57" s="91"/>
      <c r="LI57" s="91"/>
      <c r="LJ57" s="91"/>
      <c r="LK57" s="91"/>
      <c r="LL57" s="91"/>
      <c r="LM57" s="91"/>
      <c r="LN57" s="91"/>
      <c r="LO57" s="91"/>
      <c r="LP57" s="91"/>
      <c r="LQ57" s="91"/>
      <c r="LR57" s="91"/>
      <c r="LS57" s="91"/>
      <c r="LT57" s="91"/>
      <c r="LU57" s="91"/>
      <c r="LV57" s="91"/>
      <c r="LW57" s="91"/>
      <c r="LX57" s="91"/>
      <c r="LY57" s="91"/>
      <c r="LZ57" s="91"/>
      <c r="MA57" s="91"/>
      <c r="MB57" s="91"/>
      <c r="MC57" s="91"/>
      <c r="MD57" s="91"/>
      <c r="ME57" s="91"/>
      <c r="MF57" s="91"/>
      <c r="MG57" s="91"/>
      <c r="MH57" s="91"/>
      <c r="MI57" s="91"/>
      <c r="MJ57" s="91"/>
      <c r="MK57" s="91"/>
      <c r="ML57" s="91"/>
      <c r="MM57" s="91"/>
      <c r="MN57" s="91"/>
      <c r="MO57" s="91"/>
      <c r="MP57" s="91"/>
      <c r="MQ57" s="91"/>
      <c r="MR57" s="91"/>
      <c r="MS57" s="91"/>
      <c r="MT57" s="91"/>
      <c r="MU57" s="91"/>
      <c r="MV57" s="91"/>
      <c r="MW57" s="91"/>
      <c r="MX57" s="91"/>
      <c r="MY57" s="91"/>
      <c r="MZ57" s="91"/>
      <c r="NA57" s="91"/>
      <c r="NB57" s="91"/>
      <c r="NC57" s="91"/>
      <c r="ND57" s="91"/>
    </row>
    <row r="58" spans="1:368" ht="13" customHeight="1" x14ac:dyDescent="0.3">
      <c r="A58" s="92" t="s">
        <v>141</v>
      </c>
      <c r="B58" s="144" t="s">
        <v>40</v>
      </c>
      <c r="C58" s="1" t="s">
        <v>140</v>
      </c>
      <c r="D58" s="144"/>
      <c r="E58" s="144"/>
      <c r="F58" s="144"/>
      <c r="G58" s="144"/>
      <c r="H58" s="184"/>
      <c r="I58" s="184"/>
      <c r="J58" s="184"/>
      <c r="K58" s="184"/>
      <c r="L58" s="184"/>
      <c r="M58" s="184"/>
      <c r="N58" s="184"/>
      <c r="O58" s="179"/>
      <c r="P58" s="179"/>
      <c r="Q58" s="179"/>
      <c r="R58" s="179"/>
      <c r="S58" s="179"/>
      <c r="T58" s="179"/>
      <c r="U58" s="179"/>
      <c r="V58" s="178"/>
      <c r="W58" s="178"/>
      <c r="X58" s="178"/>
      <c r="Y58" s="178"/>
      <c r="Z58" s="178"/>
      <c r="AA58" s="178"/>
      <c r="AB58" s="178"/>
      <c r="AC58" s="176"/>
      <c r="AD58" s="176"/>
      <c r="AE58" s="176"/>
      <c r="AF58" s="176"/>
      <c r="AG58" s="176"/>
      <c r="AH58" s="176"/>
      <c r="AI58" s="176"/>
      <c r="AJ58" s="175"/>
      <c r="AK58" s="175"/>
      <c r="AL58" s="175"/>
      <c r="AM58" s="175"/>
      <c r="AN58" s="175"/>
      <c r="AO58" s="175"/>
      <c r="AP58" s="175"/>
      <c r="AQ58" s="174"/>
      <c r="AR58" s="174"/>
      <c r="AS58" s="174"/>
      <c r="AT58" s="174"/>
      <c r="AU58" s="174"/>
      <c r="AV58" s="174"/>
      <c r="AW58" s="174"/>
      <c r="AX58" s="173"/>
      <c r="AY58" s="173"/>
      <c r="AZ58" s="173"/>
      <c r="BA58" s="173"/>
      <c r="BB58" s="173"/>
      <c r="BC58" s="173"/>
      <c r="BD58" s="173"/>
      <c r="BE58" s="172"/>
      <c r="BF58" s="172"/>
      <c r="BG58" s="172"/>
      <c r="BH58" s="172"/>
      <c r="BI58" s="172"/>
      <c r="BJ58" s="172"/>
      <c r="BK58" s="172"/>
      <c r="BL58" s="171"/>
      <c r="BM58" s="171"/>
      <c r="BN58" s="171"/>
      <c r="BO58" s="171"/>
      <c r="BP58" s="171"/>
      <c r="BQ58" s="171"/>
      <c r="BR58" s="171"/>
      <c r="BS58" s="170"/>
      <c r="BT58" s="170"/>
      <c r="BU58" s="170"/>
      <c r="BV58" s="170"/>
      <c r="BW58" s="170"/>
      <c r="BX58" s="170"/>
      <c r="BY58" s="170"/>
      <c r="BZ58" s="169"/>
      <c r="CA58" s="169"/>
      <c r="CB58" s="169"/>
      <c r="CC58" s="169"/>
      <c r="CD58" s="169"/>
      <c r="CE58" s="169"/>
      <c r="CF58" s="169"/>
      <c r="CG58" s="168"/>
      <c r="CH58" s="168"/>
      <c r="CI58" s="168"/>
      <c r="CJ58" s="168"/>
      <c r="CK58" s="168"/>
      <c r="CL58" s="168"/>
      <c r="CM58" s="168"/>
      <c r="CN58" s="165"/>
      <c r="CO58" s="165"/>
      <c r="CP58" s="165"/>
      <c r="CQ58" s="165"/>
      <c r="CR58" s="165"/>
      <c r="CS58" s="165"/>
      <c r="CT58" s="165"/>
      <c r="CU58" s="164"/>
      <c r="CV58" s="164"/>
      <c r="CW58" s="164"/>
      <c r="CX58" s="164"/>
      <c r="CY58" s="164"/>
      <c r="CZ58" s="164"/>
      <c r="DA58" s="164"/>
      <c r="DB58" s="156"/>
      <c r="DC58" s="156"/>
      <c r="DD58" s="156"/>
      <c r="DE58" s="156"/>
      <c r="DF58" s="156"/>
      <c r="DG58" s="156"/>
      <c r="DH58" s="156"/>
      <c r="DI58" s="155"/>
      <c r="DJ58" s="155"/>
      <c r="DK58" s="155"/>
      <c r="DL58" s="155"/>
      <c r="DM58" s="155"/>
      <c r="DN58" s="155"/>
      <c r="DO58" s="155"/>
      <c r="DP58" s="148"/>
      <c r="DQ58" s="148"/>
      <c r="DR58" s="148"/>
      <c r="DS58" s="148"/>
      <c r="DT58" s="148"/>
      <c r="DU58" s="148"/>
      <c r="DV58" s="148"/>
      <c r="DW58" s="147"/>
      <c r="DX58" s="147"/>
      <c r="DY58" s="147"/>
      <c r="DZ58" s="147"/>
      <c r="EA58" s="147"/>
      <c r="EB58" s="147"/>
      <c r="EC58" s="147"/>
      <c r="ED58" s="147"/>
      <c r="EE58" s="147"/>
      <c r="EF58" s="147"/>
      <c r="EG58" s="147"/>
      <c r="EH58" s="147"/>
      <c r="EI58" s="147"/>
      <c r="EJ58" s="147"/>
      <c r="EK58" s="146"/>
      <c r="EL58" s="146"/>
      <c r="EM58" s="146"/>
      <c r="EN58" s="146"/>
      <c r="EO58" s="146"/>
      <c r="EP58" s="146"/>
      <c r="EQ58" s="146"/>
      <c r="ER58" s="145"/>
      <c r="ES58" s="145"/>
      <c r="ET58" s="145"/>
      <c r="EU58" s="145"/>
      <c r="EV58" s="145"/>
      <c r="EW58" s="145"/>
      <c r="EX58" s="145"/>
      <c r="EY58" s="144"/>
      <c r="EZ58" s="144"/>
      <c r="FA58" s="144"/>
      <c r="FB58" s="144"/>
      <c r="FC58" s="144"/>
      <c r="FD58" s="144"/>
      <c r="FE58" s="144"/>
      <c r="FF58" s="144"/>
      <c r="FG58" s="144"/>
      <c r="FH58" s="144"/>
      <c r="FI58" s="144"/>
      <c r="FJ58" s="144"/>
      <c r="FK58" s="144"/>
      <c r="FL58" s="144"/>
      <c r="FM58" s="144"/>
      <c r="FN58" s="144"/>
      <c r="FO58" s="144"/>
      <c r="FP58" s="144"/>
      <c r="FQ58" s="144"/>
      <c r="FR58" s="144"/>
      <c r="FS58" s="91"/>
      <c r="FT58" s="91"/>
      <c r="FU58" s="91"/>
      <c r="FV58" s="91"/>
      <c r="FW58" s="91"/>
      <c r="FX58" s="91"/>
      <c r="FY58" s="91"/>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91"/>
      <c r="JS58" s="91"/>
      <c r="JT58" s="91"/>
      <c r="JU58" s="91"/>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row>
    <row r="59" spans="1:368" ht="13" customHeight="1" x14ac:dyDescent="0.3">
      <c r="A59" s="92" t="s">
        <v>139</v>
      </c>
      <c r="B59" s="90" t="s">
        <v>40</v>
      </c>
      <c r="C59" s="1" t="s">
        <v>134</v>
      </c>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91"/>
      <c r="JS59" s="91"/>
      <c r="JT59" s="91"/>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row>
    <row r="60" spans="1:368" ht="13" customHeight="1" x14ac:dyDescent="0.3">
      <c r="A60" s="92" t="s">
        <v>132</v>
      </c>
      <c r="B60" s="90" t="s">
        <v>40</v>
      </c>
      <c r="C60" s="1" t="s">
        <v>131</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c r="IW60" s="91"/>
      <c r="IX60" s="91"/>
      <c r="IY60" s="91"/>
      <c r="IZ60" s="91"/>
      <c r="JA60" s="91"/>
      <c r="JB60" s="91"/>
      <c r="JC60" s="91"/>
      <c r="JD60" s="91"/>
      <c r="JE60" s="91"/>
      <c r="JF60" s="91"/>
      <c r="JG60" s="91"/>
      <c r="JH60" s="91"/>
      <c r="JI60" s="91"/>
      <c r="JJ60" s="91"/>
      <c r="JK60" s="91"/>
      <c r="JL60" s="91"/>
      <c r="JM60" s="91"/>
      <c r="JN60" s="91"/>
      <c r="JO60" s="91"/>
      <c r="JP60" s="91"/>
      <c r="JQ60" s="91"/>
      <c r="JR60" s="91"/>
      <c r="JS60" s="91"/>
      <c r="JT60" s="91"/>
      <c r="JU60" s="91"/>
      <c r="JV60" s="91"/>
      <c r="JW60" s="91"/>
      <c r="JX60" s="91"/>
      <c r="JY60" s="91"/>
      <c r="JZ60" s="91"/>
      <c r="KA60" s="91"/>
      <c r="KB60" s="91"/>
      <c r="KC60" s="91"/>
      <c r="KD60" s="91"/>
      <c r="KE60" s="91"/>
      <c r="KF60" s="91"/>
      <c r="KG60" s="91"/>
      <c r="KH60" s="91"/>
      <c r="KI60" s="91"/>
      <c r="KJ60" s="91"/>
      <c r="KK60" s="91"/>
      <c r="KL60" s="91"/>
      <c r="KM60" s="91"/>
      <c r="KN60" s="91"/>
      <c r="KO60" s="91"/>
      <c r="KP60" s="91"/>
      <c r="KQ60" s="91"/>
      <c r="KR60" s="91"/>
      <c r="KS60" s="91"/>
      <c r="KT60" s="91"/>
      <c r="KU60" s="91"/>
      <c r="KV60" s="91"/>
      <c r="KW60" s="91"/>
      <c r="KX60" s="91"/>
      <c r="KY60" s="91"/>
      <c r="KZ60" s="91"/>
      <c r="LA60" s="91"/>
      <c r="LB60" s="91"/>
      <c r="LC60" s="91"/>
      <c r="LD60" s="91"/>
      <c r="LE60" s="91"/>
      <c r="LF60" s="91"/>
      <c r="LG60" s="91"/>
      <c r="LH60" s="91"/>
      <c r="LI60" s="91"/>
      <c r="LJ60" s="91"/>
      <c r="LK60" s="91"/>
      <c r="LL60" s="91"/>
      <c r="LM60" s="91"/>
      <c r="LN60" s="91"/>
      <c r="LO60" s="91"/>
      <c r="LP60" s="91"/>
      <c r="LQ60" s="91"/>
      <c r="LR60" s="91"/>
      <c r="LS60" s="91"/>
      <c r="LT60" s="91"/>
      <c r="LU60" s="91"/>
      <c r="LV60" s="91"/>
      <c r="LW60" s="91"/>
      <c r="LX60" s="91"/>
      <c r="LY60" s="91"/>
      <c r="LZ60" s="91"/>
      <c r="MA60" s="91"/>
      <c r="MB60" s="91"/>
      <c r="MC60" s="91"/>
      <c r="MD60" s="91"/>
      <c r="ME60" s="91"/>
      <c r="MF60" s="91"/>
      <c r="MG60" s="91"/>
      <c r="MH60" s="91"/>
      <c r="MI60" s="91"/>
      <c r="MJ60" s="91"/>
      <c r="MK60" s="91"/>
      <c r="ML60" s="91"/>
      <c r="MM60" s="91"/>
      <c r="MN60" s="91"/>
      <c r="MO60" s="91"/>
      <c r="MP60" s="91"/>
      <c r="MQ60" s="91"/>
      <c r="MR60" s="91"/>
      <c r="MS60" s="91"/>
      <c r="MT60" s="91"/>
      <c r="MU60" s="91"/>
      <c r="MV60" s="91"/>
      <c r="MW60" s="91"/>
      <c r="MX60" s="91"/>
      <c r="MY60" s="91"/>
      <c r="MZ60" s="91"/>
      <c r="NA60" s="91"/>
      <c r="NB60" s="91"/>
      <c r="NC60" s="91"/>
      <c r="ND60" s="91"/>
    </row>
    <row r="61" spans="1:368" ht="13" customHeight="1" x14ac:dyDescent="0.3">
      <c r="A61" s="92" t="s">
        <v>133</v>
      </c>
      <c r="B61" s="90" t="s">
        <v>40</v>
      </c>
      <c r="C61" s="1" t="s">
        <v>130</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c r="IW61" s="91"/>
      <c r="IX61" s="91"/>
      <c r="IY61" s="91"/>
      <c r="IZ61" s="91"/>
      <c r="JA61" s="91"/>
      <c r="JB61" s="91"/>
      <c r="JC61" s="91"/>
      <c r="JD61" s="91"/>
      <c r="JE61" s="91"/>
      <c r="JF61" s="91"/>
      <c r="JG61" s="91"/>
      <c r="JH61" s="91"/>
      <c r="JI61" s="91"/>
      <c r="JJ61" s="91"/>
      <c r="JK61" s="91"/>
      <c r="JL61" s="91"/>
      <c r="JM61" s="91"/>
      <c r="JN61" s="91"/>
      <c r="JO61" s="91"/>
      <c r="JP61" s="91"/>
      <c r="JQ61" s="91"/>
      <c r="JR61" s="91"/>
      <c r="JS61" s="91"/>
      <c r="JT61" s="91"/>
      <c r="JU61" s="91"/>
      <c r="JV61" s="91"/>
      <c r="JW61" s="91"/>
      <c r="JX61" s="91"/>
      <c r="JY61" s="91"/>
      <c r="JZ61" s="91"/>
      <c r="KA61" s="91"/>
      <c r="KB61" s="91"/>
      <c r="KC61" s="91"/>
      <c r="KD61" s="91"/>
      <c r="KE61" s="91"/>
      <c r="KF61" s="91"/>
      <c r="KG61" s="91"/>
      <c r="KH61" s="91"/>
      <c r="KI61" s="91"/>
      <c r="KJ61" s="91"/>
      <c r="KK61" s="91"/>
      <c r="KL61" s="91"/>
      <c r="KM61" s="91"/>
      <c r="KN61" s="91"/>
      <c r="KO61" s="91"/>
      <c r="KP61" s="91"/>
      <c r="KQ61" s="91"/>
      <c r="KR61" s="91"/>
      <c r="KS61" s="91"/>
      <c r="KT61" s="91"/>
      <c r="KU61" s="91"/>
      <c r="KV61" s="91"/>
      <c r="KW61" s="91"/>
      <c r="KX61" s="91"/>
      <c r="KY61" s="91"/>
      <c r="KZ61" s="91"/>
      <c r="LA61" s="91"/>
      <c r="LB61" s="91"/>
      <c r="LC61" s="91"/>
      <c r="LD61" s="91"/>
      <c r="LE61" s="91"/>
      <c r="LF61" s="91"/>
      <c r="LG61" s="91"/>
      <c r="LH61" s="91"/>
      <c r="LI61" s="91"/>
      <c r="LJ61" s="91"/>
      <c r="LK61" s="91"/>
      <c r="LL61" s="91"/>
      <c r="LM61" s="91"/>
      <c r="LN61" s="91"/>
      <c r="LO61" s="91"/>
      <c r="LP61" s="91"/>
      <c r="LQ61" s="91"/>
      <c r="LR61" s="91"/>
      <c r="LS61" s="91"/>
      <c r="LT61" s="91"/>
      <c r="LU61" s="91"/>
      <c r="LV61" s="91"/>
      <c r="LW61" s="91"/>
      <c r="LX61" s="91"/>
      <c r="LY61" s="91"/>
      <c r="LZ61" s="91"/>
      <c r="MA61" s="91"/>
      <c r="MB61" s="91"/>
      <c r="MC61" s="91"/>
      <c r="MD61" s="91"/>
      <c r="ME61" s="91"/>
      <c r="MF61" s="91"/>
      <c r="MG61" s="91"/>
      <c r="MH61" s="91"/>
      <c r="MI61" s="91"/>
      <c r="MJ61" s="91"/>
      <c r="MK61" s="91"/>
      <c r="ML61" s="91"/>
      <c r="MM61" s="91"/>
      <c r="MN61" s="91"/>
      <c r="MO61" s="91"/>
      <c r="MP61" s="91"/>
      <c r="MQ61" s="91"/>
      <c r="MR61" s="91"/>
      <c r="MS61" s="91"/>
      <c r="MT61" s="91"/>
      <c r="MU61" s="91"/>
      <c r="MV61" s="91"/>
      <c r="MW61" s="91"/>
      <c r="MX61" s="91"/>
      <c r="MY61" s="91"/>
      <c r="MZ61" s="91"/>
      <c r="NA61" s="91"/>
      <c r="NB61" s="91"/>
      <c r="NC61" s="91"/>
      <c r="ND61" s="91"/>
    </row>
    <row r="62" spans="1:368" ht="13" customHeight="1" x14ac:dyDescent="0.3">
      <c r="A62" s="139" t="s">
        <v>129</v>
      </c>
      <c r="B62" s="90" t="s">
        <v>40</v>
      </c>
      <c r="C62" s="1" t="s">
        <v>128</v>
      </c>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c r="MX62" s="91"/>
      <c r="MY62" s="91"/>
      <c r="MZ62" s="91"/>
      <c r="NA62" s="91"/>
      <c r="NB62" s="91"/>
      <c r="NC62" s="91"/>
      <c r="ND62" s="91"/>
    </row>
    <row r="63" spans="1:368" ht="13" customHeight="1" x14ac:dyDescent="0.3">
      <c r="A63" s="92" t="s">
        <v>127</v>
      </c>
      <c r="B63" s="90" t="s">
        <v>40</v>
      </c>
      <c r="C63" s="1" t="s">
        <v>125</v>
      </c>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row>
    <row r="64" spans="1:368" ht="13" customHeight="1" x14ac:dyDescent="0.3">
      <c r="A64" s="92" t="s">
        <v>126</v>
      </c>
      <c r="B64" s="90" t="s">
        <v>40</v>
      </c>
      <c r="C64" s="1" t="s">
        <v>124</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c r="GA64" s="91"/>
      <c r="GB64" s="91"/>
      <c r="GC64" s="91"/>
      <c r="GD64" s="91"/>
      <c r="GE64" s="91"/>
      <c r="GF64" s="91"/>
      <c r="GG64" s="91"/>
      <c r="GH64" s="91"/>
      <c r="GI64" s="91"/>
      <c r="GJ64" s="91"/>
      <c r="GK64" s="91"/>
      <c r="GL64" s="91"/>
      <c r="GM64" s="91"/>
      <c r="GN64" s="91"/>
      <c r="GO64" s="91"/>
      <c r="GP64" s="91"/>
      <c r="GQ64" s="91"/>
      <c r="GR64" s="91"/>
      <c r="GS64" s="91"/>
      <c r="GT64" s="91"/>
      <c r="GU64" s="91"/>
      <c r="GV64" s="91"/>
      <c r="GW64" s="91"/>
      <c r="GX64" s="91"/>
      <c r="GY64" s="91"/>
      <c r="GZ64" s="91"/>
      <c r="HA64" s="91"/>
      <c r="HB64" s="91"/>
      <c r="HC64" s="91"/>
      <c r="HD64" s="91"/>
      <c r="HE64" s="91"/>
      <c r="HF64" s="91"/>
      <c r="HG64" s="91"/>
      <c r="HH64" s="91"/>
      <c r="HI64" s="91"/>
      <c r="HJ64" s="91"/>
      <c r="HK64" s="91"/>
      <c r="HL64" s="91"/>
      <c r="HM64" s="91"/>
      <c r="HN64" s="91"/>
      <c r="HO64" s="91"/>
      <c r="HP64" s="91"/>
      <c r="HQ64" s="91"/>
      <c r="HR64" s="91"/>
      <c r="HS64" s="91"/>
      <c r="HT64" s="91"/>
      <c r="HU64" s="91"/>
      <c r="HV64" s="91"/>
      <c r="HW64" s="91"/>
      <c r="HX64" s="91"/>
      <c r="HY64" s="91"/>
      <c r="HZ64" s="91"/>
      <c r="IA64" s="91"/>
      <c r="IB64" s="91"/>
      <c r="IC64" s="91"/>
      <c r="ID64" s="91"/>
      <c r="IE64" s="91"/>
      <c r="IF64" s="91"/>
      <c r="IG64" s="91"/>
      <c r="IH64" s="91"/>
      <c r="II64" s="91"/>
      <c r="IJ64" s="91"/>
      <c r="IK64" s="91"/>
      <c r="IL64" s="91"/>
      <c r="IM64" s="91"/>
      <c r="IN64" s="91"/>
      <c r="IO64" s="91"/>
      <c r="IP64" s="91"/>
      <c r="IQ64" s="91"/>
      <c r="IR64" s="91"/>
      <c r="IS64" s="91"/>
      <c r="IT64" s="91"/>
      <c r="IU64" s="91"/>
      <c r="IV64" s="91"/>
      <c r="IW64" s="91"/>
      <c r="IX64" s="91"/>
      <c r="IY64" s="91"/>
      <c r="IZ64" s="91"/>
      <c r="JA64" s="91"/>
      <c r="JB64" s="91"/>
      <c r="JC64" s="91"/>
      <c r="JD64" s="91"/>
      <c r="JE64" s="91"/>
      <c r="JF64" s="91"/>
      <c r="JG64" s="91"/>
      <c r="JH64" s="91"/>
      <c r="JI64" s="91"/>
      <c r="JJ64" s="91"/>
      <c r="JK64" s="91"/>
      <c r="JL64" s="91"/>
      <c r="JM64" s="91"/>
      <c r="JN64" s="91"/>
      <c r="JO64" s="91"/>
      <c r="JP64" s="91"/>
      <c r="JQ64" s="91"/>
      <c r="JR64" s="91"/>
      <c r="JS64" s="91"/>
      <c r="JT64" s="91"/>
      <c r="JU64" s="91"/>
      <c r="JV64" s="91"/>
      <c r="JW64" s="91"/>
      <c r="JX64" s="91"/>
      <c r="JY64" s="91"/>
      <c r="JZ64" s="91"/>
      <c r="KA64" s="91"/>
      <c r="KB64" s="91"/>
      <c r="KC64" s="91"/>
      <c r="KD64" s="91"/>
      <c r="KE64" s="91"/>
      <c r="KF64" s="91"/>
      <c r="KG64" s="91"/>
      <c r="KH64" s="91"/>
      <c r="KI64" s="91"/>
      <c r="KJ64" s="91"/>
      <c r="KK64" s="91"/>
      <c r="KL64" s="91"/>
      <c r="KM64" s="91"/>
      <c r="KN64" s="91"/>
      <c r="KO64" s="91"/>
      <c r="KP64" s="91"/>
      <c r="KQ64" s="91"/>
      <c r="KR64" s="91"/>
      <c r="KS64" s="91"/>
      <c r="KT64" s="91"/>
      <c r="KU64" s="91"/>
      <c r="KV64" s="91"/>
      <c r="KW64" s="91"/>
      <c r="KX64" s="91"/>
      <c r="KY64" s="91"/>
      <c r="KZ64" s="91"/>
      <c r="LA64" s="91"/>
      <c r="LB64" s="91"/>
      <c r="LC64" s="91"/>
      <c r="LD64" s="91"/>
      <c r="LE64" s="91"/>
      <c r="LF64" s="91"/>
      <c r="LG64" s="91"/>
      <c r="LH64" s="91"/>
      <c r="LI64" s="91"/>
      <c r="LJ64" s="91"/>
      <c r="LK64" s="91"/>
      <c r="LL64" s="91"/>
      <c r="LM64" s="91"/>
      <c r="LN64" s="91"/>
      <c r="LO64" s="91"/>
      <c r="LP64" s="91"/>
      <c r="LQ64" s="91"/>
      <c r="LR64" s="91"/>
      <c r="LS64" s="91"/>
      <c r="LT64" s="91"/>
      <c r="LU64" s="91"/>
      <c r="LV64" s="91"/>
      <c r="LW64" s="91"/>
      <c r="LX64" s="91"/>
      <c r="LY64" s="91"/>
      <c r="LZ64" s="91"/>
      <c r="MA64" s="91"/>
      <c r="MB64" s="91"/>
      <c r="MC64" s="91"/>
      <c r="MD64" s="91"/>
      <c r="ME64" s="91"/>
      <c r="MF64" s="91"/>
      <c r="MG64" s="91"/>
      <c r="MH64" s="91"/>
      <c r="MI64" s="91"/>
      <c r="MJ64" s="91"/>
      <c r="MK64" s="91"/>
      <c r="ML64" s="91"/>
      <c r="MM64" s="91"/>
      <c r="MN64" s="91"/>
      <c r="MO64" s="91"/>
      <c r="MP64" s="91"/>
      <c r="MQ64" s="91"/>
      <c r="MR64" s="91"/>
      <c r="MS64" s="91"/>
      <c r="MT64" s="91"/>
      <c r="MU64" s="91"/>
      <c r="MV64" s="91"/>
      <c r="MW64" s="91"/>
      <c r="MX64" s="91"/>
      <c r="MY64" s="91"/>
      <c r="MZ64" s="91"/>
      <c r="NA64" s="91"/>
      <c r="NB64" s="91"/>
      <c r="NC64" s="91"/>
      <c r="ND64" s="91"/>
    </row>
    <row r="65" spans="1:368" ht="13" customHeight="1" x14ac:dyDescent="0.3">
      <c r="A65" s="92" t="s">
        <v>123</v>
      </c>
      <c r="B65" s="90" t="s">
        <v>40</v>
      </c>
      <c r="C65" s="1" t="s">
        <v>122</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c r="IW65" s="91"/>
      <c r="IX65" s="91"/>
      <c r="IY65" s="91"/>
      <c r="IZ65" s="91"/>
      <c r="JA65" s="91"/>
      <c r="JB65" s="91"/>
      <c r="JC65" s="91"/>
      <c r="JD65" s="91"/>
      <c r="JE65" s="91"/>
      <c r="JF65" s="91"/>
      <c r="JG65" s="91"/>
      <c r="JH65" s="91"/>
      <c r="JI65" s="91"/>
      <c r="JJ65" s="91"/>
      <c r="JK65" s="91"/>
      <c r="JL65" s="91"/>
      <c r="JM65" s="91"/>
      <c r="JN65" s="91"/>
      <c r="JO65" s="91"/>
      <c r="JP65" s="91"/>
      <c r="JQ65" s="91"/>
      <c r="JR65" s="91"/>
      <c r="JS65" s="91"/>
      <c r="JT65" s="91"/>
      <c r="JU65" s="91"/>
      <c r="JV65" s="91"/>
      <c r="JW65" s="91"/>
      <c r="JX65" s="91"/>
      <c r="JY65" s="91"/>
      <c r="JZ65" s="91"/>
      <c r="KA65" s="91"/>
      <c r="KB65" s="91"/>
      <c r="KC65" s="91"/>
      <c r="KD65" s="91"/>
      <c r="KE65" s="91"/>
      <c r="KF65" s="91"/>
      <c r="KG65" s="91"/>
      <c r="KH65" s="91"/>
      <c r="KI65" s="91"/>
      <c r="KJ65" s="91"/>
      <c r="KK65" s="91"/>
      <c r="KL65" s="91"/>
      <c r="KM65" s="91"/>
      <c r="KN65" s="91"/>
      <c r="KO65" s="91"/>
      <c r="KP65" s="91"/>
      <c r="KQ65" s="91"/>
      <c r="KR65" s="91"/>
      <c r="KS65" s="91"/>
      <c r="KT65" s="91"/>
      <c r="KU65" s="91"/>
      <c r="KV65" s="91"/>
      <c r="KW65" s="91"/>
      <c r="KX65" s="91"/>
      <c r="KY65" s="91"/>
      <c r="KZ65" s="91"/>
      <c r="LA65" s="91"/>
      <c r="LB65" s="91"/>
      <c r="LC65" s="91"/>
      <c r="LD65" s="91"/>
      <c r="LE65" s="91"/>
      <c r="LF65" s="91"/>
      <c r="LG65" s="91"/>
      <c r="LH65" s="91"/>
      <c r="LI65" s="91"/>
      <c r="LJ65" s="91"/>
      <c r="LK65" s="91"/>
      <c r="LL65" s="91"/>
      <c r="LM65" s="91"/>
      <c r="LN65" s="91"/>
      <c r="LO65" s="91"/>
      <c r="LP65" s="91"/>
      <c r="LQ65" s="91"/>
      <c r="LR65" s="91"/>
      <c r="LS65" s="91"/>
      <c r="LT65" s="91"/>
      <c r="LU65" s="91"/>
      <c r="LV65" s="91"/>
      <c r="LW65" s="91"/>
      <c r="LX65" s="91"/>
      <c r="LY65" s="91"/>
      <c r="LZ65" s="91"/>
      <c r="MA65" s="91"/>
      <c r="MB65" s="91"/>
      <c r="MC65" s="91"/>
      <c r="MD65" s="91"/>
      <c r="ME65" s="91"/>
      <c r="MF65" s="91"/>
      <c r="MG65" s="91"/>
      <c r="MH65" s="91"/>
      <c r="MI65" s="91"/>
      <c r="MJ65" s="91"/>
      <c r="MK65" s="91"/>
      <c r="ML65" s="91"/>
      <c r="MM65" s="91"/>
      <c r="MN65" s="91"/>
      <c r="MO65" s="91"/>
      <c r="MP65" s="91"/>
      <c r="MQ65" s="91"/>
      <c r="MR65" s="91"/>
      <c r="MS65" s="91"/>
      <c r="MT65" s="91"/>
      <c r="MU65" s="91"/>
      <c r="MV65" s="91"/>
      <c r="MW65" s="91"/>
      <c r="MX65" s="91"/>
      <c r="MY65" s="91"/>
      <c r="MZ65" s="91"/>
      <c r="NA65" s="91"/>
      <c r="NB65" s="91"/>
      <c r="NC65" s="91"/>
      <c r="ND65" s="91"/>
    </row>
    <row r="66" spans="1:368" ht="13" customHeight="1" x14ac:dyDescent="0.3">
      <c r="A66" s="92" t="s">
        <v>121</v>
      </c>
      <c r="B66" s="90" t="s">
        <v>40</v>
      </c>
      <c r="C66" s="1" t="s">
        <v>120</v>
      </c>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c r="IW66" s="91"/>
      <c r="IX66" s="91"/>
      <c r="IY66" s="91"/>
      <c r="IZ66" s="91"/>
      <c r="JA66" s="91"/>
      <c r="JB66" s="91"/>
      <c r="JC66" s="91"/>
      <c r="JD66" s="91"/>
      <c r="JE66" s="91"/>
      <c r="JF66" s="91"/>
      <c r="JG66" s="91"/>
      <c r="JH66" s="91"/>
      <c r="JI66" s="91"/>
      <c r="JJ66" s="91"/>
      <c r="JK66" s="91"/>
      <c r="JL66" s="91"/>
      <c r="JM66" s="91"/>
      <c r="JN66" s="91"/>
      <c r="JO66" s="91"/>
      <c r="JP66" s="91"/>
      <c r="JQ66" s="91"/>
      <c r="JR66" s="91"/>
      <c r="JS66" s="91"/>
      <c r="JT66" s="91"/>
      <c r="JU66" s="91"/>
      <c r="JV66" s="91"/>
      <c r="JW66" s="91"/>
      <c r="JX66" s="91"/>
      <c r="JY66" s="91"/>
      <c r="JZ66" s="91"/>
      <c r="KA66" s="91"/>
      <c r="KB66" s="91"/>
      <c r="KC66" s="91"/>
      <c r="KD66" s="91"/>
      <c r="KE66" s="91"/>
      <c r="KF66" s="91"/>
      <c r="KG66" s="91"/>
      <c r="KH66" s="91"/>
      <c r="KI66" s="91"/>
      <c r="KJ66" s="91"/>
      <c r="KK66" s="91"/>
      <c r="KL66" s="91"/>
      <c r="KM66" s="91"/>
      <c r="KN66" s="91"/>
      <c r="KO66" s="91"/>
      <c r="KP66" s="91"/>
      <c r="KQ66" s="91"/>
      <c r="KR66" s="91"/>
      <c r="KS66" s="91"/>
      <c r="KT66" s="91"/>
      <c r="KU66" s="91"/>
      <c r="KV66" s="91"/>
      <c r="KW66" s="91"/>
      <c r="KX66" s="91"/>
      <c r="KY66" s="91"/>
      <c r="KZ66" s="91"/>
      <c r="LA66" s="91"/>
      <c r="LB66" s="91"/>
      <c r="LC66" s="91"/>
      <c r="LD66" s="91"/>
      <c r="LE66" s="91"/>
      <c r="LF66" s="91"/>
      <c r="LG66" s="91"/>
      <c r="LH66" s="91"/>
      <c r="LI66" s="91"/>
      <c r="LJ66" s="91"/>
      <c r="LK66" s="91"/>
      <c r="LL66" s="91"/>
      <c r="LM66" s="91"/>
      <c r="LN66" s="91"/>
      <c r="LO66" s="91"/>
      <c r="LP66" s="91"/>
      <c r="LQ66" s="91"/>
      <c r="LR66" s="91"/>
      <c r="LS66" s="91"/>
      <c r="LT66" s="91"/>
      <c r="LU66" s="91"/>
      <c r="LV66" s="91"/>
      <c r="LW66" s="91"/>
      <c r="LX66" s="91"/>
      <c r="LY66" s="91"/>
      <c r="LZ66" s="91"/>
      <c r="MA66" s="91"/>
      <c r="MB66" s="91"/>
      <c r="MC66" s="91"/>
      <c r="MD66" s="91"/>
      <c r="ME66" s="91"/>
      <c r="MF66" s="91"/>
      <c r="MG66" s="91"/>
      <c r="MH66" s="91"/>
      <c r="MI66" s="91"/>
      <c r="MJ66" s="91"/>
      <c r="MK66" s="91"/>
      <c r="ML66" s="91"/>
      <c r="MM66" s="91"/>
      <c r="MN66" s="91"/>
      <c r="MO66" s="91"/>
      <c r="MP66" s="91"/>
      <c r="MQ66" s="91"/>
      <c r="MR66" s="91"/>
      <c r="MS66" s="91"/>
      <c r="MT66" s="91"/>
      <c r="MU66" s="91"/>
      <c r="MV66" s="91"/>
      <c r="MW66" s="91"/>
      <c r="MX66" s="91"/>
      <c r="MY66" s="91"/>
      <c r="MZ66" s="91"/>
      <c r="NA66" s="91"/>
      <c r="NB66" s="91"/>
      <c r="NC66" s="91"/>
      <c r="ND66" s="91"/>
    </row>
    <row r="67" spans="1:368" ht="13" customHeight="1" x14ac:dyDescent="0.3">
      <c r="A67" s="92" t="s">
        <v>119</v>
      </c>
      <c r="B67" s="90" t="s">
        <v>40</v>
      </c>
      <c r="C67" s="1" t="s">
        <v>118</v>
      </c>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c r="IW67" s="91"/>
      <c r="IX67" s="91"/>
      <c r="IY67" s="91"/>
      <c r="IZ67" s="91"/>
      <c r="JA67" s="91"/>
      <c r="JB67" s="91"/>
      <c r="JC67" s="91"/>
      <c r="JD67" s="91"/>
      <c r="JE67" s="91"/>
      <c r="JF67" s="91"/>
      <c r="JG67" s="91"/>
      <c r="JH67" s="91"/>
      <c r="JI67" s="91"/>
      <c r="JJ67" s="91"/>
      <c r="JK67" s="91"/>
      <c r="JL67" s="91"/>
      <c r="JM67" s="91"/>
      <c r="JN67" s="91"/>
      <c r="JO67" s="91"/>
      <c r="JP67" s="91"/>
      <c r="JQ67" s="91"/>
      <c r="JR67" s="91"/>
      <c r="JS67" s="91"/>
      <c r="JT67" s="91"/>
      <c r="JU67" s="91"/>
      <c r="JV67" s="91"/>
      <c r="JW67" s="91"/>
      <c r="JX67" s="91"/>
      <c r="JY67" s="91"/>
      <c r="JZ67" s="91"/>
      <c r="KA67" s="91"/>
      <c r="KB67" s="91"/>
      <c r="KC67" s="91"/>
      <c r="KD67" s="91"/>
      <c r="KE67" s="91"/>
      <c r="KF67" s="91"/>
      <c r="KG67" s="91"/>
      <c r="KH67" s="91"/>
      <c r="KI67" s="91"/>
      <c r="KJ67" s="91"/>
      <c r="KK67" s="91"/>
      <c r="KL67" s="91"/>
      <c r="KM67" s="91"/>
      <c r="KN67" s="91"/>
      <c r="KO67" s="91"/>
      <c r="KP67" s="91"/>
      <c r="KQ67" s="91"/>
      <c r="KR67" s="91"/>
      <c r="KS67" s="91"/>
      <c r="KT67" s="91"/>
      <c r="KU67" s="91"/>
      <c r="KV67" s="91"/>
      <c r="KW67" s="91"/>
      <c r="KX67" s="91"/>
      <c r="KY67" s="91"/>
      <c r="KZ67" s="91"/>
      <c r="LA67" s="91"/>
      <c r="LB67" s="91"/>
      <c r="LC67" s="91"/>
      <c r="LD67" s="91"/>
      <c r="LE67" s="91"/>
      <c r="LF67" s="91"/>
      <c r="LG67" s="91"/>
      <c r="LH67" s="91"/>
      <c r="LI67" s="91"/>
      <c r="LJ67" s="91"/>
      <c r="LK67" s="91"/>
      <c r="LL67" s="91"/>
      <c r="LM67" s="91"/>
      <c r="LN67" s="91"/>
      <c r="LO67" s="91"/>
      <c r="LP67" s="91"/>
      <c r="LQ67" s="91"/>
      <c r="LR67" s="91"/>
      <c r="LS67" s="91"/>
      <c r="LT67" s="91"/>
      <c r="LU67" s="91"/>
      <c r="LV67" s="91"/>
      <c r="LW67" s="91"/>
      <c r="LX67" s="91"/>
      <c r="LY67" s="91"/>
      <c r="LZ67" s="91"/>
      <c r="MA67" s="91"/>
      <c r="MB67" s="91"/>
      <c r="MC67" s="91"/>
      <c r="MD67" s="91"/>
      <c r="ME67" s="91"/>
      <c r="MF67" s="91"/>
      <c r="MG67" s="91"/>
      <c r="MH67" s="91"/>
      <c r="MI67" s="91"/>
      <c r="MJ67" s="91"/>
      <c r="MK67" s="91"/>
      <c r="ML67" s="91"/>
      <c r="MM67" s="91"/>
      <c r="MN67" s="91"/>
      <c r="MO67" s="91"/>
      <c r="MP67" s="91"/>
      <c r="MQ67" s="91"/>
      <c r="MR67" s="91"/>
      <c r="MS67" s="91"/>
      <c r="MT67" s="91"/>
      <c r="MU67" s="91"/>
      <c r="MV67" s="91"/>
      <c r="MW67" s="91"/>
      <c r="MX67" s="91"/>
      <c r="MY67" s="91"/>
      <c r="MZ67" s="91"/>
      <c r="NA67" s="91"/>
      <c r="NB67" s="91"/>
      <c r="NC67" s="91"/>
      <c r="ND67" s="91"/>
    </row>
    <row r="68" spans="1:368" ht="13" customHeight="1" x14ac:dyDescent="0.3">
      <c r="A68" s="138" t="s">
        <v>114</v>
      </c>
      <c r="B68" s="90" t="s">
        <v>40</v>
      </c>
      <c r="C68" s="1" t="s">
        <v>112</v>
      </c>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c r="GA68" s="91"/>
      <c r="GB68" s="91"/>
      <c r="GC68" s="91"/>
      <c r="GD68" s="91"/>
      <c r="GE68" s="91"/>
      <c r="GF68" s="91"/>
      <c r="GG68" s="91"/>
      <c r="GH68" s="91"/>
      <c r="GI68" s="91"/>
      <c r="GJ68" s="91"/>
      <c r="GK68" s="91"/>
      <c r="GL68" s="91"/>
      <c r="GM68" s="91"/>
      <c r="GN68" s="91"/>
      <c r="GO68" s="91"/>
      <c r="GP68" s="91"/>
      <c r="GQ68" s="91"/>
      <c r="GR68" s="91"/>
      <c r="GS68" s="91"/>
      <c r="GT68" s="91"/>
      <c r="GU68" s="91"/>
      <c r="GV68" s="91"/>
      <c r="GW68" s="91"/>
      <c r="GX68" s="91"/>
      <c r="GY68" s="91"/>
      <c r="GZ68" s="91"/>
      <c r="HA68" s="91"/>
      <c r="HB68" s="91"/>
      <c r="HC68" s="91"/>
      <c r="HD68" s="91"/>
      <c r="HE68" s="91"/>
      <c r="HF68" s="91"/>
      <c r="HG68" s="91"/>
      <c r="HH68" s="91"/>
      <c r="HI68" s="91"/>
      <c r="HJ68" s="91"/>
      <c r="HK68" s="91"/>
      <c r="HL68" s="91"/>
      <c r="HM68" s="91"/>
      <c r="HN68" s="91"/>
      <c r="HO68" s="91"/>
      <c r="HP68" s="91"/>
      <c r="HQ68" s="91"/>
      <c r="HR68" s="91"/>
      <c r="HS68" s="91"/>
      <c r="HT68" s="91"/>
      <c r="HU68" s="91"/>
      <c r="HV68" s="91"/>
      <c r="HW68" s="91"/>
      <c r="HX68" s="91"/>
      <c r="HY68" s="91"/>
      <c r="HZ68" s="91"/>
      <c r="IA68" s="91"/>
      <c r="IB68" s="91"/>
      <c r="IC68" s="91"/>
      <c r="ID68" s="91"/>
      <c r="IE68" s="91"/>
      <c r="IF68" s="91"/>
      <c r="IG68" s="91"/>
      <c r="IH68" s="91"/>
      <c r="II68" s="91"/>
      <c r="IJ68" s="91"/>
      <c r="IK68" s="91"/>
      <c r="IL68" s="91"/>
      <c r="IM68" s="91"/>
      <c r="IN68" s="91"/>
      <c r="IO68" s="91"/>
      <c r="IP68" s="91"/>
      <c r="IQ68" s="91"/>
      <c r="IR68" s="91"/>
      <c r="IS68" s="91"/>
      <c r="IT68" s="91"/>
      <c r="IU68" s="91"/>
      <c r="IV68" s="91"/>
      <c r="IW68" s="91"/>
      <c r="IX68" s="91"/>
      <c r="IY68" s="91"/>
      <c r="IZ68" s="91"/>
      <c r="JA68" s="91"/>
      <c r="JB68" s="91"/>
      <c r="JC68" s="91"/>
      <c r="JD68" s="91"/>
      <c r="JE68" s="91"/>
      <c r="JF68" s="91"/>
      <c r="JG68" s="91"/>
      <c r="JH68" s="91"/>
      <c r="JI68" s="91"/>
      <c r="JJ68" s="91"/>
      <c r="JK68" s="91"/>
      <c r="JL68" s="91"/>
      <c r="JM68" s="91"/>
      <c r="JN68" s="91"/>
      <c r="JO68" s="91"/>
      <c r="JP68" s="91"/>
      <c r="JQ68" s="91"/>
      <c r="JR68" s="91"/>
      <c r="JS68" s="91"/>
      <c r="JT68" s="91"/>
      <c r="JU68" s="91"/>
      <c r="JV68" s="91"/>
      <c r="JW68" s="91"/>
      <c r="JX68" s="91"/>
      <c r="JY68" s="91"/>
      <c r="JZ68" s="91"/>
      <c r="KA68" s="91"/>
      <c r="KB68" s="91"/>
      <c r="KC68" s="91"/>
      <c r="KD68" s="91"/>
      <c r="KE68" s="91"/>
      <c r="KF68" s="91"/>
      <c r="KG68" s="91"/>
      <c r="KH68" s="91"/>
      <c r="KI68" s="91"/>
      <c r="KJ68" s="91"/>
      <c r="KK68" s="91"/>
      <c r="KL68" s="91"/>
      <c r="KM68" s="91"/>
      <c r="KN68" s="91"/>
      <c r="KO68" s="91"/>
      <c r="KP68" s="91"/>
      <c r="KQ68" s="91"/>
      <c r="KR68" s="91"/>
      <c r="KS68" s="91"/>
      <c r="KT68" s="91"/>
      <c r="KU68" s="91"/>
      <c r="KV68" s="91"/>
      <c r="KW68" s="91"/>
      <c r="KX68" s="91"/>
      <c r="KY68" s="91"/>
      <c r="KZ68" s="91"/>
      <c r="LA68" s="91"/>
      <c r="LB68" s="91"/>
      <c r="LC68" s="91"/>
      <c r="LD68" s="91"/>
      <c r="LE68" s="91"/>
      <c r="LF68" s="91"/>
      <c r="LG68" s="91"/>
      <c r="LH68" s="91"/>
      <c r="LI68" s="91"/>
      <c r="LJ68" s="91"/>
      <c r="LK68" s="91"/>
      <c r="LL68" s="91"/>
      <c r="LM68" s="91"/>
      <c r="LN68" s="91"/>
      <c r="LO68" s="91"/>
      <c r="LP68" s="91"/>
      <c r="LQ68" s="91"/>
      <c r="LR68" s="91"/>
      <c r="LS68" s="91"/>
      <c r="LT68" s="91"/>
      <c r="LU68" s="91"/>
      <c r="LV68" s="91"/>
      <c r="LW68" s="91"/>
      <c r="LX68" s="91"/>
      <c r="LY68" s="91"/>
      <c r="LZ68" s="91"/>
      <c r="MA68" s="91"/>
      <c r="MB68" s="91"/>
      <c r="MC68" s="91"/>
      <c r="MD68" s="91"/>
      <c r="ME68" s="91"/>
      <c r="MF68" s="91"/>
      <c r="MG68" s="91"/>
      <c r="MH68" s="91"/>
      <c r="MI68" s="91"/>
      <c r="MJ68" s="91"/>
      <c r="MK68" s="91"/>
      <c r="ML68" s="91"/>
      <c r="MM68" s="91"/>
      <c r="MN68" s="91"/>
      <c r="MO68" s="91"/>
      <c r="MP68" s="91"/>
      <c r="MQ68" s="91"/>
      <c r="MR68" s="91"/>
      <c r="MS68" s="91"/>
      <c r="MT68" s="91"/>
      <c r="MU68" s="91"/>
      <c r="MV68" s="91"/>
      <c r="MW68" s="91"/>
      <c r="MX68" s="91"/>
      <c r="MY68" s="91"/>
      <c r="MZ68" s="91"/>
      <c r="NA68" s="91"/>
      <c r="NB68" s="91"/>
      <c r="NC68" s="91"/>
      <c r="ND68" s="91"/>
    </row>
    <row r="69" spans="1:368" ht="13" customHeight="1" x14ac:dyDescent="0.3">
      <c r="A69" s="138" t="s">
        <v>115</v>
      </c>
      <c r="B69" s="90" t="s">
        <v>40</v>
      </c>
      <c r="C69" s="1" t="s">
        <v>113</v>
      </c>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c r="GA69" s="91"/>
      <c r="GB69" s="91"/>
      <c r="GC69" s="91"/>
      <c r="GD69" s="91"/>
      <c r="GE69" s="91"/>
      <c r="GF69" s="91"/>
      <c r="GG69" s="91"/>
      <c r="GH69" s="91"/>
      <c r="GI69" s="91"/>
      <c r="GJ69" s="91"/>
      <c r="GK69" s="91"/>
      <c r="GL69" s="91"/>
      <c r="GM69" s="91"/>
      <c r="GN69" s="91"/>
      <c r="GO69" s="91"/>
      <c r="GP69" s="91"/>
      <c r="GQ69" s="91"/>
      <c r="GR69" s="91"/>
      <c r="GS69" s="91"/>
      <c r="GT69" s="91"/>
      <c r="GU69" s="91"/>
      <c r="GV69" s="91"/>
      <c r="GW69" s="91"/>
      <c r="GX69" s="91"/>
      <c r="GY69" s="91"/>
      <c r="GZ69" s="91"/>
      <c r="HA69" s="91"/>
      <c r="HB69" s="91"/>
      <c r="HC69" s="91"/>
      <c r="HD69" s="91"/>
      <c r="HE69" s="91"/>
      <c r="HF69" s="91"/>
      <c r="HG69" s="91"/>
      <c r="HH69" s="91"/>
      <c r="HI69" s="91"/>
      <c r="HJ69" s="91"/>
      <c r="HK69" s="91"/>
      <c r="HL69" s="91"/>
      <c r="HM69" s="91"/>
      <c r="HN69" s="91"/>
      <c r="HO69" s="91"/>
      <c r="HP69" s="91"/>
      <c r="HQ69" s="91"/>
      <c r="HR69" s="91"/>
      <c r="HS69" s="91"/>
      <c r="HT69" s="91"/>
      <c r="HU69" s="91"/>
      <c r="HV69" s="91"/>
      <c r="HW69" s="91"/>
      <c r="HX69" s="91"/>
      <c r="HY69" s="91"/>
      <c r="HZ69" s="91"/>
      <c r="IA69" s="91"/>
      <c r="IB69" s="91"/>
      <c r="IC69" s="91"/>
      <c r="ID69" s="91"/>
      <c r="IE69" s="91"/>
      <c r="IF69" s="91"/>
      <c r="IG69" s="91"/>
      <c r="IH69" s="91"/>
      <c r="II69" s="91"/>
      <c r="IJ69" s="91"/>
      <c r="IK69" s="91"/>
      <c r="IL69" s="91"/>
      <c r="IM69" s="91"/>
      <c r="IN69" s="91"/>
      <c r="IO69" s="91"/>
      <c r="IP69" s="91"/>
      <c r="IQ69" s="91"/>
      <c r="IR69" s="91"/>
      <c r="IS69" s="91"/>
      <c r="IT69" s="91"/>
      <c r="IU69" s="91"/>
      <c r="IV69" s="91"/>
      <c r="IW69" s="91"/>
      <c r="IX69" s="91"/>
      <c r="IY69" s="91"/>
      <c r="IZ69" s="91"/>
      <c r="JA69" s="91"/>
      <c r="JB69" s="91"/>
      <c r="JC69" s="91"/>
      <c r="JD69" s="91"/>
      <c r="JE69" s="91"/>
      <c r="JF69" s="91"/>
      <c r="JG69" s="91"/>
      <c r="JH69" s="91"/>
      <c r="JI69" s="91"/>
      <c r="JJ69" s="91"/>
      <c r="JK69" s="91"/>
      <c r="JL69" s="91"/>
      <c r="JM69" s="91"/>
      <c r="JN69" s="91"/>
      <c r="JO69" s="91"/>
      <c r="JP69" s="91"/>
      <c r="JQ69" s="91"/>
      <c r="JR69" s="91"/>
      <c r="JS69" s="91"/>
      <c r="JT69" s="91"/>
      <c r="JU69" s="91"/>
      <c r="JV69" s="91"/>
      <c r="JW69" s="91"/>
      <c r="JX69" s="91"/>
      <c r="JY69" s="91"/>
      <c r="JZ69" s="91"/>
      <c r="KA69" s="91"/>
      <c r="KB69" s="91"/>
      <c r="KC69" s="91"/>
      <c r="KD69" s="91"/>
      <c r="KE69" s="91"/>
      <c r="KF69" s="91"/>
      <c r="KG69" s="91"/>
      <c r="KH69" s="91"/>
      <c r="KI69" s="91"/>
      <c r="KJ69" s="91"/>
      <c r="KK69" s="91"/>
      <c r="KL69" s="91"/>
      <c r="KM69" s="91"/>
      <c r="KN69" s="91"/>
      <c r="KO69" s="91"/>
      <c r="KP69" s="91"/>
      <c r="KQ69" s="91"/>
      <c r="KR69" s="91"/>
      <c r="KS69" s="91"/>
      <c r="KT69" s="91"/>
      <c r="KU69" s="91"/>
      <c r="KV69" s="91"/>
      <c r="KW69" s="91"/>
      <c r="KX69" s="91"/>
      <c r="KY69" s="91"/>
      <c r="KZ69" s="91"/>
      <c r="LA69" s="91"/>
      <c r="LB69" s="91"/>
      <c r="LC69" s="91"/>
      <c r="LD69" s="91"/>
      <c r="LE69" s="91"/>
      <c r="LF69" s="91"/>
      <c r="LG69" s="91"/>
      <c r="LH69" s="91"/>
      <c r="LI69" s="91"/>
      <c r="LJ69" s="91"/>
      <c r="LK69" s="91"/>
      <c r="LL69" s="91"/>
      <c r="LM69" s="91"/>
      <c r="LN69" s="91"/>
      <c r="LO69" s="91"/>
      <c r="LP69" s="91"/>
      <c r="LQ69" s="91"/>
      <c r="LR69" s="91"/>
      <c r="LS69" s="91"/>
      <c r="LT69" s="91"/>
      <c r="LU69" s="91"/>
      <c r="LV69" s="91"/>
      <c r="LW69" s="91"/>
      <c r="LX69" s="91"/>
      <c r="LY69" s="91"/>
      <c r="LZ69" s="91"/>
      <c r="MA69" s="91"/>
      <c r="MB69" s="91"/>
      <c r="MC69" s="91"/>
      <c r="MD69" s="91"/>
      <c r="ME69" s="91"/>
      <c r="MF69" s="91"/>
      <c r="MG69" s="91"/>
      <c r="MH69" s="91"/>
      <c r="MI69" s="91"/>
      <c r="MJ69" s="91"/>
      <c r="MK69" s="91"/>
      <c r="ML69" s="91"/>
      <c r="MM69" s="91"/>
      <c r="MN69" s="91"/>
      <c r="MO69" s="91"/>
      <c r="MP69" s="91"/>
      <c r="MQ69" s="91"/>
      <c r="MR69" s="91"/>
      <c r="MS69" s="91"/>
      <c r="MT69" s="91"/>
      <c r="MU69" s="91"/>
      <c r="MV69" s="91"/>
      <c r="MW69" s="91"/>
      <c r="MX69" s="91"/>
      <c r="MY69" s="91"/>
      <c r="MZ69" s="91"/>
      <c r="NA69" s="91"/>
      <c r="NB69" s="91"/>
      <c r="NC69" s="91"/>
      <c r="ND69" s="91"/>
    </row>
    <row r="70" spans="1:368" ht="13" customHeight="1" x14ac:dyDescent="0.3">
      <c r="A70" s="138" t="s">
        <v>116</v>
      </c>
      <c r="B70" s="90" t="s">
        <v>40</v>
      </c>
      <c r="C70" s="1" t="s">
        <v>111</v>
      </c>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c r="GA70" s="91"/>
      <c r="GB70" s="91"/>
      <c r="GC70" s="91"/>
      <c r="GD70" s="91"/>
      <c r="GE70" s="91"/>
      <c r="GF70" s="91"/>
      <c r="GG70" s="91"/>
      <c r="GH70" s="91"/>
      <c r="GI70" s="91"/>
      <c r="GJ70" s="91"/>
      <c r="GK70" s="91"/>
      <c r="GL70" s="91"/>
      <c r="GM70" s="91"/>
      <c r="GN70" s="91"/>
      <c r="GO70" s="91"/>
      <c r="GP70" s="91"/>
      <c r="GQ70" s="91"/>
      <c r="GR70" s="91"/>
      <c r="GS70" s="91"/>
      <c r="GT70" s="91"/>
      <c r="GU70" s="91"/>
      <c r="GV70" s="91"/>
      <c r="GW70" s="91"/>
      <c r="GX70" s="91"/>
      <c r="GY70" s="91"/>
      <c r="GZ70" s="91"/>
      <c r="HA70" s="91"/>
      <c r="HB70" s="91"/>
      <c r="HC70" s="91"/>
      <c r="HD70" s="91"/>
      <c r="HE70" s="91"/>
      <c r="HF70" s="91"/>
      <c r="HG70" s="91"/>
      <c r="HH70" s="91"/>
      <c r="HI70" s="91"/>
      <c r="HJ70" s="91"/>
      <c r="HK70" s="91"/>
      <c r="HL70" s="91"/>
      <c r="HM70" s="91"/>
      <c r="HN70" s="91"/>
      <c r="HO70" s="91"/>
      <c r="HP70" s="91"/>
      <c r="HQ70" s="91"/>
      <c r="HR70" s="91"/>
      <c r="HS70" s="91"/>
      <c r="HT70" s="91"/>
      <c r="HU70" s="91"/>
      <c r="HV70" s="91"/>
      <c r="HW70" s="91"/>
      <c r="HX70" s="91"/>
      <c r="HY70" s="91"/>
      <c r="HZ70" s="91"/>
      <c r="IA70" s="91"/>
      <c r="IB70" s="91"/>
      <c r="IC70" s="91"/>
      <c r="ID70" s="91"/>
      <c r="IE70" s="91"/>
      <c r="IF70" s="91"/>
      <c r="IG70" s="91"/>
      <c r="IH70" s="91"/>
      <c r="II70" s="91"/>
      <c r="IJ70" s="91"/>
      <c r="IK70" s="91"/>
      <c r="IL70" s="91"/>
      <c r="IM70" s="91"/>
      <c r="IN70" s="91"/>
      <c r="IO70" s="91"/>
      <c r="IP70" s="91"/>
      <c r="IQ70" s="91"/>
      <c r="IR70" s="91"/>
      <c r="IS70" s="91"/>
      <c r="IT70" s="91"/>
      <c r="IU70" s="91"/>
      <c r="IV70" s="91"/>
      <c r="IW70" s="91"/>
      <c r="IX70" s="91"/>
      <c r="IY70" s="91"/>
      <c r="IZ70" s="91"/>
      <c r="JA70" s="91"/>
      <c r="JB70" s="91"/>
      <c r="JC70" s="91"/>
      <c r="JD70" s="91"/>
      <c r="JE70" s="91"/>
      <c r="JF70" s="91"/>
      <c r="JG70" s="91"/>
      <c r="JH70" s="91"/>
      <c r="JI70" s="91"/>
      <c r="JJ70" s="91"/>
      <c r="JK70" s="91"/>
      <c r="JL70" s="91"/>
      <c r="JM70" s="91"/>
      <c r="JN70" s="91"/>
      <c r="JO70" s="91"/>
      <c r="JP70" s="91"/>
      <c r="JQ70" s="91"/>
      <c r="JR70" s="91"/>
      <c r="JS70" s="91"/>
      <c r="JT70" s="91"/>
      <c r="JU70" s="91"/>
      <c r="JV70" s="91"/>
      <c r="JW70" s="91"/>
      <c r="JX70" s="91"/>
      <c r="JY70" s="91"/>
      <c r="JZ70" s="91"/>
      <c r="KA70" s="91"/>
      <c r="KB70" s="91"/>
      <c r="KC70" s="91"/>
      <c r="KD70" s="91"/>
      <c r="KE70" s="91"/>
      <c r="KF70" s="91"/>
      <c r="KG70" s="91"/>
      <c r="KH70" s="91"/>
      <c r="KI70" s="91"/>
      <c r="KJ70" s="91"/>
      <c r="KK70" s="91"/>
      <c r="KL70" s="91"/>
      <c r="KM70" s="91"/>
      <c r="KN70" s="91"/>
      <c r="KO70" s="91"/>
      <c r="KP70" s="91"/>
      <c r="KQ70" s="91"/>
      <c r="KR70" s="91"/>
      <c r="KS70" s="91"/>
      <c r="KT70" s="91"/>
      <c r="KU70" s="91"/>
      <c r="KV70" s="91"/>
      <c r="KW70" s="91"/>
      <c r="KX70" s="91"/>
      <c r="KY70" s="91"/>
      <c r="KZ70" s="91"/>
      <c r="LA70" s="91"/>
      <c r="LB70" s="91"/>
      <c r="LC70" s="91"/>
      <c r="LD70" s="91"/>
      <c r="LE70" s="91"/>
      <c r="LF70" s="91"/>
      <c r="LG70" s="91"/>
      <c r="LH70" s="91"/>
      <c r="LI70" s="91"/>
      <c r="LJ70" s="91"/>
      <c r="LK70" s="91"/>
      <c r="LL70" s="91"/>
      <c r="LM70" s="91"/>
      <c r="LN70" s="91"/>
      <c r="LO70" s="91"/>
      <c r="LP70" s="91"/>
      <c r="LQ70" s="91"/>
      <c r="LR70" s="91"/>
      <c r="LS70" s="91"/>
      <c r="LT70" s="91"/>
      <c r="LU70" s="91"/>
      <c r="LV70" s="91"/>
      <c r="LW70" s="91"/>
      <c r="LX70" s="91"/>
      <c r="LY70" s="91"/>
      <c r="LZ70" s="91"/>
      <c r="MA70" s="91"/>
      <c r="MB70" s="91"/>
      <c r="MC70" s="91"/>
      <c r="MD70" s="91"/>
      <c r="ME70" s="91"/>
      <c r="MF70" s="91"/>
      <c r="MG70" s="91"/>
      <c r="MH70" s="91"/>
      <c r="MI70" s="91"/>
      <c r="MJ70" s="91"/>
      <c r="MK70" s="91"/>
      <c r="ML70" s="91"/>
      <c r="MM70" s="91"/>
      <c r="MN70" s="91"/>
      <c r="MO70" s="91"/>
      <c r="MP70" s="91"/>
      <c r="MQ70" s="91"/>
      <c r="MR70" s="91"/>
      <c r="MS70" s="91"/>
      <c r="MT70" s="91"/>
      <c r="MU70" s="91"/>
      <c r="MV70" s="91"/>
      <c r="MW70" s="91"/>
      <c r="MX70" s="91"/>
      <c r="MY70" s="91"/>
      <c r="MZ70" s="91"/>
      <c r="NA70" s="91"/>
      <c r="NB70" s="91"/>
      <c r="NC70" s="91"/>
      <c r="ND70" s="91"/>
    </row>
    <row r="71" spans="1:368" ht="13" customHeight="1" x14ac:dyDescent="0.3">
      <c r="A71" s="92" t="s">
        <v>117</v>
      </c>
      <c r="B71" s="90" t="s">
        <v>40</v>
      </c>
      <c r="C71" s="1" t="s">
        <v>110</v>
      </c>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c r="GA71" s="91"/>
      <c r="GB71" s="91"/>
      <c r="GC71" s="91"/>
      <c r="GD71" s="91"/>
      <c r="GE71" s="91"/>
      <c r="GF71" s="91"/>
      <c r="GG71" s="91"/>
      <c r="GH71" s="91"/>
      <c r="GI71" s="91"/>
      <c r="GJ71" s="91"/>
      <c r="GK71" s="91"/>
      <c r="GL71" s="91"/>
      <c r="GM71" s="91"/>
      <c r="GN71" s="91"/>
      <c r="GO71" s="91"/>
      <c r="GP71" s="91"/>
      <c r="GQ71" s="91"/>
      <c r="GR71" s="91"/>
      <c r="GS71" s="91"/>
      <c r="GT71" s="91"/>
      <c r="GU71" s="91"/>
      <c r="GV71" s="91"/>
      <c r="GW71" s="91"/>
      <c r="GX71" s="91"/>
      <c r="GY71" s="91"/>
      <c r="GZ71" s="91"/>
      <c r="HA71" s="91"/>
      <c r="HB71" s="91"/>
      <c r="HC71" s="91"/>
      <c r="HD71" s="91"/>
      <c r="HE71" s="91"/>
      <c r="HF71" s="91"/>
      <c r="HG71" s="91"/>
      <c r="HH71" s="91"/>
      <c r="HI71" s="91"/>
      <c r="HJ71" s="91"/>
      <c r="HK71" s="91"/>
      <c r="HL71" s="91"/>
      <c r="HM71" s="91"/>
      <c r="HN71" s="91"/>
      <c r="HO71" s="91"/>
      <c r="HP71" s="91"/>
      <c r="HQ71" s="91"/>
      <c r="HR71" s="91"/>
      <c r="HS71" s="91"/>
      <c r="HT71" s="91"/>
      <c r="HU71" s="91"/>
      <c r="HV71" s="91"/>
      <c r="HW71" s="91"/>
      <c r="HX71" s="91"/>
      <c r="HY71" s="91"/>
      <c r="HZ71" s="91"/>
      <c r="IA71" s="91"/>
      <c r="IB71" s="91"/>
      <c r="IC71" s="91"/>
      <c r="ID71" s="91"/>
      <c r="IE71" s="91"/>
      <c r="IF71" s="91"/>
      <c r="IG71" s="91"/>
      <c r="IH71" s="91"/>
      <c r="II71" s="91"/>
      <c r="IJ71" s="91"/>
      <c r="IK71" s="91"/>
      <c r="IL71" s="91"/>
      <c r="IM71" s="91"/>
      <c r="IN71" s="91"/>
      <c r="IO71" s="91"/>
      <c r="IP71" s="91"/>
      <c r="IQ71" s="91"/>
      <c r="IR71" s="91"/>
      <c r="IS71" s="91"/>
      <c r="IT71" s="91"/>
      <c r="IU71" s="91"/>
      <c r="IV71" s="91"/>
      <c r="IW71" s="91"/>
      <c r="IX71" s="91"/>
      <c r="IY71" s="91"/>
      <c r="IZ71" s="91"/>
      <c r="JA71" s="91"/>
      <c r="JB71" s="91"/>
      <c r="JC71" s="91"/>
      <c r="JD71" s="91"/>
      <c r="JE71" s="91"/>
      <c r="JF71" s="91"/>
      <c r="JG71" s="91"/>
      <c r="JH71" s="91"/>
      <c r="JI71" s="91"/>
      <c r="JJ71" s="91"/>
      <c r="JK71" s="91"/>
      <c r="JL71" s="91"/>
      <c r="JM71" s="91"/>
      <c r="JN71" s="91"/>
      <c r="JO71" s="91"/>
      <c r="JP71" s="91"/>
      <c r="JQ71" s="91"/>
      <c r="JR71" s="91"/>
      <c r="JS71" s="91"/>
      <c r="JT71" s="91"/>
      <c r="JU71" s="91"/>
      <c r="JV71" s="91"/>
      <c r="JW71" s="91"/>
      <c r="JX71" s="91"/>
      <c r="JY71" s="91"/>
      <c r="JZ71" s="91"/>
      <c r="KA71" s="91"/>
      <c r="KB71" s="91"/>
      <c r="KC71" s="91"/>
      <c r="KD71" s="91"/>
      <c r="KE71" s="91"/>
      <c r="KF71" s="91"/>
      <c r="KG71" s="91"/>
      <c r="KH71" s="91"/>
      <c r="KI71" s="91"/>
      <c r="KJ71" s="91"/>
      <c r="KK71" s="91"/>
      <c r="KL71" s="91"/>
      <c r="KM71" s="91"/>
      <c r="KN71" s="91"/>
      <c r="KO71" s="91"/>
      <c r="KP71" s="91"/>
      <c r="KQ71" s="91"/>
      <c r="KR71" s="91"/>
      <c r="KS71" s="91"/>
      <c r="KT71" s="91"/>
      <c r="KU71" s="91"/>
      <c r="KV71" s="91"/>
      <c r="KW71" s="91"/>
      <c r="KX71" s="91"/>
      <c r="KY71" s="91"/>
      <c r="KZ71" s="91"/>
      <c r="LA71" s="91"/>
      <c r="LB71" s="91"/>
      <c r="LC71" s="91"/>
      <c r="LD71" s="91"/>
      <c r="LE71" s="91"/>
      <c r="LF71" s="91"/>
      <c r="LG71" s="91"/>
      <c r="LH71" s="91"/>
      <c r="LI71" s="91"/>
      <c r="LJ71" s="91"/>
      <c r="LK71" s="91"/>
      <c r="LL71" s="91"/>
      <c r="LM71" s="91"/>
      <c r="LN71" s="91"/>
      <c r="LO71" s="91"/>
      <c r="LP71" s="91"/>
      <c r="LQ71" s="91"/>
      <c r="LR71" s="91"/>
      <c r="LS71" s="91"/>
      <c r="LT71" s="91"/>
      <c r="LU71" s="91"/>
      <c r="LV71" s="91"/>
      <c r="LW71" s="91"/>
      <c r="LX71" s="91"/>
      <c r="LY71" s="91"/>
      <c r="LZ71" s="91"/>
      <c r="MA71" s="91"/>
      <c r="MB71" s="91"/>
      <c r="MC71" s="91"/>
      <c r="MD71" s="91"/>
      <c r="ME71" s="91"/>
      <c r="MF71" s="91"/>
      <c r="MG71" s="91"/>
      <c r="MH71" s="91"/>
      <c r="MI71" s="91"/>
      <c r="MJ71" s="91"/>
      <c r="MK71" s="91"/>
      <c r="ML71" s="91"/>
      <c r="MM71" s="91"/>
      <c r="MN71" s="91"/>
      <c r="MO71" s="91"/>
      <c r="MP71" s="91"/>
      <c r="MQ71" s="91"/>
      <c r="MR71" s="91"/>
      <c r="MS71" s="91"/>
      <c r="MT71" s="91"/>
      <c r="MU71" s="91"/>
      <c r="MV71" s="91"/>
      <c r="MW71" s="91"/>
      <c r="MX71" s="91"/>
      <c r="MY71" s="91"/>
      <c r="MZ71" s="91"/>
      <c r="NA71" s="91"/>
      <c r="NB71" s="91"/>
      <c r="NC71" s="91"/>
      <c r="ND71" s="91"/>
    </row>
    <row r="72" spans="1:368" ht="13" customHeight="1" x14ac:dyDescent="0.3">
      <c r="A72" s="92" t="s">
        <v>39</v>
      </c>
      <c r="B72" s="90" t="s">
        <v>40</v>
      </c>
      <c r="C72" s="1" t="s">
        <v>41</v>
      </c>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c r="IW72" s="91"/>
      <c r="IX72" s="91"/>
      <c r="IY72" s="91"/>
      <c r="IZ72" s="91"/>
      <c r="JA72" s="91"/>
      <c r="JB72" s="91"/>
      <c r="JC72" s="91"/>
      <c r="JD72" s="91"/>
      <c r="JE72" s="91"/>
      <c r="JF72" s="91"/>
      <c r="JG72" s="91"/>
      <c r="JH72" s="91"/>
      <c r="JI72" s="91"/>
      <c r="JJ72" s="91"/>
      <c r="JK72" s="91"/>
      <c r="JL72" s="91"/>
      <c r="JM72" s="91"/>
      <c r="JN72" s="91"/>
      <c r="JO72" s="91"/>
      <c r="JP72" s="91"/>
      <c r="JQ72" s="91"/>
      <c r="JR72" s="91"/>
      <c r="JS72" s="91"/>
      <c r="JT72" s="91"/>
      <c r="JU72" s="91"/>
      <c r="JV72" s="91"/>
      <c r="JW72" s="91"/>
      <c r="JX72" s="91"/>
      <c r="JY72" s="91"/>
      <c r="JZ72" s="91"/>
      <c r="KA72" s="91"/>
      <c r="KB72" s="91"/>
      <c r="KC72" s="91"/>
      <c r="KD72" s="91"/>
      <c r="KE72" s="91"/>
      <c r="KF72" s="91"/>
      <c r="KG72" s="91"/>
      <c r="KH72" s="91"/>
      <c r="KI72" s="91"/>
      <c r="KJ72" s="91"/>
      <c r="KK72" s="91"/>
      <c r="KL72" s="91"/>
      <c r="KM72" s="91"/>
      <c r="KN72" s="91"/>
      <c r="KO72" s="91"/>
      <c r="KP72" s="91"/>
      <c r="KQ72" s="91"/>
      <c r="KR72" s="91"/>
      <c r="KS72" s="91"/>
      <c r="KT72" s="91"/>
      <c r="KU72" s="91"/>
      <c r="KV72" s="91"/>
      <c r="KW72" s="91"/>
      <c r="KX72" s="91"/>
      <c r="KY72" s="91"/>
      <c r="KZ72" s="91"/>
      <c r="LA72" s="91"/>
      <c r="LB72" s="91"/>
      <c r="LC72" s="91"/>
      <c r="LD72" s="91"/>
      <c r="LE72" s="91"/>
      <c r="LF72" s="91"/>
      <c r="LG72" s="91"/>
      <c r="LH72" s="91"/>
      <c r="LI72" s="91"/>
      <c r="LJ72" s="91"/>
      <c r="LK72" s="91"/>
      <c r="LL72" s="91"/>
      <c r="LM72" s="91"/>
      <c r="LN72" s="91"/>
      <c r="LO72" s="91"/>
      <c r="LP72" s="91"/>
      <c r="LQ72" s="91"/>
      <c r="LR72" s="91"/>
      <c r="LS72" s="91"/>
      <c r="LT72" s="91"/>
      <c r="LU72" s="91"/>
      <c r="LV72" s="91"/>
      <c r="LW72" s="91"/>
      <c r="LX72" s="91"/>
      <c r="LY72" s="91"/>
      <c r="LZ72" s="91"/>
      <c r="MA72" s="91"/>
      <c r="MB72" s="91"/>
      <c r="MC72" s="91"/>
      <c r="MD72" s="91"/>
      <c r="ME72" s="91"/>
      <c r="MF72" s="91"/>
      <c r="MG72" s="91"/>
      <c r="MH72" s="91"/>
      <c r="MI72" s="91"/>
      <c r="MJ72" s="91"/>
      <c r="MK72" s="91"/>
      <c r="ML72" s="91"/>
      <c r="MM72" s="91"/>
      <c r="MN72" s="91"/>
      <c r="MO72" s="91"/>
      <c r="MP72" s="91"/>
      <c r="MQ72" s="91"/>
      <c r="MR72" s="91"/>
      <c r="MS72" s="91"/>
      <c r="MT72" s="91"/>
      <c r="MU72" s="91"/>
      <c r="MV72" s="91"/>
      <c r="MW72" s="91"/>
      <c r="MX72" s="91"/>
      <c r="MY72" s="91"/>
      <c r="MZ72" s="91"/>
      <c r="NA72" s="91"/>
      <c r="NB72" s="91"/>
      <c r="NC72" s="91"/>
      <c r="ND72" s="91"/>
    </row>
    <row r="73" spans="1:368" ht="13" customHeight="1" x14ac:dyDescent="0.3">
      <c r="A73" s="92" t="s">
        <v>42</v>
      </c>
      <c r="B73" s="90" t="s">
        <v>40</v>
      </c>
      <c r="C73" s="1" t="s">
        <v>43</v>
      </c>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c r="IW73" s="91"/>
      <c r="IX73" s="91"/>
      <c r="IY73" s="91"/>
      <c r="IZ73" s="91"/>
      <c r="JA73" s="91"/>
      <c r="JB73" s="91"/>
      <c r="JC73" s="91"/>
      <c r="JD73" s="91"/>
      <c r="JE73" s="91"/>
      <c r="JF73" s="91"/>
      <c r="JG73" s="91"/>
      <c r="JH73" s="91"/>
      <c r="JI73" s="91"/>
      <c r="JJ73" s="91"/>
      <c r="JK73" s="91"/>
      <c r="JL73" s="91"/>
      <c r="JM73" s="91"/>
      <c r="JN73" s="91"/>
      <c r="JO73" s="91"/>
      <c r="JP73" s="91"/>
      <c r="JQ73" s="91"/>
      <c r="JR73" s="91"/>
      <c r="JS73" s="91"/>
      <c r="JT73" s="91"/>
      <c r="JU73" s="91"/>
      <c r="JV73" s="91"/>
      <c r="JW73" s="91"/>
      <c r="JX73" s="91"/>
      <c r="JY73" s="91"/>
      <c r="JZ73" s="91"/>
      <c r="KA73" s="91"/>
      <c r="KB73" s="91"/>
      <c r="KC73" s="91"/>
      <c r="KD73" s="91"/>
      <c r="KE73" s="91"/>
      <c r="KF73" s="91"/>
      <c r="KG73" s="91"/>
      <c r="KH73" s="91"/>
      <c r="KI73" s="91"/>
      <c r="KJ73" s="91"/>
      <c r="KK73" s="91"/>
      <c r="KL73" s="91"/>
      <c r="KM73" s="91"/>
      <c r="KN73" s="91"/>
      <c r="KO73" s="91"/>
      <c r="KP73" s="91"/>
      <c r="KQ73" s="91"/>
      <c r="KR73" s="91"/>
      <c r="KS73" s="91"/>
      <c r="KT73" s="91"/>
      <c r="KU73" s="91"/>
      <c r="KV73" s="91"/>
      <c r="KW73" s="91"/>
      <c r="KX73" s="91"/>
      <c r="KY73" s="91"/>
      <c r="KZ73" s="91"/>
      <c r="LA73" s="91"/>
      <c r="LB73" s="91"/>
      <c r="LC73" s="91"/>
      <c r="LD73" s="91"/>
      <c r="LE73" s="91"/>
      <c r="LF73" s="91"/>
      <c r="LG73" s="91"/>
      <c r="LH73" s="91"/>
      <c r="LI73" s="91"/>
      <c r="LJ73" s="91"/>
      <c r="LK73" s="91"/>
      <c r="LL73" s="91"/>
      <c r="LM73" s="91"/>
      <c r="LN73" s="91"/>
      <c r="LO73" s="91"/>
      <c r="LP73" s="91"/>
      <c r="LQ73" s="91"/>
      <c r="LR73" s="91"/>
      <c r="LS73" s="91"/>
      <c r="LT73" s="91"/>
      <c r="LU73" s="91"/>
      <c r="LV73" s="91"/>
      <c r="LW73" s="91"/>
      <c r="LX73" s="91"/>
      <c r="LY73" s="91"/>
      <c r="LZ73" s="91"/>
      <c r="MA73" s="91"/>
      <c r="MB73" s="91"/>
      <c r="MC73" s="91"/>
      <c r="MD73" s="91"/>
      <c r="ME73" s="91"/>
      <c r="MF73" s="91"/>
      <c r="MG73" s="91"/>
      <c r="MH73" s="91"/>
      <c r="MI73" s="91"/>
      <c r="MJ73" s="91"/>
      <c r="MK73" s="91"/>
      <c r="ML73" s="91"/>
      <c r="MM73" s="91"/>
      <c r="MN73" s="91"/>
      <c r="MO73" s="91"/>
      <c r="MP73" s="91"/>
      <c r="MQ73" s="91"/>
      <c r="MR73" s="91"/>
      <c r="MS73" s="91"/>
      <c r="MT73" s="91"/>
      <c r="MU73" s="91"/>
      <c r="MV73" s="91"/>
      <c r="MW73" s="91"/>
      <c r="MX73" s="91"/>
      <c r="MY73" s="91"/>
      <c r="MZ73" s="91"/>
      <c r="NA73" s="91"/>
      <c r="NB73" s="91"/>
      <c r="NC73" s="91"/>
      <c r="ND73" s="91"/>
    </row>
    <row r="74" spans="1:368" ht="13" customHeight="1" x14ac:dyDescent="0.3">
      <c r="A74" s="92" t="s">
        <v>44</v>
      </c>
      <c r="B74" s="90" t="s">
        <v>40</v>
      </c>
      <c r="C74" s="1" t="s">
        <v>45</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c r="IW74" s="91"/>
      <c r="IX74" s="91"/>
      <c r="IY74" s="91"/>
      <c r="IZ74" s="91"/>
      <c r="JA74" s="91"/>
      <c r="JB74" s="91"/>
      <c r="JC74" s="91"/>
      <c r="JD74" s="91"/>
      <c r="JE74" s="91"/>
      <c r="JF74" s="91"/>
      <c r="JG74" s="91"/>
      <c r="JH74" s="91"/>
      <c r="JI74" s="91"/>
      <c r="JJ74" s="91"/>
      <c r="JK74" s="91"/>
      <c r="JL74" s="91"/>
      <c r="JM74" s="91"/>
      <c r="JN74" s="91"/>
      <c r="JO74" s="91"/>
      <c r="JP74" s="91"/>
      <c r="JQ74" s="91"/>
      <c r="JR74" s="91"/>
      <c r="JS74" s="91"/>
      <c r="JT74" s="91"/>
      <c r="JU74" s="91"/>
      <c r="JV74" s="91"/>
      <c r="JW74" s="91"/>
      <c r="JX74" s="91"/>
      <c r="JY74" s="91"/>
      <c r="JZ74" s="91"/>
      <c r="KA74" s="91"/>
      <c r="KB74" s="91"/>
      <c r="KC74" s="91"/>
      <c r="KD74" s="91"/>
      <c r="KE74" s="91"/>
      <c r="KF74" s="91"/>
      <c r="KG74" s="91"/>
      <c r="KH74" s="91"/>
      <c r="KI74" s="91"/>
      <c r="KJ74" s="91"/>
      <c r="KK74" s="91"/>
      <c r="KL74" s="91"/>
      <c r="KM74" s="91"/>
      <c r="KN74" s="91"/>
      <c r="KO74" s="91"/>
      <c r="KP74" s="91"/>
      <c r="KQ74" s="91"/>
      <c r="KR74" s="91"/>
      <c r="KS74" s="91"/>
      <c r="KT74" s="91"/>
      <c r="KU74" s="91"/>
      <c r="KV74" s="91"/>
      <c r="KW74" s="91"/>
      <c r="KX74" s="91"/>
      <c r="KY74" s="91"/>
      <c r="KZ74" s="91"/>
      <c r="LA74" s="91"/>
      <c r="LB74" s="91"/>
      <c r="LC74" s="91"/>
      <c r="LD74" s="91"/>
      <c r="LE74" s="91"/>
      <c r="LF74" s="91"/>
      <c r="LG74" s="91"/>
      <c r="LH74" s="91"/>
      <c r="LI74" s="91"/>
      <c r="LJ74" s="91"/>
      <c r="LK74" s="91"/>
      <c r="LL74" s="91"/>
      <c r="LM74" s="91"/>
      <c r="LN74" s="91"/>
      <c r="LO74" s="91"/>
      <c r="LP74" s="91"/>
      <c r="LQ74" s="91"/>
      <c r="LR74" s="91"/>
      <c r="LS74" s="91"/>
      <c r="LT74" s="91"/>
      <c r="LU74" s="91"/>
      <c r="LV74" s="91"/>
      <c r="LW74" s="91"/>
      <c r="LX74" s="91"/>
      <c r="LY74" s="91"/>
      <c r="LZ74" s="91"/>
      <c r="MA74" s="91"/>
      <c r="MB74" s="91"/>
      <c r="MC74" s="91"/>
      <c r="MD74" s="91"/>
      <c r="ME74" s="91"/>
      <c r="MF74" s="91"/>
      <c r="MG74" s="91"/>
      <c r="MH74" s="91"/>
      <c r="MI74" s="91"/>
      <c r="MJ74" s="91"/>
      <c r="MK74" s="91"/>
      <c r="ML74" s="91"/>
      <c r="MM74" s="91"/>
      <c r="MN74" s="91"/>
      <c r="MO74" s="91"/>
      <c r="MP74" s="91"/>
      <c r="MQ74" s="91"/>
      <c r="MR74" s="91"/>
      <c r="MS74" s="91"/>
      <c r="MT74" s="91"/>
      <c r="MU74" s="91"/>
      <c r="MV74" s="91"/>
      <c r="MW74" s="91"/>
      <c r="MX74" s="91"/>
      <c r="MY74" s="91"/>
      <c r="MZ74" s="91"/>
      <c r="NA74" s="91"/>
      <c r="NB74" s="91"/>
      <c r="NC74" s="91"/>
      <c r="ND74" s="91"/>
    </row>
    <row r="75" spans="1:368" ht="13" customHeight="1" x14ac:dyDescent="0.3">
      <c r="A75" s="92" t="s">
        <v>46</v>
      </c>
      <c r="B75" s="90" t="s">
        <v>40</v>
      </c>
      <c r="C75" s="1" t="s">
        <v>47</v>
      </c>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c r="GA75" s="91"/>
      <c r="GB75" s="91"/>
      <c r="GC75" s="91"/>
      <c r="GD75" s="91"/>
      <c r="GE75" s="91"/>
      <c r="GF75" s="91"/>
      <c r="GG75" s="91"/>
      <c r="GH75" s="91"/>
      <c r="GI75" s="91"/>
      <c r="GJ75" s="91"/>
      <c r="GK75" s="91"/>
      <c r="GL75" s="91"/>
      <c r="GM75" s="91"/>
      <c r="GN75" s="91"/>
      <c r="GO75" s="91"/>
      <c r="GP75" s="91"/>
      <c r="GQ75" s="91"/>
      <c r="GR75" s="91"/>
      <c r="GS75" s="91"/>
      <c r="GT75" s="91"/>
      <c r="GU75" s="91"/>
      <c r="GV75" s="91"/>
      <c r="GW75" s="91"/>
      <c r="GX75" s="91"/>
      <c r="GY75" s="91"/>
      <c r="GZ75" s="91"/>
      <c r="HA75" s="91"/>
      <c r="HB75" s="91"/>
      <c r="HC75" s="91"/>
      <c r="HD75" s="91"/>
      <c r="HE75" s="91"/>
      <c r="HF75" s="91"/>
      <c r="HG75" s="91"/>
      <c r="HH75" s="91"/>
      <c r="HI75" s="91"/>
      <c r="HJ75" s="91"/>
      <c r="HK75" s="91"/>
      <c r="HL75" s="91"/>
      <c r="HM75" s="91"/>
      <c r="HN75" s="91"/>
      <c r="HO75" s="91"/>
      <c r="HP75" s="91"/>
      <c r="HQ75" s="91"/>
      <c r="HR75" s="91"/>
      <c r="HS75" s="91"/>
      <c r="HT75" s="91"/>
      <c r="HU75" s="91"/>
      <c r="HV75" s="91"/>
      <c r="HW75" s="91"/>
      <c r="HX75" s="91"/>
      <c r="HY75" s="91"/>
      <c r="HZ75" s="91"/>
      <c r="IA75" s="91"/>
      <c r="IB75" s="91"/>
      <c r="IC75" s="91"/>
      <c r="ID75" s="91"/>
      <c r="IE75" s="91"/>
      <c r="IF75" s="91"/>
      <c r="IG75" s="91"/>
      <c r="IH75" s="91"/>
      <c r="II75" s="91"/>
      <c r="IJ75" s="91"/>
      <c r="IK75" s="91"/>
      <c r="IL75" s="91"/>
      <c r="IM75" s="91"/>
      <c r="IN75" s="91"/>
      <c r="IO75" s="91"/>
      <c r="IP75" s="91"/>
      <c r="IQ75" s="91"/>
      <c r="IR75" s="91"/>
      <c r="IS75" s="91"/>
      <c r="IT75" s="91"/>
      <c r="IU75" s="91"/>
      <c r="IV75" s="91"/>
      <c r="IW75" s="91"/>
      <c r="IX75" s="91"/>
      <c r="IY75" s="91"/>
      <c r="IZ75" s="91"/>
      <c r="JA75" s="91"/>
      <c r="JB75" s="91"/>
      <c r="JC75" s="91"/>
      <c r="JD75" s="91"/>
      <c r="JE75" s="91"/>
      <c r="JF75" s="91"/>
      <c r="JG75" s="91"/>
      <c r="JH75" s="91"/>
      <c r="JI75" s="91"/>
      <c r="JJ75" s="91"/>
      <c r="JK75" s="91"/>
      <c r="JL75" s="91"/>
      <c r="JM75" s="91"/>
      <c r="JN75" s="91"/>
      <c r="JO75" s="91"/>
      <c r="JP75" s="91"/>
      <c r="JQ75" s="91"/>
      <c r="JR75" s="91"/>
      <c r="JS75" s="91"/>
      <c r="JT75" s="91"/>
      <c r="JU75" s="91"/>
      <c r="JV75" s="91"/>
      <c r="JW75" s="91"/>
      <c r="JX75" s="91"/>
      <c r="JY75" s="91"/>
      <c r="JZ75" s="91"/>
      <c r="KA75" s="91"/>
      <c r="KB75" s="91"/>
      <c r="KC75" s="91"/>
      <c r="KD75" s="91"/>
      <c r="KE75" s="91"/>
      <c r="KF75" s="91"/>
      <c r="KG75" s="91"/>
      <c r="KH75" s="91"/>
      <c r="KI75" s="91"/>
      <c r="KJ75" s="91"/>
      <c r="KK75" s="91"/>
      <c r="KL75" s="91"/>
      <c r="KM75" s="91"/>
      <c r="KN75" s="91"/>
      <c r="KO75" s="91"/>
      <c r="KP75" s="91"/>
      <c r="KQ75" s="91"/>
      <c r="KR75" s="91"/>
      <c r="KS75" s="91"/>
      <c r="KT75" s="91"/>
      <c r="KU75" s="91"/>
      <c r="KV75" s="91"/>
      <c r="KW75" s="91"/>
      <c r="KX75" s="91"/>
      <c r="KY75" s="91"/>
      <c r="KZ75" s="91"/>
      <c r="LA75" s="91"/>
      <c r="LB75" s="91"/>
      <c r="LC75" s="91"/>
      <c r="LD75" s="91"/>
      <c r="LE75" s="91"/>
      <c r="LF75" s="91"/>
      <c r="LG75" s="91"/>
      <c r="LH75" s="91"/>
      <c r="LI75" s="91"/>
      <c r="LJ75" s="91"/>
      <c r="LK75" s="91"/>
      <c r="LL75" s="91"/>
      <c r="LM75" s="91"/>
      <c r="LN75" s="91"/>
      <c r="LO75" s="91"/>
      <c r="LP75" s="91"/>
      <c r="LQ75" s="91"/>
      <c r="LR75" s="91"/>
      <c r="LS75" s="91"/>
      <c r="LT75" s="91"/>
      <c r="LU75" s="91"/>
      <c r="LV75" s="91"/>
      <c r="LW75" s="91"/>
      <c r="LX75" s="91"/>
      <c r="LY75" s="91"/>
      <c r="LZ75" s="91"/>
      <c r="MA75" s="91"/>
      <c r="MB75" s="91"/>
      <c r="MC75" s="91"/>
      <c r="MD75" s="91"/>
      <c r="ME75" s="91"/>
      <c r="MF75" s="91"/>
      <c r="MG75" s="91"/>
      <c r="MH75" s="91"/>
      <c r="MI75" s="91"/>
      <c r="MJ75" s="91"/>
      <c r="MK75" s="91"/>
      <c r="ML75" s="91"/>
      <c r="MM75" s="91"/>
      <c r="MN75" s="91"/>
      <c r="MO75" s="91"/>
      <c r="MP75" s="91"/>
      <c r="MQ75" s="91"/>
      <c r="MR75" s="91"/>
      <c r="MS75" s="91"/>
      <c r="MT75" s="91"/>
      <c r="MU75" s="91"/>
      <c r="MV75" s="91"/>
      <c r="MW75" s="91"/>
      <c r="MX75" s="91"/>
      <c r="MY75" s="91"/>
      <c r="MZ75" s="91"/>
      <c r="NA75" s="91"/>
      <c r="NB75" s="91"/>
      <c r="NC75" s="91"/>
      <c r="ND75" s="91"/>
    </row>
    <row r="76" spans="1:368" ht="13" customHeight="1" x14ac:dyDescent="0.3">
      <c r="A76" s="92" t="s">
        <v>48</v>
      </c>
      <c r="B76" s="90" t="s">
        <v>40</v>
      </c>
      <c r="C76" s="1" t="s">
        <v>49</v>
      </c>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c r="GA76" s="91"/>
      <c r="GB76" s="91"/>
      <c r="GC76" s="91"/>
      <c r="GD76" s="91"/>
      <c r="GE76" s="91"/>
      <c r="GF76" s="91"/>
      <c r="GG76" s="91"/>
      <c r="GH76" s="91"/>
      <c r="GI76" s="91"/>
      <c r="GJ76" s="91"/>
      <c r="GK76" s="91"/>
      <c r="GL76" s="91"/>
      <c r="GM76" s="91"/>
      <c r="GN76" s="91"/>
      <c r="GO76" s="91"/>
      <c r="GP76" s="91"/>
      <c r="GQ76" s="91"/>
      <c r="GR76" s="91"/>
      <c r="GS76" s="91"/>
      <c r="GT76" s="91"/>
      <c r="GU76" s="91"/>
      <c r="GV76" s="91"/>
      <c r="GW76" s="91"/>
      <c r="GX76" s="91"/>
      <c r="GY76" s="91"/>
      <c r="GZ76" s="91"/>
      <c r="HA76" s="91"/>
      <c r="HB76" s="91"/>
      <c r="HC76" s="91"/>
      <c r="HD76" s="91"/>
      <c r="HE76" s="91"/>
      <c r="HF76" s="91"/>
      <c r="HG76" s="91"/>
      <c r="HH76" s="91"/>
      <c r="HI76" s="91"/>
      <c r="HJ76" s="91"/>
      <c r="HK76" s="91"/>
      <c r="HL76" s="91"/>
      <c r="HM76" s="91"/>
      <c r="HN76" s="91"/>
      <c r="HO76" s="91"/>
      <c r="HP76" s="91"/>
      <c r="HQ76" s="91"/>
      <c r="HR76" s="91"/>
      <c r="HS76" s="91"/>
      <c r="HT76" s="91"/>
      <c r="HU76" s="91"/>
      <c r="HV76" s="91"/>
      <c r="HW76" s="91"/>
      <c r="HX76" s="91"/>
      <c r="HY76" s="91"/>
      <c r="HZ76" s="91"/>
      <c r="IA76" s="91"/>
      <c r="IB76" s="91"/>
      <c r="IC76" s="91"/>
      <c r="ID76" s="91"/>
      <c r="IE76" s="91"/>
      <c r="IF76" s="91"/>
      <c r="IG76" s="91"/>
      <c r="IH76" s="91"/>
      <c r="II76" s="91"/>
      <c r="IJ76" s="91"/>
      <c r="IK76" s="91"/>
      <c r="IL76" s="91"/>
      <c r="IM76" s="91"/>
      <c r="IN76" s="91"/>
      <c r="IO76" s="91"/>
      <c r="IP76" s="91"/>
      <c r="IQ76" s="91"/>
      <c r="IR76" s="91"/>
      <c r="IS76" s="91"/>
      <c r="IT76" s="91"/>
      <c r="IU76" s="91"/>
      <c r="IV76" s="91"/>
      <c r="IW76" s="91"/>
      <c r="IX76" s="91"/>
      <c r="IY76" s="91"/>
      <c r="IZ76" s="91"/>
      <c r="JA76" s="91"/>
      <c r="JB76" s="91"/>
      <c r="JC76" s="91"/>
      <c r="JD76" s="91"/>
      <c r="JE76" s="91"/>
      <c r="JF76" s="91"/>
      <c r="JG76" s="91"/>
      <c r="JH76" s="91"/>
      <c r="JI76" s="91"/>
      <c r="JJ76" s="91"/>
      <c r="JK76" s="91"/>
      <c r="JL76" s="91"/>
      <c r="JM76" s="91"/>
      <c r="JN76" s="91"/>
      <c r="JO76" s="91"/>
      <c r="JP76" s="91"/>
      <c r="JQ76" s="91"/>
      <c r="JR76" s="91"/>
      <c r="JS76" s="91"/>
      <c r="JT76" s="91"/>
      <c r="JU76" s="91"/>
      <c r="JV76" s="91"/>
      <c r="JW76" s="91"/>
      <c r="JX76" s="91"/>
      <c r="JY76" s="91"/>
      <c r="JZ76" s="91"/>
      <c r="KA76" s="91"/>
      <c r="KB76" s="91"/>
      <c r="KC76" s="91"/>
      <c r="KD76" s="91"/>
      <c r="KE76" s="91"/>
      <c r="KF76" s="91"/>
      <c r="KG76" s="91"/>
      <c r="KH76" s="91"/>
      <c r="KI76" s="91"/>
      <c r="KJ76" s="91"/>
      <c r="KK76" s="91"/>
      <c r="KL76" s="91"/>
      <c r="KM76" s="91"/>
      <c r="KN76" s="91"/>
      <c r="KO76" s="91"/>
      <c r="KP76" s="91"/>
      <c r="KQ76" s="91"/>
      <c r="KR76" s="91"/>
      <c r="KS76" s="91"/>
      <c r="KT76" s="91"/>
      <c r="KU76" s="91"/>
      <c r="KV76" s="91"/>
      <c r="KW76" s="91"/>
      <c r="KX76" s="91"/>
      <c r="KY76" s="91"/>
      <c r="KZ76" s="91"/>
      <c r="LA76" s="91"/>
      <c r="LB76" s="91"/>
      <c r="LC76" s="91"/>
      <c r="LD76" s="91"/>
      <c r="LE76" s="91"/>
      <c r="LF76" s="91"/>
      <c r="LG76" s="91"/>
      <c r="LH76" s="91"/>
      <c r="LI76" s="91"/>
      <c r="LJ76" s="91"/>
      <c r="LK76" s="91"/>
      <c r="LL76" s="91"/>
      <c r="LM76" s="91"/>
      <c r="LN76" s="91"/>
      <c r="LO76" s="91"/>
      <c r="LP76" s="91"/>
      <c r="LQ76" s="91"/>
      <c r="LR76" s="91"/>
      <c r="LS76" s="91"/>
      <c r="LT76" s="91"/>
      <c r="LU76" s="91"/>
      <c r="LV76" s="91"/>
      <c r="LW76" s="91"/>
      <c r="LX76" s="91"/>
      <c r="LY76" s="91"/>
      <c r="LZ76" s="91"/>
      <c r="MA76" s="91"/>
      <c r="MB76" s="91"/>
      <c r="MC76" s="91"/>
      <c r="MD76" s="91"/>
      <c r="ME76" s="91"/>
      <c r="MF76" s="91"/>
      <c r="MG76" s="91"/>
      <c r="MH76" s="91"/>
      <c r="MI76" s="91"/>
      <c r="MJ76" s="91"/>
      <c r="MK76" s="91"/>
      <c r="ML76" s="91"/>
      <c r="MM76" s="91"/>
      <c r="MN76" s="91"/>
      <c r="MO76" s="91"/>
      <c r="MP76" s="91"/>
      <c r="MQ76" s="91"/>
      <c r="MR76" s="91"/>
      <c r="MS76" s="91"/>
      <c r="MT76" s="91"/>
      <c r="MU76" s="91"/>
      <c r="MV76" s="91"/>
      <c r="MW76" s="91"/>
      <c r="MX76" s="91"/>
      <c r="MY76" s="91"/>
      <c r="MZ76" s="91"/>
      <c r="NA76" s="91"/>
      <c r="NB76" s="91"/>
      <c r="NC76" s="91"/>
      <c r="ND76" s="91"/>
    </row>
    <row r="77" spans="1:368" ht="13" customHeight="1" x14ac:dyDescent="0.3">
      <c r="A77" s="92" t="s">
        <v>50</v>
      </c>
      <c r="B77" s="90" t="s">
        <v>40</v>
      </c>
      <c r="C77" s="1" t="s">
        <v>51</v>
      </c>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c r="GA77" s="91"/>
      <c r="GB77" s="91"/>
      <c r="GC77" s="91"/>
      <c r="GD77" s="91"/>
      <c r="GE77" s="91"/>
      <c r="GF77" s="91"/>
      <c r="GG77" s="91"/>
      <c r="GH77" s="91"/>
      <c r="GI77" s="91"/>
      <c r="GJ77" s="91"/>
      <c r="GK77" s="91"/>
      <c r="GL77" s="91"/>
      <c r="GM77" s="91"/>
      <c r="GN77" s="91"/>
      <c r="GO77" s="91"/>
      <c r="GP77" s="91"/>
      <c r="GQ77" s="91"/>
      <c r="GR77" s="91"/>
      <c r="GS77" s="91"/>
      <c r="GT77" s="91"/>
      <c r="GU77" s="91"/>
      <c r="GV77" s="91"/>
      <c r="GW77" s="91"/>
      <c r="GX77" s="91"/>
      <c r="GY77" s="91"/>
      <c r="GZ77" s="91"/>
      <c r="HA77" s="91"/>
      <c r="HB77" s="91"/>
      <c r="HC77" s="91"/>
      <c r="HD77" s="91"/>
      <c r="HE77" s="91"/>
      <c r="HF77" s="91"/>
      <c r="HG77" s="91"/>
      <c r="HH77" s="91"/>
      <c r="HI77" s="91"/>
      <c r="HJ77" s="91"/>
      <c r="HK77" s="91"/>
      <c r="HL77" s="91"/>
      <c r="HM77" s="91"/>
      <c r="HN77" s="91"/>
      <c r="HO77" s="91"/>
      <c r="HP77" s="91"/>
      <c r="HQ77" s="91"/>
      <c r="HR77" s="91"/>
      <c r="HS77" s="91"/>
      <c r="HT77" s="91"/>
      <c r="HU77" s="91"/>
      <c r="HV77" s="91"/>
      <c r="HW77" s="91"/>
      <c r="HX77" s="91"/>
      <c r="HY77" s="91"/>
      <c r="HZ77" s="91"/>
      <c r="IA77" s="91"/>
      <c r="IB77" s="91"/>
      <c r="IC77" s="91"/>
      <c r="ID77" s="91"/>
      <c r="IE77" s="91"/>
      <c r="IF77" s="91"/>
      <c r="IG77" s="91"/>
      <c r="IH77" s="91"/>
      <c r="II77" s="91"/>
      <c r="IJ77" s="91"/>
      <c r="IK77" s="91"/>
      <c r="IL77" s="91"/>
      <c r="IM77" s="91"/>
      <c r="IN77" s="91"/>
      <c r="IO77" s="91"/>
      <c r="IP77" s="91"/>
      <c r="IQ77" s="91"/>
      <c r="IR77" s="91"/>
      <c r="IS77" s="91"/>
      <c r="IT77" s="91"/>
      <c r="IU77" s="91"/>
      <c r="IV77" s="91"/>
      <c r="IW77" s="91"/>
      <c r="IX77" s="91"/>
      <c r="IY77" s="91"/>
      <c r="IZ77" s="91"/>
      <c r="JA77" s="91"/>
      <c r="JB77" s="91"/>
      <c r="JC77" s="91"/>
      <c r="JD77" s="91"/>
      <c r="JE77" s="91"/>
      <c r="JF77" s="91"/>
      <c r="JG77" s="91"/>
      <c r="JH77" s="91"/>
      <c r="JI77" s="91"/>
      <c r="JJ77" s="91"/>
      <c r="JK77" s="91"/>
      <c r="JL77" s="91"/>
      <c r="JM77" s="91"/>
      <c r="JN77" s="91"/>
      <c r="JO77" s="91"/>
      <c r="JP77" s="91"/>
      <c r="JQ77" s="91"/>
      <c r="JR77" s="91"/>
      <c r="JS77" s="91"/>
      <c r="JT77" s="91"/>
      <c r="JU77" s="91"/>
      <c r="JV77" s="91"/>
      <c r="JW77" s="91"/>
      <c r="JX77" s="91"/>
      <c r="JY77" s="91"/>
      <c r="JZ77" s="91"/>
      <c r="KA77" s="91"/>
      <c r="KB77" s="91"/>
      <c r="KC77" s="91"/>
      <c r="KD77" s="91"/>
      <c r="KE77" s="91"/>
      <c r="KF77" s="91"/>
      <c r="KG77" s="91"/>
      <c r="KH77" s="91"/>
      <c r="KI77" s="91"/>
      <c r="KJ77" s="91"/>
      <c r="KK77" s="91"/>
      <c r="KL77" s="91"/>
      <c r="KM77" s="91"/>
      <c r="KN77" s="91"/>
      <c r="KO77" s="91"/>
      <c r="KP77" s="91"/>
      <c r="KQ77" s="91"/>
      <c r="KR77" s="91"/>
      <c r="KS77" s="91"/>
      <c r="KT77" s="91"/>
      <c r="KU77" s="91"/>
      <c r="KV77" s="91"/>
      <c r="KW77" s="91"/>
      <c r="KX77" s="91"/>
      <c r="KY77" s="91"/>
      <c r="KZ77" s="91"/>
      <c r="LA77" s="91"/>
      <c r="LB77" s="91"/>
      <c r="LC77" s="91"/>
      <c r="LD77" s="91"/>
      <c r="LE77" s="91"/>
      <c r="LF77" s="91"/>
      <c r="LG77" s="91"/>
      <c r="LH77" s="91"/>
      <c r="LI77" s="91"/>
      <c r="LJ77" s="91"/>
      <c r="LK77" s="91"/>
      <c r="LL77" s="91"/>
      <c r="LM77" s="91"/>
      <c r="LN77" s="91"/>
      <c r="LO77" s="91"/>
      <c r="LP77" s="91"/>
      <c r="LQ77" s="91"/>
      <c r="LR77" s="91"/>
      <c r="LS77" s="91"/>
      <c r="LT77" s="91"/>
      <c r="LU77" s="91"/>
      <c r="LV77" s="91"/>
      <c r="LW77" s="91"/>
      <c r="LX77" s="91"/>
      <c r="LY77" s="91"/>
      <c r="LZ77" s="91"/>
      <c r="MA77" s="91"/>
      <c r="MB77" s="91"/>
      <c r="MC77" s="91"/>
      <c r="MD77" s="91"/>
      <c r="ME77" s="91"/>
      <c r="MF77" s="91"/>
      <c r="MG77" s="91"/>
      <c r="MH77" s="91"/>
      <c r="MI77" s="91"/>
      <c r="MJ77" s="91"/>
      <c r="MK77" s="91"/>
      <c r="ML77" s="91"/>
      <c r="MM77" s="91"/>
      <c r="MN77" s="91"/>
      <c r="MO77" s="91"/>
      <c r="MP77" s="91"/>
      <c r="MQ77" s="91"/>
      <c r="MR77" s="91"/>
      <c r="MS77" s="91"/>
      <c r="MT77" s="91"/>
      <c r="MU77" s="91"/>
      <c r="MV77" s="91"/>
      <c r="MW77" s="91"/>
      <c r="MX77" s="91"/>
      <c r="MY77" s="91"/>
      <c r="MZ77" s="91"/>
      <c r="NA77" s="91"/>
      <c r="NB77" s="91"/>
      <c r="NC77" s="91"/>
      <c r="ND77" s="91"/>
    </row>
    <row r="78" spans="1:368" ht="13" customHeight="1" x14ac:dyDescent="0.3">
      <c r="A78" s="92" t="s">
        <v>52</v>
      </c>
      <c r="B78" s="1" t="s">
        <v>40</v>
      </c>
      <c r="C78" s="1" t="s">
        <v>53</v>
      </c>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c r="GA78" s="91"/>
      <c r="GB78" s="91"/>
      <c r="GC78" s="91"/>
      <c r="GD78" s="91"/>
      <c r="GE78" s="91"/>
      <c r="GF78" s="91"/>
      <c r="GG78" s="91"/>
      <c r="GH78" s="91"/>
      <c r="GI78" s="91"/>
      <c r="GJ78" s="91"/>
      <c r="GK78" s="91"/>
      <c r="GL78" s="91"/>
      <c r="GM78" s="91"/>
      <c r="GN78" s="91"/>
      <c r="GO78" s="91"/>
      <c r="GP78" s="91"/>
      <c r="GQ78" s="91"/>
      <c r="GR78" s="91"/>
      <c r="GS78" s="91"/>
      <c r="GT78" s="91"/>
      <c r="GU78" s="91"/>
      <c r="GV78" s="91"/>
      <c r="GW78" s="91"/>
      <c r="GX78" s="91"/>
      <c r="GY78" s="91"/>
      <c r="GZ78" s="91"/>
      <c r="HA78" s="91"/>
      <c r="HB78" s="91"/>
      <c r="HC78" s="91"/>
      <c r="HD78" s="91"/>
      <c r="HE78" s="91"/>
      <c r="HF78" s="91"/>
      <c r="HG78" s="91"/>
      <c r="HH78" s="91"/>
      <c r="HI78" s="91"/>
      <c r="HJ78" s="91"/>
      <c r="HK78" s="91"/>
      <c r="HL78" s="91"/>
      <c r="HM78" s="91"/>
      <c r="HN78" s="91"/>
      <c r="HO78" s="91"/>
      <c r="HP78" s="91"/>
      <c r="HQ78" s="91"/>
      <c r="HR78" s="91"/>
      <c r="HS78" s="91"/>
      <c r="HT78" s="91"/>
      <c r="HU78" s="91"/>
      <c r="HV78" s="91"/>
      <c r="HW78" s="91"/>
      <c r="HX78" s="91"/>
      <c r="HY78" s="91"/>
      <c r="HZ78" s="91"/>
      <c r="IA78" s="91"/>
      <c r="IB78" s="91"/>
      <c r="IC78" s="91"/>
      <c r="ID78" s="91"/>
      <c r="IE78" s="91"/>
      <c r="IF78" s="91"/>
      <c r="IG78" s="91"/>
      <c r="IH78" s="91"/>
      <c r="II78" s="91"/>
      <c r="IJ78" s="91"/>
      <c r="IK78" s="91"/>
      <c r="IL78" s="91"/>
      <c r="IM78" s="91"/>
      <c r="IN78" s="91"/>
      <c r="IO78" s="91"/>
      <c r="IP78" s="91"/>
      <c r="IQ78" s="91"/>
      <c r="IR78" s="91"/>
      <c r="IS78" s="91"/>
      <c r="IT78" s="91"/>
      <c r="IU78" s="91"/>
      <c r="IV78" s="91"/>
      <c r="IW78" s="91"/>
      <c r="IX78" s="91"/>
      <c r="IY78" s="91"/>
      <c r="IZ78" s="91"/>
      <c r="JA78" s="91"/>
      <c r="JB78" s="91"/>
      <c r="JC78" s="91"/>
      <c r="JD78" s="91"/>
      <c r="JE78" s="91"/>
      <c r="JF78" s="91"/>
      <c r="JG78" s="91"/>
      <c r="JH78" s="91"/>
      <c r="JI78" s="91"/>
      <c r="JJ78" s="91"/>
      <c r="JK78" s="91"/>
      <c r="JL78" s="91"/>
      <c r="JM78" s="91"/>
      <c r="JN78" s="91"/>
      <c r="JO78" s="91"/>
      <c r="JP78" s="91"/>
      <c r="JQ78" s="91"/>
      <c r="JR78" s="91"/>
      <c r="JS78" s="91"/>
      <c r="JT78" s="91"/>
      <c r="JU78" s="91"/>
      <c r="JV78" s="91"/>
      <c r="JW78" s="91"/>
      <c r="JX78" s="91"/>
      <c r="JY78" s="91"/>
      <c r="JZ78" s="91"/>
      <c r="KA78" s="91"/>
      <c r="KB78" s="91"/>
      <c r="KC78" s="91"/>
      <c r="KD78" s="91"/>
      <c r="KE78" s="91"/>
      <c r="KF78" s="91"/>
      <c r="KG78" s="91"/>
      <c r="KH78" s="91"/>
      <c r="KI78" s="91"/>
      <c r="KJ78" s="91"/>
      <c r="KK78" s="91"/>
      <c r="KL78" s="91"/>
      <c r="KM78" s="91"/>
      <c r="KN78" s="91"/>
      <c r="KO78" s="91"/>
      <c r="KP78" s="91"/>
      <c r="KQ78" s="91"/>
      <c r="KR78" s="91"/>
      <c r="KS78" s="91"/>
      <c r="KT78" s="91"/>
      <c r="KU78" s="91"/>
      <c r="KV78" s="91"/>
      <c r="KW78" s="91"/>
      <c r="KX78" s="91"/>
      <c r="KY78" s="91"/>
      <c r="KZ78" s="91"/>
      <c r="LA78" s="91"/>
      <c r="LB78" s="91"/>
      <c r="LC78" s="91"/>
      <c r="LD78" s="91"/>
      <c r="LE78" s="91"/>
      <c r="LF78" s="91"/>
      <c r="LG78" s="91"/>
      <c r="LH78" s="91"/>
      <c r="LI78" s="91"/>
      <c r="LJ78" s="91"/>
      <c r="LK78" s="91"/>
      <c r="LL78" s="91"/>
      <c r="LM78" s="91"/>
      <c r="LN78" s="91"/>
      <c r="LO78" s="91"/>
      <c r="LP78" s="91"/>
      <c r="LQ78" s="91"/>
      <c r="LR78" s="91"/>
      <c r="LS78" s="91"/>
      <c r="LT78" s="91"/>
      <c r="LU78" s="91"/>
      <c r="LV78" s="91"/>
      <c r="LW78" s="91"/>
      <c r="LX78" s="91"/>
      <c r="LY78" s="91"/>
      <c r="LZ78" s="91"/>
      <c r="MA78" s="91"/>
      <c r="MB78" s="91"/>
      <c r="MC78" s="91"/>
      <c r="MD78" s="91"/>
      <c r="ME78" s="91"/>
      <c r="MF78" s="91"/>
      <c r="MG78" s="91"/>
      <c r="MH78" s="91"/>
      <c r="MI78" s="91"/>
      <c r="MJ78" s="91"/>
      <c r="MK78" s="91"/>
      <c r="ML78" s="91"/>
      <c r="MM78" s="91"/>
      <c r="MN78" s="91"/>
      <c r="MO78" s="91"/>
      <c r="MP78" s="91"/>
      <c r="MQ78" s="91"/>
      <c r="MR78" s="91"/>
      <c r="MS78" s="91"/>
      <c r="MT78" s="91"/>
      <c r="MU78" s="91"/>
      <c r="MV78" s="91"/>
      <c r="MW78" s="91"/>
      <c r="MX78" s="91"/>
      <c r="MY78" s="91"/>
      <c r="MZ78" s="91"/>
      <c r="NA78" s="91"/>
      <c r="NB78" s="91"/>
      <c r="NC78" s="91"/>
      <c r="ND78" s="91"/>
    </row>
    <row r="79" spans="1:368" ht="13" customHeight="1" x14ac:dyDescent="0.3">
      <c r="A79" s="92" t="s">
        <v>54</v>
      </c>
      <c r="B79" s="1" t="s">
        <v>40</v>
      </c>
      <c r="C79" s="1" t="s">
        <v>55</v>
      </c>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c r="IW79" s="91"/>
      <c r="IX79" s="91"/>
      <c r="IY79" s="91"/>
      <c r="IZ79" s="91"/>
      <c r="JA79" s="91"/>
      <c r="JB79" s="91"/>
      <c r="JC79" s="91"/>
      <c r="JD79" s="91"/>
      <c r="JE79" s="91"/>
      <c r="JF79" s="91"/>
      <c r="JG79" s="91"/>
      <c r="JH79" s="91"/>
      <c r="JI79" s="91"/>
      <c r="JJ79" s="91"/>
      <c r="JK79" s="91"/>
      <c r="JL79" s="91"/>
      <c r="JM79" s="91"/>
      <c r="JN79" s="91"/>
      <c r="JO79" s="91"/>
      <c r="JP79" s="91"/>
      <c r="JQ79" s="91"/>
      <c r="JR79" s="91"/>
      <c r="JS79" s="91"/>
      <c r="JT79" s="91"/>
      <c r="JU79" s="91"/>
      <c r="JV79" s="91"/>
      <c r="JW79" s="91"/>
      <c r="JX79" s="91"/>
      <c r="JY79" s="91"/>
      <c r="JZ79" s="91"/>
      <c r="KA79" s="91"/>
      <c r="KB79" s="91"/>
      <c r="KC79" s="91"/>
      <c r="KD79" s="91"/>
      <c r="KE79" s="91"/>
      <c r="KF79" s="91"/>
      <c r="KG79" s="91"/>
      <c r="KH79" s="91"/>
      <c r="KI79" s="91"/>
      <c r="KJ79" s="91"/>
      <c r="KK79" s="91"/>
      <c r="KL79" s="91"/>
      <c r="KM79" s="91"/>
      <c r="KN79" s="91"/>
      <c r="KO79" s="91"/>
      <c r="KP79" s="91"/>
      <c r="KQ79" s="91"/>
      <c r="KR79" s="91"/>
      <c r="KS79" s="91"/>
      <c r="KT79" s="91"/>
      <c r="KU79" s="91"/>
      <c r="KV79" s="91"/>
      <c r="KW79" s="91"/>
      <c r="KX79" s="91"/>
      <c r="KY79" s="91"/>
      <c r="KZ79" s="91"/>
      <c r="LA79" s="91"/>
      <c r="LB79" s="91"/>
      <c r="LC79" s="91"/>
      <c r="LD79" s="91"/>
      <c r="LE79" s="91"/>
      <c r="LF79" s="91"/>
      <c r="LG79" s="91"/>
      <c r="LH79" s="91"/>
      <c r="LI79" s="91"/>
      <c r="LJ79" s="91"/>
      <c r="LK79" s="91"/>
      <c r="LL79" s="91"/>
      <c r="LM79" s="91"/>
      <c r="LN79" s="91"/>
      <c r="LO79" s="91"/>
      <c r="LP79" s="91"/>
      <c r="LQ79" s="91"/>
      <c r="LR79" s="91"/>
      <c r="LS79" s="91"/>
      <c r="LT79" s="91"/>
      <c r="LU79" s="91"/>
      <c r="LV79" s="91"/>
      <c r="LW79" s="91"/>
      <c r="LX79" s="91"/>
      <c r="LY79" s="91"/>
      <c r="LZ79" s="91"/>
      <c r="MA79" s="91"/>
      <c r="MB79" s="91"/>
      <c r="MC79" s="91"/>
      <c r="MD79" s="91"/>
      <c r="ME79" s="91"/>
      <c r="MF79" s="91"/>
      <c r="MG79" s="91"/>
      <c r="MH79" s="91"/>
      <c r="MI79" s="91"/>
      <c r="MJ79" s="91"/>
      <c r="MK79" s="91"/>
      <c r="ML79" s="91"/>
      <c r="MM79" s="91"/>
      <c r="MN79" s="91"/>
      <c r="MO79" s="91"/>
      <c r="MP79" s="91"/>
      <c r="MQ79" s="91"/>
      <c r="MR79" s="91"/>
      <c r="MS79" s="91"/>
      <c r="MT79" s="91"/>
      <c r="MU79" s="91"/>
      <c r="MV79" s="91"/>
      <c r="MW79" s="91"/>
      <c r="MX79" s="91"/>
      <c r="MY79" s="91"/>
      <c r="MZ79" s="91"/>
      <c r="NA79" s="91"/>
      <c r="NB79" s="91"/>
      <c r="NC79" s="91"/>
      <c r="ND79" s="91"/>
    </row>
    <row r="80" spans="1:368" ht="13" customHeight="1" x14ac:dyDescent="0.3">
      <c r="A80" s="92" t="s">
        <v>56</v>
      </c>
      <c r="B80" s="1" t="s">
        <v>40</v>
      </c>
      <c r="C80" s="1" t="s">
        <v>57</v>
      </c>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c r="IW80" s="91"/>
      <c r="IX80" s="91"/>
      <c r="IY80" s="91"/>
      <c r="IZ80" s="91"/>
      <c r="JA80" s="91"/>
      <c r="JB80" s="91"/>
      <c r="JC80" s="91"/>
      <c r="JD80" s="91"/>
      <c r="JE80" s="91"/>
      <c r="JF80" s="91"/>
      <c r="JG80" s="91"/>
      <c r="JH80" s="91"/>
      <c r="JI80" s="91"/>
      <c r="JJ80" s="91"/>
      <c r="JK80" s="91"/>
      <c r="JL80" s="91"/>
      <c r="JM80" s="91"/>
      <c r="JN80" s="91"/>
      <c r="JO80" s="91"/>
      <c r="JP80" s="91"/>
      <c r="JQ80" s="91"/>
      <c r="JR80" s="91"/>
      <c r="JS80" s="91"/>
      <c r="JT80" s="91"/>
      <c r="JU80" s="91"/>
      <c r="JV80" s="91"/>
      <c r="JW80" s="91"/>
      <c r="JX80" s="91"/>
      <c r="JY80" s="91"/>
      <c r="JZ80" s="91"/>
      <c r="KA80" s="91"/>
      <c r="KB80" s="91"/>
      <c r="KC80" s="91"/>
      <c r="KD80" s="91"/>
      <c r="KE80" s="91"/>
      <c r="KF80" s="91"/>
      <c r="KG80" s="91"/>
      <c r="KH80" s="91"/>
      <c r="KI80" s="91"/>
      <c r="KJ80" s="91"/>
      <c r="KK80" s="91"/>
      <c r="KL80" s="91"/>
      <c r="KM80" s="91"/>
      <c r="KN80" s="91"/>
      <c r="KO80" s="91"/>
      <c r="KP80" s="91"/>
      <c r="KQ80" s="91"/>
      <c r="KR80" s="91"/>
      <c r="KS80" s="91"/>
      <c r="KT80" s="91"/>
      <c r="KU80" s="91"/>
      <c r="KV80" s="91"/>
      <c r="KW80" s="91"/>
      <c r="KX80" s="91"/>
      <c r="KY80" s="91"/>
      <c r="KZ80" s="91"/>
      <c r="LA80" s="91"/>
      <c r="LB80" s="91"/>
      <c r="LC80" s="91"/>
      <c r="LD80" s="91"/>
      <c r="LE80" s="91"/>
      <c r="LF80" s="91"/>
      <c r="LG80" s="91"/>
      <c r="LH80" s="91"/>
      <c r="LI80" s="91"/>
      <c r="LJ80" s="91"/>
      <c r="LK80" s="91"/>
      <c r="LL80" s="91"/>
      <c r="LM80" s="91"/>
      <c r="LN80" s="91"/>
      <c r="LO80" s="91"/>
      <c r="LP80" s="91"/>
      <c r="LQ80" s="91"/>
      <c r="LR80" s="91"/>
      <c r="LS80" s="91"/>
      <c r="LT80" s="91"/>
      <c r="LU80" s="91"/>
      <c r="LV80" s="91"/>
      <c r="LW80" s="91"/>
      <c r="LX80" s="91"/>
      <c r="LY80" s="91"/>
      <c r="LZ80" s="91"/>
      <c r="MA80" s="91"/>
      <c r="MB80" s="91"/>
      <c r="MC80" s="91"/>
      <c r="MD80" s="91"/>
      <c r="ME80" s="91"/>
      <c r="MF80" s="91"/>
      <c r="MG80" s="91"/>
      <c r="MH80" s="91"/>
      <c r="MI80" s="91"/>
      <c r="MJ80" s="91"/>
      <c r="MK80" s="91"/>
      <c r="ML80" s="91"/>
      <c r="MM80" s="91"/>
      <c r="MN80" s="91"/>
      <c r="MO80" s="91"/>
      <c r="MP80" s="91"/>
      <c r="MQ80" s="91"/>
      <c r="MR80" s="91"/>
      <c r="MS80" s="91"/>
      <c r="MT80" s="91"/>
      <c r="MU80" s="91"/>
      <c r="MV80" s="91"/>
      <c r="MW80" s="91"/>
      <c r="MX80" s="91"/>
      <c r="MY80" s="91"/>
      <c r="MZ80" s="91"/>
      <c r="NA80" s="91"/>
      <c r="NB80" s="91"/>
      <c r="NC80" s="91"/>
      <c r="ND80" s="91"/>
    </row>
    <row r="81" spans="1:368" ht="13" customHeight="1" x14ac:dyDescent="0.3">
      <c r="A81" s="92" t="s">
        <v>58</v>
      </c>
      <c r="B81" s="1" t="s">
        <v>40</v>
      </c>
      <c r="C81" s="1" t="s">
        <v>59</v>
      </c>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c r="IW81" s="91"/>
      <c r="IX81" s="91"/>
      <c r="IY81" s="91"/>
      <c r="IZ81" s="91"/>
      <c r="JA81" s="91"/>
      <c r="JB81" s="91"/>
      <c r="JC81" s="91"/>
      <c r="JD81" s="91"/>
      <c r="JE81" s="91"/>
      <c r="JF81" s="91"/>
      <c r="JG81" s="91"/>
      <c r="JH81" s="91"/>
      <c r="JI81" s="91"/>
      <c r="JJ81" s="91"/>
      <c r="JK81" s="91"/>
      <c r="JL81" s="91"/>
      <c r="JM81" s="91"/>
      <c r="JN81" s="91"/>
      <c r="JO81" s="91"/>
      <c r="JP81" s="91"/>
      <c r="JQ81" s="91"/>
      <c r="JR81" s="91"/>
      <c r="JS81" s="91"/>
      <c r="JT81" s="91"/>
      <c r="JU81" s="91"/>
      <c r="JV81" s="91"/>
      <c r="JW81" s="91"/>
      <c r="JX81" s="91"/>
      <c r="JY81" s="91"/>
      <c r="JZ81" s="91"/>
      <c r="KA81" s="91"/>
      <c r="KB81" s="91"/>
      <c r="KC81" s="91"/>
      <c r="KD81" s="91"/>
      <c r="KE81" s="91"/>
      <c r="KF81" s="91"/>
      <c r="KG81" s="91"/>
      <c r="KH81" s="91"/>
      <c r="KI81" s="91"/>
      <c r="KJ81" s="91"/>
      <c r="KK81" s="91"/>
      <c r="KL81" s="91"/>
      <c r="KM81" s="91"/>
      <c r="KN81" s="91"/>
      <c r="KO81" s="91"/>
      <c r="KP81" s="91"/>
      <c r="KQ81" s="91"/>
      <c r="KR81" s="91"/>
      <c r="KS81" s="91"/>
      <c r="KT81" s="91"/>
      <c r="KU81" s="91"/>
      <c r="KV81" s="91"/>
      <c r="KW81" s="91"/>
      <c r="KX81" s="91"/>
      <c r="KY81" s="91"/>
      <c r="KZ81" s="91"/>
      <c r="LA81" s="91"/>
      <c r="LB81" s="91"/>
      <c r="LC81" s="91"/>
      <c r="LD81" s="91"/>
      <c r="LE81" s="91"/>
      <c r="LF81" s="91"/>
      <c r="LG81" s="91"/>
      <c r="LH81" s="91"/>
      <c r="LI81" s="91"/>
      <c r="LJ81" s="91"/>
      <c r="LK81" s="91"/>
      <c r="LL81" s="91"/>
      <c r="LM81" s="91"/>
      <c r="LN81" s="91"/>
      <c r="LO81" s="91"/>
      <c r="LP81" s="91"/>
      <c r="LQ81" s="91"/>
      <c r="LR81" s="91"/>
      <c r="LS81" s="91"/>
      <c r="LT81" s="91"/>
      <c r="LU81" s="91"/>
      <c r="LV81" s="91"/>
      <c r="LW81" s="91"/>
      <c r="LX81" s="91"/>
      <c r="LY81" s="91"/>
      <c r="LZ81" s="91"/>
      <c r="MA81" s="91"/>
      <c r="MB81" s="91"/>
      <c r="MC81" s="91"/>
      <c r="MD81" s="91"/>
      <c r="ME81" s="91"/>
      <c r="MF81" s="91"/>
      <c r="MG81" s="91"/>
      <c r="MH81" s="91"/>
      <c r="MI81" s="91"/>
      <c r="MJ81" s="91"/>
      <c r="MK81" s="91"/>
      <c r="ML81" s="91"/>
      <c r="MM81" s="91"/>
      <c r="MN81" s="91"/>
      <c r="MO81" s="91"/>
      <c r="MP81" s="91"/>
      <c r="MQ81" s="91"/>
      <c r="MR81" s="91"/>
      <c r="MS81" s="91"/>
      <c r="MT81" s="91"/>
      <c r="MU81" s="91"/>
      <c r="MV81" s="91"/>
      <c r="MW81" s="91"/>
      <c r="MX81" s="91"/>
      <c r="MY81" s="91"/>
      <c r="MZ81" s="91"/>
      <c r="NA81" s="91"/>
      <c r="NB81" s="91"/>
      <c r="NC81" s="91"/>
      <c r="ND81" s="91"/>
    </row>
    <row r="82" spans="1:368" ht="13" customHeight="1" x14ac:dyDescent="0.3">
      <c r="A82" s="92" t="s">
        <v>60</v>
      </c>
      <c r="B82" s="1" t="s">
        <v>40</v>
      </c>
      <c r="C82" s="1" t="s">
        <v>61</v>
      </c>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91"/>
      <c r="DQ82" s="91"/>
      <c r="DR82" s="91"/>
      <c r="DS82" s="91"/>
      <c r="DT82" s="91"/>
      <c r="DU82" s="91"/>
      <c r="DV82" s="91"/>
      <c r="DW82" s="91"/>
      <c r="DX82" s="91"/>
      <c r="DY82" s="91"/>
      <c r="DZ82" s="91"/>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91"/>
      <c r="IK82" s="91"/>
      <c r="IL82" s="91"/>
      <c r="IM82" s="91"/>
      <c r="IN82" s="91"/>
      <c r="IO82" s="91"/>
      <c r="IP82" s="91"/>
      <c r="IQ82" s="91"/>
      <c r="IR82" s="91"/>
      <c r="IS82" s="91"/>
      <c r="IT82" s="91"/>
      <c r="IU82" s="91"/>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row>
    <row r="83" spans="1:368" ht="13" customHeight="1" x14ac:dyDescent="0.3">
      <c r="A83" s="92" t="s">
        <v>62</v>
      </c>
      <c r="B83" s="1" t="s">
        <v>40</v>
      </c>
      <c r="C83" s="1" t="s">
        <v>63</v>
      </c>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91"/>
      <c r="DQ83" s="91"/>
      <c r="DR83" s="91"/>
      <c r="DS83" s="91"/>
      <c r="DT83" s="91"/>
      <c r="DU83" s="91"/>
      <c r="DV83" s="91"/>
      <c r="DW83" s="91"/>
      <c r="DX83" s="91"/>
      <c r="DY83" s="91"/>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91"/>
      <c r="IK83" s="91"/>
      <c r="IL83" s="91"/>
      <c r="IM83" s="91"/>
      <c r="IN83" s="91"/>
      <c r="IO83" s="91"/>
      <c r="IP83" s="91"/>
      <c r="IQ83" s="91"/>
      <c r="IR83" s="91"/>
      <c r="IS83" s="91"/>
      <c r="IT83" s="91"/>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row>
    <row r="84" spans="1:368" ht="13" customHeight="1" x14ac:dyDescent="0.3">
      <c r="A84" s="92" t="s">
        <v>64</v>
      </c>
      <c r="B84" s="1" t="s">
        <v>40</v>
      </c>
      <c r="C84" s="1" t="s">
        <v>65</v>
      </c>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91"/>
      <c r="DF84" s="91"/>
      <c r="DG84" s="91"/>
      <c r="DH84" s="91"/>
      <c r="DI84" s="91"/>
      <c r="DJ84" s="91"/>
      <c r="DK84" s="91"/>
      <c r="DL84" s="91"/>
      <c r="DM84" s="91"/>
      <c r="DN84" s="91"/>
      <c r="DO84" s="91"/>
      <c r="DP84" s="91"/>
      <c r="DQ84" s="91"/>
      <c r="DR84" s="91"/>
      <c r="DS84" s="91"/>
      <c r="DT84" s="91"/>
      <c r="DU84" s="91"/>
      <c r="DV84" s="91"/>
      <c r="DW84" s="91"/>
      <c r="DX84" s="91"/>
      <c r="DY84" s="91"/>
      <c r="DZ84" s="91"/>
      <c r="EA84" s="91"/>
      <c r="EB84" s="91"/>
      <c r="EC84" s="91"/>
      <c r="ED84" s="91"/>
      <c r="EE84" s="91"/>
      <c r="EF84" s="91"/>
      <c r="EG84" s="91"/>
      <c r="EH84" s="91"/>
      <c r="EI84" s="91"/>
      <c r="EJ84" s="91"/>
      <c r="EK84" s="91"/>
      <c r="EL84" s="91"/>
      <c r="EM84" s="91"/>
      <c r="EN84" s="91"/>
      <c r="EO84" s="91"/>
      <c r="EP84" s="91"/>
      <c r="EQ84" s="91"/>
      <c r="ER84" s="91"/>
      <c r="ES84" s="91"/>
      <c r="ET84" s="91"/>
      <c r="EU84" s="91"/>
      <c r="EV84" s="91"/>
      <c r="EW84" s="91"/>
      <c r="EX84" s="91"/>
      <c r="EY84" s="91"/>
      <c r="EZ84" s="91"/>
      <c r="FA84" s="91"/>
      <c r="FB84" s="91"/>
      <c r="FC84" s="91"/>
      <c r="FD84" s="91"/>
      <c r="FE84" s="91"/>
      <c r="FF84" s="91"/>
      <c r="FG84" s="91"/>
      <c r="FH84" s="91"/>
      <c r="FI84" s="91"/>
      <c r="FJ84" s="91"/>
      <c r="FK84" s="91"/>
      <c r="FL84" s="91"/>
      <c r="FM84" s="91"/>
      <c r="FN84" s="91"/>
      <c r="FO84" s="91"/>
      <c r="FP84" s="91"/>
      <c r="FQ84" s="91"/>
      <c r="FR84" s="91"/>
      <c r="FS84" s="91"/>
      <c r="FT84" s="91"/>
      <c r="FU84" s="91"/>
      <c r="FV84" s="91"/>
      <c r="FW84" s="91"/>
      <c r="FX84" s="91"/>
      <c r="FY84" s="91"/>
      <c r="FZ84" s="91"/>
      <c r="GA84" s="91"/>
      <c r="GB84" s="91"/>
      <c r="GC84" s="91"/>
      <c r="GD84" s="91"/>
      <c r="GE84" s="91"/>
      <c r="GF84" s="91"/>
      <c r="GG84" s="91"/>
      <c r="GH84" s="91"/>
      <c r="GI84" s="91"/>
      <c r="GJ84" s="91"/>
      <c r="GK84" s="91"/>
      <c r="GL84" s="91"/>
      <c r="GM84" s="91"/>
      <c r="GN84" s="91"/>
      <c r="GO84" s="91"/>
      <c r="GP84" s="91"/>
      <c r="GQ84" s="91"/>
      <c r="GR84" s="91"/>
      <c r="GS84" s="91"/>
      <c r="GT84" s="91"/>
      <c r="GU84" s="91"/>
      <c r="GV84" s="91"/>
      <c r="GW84" s="91"/>
      <c r="GX84" s="91"/>
      <c r="GY84" s="91"/>
      <c r="GZ84" s="91"/>
      <c r="HA84" s="91"/>
      <c r="HB84" s="91"/>
      <c r="HC84" s="91"/>
      <c r="HD84" s="91"/>
      <c r="HE84" s="91"/>
      <c r="HF84" s="91"/>
      <c r="HG84" s="91"/>
      <c r="HH84" s="91"/>
      <c r="HI84" s="91"/>
      <c r="HJ84" s="91"/>
      <c r="HK84" s="91"/>
      <c r="HL84" s="91"/>
      <c r="HM84" s="91"/>
      <c r="HN84" s="91"/>
      <c r="HO84" s="91"/>
      <c r="HP84" s="91"/>
      <c r="HQ84" s="91"/>
      <c r="HR84" s="91"/>
      <c r="HS84" s="91"/>
      <c r="HT84" s="91"/>
      <c r="HU84" s="91"/>
      <c r="HV84" s="91"/>
      <c r="HW84" s="91"/>
      <c r="HX84" s="91"/>
      <c r="HY84" s="91"/>
      <c r="HZ84" s="91"/>
      <c r="IA84" s="91"/>
      <c r="IB84" s="91"/>
      <c r="IC84" s="91"/>
      <c r="ID84" s="91"/>
      <c r="IE84" s="91"/>
      <c r="IF84" s="91"/>
      <c r="IG84" s="91"/>
      <c r="IH84" s="91"/>
      <c r="II84" s="91"/>
      <c r="IJ84" s="91"/>
      <c r="IK84" s="91"/>
      <c r="IL84" s="91"/>
      <c r="IM84" s="91"/>
      <c r="IN84" s="91"/>
      <c r="IO84" s="91"/>
      <c r="IP84" s="91"/>
      <c r="IQ84" s="91"/>
      <c r="IR84" s="91"/>
      <c r="IS84" s="91"/>
      <c r="IT84" s="91"/>
      <c r="IU84" s="91"/>
      <c r="IV84" s="91"/>
      <c r="IW84" s="91"/>
      <c r="IX84" s="91"/>
      <c r="IY84" s="91"/>
      <c r="IZ84" s="91"/>
      <c r="JA84" s="91"/>
      <c r="JB84" s="91"/>
      <c r="JC84" s="91"/>
      <c r="JD84" s="91"/>
      <c r="JE84" s="91"/>
      <c r="JF84" s="91"/>
      <c r="JG84" s="91"/>
      <c r="JH84" s="91"/>
      <c r="JI84" s="91"/>
      <c r="JJ84" s="91"/>
      <c r="JK84" s="91"/>
      <c r="JL84" s="91"/>
      <c r="JM84" s="91"/>
      <c r="JN84" s="91"/>
      <c r="JO84" s="91"/>
      <c r="JP84" s="91"/>
      <c r="JQ84" s="91"/>
      <c r="JR84" s="91"/>
      <c r="JS84" s="91"/>
      <c r="JT84" s="91"/>
      <c r="JU84" s="91"/>
      <c r="JV84" s="91"/>
      <c r="JW84" s="91"/>
      <c r="JX84" s="91"/>
      <c r="JY84" s="91"/>
      <c r="JZ84" s="91"/>
      <c r="KA84" s="91"/>
      <c r="KB84" s="91"/>
      <c r="KC84" s="91"/>
      <c r="KD84" s="91"/>
      <c r="KE84" s="91"/>
      <c r="KF84" s="91"/>
      <c r="KG84" s="91"/>
      <c r="KH84" s="91"/>
      <c r="KI84" s="91"/>
      <c r="KJ84" s="91"/>
      <c r="KK84" s="91"/>
      <c r="KL84" s="91"/>
      <c r="KM84" s="91"/>
      <c r="KN84" s="91"/>
      <c r="KO84" s="91"/>
      <c r="KP84" s="91"/>
      <c r="KQ84" s="91"/>
      <c r="KR84" s="91"/>
      <c r="KS84" s="91"/>
      <c r="KT84" s="91"/>
      <c r="KU84" s="91"/>
      <c r="KV84" s="91"/>
      <c r="KW84" s="91"/>
      <c r="KX84" s="91"/>
      <c r="KY84" s="91"/>
      <c r="KZ84" s="91"/>
      <c r="LA84" s="91"/>
      <c r="LB84" s="91"/>
      <c r="LC84" s="91"/>
      <c r="LD84" s="91"/>
      <c r="LE84" s="91"/>
      <c r="LF84" s="91"/>
      <c r="LG84" s="91"/>
      <c r="LH84" s="91"/>
      <c r="LI84" s="91"/>
      <c r="LJ84" s="91"/>
      <c r="LK84" s="91"/>
      <c r="LL84" s="91"/>
      <c r="LM84" s="91"/>
      <c r="LN84" s="91"/>
      <c r="LO84" s="91"/>
      <c r="LP84" s="91"/>
      <c r="LQ84" s="91"/>
      <c r="LR84" s="91"/>
      <c r="LS84" s="91"/>
      <c r="LT84" s="91"/>
      <c r="LU84" s="91"/>
      <c r="LV84" s="91"/>
      <c r="LW84" s="91"/>
      <c r="LX84" s="91"/>
      <c r="LY84" s="91"/>
      <c r="LZ84" s="91"/>
      <c r="MA84" s="91"/>
      <c r="MB84" s="91"/>
      <c r="MC84" s="91"/>
      <c r="MD84" s="91"/>
      <c r="ME84" s="91"/>
      <c r="MF84" s="91"/>
      <c r="MG84" s="91"/>
      <c r="MH84" s="91"/>
      <c r="MI84" s="91"/>
      <c r="MJ84" s="91"/>
      <c r="MK84" s="91"/>
      <c r="ML84" s="91"/>
      <c r="MM84" s="91"/>
      <c r="MN84" s="91"/>
      <c r="MO84" s="91"/>
      <c r="MP84" s="91"/>
      <c r="MQ84" s="91"/>
      <c r="MR84" s="91"/>
      <c r="MS84" s="91"/>
      <c r="MT84" s="91"/>
      <c r="MU84" s="91"/>
      <c r="MV84" s="91"/>
      <c r="MW84" s="91"/>
      <c r="MX84" s="91"/>
      <c r="MY84" s="91"/>
      <c r="MZ84" s="91"/>
      <c r="NA84" s="91"/>
      <c r="NB84" s="91"/>
      <c r="NC84" s="91"/>
      <c r="ND84" s="91"/>
    </row>
    <row r="85" spans="1:368" ht="14.5" customHeight="1" x14ac:dyDescent="0.3">
      <c r="A85" s="53" t="s">
        <v>66</v>
      </c>
      <c r="B85" s="1" t="s">
        <v>40</v>
      </c>
      <c r="C85" s="1" t="s">
        <v>67</v>
      </c>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c r="BM85" s="91"/>
      <c r="BN85" s="91"/>
      <c r="BO85" s="91"/>
      <c r="BP85" s="91"/>
      <c r="BQ85" s="91"/>
      <c r="BR85" s="91"/>
      <c r="BS85" s="91"/>
      <c r="BT85" s="91"/>
      <c r="BU85" s="91"/>
      <c r="BV85" s="91"/>
      <c r="BW85" s="91"/>
      <c r="BX85" s="91"/>
      <c r="BY85" s="91"/>
      <c r="BZ85" s="91"/>
      <c r="CA85" s="91"/>
      <c r="CB85" s="91"/>
      <c r="CC85" s="91"/>
      <c r="CD85" s="91"/>
      <c r="CE85" s="91"/>
      <c r="CF85" s="91"/>
      <c r="CG85" s="91"/>
      <c r="CH85" s="91"/>
      <c r="CI85" s="91"/>
      <c r="CJ85" s="91"/>
      <c r="CK85" s="91"/>
      <c r="CL85" s="91"/>
      <c r="CM85" s="91"/>
      <c r="CN85" s="91"/>
      <c r="CO85" s="91"/>
      <c r="CP85" s="91"/>
      <c r="CQ85" s="91"/>
      <c r="CR85" s="91"/>
      <c r="CS85" s="91"/>
      <c r="CT85" s="91"/>
      <c r="CU85" s="91"/>
      <c r="CV85" s="91"/>
      <c r="CW85" s="91"/>
      <c r="CX85" s="91"/>
      <c r="CY85" s="91"/>
      <c r="CZ85" s="91"/>
      <c r="DA85" s="91"/>
      <c r="DB85" s="91"/>
      <c r="DC85" s="91"/>
      <c r="DD85" s="91"/>
      <c r="DE85" s="91"/>
      <c r="DF85" s="91"/>
      <c r="DG85" s="91"/>
      <c r="DH85" s="91"/>
      <c r="DI85" s="91"/>
      <c r="DJ85" s="91"/>
      <c r="DK85" s="91"/>
      <c r="DL85" s="91"/>
      <c r="DM85" s="91"/>
      <c r="DN85" s="91"/>
      <c r="DO85" s="91"/>
      <c r="DP85" s="91"/>
      <c r="DQ85" s="91"/>
      <c r="DR85" s="91"/>
      <c r="DS85" s="91"/>
      <c r="DT85" s="91"/>
      <c r="DU85" s="91"/>
      <c r="DV85" s="91"/>
      <c r="DW85" s="91"/>
      <c r="DX85" s="91"/>
      <c r="DY85" s="91"/>
      <c r="DZ85" s="91"/>
      <c r="EA85" s="91"/>
      <c r="EB85" s="91"/>
      <c r="EC85" s="91"/>
      <c r="ED85" s="91"/>
      <c r="EE85" s="91"/>
      <c r="EF85" s="91"/>
      <c r="EG85" s="91"/>
      <c r="EH85" s="91"/>
      <c r="EI85" s="91"/>
      <c r="EJ85" s="91"/>
      <c r="EK85" s="91"/>
      <c r="EL85" s="91"/>
      <c r="EM85" s="91"/>
      <c r="EN85" s="91"/>
      <c r="EO85" s="91"/>
      <c r="EP85" s="91"/>
      <c r="EQ85" s="91"/>
      <c r="ER85" s="91"/>
      <c r="ES85" s="91"/>
      <c r="ET85" s="91"/>
      <c r="EU85" s="91"/>
      <c r="EV85" s="91"/>
      <c r="EW85" s="91"/>
      <c r="EX85" s="91"/>
      <c r="EY85" s="91"/>
      <c r="EZ85" s="91"/>
      <c r="FA85" s="91"/>
      <c r="FB85" s="91"/>
      <c r="FC85" s="91"/>
      <c r="FD85" s="91"/>
      <c r="FE85" s="91"/>
      <c r="FF85" s="91"/>
      <c r="FG85" s="91"/>
      <c r="FH85" s="91"/>
      <c r="FI85" s="91"/>
      <c r="FJ85" s="91"/>
      <c r="FK85" s="91"/>
      <c r="FL85" s="91"/>
      <c r="FM85" s="91"/>
      <c r="FN85" s="91"/>
      <c r="FO85" s="91"/>
      <c r="FP85" s="91"/>
      <c r="FQ85" s="91"/>
      <c r="FR85" s="91"/>
      <c r="FS85" s="91"/>
      <c r="FT85" s="91"/>
      <c r="FU85" s="91"/>
      <c r="FV85" s="91"/>
      <c r="FW85" s="91"/>
      <c r="FX85" s="91"/>
      <c r="FY85" s="91"/>
      <c r="FZ85" s="91"/>
      <c r="GA85" s="91"/>
      <c r="GB85" s="91"/>
      <c r="GC85" s="91"/>
      <c r="GD85" s="91"/>
      <c r="GE85" s="91"/>
      <c r="GF85" s="91"/>
      <c r="GG85" s="91"/>
      <c r="GH85" s="91"/>
      <c r="GI85" s="91"/>
      <c r="GJ85" s="91"/>
      <c r="GK85" s="91"/>
      <c r="GL85" s="91"/>
      <c r="GM85" s="91"/>
      <c r="GN85" s="91"/>
      <c r="GO85" s="91"/>
      <c r="GP85" s="91"/>
      <c r="GQ85" s="91"/>
      <c r="GR85" s="91"/>
      <c r="GS85" s="91"/>
      <c r="GT85" s="91"/>
      <c r="GU85" s="91"/>
      <c r="GV85" s="91"/>
      <c r="GW85" s="91"/>
      <c r="GX85" s="91"/>
      <c r="GY85" s="91"/>
      <c r="GZ85" s="91"/>
      <c r="HA85" s="91"/>
      <c r="HB85" s="91"/>
      <c r="HC85" s="91"/>
      <c r="HD85" s="91"/>
      <c r="HE85" s="91"/>
      <c r="HF85" s="91"/>
      <c r="HG85" s="91"/>
      <c r="HH85" s="91"/>
      <c r="HI85" s="91"/>
      <c r="HJ85" s="91"/>
      <c r="HK85" s="91"/>
      <c r="HL85" s="91"/>
      <c r="HM85" s="91"/>
      <c r="HN85" s="91"/>
      <c r="HO85" s="91"/>
      <c r="HP85" s="91"/>
      <c r="HQ85" s="91"/>
      <c r="HR85" s="91"/>
      <c r="HS85" s="91"/>
      <c r="HT85" s="91"/>
      <c r="HU85" s="91"/>
      <c r="HV85" s="91"/>
      <c r="HW85" s="91"/>
      <c r="HX85" s="91"/>
      <c r="HY85" s="91"/>
      <c r="HZ85" s="91"/>
      <c r="IA85" s="91"/>
      <c r="IB85" s="91"/>
      <c r="IC85" s="91"/>
      <c r="ID85" s="91"/>
      <c r="IE85" s="91"/>
      <c r="IF85" s="91"/>
      <c r="IG85" s="91"/>
      <c r="IH85" s="91"/>
      <c r="II85" s="91"/>
      <c r="IJ85" s="91"/>
      <c r="IK85" s="91"/>
      <c r="IL85" s="91"/>
      <c r="IM85" s="91"/>
      <c r="IN85" s="91"/>
      <c r="IO85" s="91"/>
      <c r="IP85" s="91"/>
      <c r="IQ85" s="91"/>
      <c r="IR85" s="91"/>
      <c r="IS85" s="91"/>
      <c r="IT85" s="91"/>
      <c r="IU85" s="91"/>
      <c r="IV85" s="91"/>
      <c r="IW85" s="91"/>
      <c r="IX85" s="91"/>
      <c r="IY85" s="91"/>
      <c r="IZ85" s="91"/>
      <c r="JA85" s="91"/>
      <c r="JB85" s="91"/>
      <c r="JC85" s="91"/>
      <c r="JD85" s="91"/>
      <c r="JE85" s="91"/>
      <c r="JF85" s="91"/>
      <c r="JG85" s="91"/>
      <c r="JH85" s="91"/>
      <c r="JI85" s="91"/>
      <c r="JJ85" s="91"/>
      <c r="JK85" s="91"/>
      <c r="JL85" s="91"/>
      <c r="JM85" s="91"/>
      <c r="JN85" s="91"/>
      <c r="JO85" s="91"/>
      <c r="JP85" s="91"/>
      <c r="JQ85" s="91"/>
      <c r="JR85" s="91"/>
      <c r="JS85" s="91"/>
      <c r="JT85" s="91"/>
      <c r="JU85" s="91"/>
      <c r="JV85" s="91"/>
      <c r="JW85" s="91"/>
      <c r="JX85" s="91"/>
      <c r="JY85" s="91"/>
      <c r="JZ85" s="91"/>
      <c r="KA85" s="91"/>
      <c r="KB85" s="91"/>
      <c r="KC85" s="91"/>
      <c r="KD85" s="91"/>
      <c r="KE85" s="91"/>
      <c r="KF85" s="91"/>
      <c r="KG85" s="91"/>
      <c r="KH85" s="91"/>
      <c r="KI85" s="91"/>
      <c r="KJ85" s="91"/>
      <c r="KK85" s="91"/>
      <c r="KL85" s="91"/>
      <c r="KM85" s="91"/>
      <c r="KN85" s="91"/>
      <c r="KO85" s="91"/>
      <c r="KP85" s="91"/>
      <c r="KQ85" s="91"/>
      <c r="KR85" s="91"/>
      <c r="KS85" s="91"/>
      <c r="KT85" s="91"/>
      <c r="KU85" s="91"/>
      <c r="KV85" s="91"/>
      <c r="KW85" s="91"/>
      <c r="KX85" s="91"/>
      <c r="KY85" s="91"/>
      <c r="KZ85" s="91"/>
      <c r="LA85" s="91"/>
      <c r="LB85" s="91"/>
      <c r="LC85" s="91"/>
      <c r="LD85" s="91"/>
      <c r="LE85" s="91"/>
      <c r="LF85" s="91"/>
      <c r="LG85" s="91"/>
      <c r="LH85" s="91"/>
      <c r="LI85" s="91"/>
      <c r="LJ85" s="91"/>
      <c r="LK85" s="91"/>
      <c r="LL85" s="91"/>
      <c r="LM85" s="91"/>
      <c r="LN85" s="91"/>
      <c r="LO85" s="91"/>
      <c r="LP85" s="91"/>
      <c r="LQ85" s="91"/>
      <c r="LR85" s="91"/>
      <c r="LS85" s="91"/>
      <c r="LT85" s="91"/>
      <c r="LU85" s="91"/>
      <c r="LV85" s="91"/>
      <c r="LW85" s="91"/>
      <c r="LX85" s="91"/>
      <c r="LY85" s="91"/>
      <c r="LZ85" s="91"/>
      <c r="MA85" s="91"/>
      <c r="MB85" s="91"/>
      <c r="MC85" s="91"/>
      <c r="MD85" s="91"/>
      <c r="ME85" s="91"/>
      <c r="MF85" s="91"/>
      <c r="MG85" s="91"/>
      <c r="MH85" s="91"/>
      <c r="MI85" s="91"/>
      <c r="MJ85" s="91"/>
      <c r="MK85" s="91"/>
      <c r="ML85" s="91"/>
      <c r="MM85" s="91"/>
      <c r="MN85" s="91"/>
      <c r="MO85" s="91"/>
      <c r="MP85" s="91"/>
      <c r="MQ85" s="91"/>
      <c r="MR85" s="91"/>
      <c r="MS85" s="91"/>
      <c r="MT85" s="91"/>
      <c r="MU85" s="91"/>
      <c r="MV85" s="91"/>
      <c r="MW85" s="91"/>
      <c r="MX85" s="91"/>
      <c r="MY85" s="91"/>
      <c r="MZ85" s="91"/>
      <c r="NA85" s="91"/>
      <c r="NB85" s="91"/>
      <c r="NC85" s="91"/>
      <c r="ND85" s="91"/>
    </row>
    <row r="86" spans="1:368" x14ac:dyDescent="0.3">
      <c r="A86" s="92" t="s">
        <v>68</v>
      </c>
      <c r="B86" s="1" t="s">
        <v>40</v>
      </c>
      <c r="C86" s="1" t="s">
        <v>69</v>
      </c>
    </row>
    <row r="87" spans="1:368" x14ac:dyDescent="0.3">
      <c r="A87" s="53" t="s">
        <v>70</v>
      </c>
      <c r="B87" s="1" t="s">
        <v>40</v>
      </c>
      <c r="C87" s="1" t="s">
        <v>71</v>
      </c>
    </row>
    <row r="88" spans="1:368" x14ac:dyDescent="0.3">
      <c r="A88" s="53" t="s">
        <v>72</v>
      </c>
      <c r="B88" s="1" t="s">
        <v>40</v>
      </c>
      <c r="C88" s="1" t="s">
        <v>73</v>
      </c>
    </row>
    <row r="89" spans="1:368" x14ac:dyDescent="0.3">
      <c r="A89" s="53" t="s">
        <v>74</v>
      </c>
      <c r="B89" s="1" t="s">
        <v>40</v>
      </c>
      <c r="C89" s="1" t="s">
        <v>75</v>
      </c>
    </row>
    <row r="90" spans="1:368" x14ac:dyDescent="0.3">
      <c r="A90" s="53" t="s">
        <v>76</v>
      </c>
      <c r="B90" s="1" t="s">
        <v>40</v>
      </c>
      <c r="C90" s="1" t="s">
        <v>77</v>
      </c>
    </row>
    <row r="91" spans="1:368" x14ac:dyDescent="0.3">
      <c r="A91" s="53" t="s">
        <v>78</v>
      </c>
      <c r="B91" s="1" t="s">
        <v>40</v>
      </c>
      <c r="C91" s="1" t="s">
        <v>79</v>
      </c>
    </row>
    <row r="92" spans="1:368" x14ac:dyDescent="0.3">
      <c r="A92" s="53" t="s">
        <v>80</v>
      </c>
      <c r="B92" s="1" t="s">
        <v>40</v>
      </c>
      <c r="C92" s="1" t="s">
        <v>81</v>
      </c>
    </row>
    <row r="93" spans="1:368" x14ac:dyDescent="0.3">
      <c r="A93" s="53" t="s">
        <v>82</v>
      </c>
      <c r="B93" s="1" t="s">
        <v>40</v>
      </c>
      <c r="C93" s="1" t="s">
        <v>83</v>
      </c>
    </row>
    <row r="94" spans="1:368" x14ac:dyDescent="0.3">
      <c r="A94" s="53" t="s">
        <v>84</v>
      </c>
      <c r="B94" s="1" t="s">
        <v>40</v>
      </c>
      <c r="C94" s="1" t="s">
        <v>85</v>
      </c>
    </row>
    <row r="95" spans="1:368" x14ac:dyDescent="0.3">
      <c r="A95" s="53" t="s">
        <v>86</v>
      </c>
      <c r="B95" s="1" t="s">
        <v>40</v>
      </c>
      <c r="C95" s="1" t="s">
        <v>87</v>
      </c>
    </row>
    <row r="96" spans="1:368" x14ac:dyDescent="0.3">
      <c r="A96" s="53"/>
    </row>
    <row r="99" spans="1:371" ht="15.75" customHeight="1" x14ac:dyDescent="0.3">
      <c r="A99" s="26"/>
      <c r="B99" s="26"/>
      <c r="C99" s="26"/>
      <c r="D99" s="26"/>
      <c r="E99" s="26"/>
      <c r="F99" s="26"/>
      <c r="G99" s="29"/>
      <c r="H99" s="27" t="s">
        <v>17</v>
      </c>
      <c r="I99" s="28"/>
      <c r="J99" s="28"/>
      <c r="K99" s="28"/>
      <c r="L99" s="28"/>
      <c r="M99" s="28"/>
      <c r="N99" s="28"/>
      <c r="O99" s="28"/>
      <c r="P99" s="28"/>
      <c r="Q99" s="28"/>
      <c r="R99" s="28"/>
      <c r="S99" s="28"/>
      <c r="T99" s="28"/>
      <c r="U99" s="28"/>
      <c r="V99" s="28"/>
      <c r="W99" s="28"/>
      <c r="X99" s="28"/>
      <c r="Y99" s="28"/>
      <c r="Z99" s="28"/>
      <c r="AA99" s="28"/>
      <c r="AB99" s="93"/>
      <c r="NA99" s="4"/>
      <c r="NB99" s="4"/>
      <c r="NC99" s="4"/>
      <c r="ND99" s="4"/>
      <c r="NE99" s="4"/>
      <c r="NF99" s="4"/>
      <c r="NG99" s="4"/>
    </row>
    <row r="100" spans="1:371" ht="15.75" customHeight="1" x14ac:dyDescent="0.3">
      <c r="A100" s="30"/>
      <c r="B100" s="192" t="s">
        <v>18</v>
      </c>
      <c r="C100" s="193"/>
      <c r="D100" s="193"/>
      <c r="E100" s="193"/>
      <c r="F100" s="193"/>
      <c r="G100" s="194"/>
      <c r="H100" s="152"/>
      <c r="I100" s="153"/>
      <c r="J100" s="153"/>
      <c r="K100" s="153" t="s">
        <v>155</v>
      </c>
      <c r="L100" s="153"/>
      <c r="M100" s="153"/>
      <c r="N100" s="154"/>
      <c r="O100" s="152"/>
      <c r="P100" s="153"/>
      <c r="Q100" s="153"/>
      <c r="R100" s="153" t="s">
        <v>156</v>
      </c>
      <c r="S100" s="153"/>
      <c r="T100" s="153"/>
      <c r="U100" s="154"/>
      <c r="V100" s="149"/>
      <c r="W100" s="150"/>
      <c r="X100" s="150"/>
      <c r="Y100" s="150" t="s">
        <v>157</v>
      </c>
      <c r="Z100" s="150"/>
      <c r="AA100" s="150"/>
      <c r="AB100" s="151"/>
      <c r="NA100" s="199"/>
      <c r="NB100" s="200"/>
      <c r="NC100" s="200"/>
      <c r="ND100" s="200"/>
      <c r="NE100" s="200"/>
      <c r="NF100" s="200"/>
      <c r="NG100" s="200"/>
    </row>
    <row r="101" spans="1:371" x14ac:dyDescent="0.3">
      <c r="A101" s="31" t="s">
        <v>19</v>
      </c>
      <c r="B101" s="32" t="s">
        <v>20</v>
      </c>
      <c r="C101" s="33" t="s">
        <v>21</v>
      </c>
      <c r="D101" s="34" t="s">
        <v>22</v>
      </c>
      <c r="E101" s="33" t="s">
        <v>21</v>
      </c>
      <c r="F101" s="34" t="s">
        <v>23</v>
      </c>
      <c r="G101" s="36" t="s">
        <v>21</v>
      </c>
      <c r="H101" s="32" t="s">
        <v>20</v>
      </c>
      <c r="I101" s="33" t="s">
        <v>21</v>
      </c>
      <c r="J101" s="34" t="s">
        <v>22</v>
      </c>
      <c r="K101" s="33" t="s">
        <v>21</v>
      </c>
      <c r="L101" s="34" t="s">
        <v>24</v>
      </c>
      <c r="M101" s="34" t="s">
        <v>23</v>
      </c>
      <c r="N101" s="36" t="s">
        <v>21</v>
      </c>
      <c r="O101" s="32" t="s">
        <v>20</v>
      </c>
      <c r="P101" s="33" t="s">
        <v>21</v>
      </c>
      <c r="Q101" s="34" t="s">
        <v>22</v>
      </c>
      <c r="R101" s="33" t="s">
        <v>21</v>
      </c>
      <c r="S101" s="34" t="s">
        <v>24</v>
      </c>
      <c r="T101" s="34" t="s">
        <v>23</v>
      </c>
      <c r="U101" s="36" t="s">
        <v>21</v>
      </c>
      <c r="V101" s="32" t="s">
        <v>20</v>
      </c>
      <c r="W101" s="33" t="s">
        <v>21</v>
      </c>
      <c r="X101" s="34" t="s">
        <v>22</v>
      </c>
      <c r="Y101" s="33" t="s">
        <v>21</v>
      </c>
      <c r="Z101" s="34" t="s">
        <v>24</v>
      </c>
      <c r="AA101" s="34" t="s">
        <v>23</v>
      </c>
      <c r="AB101" s="36" t="s">
        <v>21</v>
      </c>
      <c r="NA101" s="37"/>
      <c r="NB101" s="38"/>
      <c r="NC101" s="37"/>
      <c r="ND101" s="38"/>
      <c r="NE101" s="37"/>
      <c r="NF101" s="37"/>
      <c r="NG101" s="38"/>
    </row>
    <row r="102" spans="1:371" ht="15.5" x14ac:dyDescent="0.35">
      <c r="A102" s="39" t="s">
        <v>88</v>
      </c>
      <c r="B102" s="94">
        <v>315413</v>
      </c>
      <c r="C102" s="41">
        <f t="shared" ref="C102:C111" si="273">B102/B$14*100</f>
        <v>10.887881534789731</v>
      </c>
      <c r="D102" s="95">
        <v>299076</v>
      </c>
      <c r="E102" s="41">
        <f t="shared" ref="E102:E111" si="274">D102/D$14*100</f>
        <v>10.221867528867728</v>
      </c>
      <c r="F102" s="42">
        <f t="shared" ref="F102:F111" si="275">B102+D102</f>
        <v>614489</v>
      </c>
      <c r="G102" s="96">
        <f t="shared" ref="G102:G111" si="276">F102/F$14*100</f>
        <v>10.553220180866026</v>
      </c>
      <c r="H102" s="97"/>
      <c r="I102" s="98"/>
      <c r="J102" s="98"/>
      <c r="K102" s="98"/>
      <c r="M102" s="98"/>
      <c r="N102" s="99"/>
      <c r="O102" s="97"/>
      <c r="P102" s="98"/>
      <c r="Q102" s="98"/>
      <c r="R102" s="98"/>
      <c r="T102" s="98"/>
      <c r="U102" s="99"/>
      <c r="V102" s="97"/>
      <c r="W102" s="98"/>
      <c r="X102" s="98"/>
      <c r="Y102" s="98"/>
      <c r="AA102" s="98"/>
      <c r="AB102" s="100"/>
      <c r="NA102" s="196"/>
      <c r="NB102" s="197"/>
      <c r="NC102" s="196"/>
      <c r="ND102" s="197"/>
      <c r="NE102" s="198"/>
      <c r="NF102" s="198"/>
      <c r="NG102" s="197"/>
    </row>
    <row r="103" spans="1:371" ht="15.5" x14ac:dyDescent="0.35">
      <c r="A103" s="101" t="s">
        <v>89</v>
      </c>
      <c r="B103" s="40">
        <v>349387</v>
      </c>
      <c r="C103" s="41">
        <f t="shared" si="273"/>
        <v>12.060645140801363</v>
      </c>
      <c r="D103" s="42">
        <v>332524</v>
      </c>
      <c r="E103" s="41">
        <f t="shared" si="274"/>
        <v>11.365058641178873</v>
      </c>
      <c r="F103" s="42">
        <f t="shared" si="275"/>
        <v>681911</v>
      </c>
      <c r="G103" s="41">
        <f t="shared" si="276"/>
        <v>11.711124083188686</v>
      </c>
      <c r="H103" s="102"/>
      <c r="I103" s="103"/>
      <c r="J103" s="104"/>
      <c r="K103" s="103"/>
      <c r="L103" s="105"/>
      <c r="M103" s="106"/>
      <c r="N103" s="107"/>
      <c r="O103" s="102"/>
      <c r="P103" s="103"/>
      <c r="Q103" s="104"/>
      <c r="R103" s="103"/>
      <c r="S103" s="105"/>
      <c r="T103" s="106"/>
      <c r="U103" s="107"/>
      <c r="V103" s="102"/>
      <c r="W103" s="103"/>
      <c r="X103" s="104"/>
      <c r="Y103" s="103"/>
      <c r="Z103" s="105"/>
      <c r="AA103" s="106"/>
      <c r="AB103" s="108"/>
      <c r="NA103" s="196"/>
      <c r="NB103" s="197"/>
      <c r="NC103" s="196"/>
      <c r="ND103" s="197"/>
      <c r="NE103" s="198"/>
      <c r="NF103" s="198"/>
      <c r="NG103" s="197"/>
    </row>
    <row r="104" spans="1:371" ht="15.5" x14ac:dyDescent="0.35">
      <c r="A104" s="39" t="s">
        <v>90</v>
      </c>
      <c r="B104" s="40">
        <v>399362</v>
      </c>
      <c r="C104" s="41">
        <f t="shared" si="273"/>
        <v>13.785754377583348</v>
      </c>
      <c r="D104" s="42">
        <v>383339</v>
      </c>
      <c r="E104" s="41">
        <f t="shared" si="274"/>
        <v>13.101821866845304</v>
      </c>
      <c r="F104" s="42">
        <f t="shared" si="275"/>
        <v>782701</v>
      </c>
      <c r="G104" s="41">
        <f t="shared" si="276"/>
        <v>13.442089262434346</v>
      </c>
      <c r="H104" s="102"/>
      <c r="I104" s="103"/>
      <c r="J104" s="104"/>
      <c r="K104" s="103"/>
      <c r="L104" s="105"/>
      <c r="M104" s="106"/>
      <c r="N104" s="107"/>
      <c r="O104" s="102"/>
      <c r="P104" s="103"/>
      <c r="Q104" s="104"/>
      <c r="R104" s="103"/>
      <c r="S104" s="105"/>
      <c r="T104" s="106"/>
      <c r="U104" s="107"/>
      <c r="V104" s="102"/>
      <c r="W104" s="103"/>
      <c r="X104" s="104"/>
      <c r="Y104" s="103"/>
      <c r="Z104" s="105"/>
      <c r="AA104" s="106"/>
      <c r="AB104" s="108"/>
      <c r="NA104" s="196"/>
      <c r="NB104" s="197"/>
      <c r="NC104" s="196"/>
      <c r="ND104" s="197"/>
      <c r="NE104" s="198"/>
      <c r="NF104" s="198"/>
      <c r="NG104" s="197"/>
    </row>
    <row r="105" spans="1:371" ht="15.5" x14ac:dyDescent="0.35">
      <c r="A105" s="39" t="s">
        <v>91</v>
      </c>
      <c r="B105" s="40">
        <v>348812</v>
      </c>
      <c r="C105" s="41">
        <f t="shared" si="273"/>
        <v>12.040796460238088</v>
      </c>
      <c r="D105" s="42">
        <v>337996</v>
      </c>
      <c r="E105" s="41">
        <f t="shared" si="274"/>
        <v>11.552081535419683</v>
      </c>
      <c r="F105" s="42">
        <f t="shared" si="275"/>
        <v>686808</v>
      </c>
      <c r="G105" s="41">
        <f t="shared" si="276"/>
        <v>11.795225050375569</v>
      </c>
      <c r="H105" s="102">
        <f>118-SUM(H109:H111)</f>
        <v>17</v>
      </c>
      <c r="I105" s="103">
        <f>H105/H$116*100</f>
        <v>14.40677966101695</v>
      </c>
      <c r="J105" s="104">
        <f>61-SUM(J109:J111)</f>
        <v>7</v>
      </c>
      <c r="K105" s="103">
        <f>J105/J$116*100</f>
        <v>11.475409836065573</v>
      </c>
      <c r="L105" s="105"/>
      <c r="M105" s="106">
        <f>179-SUM(M108:M111)</f>
        <v>5</v>
      </c>
      <c r="N105" s="107">
        <f>M105/M$116*100</f>
        <v>2.7932960893854748</v>
      </c>
      <c r="O105" s="102">
        <f>107-SUM(O109:O111)</f>
        <v>15</v>
      </c>
      <c r="P105" s="103">
        <f>O105/O$116*100</f>
        <v>14.018691588785046</v>
      </c>
      <c r="Q105" s="104">
        <f>54-SUM(Q109:Q111)</f>
        <v>6</v>
      </c>
      <c r="R105" s="103">
        <f>Q105/Q$116*100</f>
        <v>11.111111111111111</v>
      </c>
      <c r="S105" s="105"/>
      <c r="T105" s="106">
        <f>161-SUM(T108:T111)</f>
        <v>4</v>
      </c>
      <c r="U105" s="107">
        <f>T105/T$116*100</f>
        <v>2.4844720496894408</v>
      </c>
      <c r="V105" s="102">
        <f>93-SUM(V109:V111)</f>
        <v>14</v>
      </c>
      <c r="W105" s="103">
        <f>V105/V$116*100</f>
        <v>15.053763440860216</v>
      </c>
      <c r="X105" s="104">
        <f>46-SUM(X109:X111)</f>
        <v>5</v>
      </c>
      <c r="Y105" s="103">
        <f>X105/X$116*100</f>
        <v>10.869565217391305</v>
      </c>
      <c r="Z105" s="105"/>
      <c r="AA105" s="106">
        <f>139-SUM(AA108:AA111)</f>
        <v>4</v>
      </c>
      <c r="AB105" s="108">
        <f>AA105/AA$116*100</f>
        <v>2.877697841726619</v>
      </c>
      <c r="NA105" s="196"/>
      <c r="NB105" s="197"/>
      <c r="NC105" s="196"/>
      <c r="ND105" s="197"/>
      <c r="NE105" s="198"/>
      <c r="NF105" s="198"/>
      <c r="NG105" s="197"/>
    </row>
    <row r="106" spans="1:371" ht="15.5" x14ac:dyDescent="0.35">
      <c r="A106" s="39" t="s">
        <v>92</v>
      </c>
      <c r="B106" s="40">
        <v>378630</v>
      </c>
      <c r="C106" s="41">
        <f t="shared" si="273"/>
        <v>13.070097255082816</v>
      </c>
      <c r="D106" s="42">
        <v>377418</v>
      </c>
      <c r="E106" s="41">
        <f t="shared" si="274"/>
        <v>12.899452978541243</v>
      </c>
      <c r="F106" s="42">
        <f t="shared" si="275"/>
        <v>756048</v>
      </c>
      <c r="G106" s="41">
        <f t="shared" si="276"/>
        <v>12.984351243559114</v>
      </c>
      <c r="H106" s="102"/>
      <c r="I106" s="103"/>
      <c r="J106" s="104"/>
      <c r="K106" s="103"/>
      <c r="L106" s="105"/>
      <c r="M106" s="106"/>
      <c r="N106" s="107"/>
      <c r="O106" s="102"/>
      <c r="P106" s="103"/>
      <c r="Q106" s="104"/>
      <c r="R106" s="103"/>
      <c r="S106" s="105"/>
      <c r="T106" s="106"/>
      <c r="U106" s="107"/>
      <c r="V106" s="102"/>
      <c r="W106" s="103"/>
      <c r="X106" s="104"/>
      <c r="Y106" s="103"/>
      <c r="Z106" s="105"/>
      <c r="AA106" s="106"/>
      <c r="AB106" s="108"/>
      <c r="NA106" s="196"/>
      <c r="NB106" s="197"/>
      <c r="NC106" s="196"/>
      <c r="ND106" s="197"/>
      <c r="NE106" s="198"/>
      <c r="NF106" s="198"/>
      <c r="NG106" s="197"/>
    </row>
    <row r="107" spans="1:371" ht="15.5" x14ac:dyDescent="0.35">
      <c r="A107" s="39" t="s">
        <v>93</v>
      </c>
      <c r="B107" s="40">
        <v>402352</v>
      </c>
      <c r="C107" s="41">
        <f t="shared" si="273"/>
        <v>13.888967516512377</v>
      </c>
      <c r="D107" s="42">
        <v>398092</v>
      </c>
      <c r="E107" s="41">
        <f t="shared" si="274"/>
        <v>13.606052268660848</v>
      </c>
      <c r="F107" s="42">
        <f t="shared" si="275"/>
        <v>800444</v>
      </c>
      <c r="G107" s="41">
        <f t="shared" si="276"/>
        <v>13.746807142931971</v>
      </c>
      <c r="H107" s="102"/>
      <c r="I107" s="103"/>
      <c r="J107" s="104"/>
      <c r="K107" s="103"/>
      <c r="L107" s="105"/>
      <c r="M107" s="109"/>
      <c r="N107" s="110"/>
      <c r="O107" s="102"/>
      <c r="P107" s="103"/>
      <c r="Q107" s="104"/>
      <c r="R107" s="103"/>
      <c r="S107" s="105"/>
      <c r="T107" s="109"/>
      <c r="U107" s="110"/>
      <c r="V107" s="102"/>
      <c r="W107" s="103"/>
      <c r="X107" s="104"/>
      <c r="Y107" s="103"/>
      <c r="Z107" s="105"/>
      <c r="AA107" s="109"/>
      <c r="AB107" s="111"/>
      <c r="NA107" s="196"/>
      <c r="NB107" s="197"/>
      <c r="NC107" s="196"/>
      <c r="ND107" s="197"/>
      <c r="NE107" s="198"/>
      <c r="NF107" s="198"/>
      <c r="NG107" s="197"/>
    </row>
    <row r="108" spans="1:371" ht="15.5" x14ac:dyDescent="0.35">
      <c r="A108" s="39" t="s">
        <v>26</v>
      </c>
      <c r="B108" s="40">
        <v>326395</v>
      </c>
      <c r="C108" s="41">
        <f t="shared" si="273"/>
        <v>11.266974073826045</v>
      </c>
      <c r="D108" s="42">
        <v>337251</v>
      </c>
      <c r="E108" s="41">
        <f t="shared" si="274"/>
        <v>11.526618805849251</v>
      </c>
      <c r="F108" s="42">
        <f t="shared" si="275"/>
        <v>663646</v>
      </c>
      <c r="G108" s="41">
        <f t="shared" si="276"/>
        <v>11.39744138650328</v>
      </c>
      <c r="H108" s="112"/>
      <c r="I108" s="113"/>
      <c r="J108" s="114"/>
      <c r="K108" s="113"/>
      <c r="L108" s="105"/>
      <c r="M108" s="54">
        <v>19</v>
      </c>
      <c r="N108" s="52">
        <f>M108/M$116*100</f>
        <v>10.614525139664805</v>
      </c>
      <c r="O108" s="112"/>
      <c r="P108" s="113"/>
      <c r="Q108" s="114"/>
      <c r="R108" s="113"/>
      <c r="S108" s="105"/>
      <c r="T108" s="54">
        <v>17</v>
      </c>
      <c r="U108" s="52">
        <f>T108/T$116*100</f>
        <v>10.559006211180124</v>
      </c>
      <c r="V108" s="112"/>
      <c r="W108" s="113"/>
      <c r="X108" s="114"/>
      <c r="Y108" s="113"/>
      <c r="Z108" s="105"/>
      <c r="AA108" s="54">
        <v>15</v>
      </c>
      <c r="AB108" s="55">
        <f>AA108/AA$116*100</f>
        <v>10.791366906474821</v>
      </c>
      <c r="NA108" s="196"/>
      <c r="NB108" s="197"/>
      <c r="NC108" s="196"/>
      <c r="ND108" s="197"/>
      <c r="NE108" s="198"/>
      <c r="NF108" s="54"/>
      <c r="NG108" s="52"/>
    </row>
    <row r="109" spans="1:371" ht="15.5" x14ac:dyDescent="0.35">
      <c r="A109" s="39" t="s">
        <v>27</v>
      </c>
      <c r="B109" s="40">
        <v>268076</v>
      </c>
      <c r="C109" s="41">
        <f t="shared" si="273"/>
        <v>9.2538345924876015</v>
      </c>
      <c r="D109" s="42">
        <v>296314</v>
      </c>
      <c r="E109" s="41">
        <f t="shared" si="274"/>
        <v>10.127467449574397</v>
      </c>
      <c r="F109" s="42">
        <f t="shared" si="275"/>
        <v>564390</v>
      </c>
      <c r="G109" s="43">
        <f t="shared" si="276"/>
        <v>9.6928210885450774</v>
      </c>
      <c r="H109" s="115">
        <v>40</v>
      </c>
      <c r="I109" s="41">
        <f>H109/H$116*100</f>
        <v>33.898305084745758</v>
      </c>
      <c r="J109" s="1">
        <v>18</v>
      </c>
      <c r="K109" s="41">
        <f>J109/J$116*100</f>
        <v>29.508196721311474</v>
      </c>
      <c r="L109" s="47"/>
      <c r="M109" s="57">
        <v>58</v>
      </c>
      <c r="N109" s="55">
        <f>M109/M$116*100</f>
        <v>32.402234636871505</v>
      </c>
      <c r="O109" s="56">
        <v>37</v>
      </c>
      <c r="P109" s="41">
        <f>O109/O$116*100</f>
        <v>34.579439252336449</v>
      </c>
      <c r="Q109" s="1">
        <v>15</v>
      </c>
      <c r="R109" s="41">
        <f>Q109/Q$116*100</f>
        <v>27.777777777777779</v>
      </c>
      <c r="S109" s="47"/>
      <c r="T109" s="57">
        <v>52</v>
      </c>
      <c r="U109" s="55">
        <f>T109/T$116*100</f>
        <v>32.298136645962735</v>
      </c>
      <c r="V109" s="56">
        <v>28</v>
      </c>
      <c r="W109" s="41">
        <f>V109/V$116*100</f>
        <v>30.107526881720432</v>
      </c>
      <c r="X109" s="1">
        <v>12</v>
      </c>
      <c r="Y109" s="41">
        <f>X109/X$116*100</f>
        <v>26.086956521739129</v>
      </c>
      <c r="Z109" s="47"/>
      <c r="AA109" s="57">
        <v>40</v>
      </c>
      <c r="AB109" s="55">
        <f>AA109/AA$116*100</f>
        <v>28.776978417266186</v>
      </c>
      <c r="NB109" s="41"/>
      <c r="ND109" s="41"/>
      <c r="NE109" s="47"/>
      <c r="NF109" s="57"/>
      <c r="NG109" s="41"/>
    </row>
    <row r="110" spans="1:371" ht="15.5" x14ac:dyDescent="0.35">
      <c r="A110" s="39" t="s">
        <v>28</v>
      </c>
      <c r="B110" s="40">
        <v>95518</v>
      </c>
      <c r="C110" s="41">
        <f t="shared" si="273"/>
        <v>3.2972282957267001</v>
      </c>
      <c r="D110" s="42">
        <v>131780</v>
      </c>
      <c r="E110" s="41">
        <f t="shared" si="274"/>
        <v>4.5039979903241631</v>
      </c>
      <c r="F110" s="42">
        <f t="shared" si="275"/>
        <v>227298</v>
      </c>
      <c r="G110" s="43">
        <f t="shared" si="276"/>
        <v>3.9036107085244582</v>
      </c>
      <c r="H110" s="56">
        <v>45</v>
      </c>
      <c r="I110" s="41">
        <f>H110/H$116*100</f>
        <v>38.135593220338983</v>
      </c>
      <c r="J110" s="1">
        <v>23</v>
      </c>
      <c r="K110" s="41">
        <f>J110/J$116*100</f>
        <v>37.704918032786885</v>
      </c>
      <c r="L110" s="47"/>
      <c r="M110" s="57">
        <v>68</v>
      </c>
      <c r="N110" s="55">
        <f>M110/M$116*100</f>
        <v>37.988826815642454</v>
      </c>
      <c r="O110" s="56">
        <v>39</v>
      </c>
      <c r="P110" s="41">
        <f>O110/O$116*100</f>
        <v>36.44859813084112</v>
      </c>
      <c r="Q110" s="1">
        <v>21</v>
      </c>
      <c r="R110" s="41">
        <f>Q110/Q$116*100</f>
        <v>38.888888888888893</v>
      </c>
      <c r="S110" s="47"/>
      <c r="T110" s="57">
        <v>60</v>
      </c>
      <c r="U110" s="55">
        <f>T110/T$116*100</f>
        <v>37.267080745341616</v>
      </c>
      <c r="V110" s="56">
        <v>36</v>
      </c>
      <c r="W110" s="41">
        <f>V110/V$116*100</f>
        <v>38.70967741935484</v>
      </c>
      <c r="X110" s="1">
        <v>20</v>
      </c>
      <c r="Y110" s="41">
        <f>X110/X$116*100</f>
        <v>43.478260869565219</v>
      </c>
      <c r="Z110" s="47"/>
      <c r="AA110" s="57">
        <v>56</v>
      </c>
      <c r="AB110" s="55">
        <f>AA110/AA$116*100</f>
        <v>40.28776978417266</v>
      </c>
      <c r="NB110" s="41"/>
      <c r="ND110" s="41"/>
      <c r="NE110" s="47"/>
      <c r="NF110" s="57"/>
      <c r="NG110" s="41"/>
    </row>
    <row r="111" spans="1:371" ht="15.5" x14ac:dyDescent="0.35">
      <c r="A111" s="39" t="s">
        <v>29</v>
      </c>
      <c r="B111" s="40">
        <v>12973</v>
      </c>
      <c r="C111" s="41">
        <f t="shared" si="273"/>
        <v>0.4478207529519303</v>
      </c>
      <c r="D111" s="42">
        <v>32055</v>
      </c>
      <c r="E111" s="41">
        <f t="shared" si="274"/>
        <v>1.0955809347385115</v>
      </c>
      <c r="F111" s="42">
        <f t="shared" si="275"/>
        <v>45028</v>
      </c>
      <c r="G111" s="43">
        <f t="shared" si="276"/>
        <v>0.77330985307147138</v>
      </c>
      <c r="H111" s="56">
        <v>16</v>
      </c>
      <c r="I111" s="41">
        <f>H111/H$116*100</f>
        <v>13.559322033898304</v>
      </c>
      <c r="J111" s="1">
        <v>13</v>
      </c>
      <c r="K111" s="41">
        <f>J111/J$116*100</f>
        <v>21.311475409836063</v>
      </c>
      <c r="L111" s="47"/>
      <c r="M111" s="57">
        <v>29</v>
      </c>
      <c r="N111" s="55">
        <f>M111/M$116*100</f>
        <v>16.201117318435752</v>
      </c>
      <c r="O111" s="56">
        <v>16</v>
      </c>
      <c r="P111" s="41">
        <f>O111/O$116*100</f>
        <v>14.953271028037381</v>
      </c>
      <c r="Q111" s="1">
        <v>12</v>
      </c>
      <c r="R111" s="41">
        <f>Q111/Q$116*100</f>
        <v>22.222222222222221</v>
      </c>
      <c r="S111" s="47"/>
      <c r="T111" s="57">
        <v>28</v>
      </c>
      <c r="U111" s="55">
        <f>T111/T$116*100</f>
        <v>17.391304347826086</v>
      </c>
      <c r="V111" s="56">
        <v>15</v>
      </c>
      <c r="W111" s="41">
        <f>V111/V$116*100</f>
        <v>16.129032258064516</v>
      </c>
      <c r="X111" s="1">
        <v>9</v>
      </c>
      <c r="Y111" s="41">
        <f>X111/X$116*100</f>
        <v>19.565217391304348</v>
      </c>
      <c r="Z111" s="47"/>
      <c r="AA111" s="57">
        <v>24</v>
      </c>
      <c r="AB111" s="55">
        <f>AA111/AA$116*100</f>
        <v>17.266187050359711</v>
      </c>
      <c r="NB111" s="41"/>
      <c r="ND111" s="41"/>
      <c r="NE111" s="47"/>
      <c r="NF111" s="57"/>
      <c r="NG111" s="41"/>
    </row>
    <row r="112" spans="1:371" x14ac:dyDescent="0.3">
      <c r="A112" s="39"/>
      <c r="B112" s="56"/>
      <c r="C112" s="10"/>
      <c r="E112" s="10"/>
      <c r="G112" s="58"/>
      <c r="H112" s="56"/>
      <c r="I112" s="10"/>
      <c r="K112" s="10"/>
      <c r="L112" s="47"/>
      <c r="N112" s="58"/>
      <c r="O112" s="56"/>
      <c r="P112" s="10"/>
      <c r="R112" s="10"/>
      <c r="S112" s="47"/>
      <c r="U112" s="58"/>
      <c r="V112" s="56"/>
      <c r="W112" s="10"/>
      <c r="Y112" s="10"/>
      <c r="Z112" s="47"/>
      <c r="AB112" s="58"/>
      <c r="NB112" s="10"/>
      <c r="ND112" s="10"/>
      <c r="NE112" s="47"/>
      <c r="NG112" s="10"/>
    </row>
    <row r="113" spans="1:1382" x14ac:dyDescent="0.3">
      <c r="A113" s="59" t="s">
        <v>30</v>
      </c>
      <c r="B113" s="60">
        <f t="shared" ref="B113:G113" si="277">SUM(B102:B111)</f>
        <v>2896918</v>
      </c>
      <c r="C113" s="61">
        <f t="shared" si="277"/>
        <v>100</v>
      </c>
      <c r="D113" s="62">
        <f t="shared" si="277"/>
        <v>2925845</v>
      </c>
      <c r="E113" s="61">
        <f t="shared" si="277"/>
        <v>100</v>
      </c>
      <c r="F113" s="62">
        <f t="shared" si="277"/>
        <v>5822763</v>
      </c>
      <c r="G113" s="63">
        <f t="shared" si="277"/>
        <v>99.999999999999986</v>
      </c>
      <c r="H113" s="64">
        <f t="shared" ref="H113:AB113" si="278">SUM(H103:H111)</f>
        <v>118</v>
      </c>
      <c r="I113" s="61">
        <f t="shared" si="278"/>
        <v>100</v>
      </c>
      <c r="J113" s="65">
        <f t="shared" si="278"/>
        <v>61</v>
      </c>
      <c r="K113" s="66">
        <f t="shared" si="278"/>
        <v>99.999999999999986</v>
      </c>
      <c r="L113" s="67">
        <f t="shared" si="278"/>
        <v>0</v>
      </c>
      <c r="M113" s="67">
        <f t="shared" si="278"/>
        <v>179</v>
      </c>
      <c r="N113" s="63">
        <f t="shared" si="278"/>
        <v>99.999999999999986</v>
      </c>
      <c r="O113" s="64">
        <f t="shared" si="278"/>
        <v>107</v>
      </c>
      <c r="P113" s="61">
        <f t="shared" si="278"/>
        <v>99.999999999999986</v>
      </c>
      <c r="Q113" s="65">
        <f t="shared" si="278"/>
        <v>54</v>
      </c>
      <c r="R113" s="66">
        <f t="shared" si="278"/>
        <v>100</v>
      </c>
      <c r="S113" s="67">
        <f t="shared" si="278"/>
        <v>0</v>
      </c>
      <c r="T113" s="67">
        <f t="shared" si="278"/>
        <v>161</v>
      </c>
      <c r="U113" s="63">
        <f t="shared" si="278"/>
        <v>100</v>
      </c>
      <c r="V113" s="64">
        <f t="shared" si="278"/>
        <v>93</v>
      </c>
      <c r="W113" s="61">
        <f t="shared" si="278"/>
        <v>100</v>
      </c>
      <c r="X113" s="65">
        <f t="shared" si="278"/>
        <v>46</v>
      </c>
      <c r="Y113" s="66">
        <f t="shared" si="278"/>
        <v>100</v>
      </c>
      <c r="Z113" s="67">
        <f t="shared" si="278"/>
        <v>0</v>
      </c>
      <c r="AA113" s="67">
        <f t="shared" si="278"/>
        <v>139</v>
      </c>
      <c r="AB113" s="63">
        <f t="shared" si="278"/>
        <v>100</v>
      </c>
      <c r="NA113" s="65"/>
      <c r="NB113" s="61"/>
      <c r="NC113" s="65"/>
      <c r="ND113" s="66"/>
      <c r="NE113" s="67"/>
      <c r="NF113" s="67"/>
      <c r="NG113" s="61"/>
    </row>
    <row r="114" spans="1:1382" x14ac:dyDescent="0.3">
      <c r="A114" s="51"/>
      <c r="B114" s="56"/>
      <c r="G114" s="69"/>
      <c r="H114" s="56"/>
      <c r="L114" s="47"/>
      <c r="N114" s="69"/>
      <c r="O114" s="56"/>
      <c r="S114" s="47"/>
      <c r="U114" s="69"/>
      <c r="V114" s="56"/>
      <c r="Z114" s="47"/>
      <c r="AB114" s="69"/>
      <c r="NE114" s="47"/>
    </row>
    <row r="115" spans="1:1382" x14ac:dyDescent="0.3">
      <c r="A115" s="70" t="s">
        <v>24</v>
      </c>
      <c r="B115" s="71"/>
      <c r="C115" s="72"/>
      <c r="D115" s="72"/>
      <c r="E115" s="72"/>
      <c r="F115" s="72"/>
      <c r="G115" s="73"/>
      <c r="H115" s="71">
        <v>0</v>
      </c>
      <c r="I115" s="72"/>
      <c r="J115" s="72">
        <v>0</v>
      </c>
      <c r="K115" s="72"/>
      <c r="L115" s="74">
        <v>0</v>
      </c>
      <c r="M115" s="72">
        <v>0</v>
      </c>
      <c r="N115" s="73"/>
      <c r="O115" s="71">
        <v>0</v>
      </c>
      <c r="P115" s="72"/>
      <c r="Q115" s="72">
        <v>0</v>
      </c>
      <c r="R115" s="72"/>
      <c r="S115" s="74">
        <v>0</v>
      </c>
      <c r="T115" s="72">
        <v>0</v>
      </c>
      <c r="U115" s="73"/>
      <c r="V115" s="71">
        <v>0</v>
      </c>
      <c r="W115" s="72"/>
      <c r="X115" s="72">
        <v>0</v>
      </c>
      <c r="Y115" s="72"/>
      <c r="Z115" s="74">
        <v>0</v>
      </c>
      <c r="AA115" s="72">
        <v>0</v>
      </c>
      <c r="AB115" s="73"/>
      <c r="NE115" s="47"/>
    </row>
    <row r="116" spans="1:1382" x14ac:dyDescent="0.3">
      <c r="A116" s="75" t="s">
        <v>31</v>
      </c>
      <c r="B116" s="76">
        <f>B113+B115</f>
        <v>2896918</v>
      </c>
      <c r="C116" s="77"/>
      <c r="D116" s="77">
        <f>D113+D115</f>
        <v>2925845</v>
      </c>
      <c r="E116" s="77"/>
      <c r="F116" s="77">
        <f>F113+F115</f>
        <v>5822763</v>
      </c>
      <c r="G116" s="78"/>
      <c r="H116" s="79">
        <f>H113+H115</f>
        <v>118</v>
      </c>
      <c r="I116" s="80"/>
      <c r="J116" s="80">
        <f>J113+J115</f>
        <v>61</v>
      </c>
      <c r="K116" s="80"/>
      <c r="L116" s="81">
        <f>L113+L115</f>
        <v>0</v>
      </c>
      <c r="M116" s="81">
        <f>M113+M115</f>
        <v>179</v>
      </c>
      <c r="N116" s="78"/>
      <c r="O116" s="79">
        <f>O113+O115</f>
        <v>107</v>
      </c>
      <c r="P116" s="80"/>
      <c r="Q116" s="80">
        <f>Q113+Q115</f>
        <v>54</v>
      </c>
      <c r="R116" s="80"/>
      <c r="S116" s="81">
        <f>S113+S115</f>
        <v>0</v>
      </c>
      <c r="T116" s="81">
        <f>T113+T115</f>
        <v>161</v>
      </c>
      <c r="U116" s="78"/>
      <c r="V116" s="79">
        <f>V113+V115</f>
        <v>93</v>
      </c>
      <c r="W116" s="80"/>
      <c r="X116" s="80">
        <f>X113+X115</f>
        <v>46</v>
      </c>
      <c r="Y116" s="80"/>
      <c r="Z116" s="81">
        <f>Z113+Z115</f>
        <v>0</v>
      </c>
      <c r="AA116" s="81">
        <f>AA113+AA115</f>
        <v>139</v>
      </c>
      <c r="AB116" s="78"/>
      <c r="NA116" s="4"/>
      <c r="NB116" s="4"/>
      <c r="NC116" s="4"/>
      <c r="ND116" s="4"/>
      <c r="NE116" s="82"/>
      <c r="NF116" s="82"/>
      <c r="NG116" s="4"/>
    </row>
    <row r="118" spans="1:1382" x14ac:dyDescent="0.3">
      <c r="A118" s="83" t="s">
        <v>32</v>
      </c>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c r="GI118" s="6"/>
      <c r="GJ118" s="6"/>
      <c r="GK118" s="6"/>
      <c r="GL118" s="6"/>
      <c r="GM118" s="6"/>
      <c r="GN118" s="6"/>
      <c r="GO118" s="6"/>
      <c r="GP118" s="6"/>
      <c r="GQ118" s="6"/>
      <c r="GR118" s="6"/>
      <c r="GS118" s="6"/>
      <c r="GT118" s="6"/>
      <c r="GU118" s="6"/>
      <c r="GV118" s="6"/>
      <c r="GW118" s="6"/>
      <c r="GX118" s="6"/>
      <c r="GY118" s="6"/>
      <c r="GZ118" s="6"/>
      <c r="HA118" s="6"/>
      <c r="HB118" s="6"/>
      <c r="HC118" s="6"/>
      <c r="HD118" s="6"/>
      <c r="HE118" s="6"/>
      <c r="HF118" s="6"/>
      <c r="HG118" s="6"/>
      <c r="HH118" s="6"/>
      <c r="HI118" s="6"/>
      <c r="HJ118" s="6"/>
      <c r="HK118" s="6"/>
      <c r="HL118" s="6"/>
      <c r="HM118" s="6"/>
      <c r="HN118" s="6"/>
      <c r="HO118" s="6"/>
      <c r="HP118" s="6"/>
      <c r="HQ118" s="6"/>
      <c r="HR118" s="6"/>
      <c r="HS118" s="6"/>
      <c r="HT118" s="6"/>
      <c r="HU118" s="6"/>
      <c r="HV118" s="6"/>
      <c r="HW118" s="6"/>
      <c r="HX118" s="6"/>
      <c r="HY118" s="6"/>
      <c r="HZ118" s="6"/>
      <c r="IA118" s="6"/>
      <c r="IB118" s="6"/>
      <c r="IC118" s="6"/>
      <c r="ID118" s="6"/>
      <c r="IE118" s="6"/>
      <c r="IF118" s="6"/>
      <c r="IG118" s="6"/>
      <c r="IH118" s="6"/>
      <c r="II118" s="6"/>
      <c r="IJ118" s="6"/>
      <c r="IK118" s="6"/>
      <c r="IL118" s="6"/>
      <c r="IM118" s="6"/>
      <c r="IN118" s="6"/>
      <c r="IO118" s="6"/>
      <c r="IP118" s="6"/>
      <c r="IQ118" s="6"/>
      <c r="IR118" s="6"/>
      <c r="IS118" s="6"/>
      <c r="IT118" s="6"/>
      <c r="IU118" s="6"/>
      <c r="IV118" s="6"/>
      <c r="IW118" s="6"/>
      <c r="IX118" s="6"/>
      <c r="IY118" s="6"/>
      <c r="IZ118" s="6"/>
      <c r="JA118" s="6"/>
      <c r="JB118" s="6"/>
      <c r="JC118" s="6"/>
      <c r="JD118" s="6"/>
      <c r="JE118" s="6"/>
      <c r="JF118" s="6"/>
      <c r="JG118" s="6"/>
      <c r="JH118" s="6"/>
      <c r="JI118" s="6"/>
      <c r="JJ118" s="6"/>
      <c r="JK118" s="6"/>
      <c r="JL118" s="6"/>
      <c r="JM118" s="6"/>
      <c r="JN118" s="6"/>
      <c r="JO118" s="6"/>
      <c r="JP118" s="6"/>
      <c r="JQ118" s="6"/>
      <c r="JR118" s="6"/>
      <c r="JS118" s="6"/>
      <c r="JT118" s="6"/>
      <c r="JU118" s="6"/>
      <c r="JV118" s="6"/>
      <c r="JW118" s="6"/>
      <c r="JX118" s="6"/>
      <c r="JY118" s="6"/>
      <c r="JZ118" s="6"/>
      <c r="KA118" s="6"/>
      <c r="KB118" s="6"/>
      <c r="KC118" s="6"/>
      <c r="KD118" s="6"/>
      <c r="KE118" s="6"/>
      <c r="KF118" s="6"/>
      <c r="KG118" s="6"/>
      <c r="KH118" s="6"/>
      <c r="KI118" s="6"/>
      <c r="KJ118" s="6"/>
      <c r="KK118" s="6"/>
      <c r="KL118" s="6"/>
      <c r="KM118" s="6"/>
      <c r="KN118" s="6"/>
      <c r="KO118" s="6"/>
      <c r="KP118" s="6"/>
      <c r="KQ118" s="6"/>
      <c r="KR118" s="6"/>
      <c r="KS118" s="6"/>
      <c r="KT118" s="6"/>
      <c r="KU118" s="6"/>
      <c r="KV118" s="6"/>
      <c r="KW118" s="6"/>
      <c r="KX118" s="6"/>
      <c r="KY118" s="6"/>
      <c r="KZ118" s="6"/>
      <c r="LA118" s="6"/>
      <c r="LB118" s="6"/>
      <c r="LC118" s="6"/>
      <c r="LD118" s="6"/>
      <c r="LE118" s="6"/>
      <c r="LF118" s="6"/>
      <c r="LG118" s="6"/>
      <c r="LH118" s="6"/>
      <c r="LI118" s="6"/>
      <c r="LJ118" s="6"/>
      <c r="LK118" s="6"/>
      <c r="LL118" s="6"/>
      <c r="LM118" s="6"/>
      <c r="LN118" s="6"/>
      <c r="LO118" s="6"/>
      <c r="LP118" s="6"/>
      <c r="LQ118" s="6"/>
      <c r="LR118" s="6"/>
      <c r="LS118" s="6"/>
      <c r="LT118" s="6"/>
      <c r="LU118" s="6"/>
      <c r="LV118" s="6"/>
      <c r="LW118" s="6"/>
      <c r="LX118" s="6"/>
      <c r="LY118" s="6"/>
      <c r="LZ118" s="6"/>
      <c r="MA118" s="6"/>
      <c r="MB118" s="6"/>
      <c r="MC118" s="6"/>
      <c r="MD118" s="6"/>
      <c r="ME118" s="6"/>
      <c r="MF118" s="6"/>
      <c r="MG118" s="6"/>
      <c r="MH118" s="6"/>
      <c r="MI118" s="6"/>
      <c r="MJ118" s="6"/>
      <c r="MK118" s="6"/>
      <c r="ML118" s="6"/>
      <c r="MM118" s="6"/>
      <c r="MN118" s="6"/>
      <c r="MO118" s="6"/>
      <c r="MP118" s="6"/>
      <c r="MQ118" s="6"/>
      <c r="MR118" s="6"/>
      <c r="MS118" s="6"/>
      <c r="MT118" s="6"/>
      <c r="MU118" s="6"/>
      <c r="MV118" s="6"/>
      <c r="MW118" s="6"/>
      <c r="MX118" s="6"/>
      <c r="MY118" s="6"/>
      <c r="MZ118" s="6"/>
      <c r="NA118" s="6"/>
      <c r="NB118" s="6"/>
      <c r="NC118" s="6"/>
      <c r="ND118" s="6"/>
      <c r="NE118" s="6"/>
      <c r="NF118" s="6"/>
      <c r="NG118" s="6"/>
      <c r="NH118" s="6"/>
      <c r="NI118" s="6"/>
      <c r="NJ118" s="6"/>
      <c r="NK118" s="6"/>
      <c r="NL118" s="6"/>
      <c r="NM118" s="6"/>
      <c r="NN118" s="6"/>
      <c r="NO118" s="6"/>
      <c r="NP118" s="6"/>
      <c r="NQ118" s="6"/>
      <c r="NR118" s="6"/>
      <c r="NS118" s="6"/>
      <c r="NT118" s="6"/>
      <c r="NU118" s="6"/>
      <c r="NV118" s="6"/>
      <c r="NW118" s="6"/>
      <c r="NX118" s="6"/>
      <c r="NY118" s="6"/>
      <c r="NZ118" s="6"/>
      <c r="OA118" s="6"/>
      <c r="OB118" s="6"/>
      <c r="OC118" s="6"/>
      <c r="OD118" s="6"/>
      <c r="OE118" s="6"/>
      <c r="OF118" s="6"/>
      <c r="OG118" s="6"/>
      <c r="OH118" s="6"/>
      <c r="OI118" s="6"/>
      <c r="OJ118" s="6"/>
      <c r="OK118" s="6"/>
      <c r="OL118" s="6"/>
      <c r="OM118" s="6"/>
      <c r="ON118" s="6"/>
      <c r="OO118" s="6"/>
      <c r="OP118" s="6"/>
      <c r="OQ118" s="6"/>
      <c r="OR118" s="6"/>
      <c r="OS118" s="6"/>
      <c r="OT118" s="6"/>
      <c r="OU118" s="6"/>
      <c r="OV118" s="6"/>
      <c r="OW118" s="6"/>
      <c r="OX118" s="6"/>
      <c r="OY118" s="6"/>
      <c r="OZ118" s="6"/>
      <c r="PA118" s="6"/>
      <c r="PB118" s="6"/>
      <c r="PC118" s="6"/>
      <c r="PD118" s="6"/>
      <c r="PE118" s="6"/>
      <c r="PF118" s="6"/>
      <c r="PG118" s="6"/>
      <c r="PH118" s="6"/>
      <c r="PI118" s="6"/>
      <c r="PJ118" s="6"/>
      <c r="PK118" s="6"/>
      <c r="PL118" s="6"/>
      <c r="PM118" s="6"/>
      <c r="PN118" s="6"/>
      <c r="PO118" s="6"/>
      <c r="PP118" s="6"/>
      <c r="PQ118" s="6"/>
      <c r="PR118" s="6"/>
      <c r="PS118" s="6"/>
      <c r="PT118" s="6"/>
      <c r="PU118" s="6"/>
      <c r="PV118" s="6"/>
      <c r="PW118" s="6"/>
      <c r="PX118" s="6"/>
      <c r="PY118" s="6"/>
      <c r="PZ118" s="6"/>
      <c r="QA118" s="6"/>
      <c r="QB118" s="6"/>
      <c r="QC118" s="6"/>
      <c r="QD118" s="6"/>
      <c r="QE118" s="6"/>
      <c r="QF118" s="6"/>
      <c r="QG118" s="6"/>
      <c r="QH118" s="6"/>
      <c r="QI118" s="6"/>
      <c r="QJ118" s="6"/>
      <c r="QK118" s="6"/>
      <c r="QL118" s="6"/>
      <c r="QM118" s="6"/>
      <c r="QN118" s="6"/>
      <c r="QO118" s="6"/>
      <c r="QP118" s="6"/>
      <c r="QQ118" s="6"/>
      <c r="QR118" s="6"/>
      <c r="QS118" s="6"/>
      <c r="QT118" s="6"/>
      <c r="QU118" s="6"/>
      <c r="QV118" s="6"/>
      <c r="QW118" s="6"/>
      <c r="QX118" s="6"/>
      <c r="QY118" s="6"/>
      <c r="QZ118" s="6"/>
      <c r="RA118" s="6"/>
      <c r="RB118" s="6"/>
      <c r="RC118" s="6"/>
      <c r="RD118" s="6"/>
      <c r="RE118" s="6"/>
      <c r="RF118" s="6"/>
      <c r="RG118" s="6"/>
      <c r="RH118" s="6"/>
      <c r="RI118" s="6"/>
      <c r="RJ118" s="6"/>
      <c r="RK118" s="6"/>
      <c r="RL118" s="6"/>
      <c r="RM118" s="6"/>
      <c r="RN118" s="6"/>
      <c r="RO118" s="6"/>
      <c r="RP118" s="6"/>
      <c r="RQ118" s="6"/>
      <c r="RR118" s="6"/>
      <c r="RS118" s="6"/>
      <c r="RT118" s="6"/>
      <c r="RU118" s="6"/>
      <c r="RV118" s="6"/>
      <c r="RW118" s="6"/>
      <c r="RX118" s="6"/>
      <c r="RY118" s="6"/>
      <c r="RZ118" s="6"/>
      <c r="SA118" s="6"/>
      <c r="SB118" s="6"/>
      <c r="SC118" s="6"/>
      <c r="SD118" s="6"/>
      <c r="SE118" s="6"/>
      <c r="SF118" s="6"/>
      <c r="SG118" s="6"/>
      <c r="SH118" s="6"/>
      <c r="SI118" s="6"/>
      <c r="SJ118" s="6"/>
      <c r="SK118" s="6"/>
      <c r="SL118" s="6"/>
      <c r="SM118" s="6"/>
      <c r="SN118" s="6"/>
      <c r="SO118" s="6"/>
      <c r="SP118" s="6"/>
      <c r="SQ118" s="6"/>
      <c r="SR118" s="6"/>
      <c r="SS118" s="6"/>
      <c r="ST118" s="6"/>
      <c r="SU118" s="6"/>
      <c r="SV118" s="6"/>
      <c r="SW118" s="6"/>
      <c r="SX118" s="6"/>
      <c r="SY118" s="6"/>
      <c r="SZ118" s="6"/>
      <c r="TA118" s="6"/>
      <c r="TB118" s="6"/>
      <c r="TC118" s="6"/>
      <c r="TD118" s="6"/>
      <c r="TE118" s="6"/>
      <c r="TF118" s="6"/>
      <c r="TG118" s="6"/>
      <c r="TH118" s="6"/>
      <c r="TI118" s="6"/>
      <c r="TJ118" s="6"/>
      <c r="TK118" s="6"/>
      <c r="TL118" s="6"/>
      <c r="TM118" s="6"/>
      <c r="TN118" s="6"/>
      <c r="TO118" s="6"/>
      <c r="TP118" s="6"/>
      <c r="TQ118" s="6"/>
      <c r="TR118" s="6"/>
      <c r="TS118" s="6"/>
      <c r="TT118" s="6"/>
      <c r="TU118" s="6"/>
      <c r="TV118" s="6"/>
      <c r="TW118" s="6"/>
      <c r="TX118" s="6"/>
      <c r="TY118" s="6"/>
      <c r="TZ118" s="6"/>
      <c r="UA118" s="6"/>
      <c r="UB118" s="6"/>
      <c r="UC118" s="6"/>
      <c r="UD118" s="6"/>
      <c r="UE118" s="6"/>
      <c r="UF118" s="6"/>
      <c r="UG118" s="6"/>
      <c r="UH118" s="6"/>
      <c r="UI118" s="6"/>
      <c r="UJ118" s="6"/>
      <c r="UK118" s="6"/>
      <c r="UL118" s="6"/>
      <c r="UM118" s="6"/>
      <c r="UN118" s="6"/>
      <c r="UO118" s="6"/>
      <c r="UP118" s="6"/>
      <c r="UQ118" s="6"/>
      <c r="UR118" s="6"/>
      <c r="US118" s="6"/>
      <c r="UT118" s="6"/>
      <c r="UU118" s="6"/>
      <c r="UV118" s="6"/>
      <c r="UW118" s="6"/>
      <c r="UX118" s="6"/>
      <c r="UY118" s="6"/>
      <c r="UZ118" s="6"/>
      <c r="VA118" s="6"/>
      <c r="VB118" s="6"/>
      <c r="VC118" s="6"/>
      <c r="VD118" s="6"/>
      <c r="VE118" s="6"/>
      <c r="VF118" s="6"/>
      <c r="VG118" s="6"/>
      <c r="VH118" s="6"/>
      <c r="VI118" s="6"/>
      <c r="VJ118" s="6"/>
      <c r="VK118" s="6"/>
      <c r="VL118" s="6"/>
      <c r="VM118" s="6"/>
      <c r="VN118" s="6"/>
      <c r="VO118" s="6"/>
      <c r="VP118" s="6"/>
      <c r="VQ118" s="6"/>
      <c r="VR118" s="6"/>
      <c r="VS118" s="6"/>
      <c r="VT118" s="6"/>
      <c r="VU118" s="6"/>
      <c r="VV118" s="6"/>
      <c r="VW118" s="6"/>
      <c r="VX118" s="6"/>
      <c r="VY118" s="6"/>
      <c r="VZ118" s="6"/>
      <c r="WA118" s="6"/>
      <c r="WB118" s="6"/>
      <c r="WC118" s="6"/>
      <c r="WD118" s="6"/>
      <c r="WE118" s="6"/>
      <c r="WF118" s="6"/>
      <c r="WG118" s="6"/>
      <c r="WH118" s="6"/>
      <c r="WI118" s="6"/>
      <c r="WJ118" s="6"/>
      <c r="WK118" s="6"/>
      <c r="WL118" s="6"/>
      <c r="WM118" s="6"/>
      <c r="WN118" s="6"/>
      <c r="WO118" s="6"/>
      <c r="WP118" s="6"/>
      <c r="WQ118" s="6"/>
      <c r="WR118" s="6"/>
      <c r="WS118" s="6"/>
      <c r="WT118" s="6"/>
      <c r="WU118" s="6"/>
      <c r="WV118" s="6"/>
      <c r="WW118" s="6"/>
      <c r="WX118" s="6"/>
      <c r="WY118" s="6"/>
      <c r="WZ118" s="6"/>
      <c r="XA118" s="6"/>
      <c r="XB118" s="6"/>
      <c r="XC118" s="6"/>
      <c r="XD118" s="6"/>
      <c r="XE118" s="6"/>
      <c r="XF118" s="6"/>
      <c r="XG118" s="6"/>
      <c r="XH118" s="6"/>
      <c r="XI118" s="6"/>
      <c r="XJ118" s="6"/>
      <c r="XK118" s="6"/>
      <c r="XL118" s="6"/>
      <c r="XM118" s="6"/>
      <c r="XN118" s="6"/>
      <c r="XO118" s="6"/>
      <c r="XP118" s="6"/>
      <c r="XQ118" s="6"/>
      <c r="XR118" s="6"/>
      <c r="XS118" s="6"/>
      <c r="XT118" s="6"/>
      <c r="XU118" s="6"/>
      <c r="XV118" s="6"/>
      <c r="XW118" s="6"/>
      <c r="XX118" s="6"/>
      <c r="XY118" s="6"/>
      <c r="XZ118" s="6"/>
      <c r="YA118" s="6"/>
      <c r="YB118" s="6"/>
      <c r="YC118" s="6"/>
      <c r="YD118" s="6"/>
      <c r="YE118" s="6"/>
      <c r="YF118" s="6"/>
      <c r="YG118" s="6"/>
      <c r="YH118" s="6"/>
      <c r="YI118" s="6"/>
      <c r="YJ118" s="6"/>
      <c r="YK118" s="6"/>
      <c r="YL118" s="6"/>
      <c r="YM118" s="6"/>
      <c r="YN118" s="6"/>
      <c r="YO118" s="6"/>
      <c r="YP118" s="6"/>
      <c r="YQ118" s="6"/>
      <c r="YR118" s="6"/>
      <c r="YS118" s="6"/>
      <c r="YT118" s="6"/>
      <c r="YU118" s="6"/>
      <c r="YV118" s="6"/>
      <c r="YW118" s="6"/>
      <c r="YX118" s="6"/>
      <c r="YY118" s="6"/>
      <c r="YZ118" s="6"/>
      <c r="ZA118" s="6"/>
      <c r="ZB118" s="6"/>
      <c r="ZC118" s="6"/>
      <c r="ZD118" s="6"/>
      <c r="ZE118" s="6"/>
      <c r="ZF118" s="6"/>
      <c r="ZG118" s="6"/>
      <c r="ZH118" s="6"/>
      <c r="ZI118" s="6"/>
      <c r="ZJ118" s="6"/>
      <c r="ZK118" s="6"/>
      <c r="ZL118" s="6"/>
      <c r="ZM118" s="6"/>
      <c r="ZN118" s="6"/>
      <c r="ZO118" s="6"/>
      <c r="ZP118" s="6"/>
      <c r="ZQ118" s="6"/>
      <c r="ZR118" s="6"/>
      <c r="ZS118" s="6"/>
      <c r="ZT118" s="6"/>
      <c r="ZU118" s="6"/>
      <c r="ZV118" s="6"/>
      <c r="ZW118" s="6"/>
      <c r="ZX118" s="6"/>
      <c r="ZY118" s="6"/>
      <c r="ZZ118" s="6"/>
      <c r="AAA118" s="6"/>
      <c r="AAB118" s="6"/>
      <c r="AAC118" s="6"/>
      <c r="AAD118" s="6"/>
      <c r="AAE118" s="6"/>
      <c r="AAF118" s="6"/>
      <c r="AAG118" s="6"/>
      <c r="AAH118" s="6"/>
      <c r="AAI118" s="6"/>
      <c r="AAJ118" s="6"/>
      <c r="AAK118" s="6"/>
      <c r="AAL118" s="6"/>
      <c r="AAM118" s="6"/>
      <c r="AAN118" s="6"/>
      <c r="AAO118" s="6"/>
      <c r="AAP118" s="6"/>
      <c r="AAQ118" s="6"/>
      <c r="AAR118" s="6"/>
      <c r="AAS118" s="6"/>
      <c r="AAT118" s="6"/>
      <c r="AAU118" s="6"/>
      <c r="AAV118" s="6"/>
      <c r="AAW118" s="6"/>
      <c r="AAX118" s="6"/>
      <c r="AAY118" s="6"/>
      <c r="AAZ118" s="6"/>
      <c r="ABA118" s="6"/>
      <c r="ABB118" s="6"/>
      <c r="ABC118" s="6"/>
      <c r="ABD118" s="6"/>
      <c r="ABE118" s="6"/>
      <c r="ABF118" s="6"/>
      <c r="ABG118" s="6"/>
      <c r="ABH118" s="6"/>
      <c r="ABI118" s="6"/>
      <c r="ABJ118" s="6"/>
      <c r="ABK118" s="6"/>
      <c r="ABL118" s="6"/>
      <c r="ABM118" s="6"/>
      <c r="ABN118" s="6"/>
      <c r="ABO118" s="6"/>
      <c r="ABP118" s="6"/>
      <c r="ABQ118" s="6"/>
      <c r="ABR118" s="6"/>
      <c r="ABS118" s="6"/>
      <c r="ABT118" s="6"/>
      <c r="ABU118" s="6"/>
      <c r="ABV118" s="6"/>
      <c r="ABW118" s="6"/>
      <c r="ABX118" s="6"/>
      <c r="ABY118" s="6"/>
      <c r="ABZ118" s="6"/>
      <c r="ACA118" s="6"/>
      <c r="ACB118" s="6"/>
      <c r="ACC118" s="6"/>
      <c r="ACD118" s="6"/>
      <c r="ACE118" s="6"/>
      <c r="ACF118" s="6"/>
      <c r="ACG118" s="6"/>
      <c r="ACH118" s="6"/>
      <c r="ACI118" s="6"/>
      <c r="ACJ118" s="6"/>
      <c r="ACK118" s="6"/>
      <c r="ACL118" s="6"/>
      <c r="ACM118" s="6"/>
      <c r="ACN118" s="6"/>
      <c r="ACO118" s="6"/>
      <c r="ACP118" s="6"/>
      <c r="ACQ118" s="6"/>
      <c r="ACR118" s="6"/>
      <c r="ACS118" s="6"/>
      <c r="ACT118" s="6"/>
      <c r="ACU118" s="6"/>
      <c r="ACV118" s="6"/>
      <c r="ACW118" s="6"/>
      <c r="ACX118" s="6"/>
      <c r="ACY118" s="6"/>
      <c r="ACZ118" s="6"/>
      <c r="ADA118" s="6"/>
      <c r="ADB118" s="6"/>
      <c r="ADC118" s="6"/>
      <c r="ADD118" s="6"/>
      <c r="ADE118" s="6"/>
      <c r="ADF118" s="6"/>
      <c r="ADG118" s="6"/>
      <c r="ADH118" s="6"/>
      <c r="ADI118" s="6"/>
      <c r="ADJ118" s="6"/>
      <c r="ADK118" s="6"/>
      <c r="ADL118" s="6"/>
      <c r="ADM118" s="6"/>
      <c r="ADN118" s="6"/>
      <c r="ADO118" s="6"/>
      <c r="ADP118" s="6"/>
      <c r="ADQ118" s="6"/>
      <c r="ADR118" s="6"/>
      <c r="ADS118" s="6"/>
      <c r="ADT118" s="6"/>
      <c r="ADU118" s="6"/>
      <c r="ADV118" s="6"/>
      <c r="ADW118" s="6"/>
      <c r="ADX118" s="6"/>
      <c r="ADY118" s="6"/>
      <c r="ADZ118" s="6"/>
      <c r="AEA118" s="6"/>
      <c r="AEB118" s="6"/>
      <c r="AEC118" s="6"/>
      <c r="AED118" s="6"/>
      <c r="AEE118" s="6"/>
      <c r="AEF118" s="6"/>
      <c r="AEG118" s="6"/>
      <c r="AEH118" s="6"/>
      <c r="AEI118" s="6"/>
      <c r="AEJ118" s="6"/>
      <c r="AEK118" s="6"/>
      <c r="AEL118" s="6"/>
      <c r="AEM118" s="6"/>
      <c r="AEN118" s="6"/>
      <c r="AEO118" s="6"/>
      <c r="AEP118" s="6"/>
      <c r="AEQ118" s="6"/>
      <c r="AER118" s="6"/>
      <c r="AES118" s="6"/>
      <c r="AET118" s="6"/>
      <c r="AEU118" s="6"/>
      <c r="AEV118" s="6"/>
      <c r="AEW118" s="6"/>
      <c r="AEX118" s="6"/>
      <c r="AEY118" s="6"/>
      <c r="AEZ118" s="6"/>
      <c r="AFA118" s="6"/>
      <c r="AFB118" s="6"/>
      <c r="AFC118" s="6"/>
      <c r="AFD118" s="6"/>
      <c r="AFE118" s="6"/>
      <c r="AFF118" s="6"/>
      <c r="AFG118" s="6"/>
      <c r="AFH118" s="6"/>
      <c r="AFI118" s="6"/>
      <c r="AFJ118" s="6"/>
      <c r="AFK118" s="6"/>
      <c r="AFL118" s="6"/>
      <c r="AFM118" s="6"/>
      <c r="AFN118" s="6"/>
      <c r="AFO118" s="6"/>
      <c r="AFP118" s="6"/>
      <c r="AFQ118" s="6"/>
      <c r="AFR118" s="6"/>
      <c r="AFS118" s="6"/>
      <c r="AFT118" s="6"/>
      <c r="AFU118" s="6"/>
      <c r="AFV118" s="6"/>
      <c r="AFW118" s="6"/>
      <c r="AFX118" s="6"/>
      <c r="AFY118" s="6"/>
      <c r="AFZ118" s="6"/>
      <c r="AGA118" s="6"/>
      <c r="AGB118" s="6"/>
      <c r="AGC118" s="6"/>
      <c r="AGD118" s="6"/>
      <c r="AGE118" s="6"/>
      <c r="AGF118" s="6"/>
      <c r="AGG118" s="6"/>
      <c r="AGH118" s="6"/>
      <c r="AGI118" s="6"/>
      <c r="AGJ118" s="6"/>
      <c r="AGK118" s="6"/>
      <c r="AGL118" s="6"/>
      <c r="AGM118" s="6"/>
      <c r="AGN118" s="6"/>
      <c r="AGO118" s="6"/>
      <c r="AGP118" s="6"/>
      <c r="AGQ118" s="6"/>
      <c r="AGR118" s="6"/>
      <c r="AGS118" s="6"/>
      <c r="AGT118" s="6"/>
      <c r="AGU118" s="6"/>
      <c r="AGV118" s="6"/>
      <c r="AGW118" s="6"/>
      <c r="AGX118" s="6"/>
      <c r="AGY118" s="6"/>
      <c r="AGZ118" s="6"/>
      <c r="AHA118" s="6"/>
      <c r="AHB118" s="6"/>
      <c r="AHC118" s="6"/>
      <c r="AHD118" s="6"/>
      <c r="AHE118" s="6"/>
      <c r="AHF118" s="6"/>
      <c r="AHG118" s="6"/>
      <c r="AHH118" s="6"/>
      <c r="AHI118" s="6"/>
      <c r="AHJ118" s="6"/>
      <c r="AHK118" s="6"/>
      <c r="AHL118" s="6"/>
      <c r="AHM118" s="6"/>
      <c r="AHN118" s="6"/>
      <c r="AHO118" s="6"/>
      <c r="AHP118" s="6"/>
      <c r="AHQ118" s="6"/>
      <c r="AHR118" s="6"/>
      <c r="AHS118" s="6"/>
      <c r="AHT118" s="6"/>
      <c r="AHU118" s="6"/>
      <c r="AHV118" s="6"/>
      <c r="AHW118" s="6"/>
      <c r="AHX118" s="6"/>
      <c r="AHY118" s="6"/>
      <c r="AHZ118" s="6"/>
      <c r="AIA118" s="6"/>
      <c r="AIB118" s="6"/>
      <c r="AIC118" s="6"/>
      <c r="AID118" s="6"/>
      <c r="AIE118" s="6"/>
      <c r="AIF118" s="6"/>
      <c r="AIG118" s="6"/>
      <c r="AIH118" s="6"/>
      <c r="AII118" s="6"/>
      <c r="AIJ118" s="6"/>
      <c r="AIK118" s="6"/>
      <c r="AIL118" s="6"/>
      <c r="AIM118" s="6"/>
      <c r="AIN118" s="6"/>
      <c r="AIO118" s="6"/>
      <c r="AIP118" s="6"/>
      <c r="AIQ118" s="6"/>
      <c r="AIR118" s="6"/>
      <c r="AIS118" s="6"/>
      <c r="AIT118" s="6"/>
      <c r="AIU118" s="6"/>
      <c r="AIV118" s="6"/>
      <c r="AIW118" s="6"/>
      <c r="AIX118" s="6"/>
      <c r="AIY118" s="6"/>
      <c r="AIZ118" s="6"/>
      <c r="AJA118" s="6"/>
      <c r="AJB118" s="6"/>
      <c r="AJC118" s="6"/>
      <c r="AJD118" s="6"/>
      <c r="AJE118" s="6"/>
      <c r="AJF118" s="6"/>
      <c r="AJG118" s="6"/>
      <c r="AJH118" s="6"/>
      <c r="AJI118" s="6"/>
      <c r="AJJ118" s="6"/>
      <c r="AJK118" s="6"/>
      <c r="AJL118" s="6"/>
      <c r="AJM118" s="6"/>
      <c r="AJN118" s="6"/>
      <c r="AJO118" s="6"/>
      <c r="AJP118" s="6"/>
      <c r="AJQ118" s="6"/>
      <c r="AJR118" s="6"/>
      <c r="AJS118" s="6"/>
      <c r="AJT118" s="6"/>
      <c r="AJU118" s="6"/>
      <c r="AJV118" s="6"/>
      <c r="AJW118" s="6"/>
      <c r="AJX118" s="6"/>
      <c r="AJY118" s="6"/>
      <c r="AJZ118" s="6"/>
      <c r="AKA118" s="6"/>
      <c r="AKB118" s="6"/>
      <c r="AKC118" s="6"/>
      <c r="AKD118" s="6"/>
      <c r="AKE118" s="6"/>
      <c r="AKF118" s="6"/>
      <c r="AKG118" s="6"/>
      <c r="AKH118" s="6"/>
      <c r="AKI118" s="6"/>
      <c r="AKJ118" s="6"/>
      <c r="AKK118" s="6"/>
      <c r="AKL118" s="6"/>
      <c r="AKM118" s="6"/>
      <c r="AKN118" s="6"/>
      <c r="AKO118" s="6"/>
      <c r="AKP118" s="6"/>
      <c r="AKQ118" s="6"/>
      <c r="AKR118" s="6"/>
      <c r="AKS118" s="6"/>
      <c r="AKT118" s="6"/>
      <c r="AKU118" s="6"/>
      <c r="AKV118" s="6"/>
      <c r="AKW118" s="6"/>
      <c r="AKX118" s="6"/>
      <c r="AKY118" s="6"/>
      <c r="AKZ118" s="6"/>
      <c r="ALA118" s="6"/>
      <c r="ALB118" s="6"/>
      <c r="ALC118" s="6"/>
      <c r="ALD118" s="6"/>
      <c r="ALE118" s="6"/>
      <c r="ALF118" s="6"/>
      <c r="ALG118" s="6"/>
      <c r="ALH118" s="6"/>
      <c r="ALI118" s="6"/>
      <c r="ALJ118" s="6"/>
      <c r="ALK118" s="6"/>
      <c r="ALL118" s="6"/>
      <c r="ALM118" s="6"/>
      <c r="ALN118" s="6"/>
      <c r="ALO118" s="6"/>
      <c r="ALP118" s="6"/>
      <c r="ALQ118" s="6"/>
      <c r="ALR118" s="6"/>
      <c r="ALS118" s="6"/>
      <c r="ALT118" s="6"/>
      <c r="ALU118" s="6"/>
      <c r="ALV118" s="6"/>
      <c r="ALW118" s="6"/>
      <c r="ALX118" s="6"/>
      <c r="ALY118" s="6"/>
      <c r="ALZ118" s="6"/>
      <c r="AMA118" s="6"/>
      <c r="AMB118" s="6"/>
      <c r="AMC118" s="6"/>
      <c r="AMD118" s="6"/>
      <c r="AME118" s="6"/>
      <c r="AMF118" s="6"/>
      <c r="AMG118" s="6"/>
      <c r="AMH118" s="6"/>
      <c r="AMI118" s="6"/>
      <c r="AMJ118" s="6"/>
      <c r="AMK118" s="6"/>
      <c r="AML118" s="6"/>
      <c r="AMM118" s="6"/>
      <c r="AMN118" s="6"/>
      <c r="AMO118" s="6"/>
      <c r="AMP118" s="6"/>
      <c r="AMQ118" s="6"/>
      <c r="AMR118" s="6"/>
      <c r="AMS118" s="6"/>
      <c r="AMT118" s="6"/>
      <c r="AMU118" s="6"/>
      <c r="AMV118" s="6"/>
      <c r="AMW118" s="6"/>
      <c r="AMX118" s="6"/>
      <c r="AMY118" s="6"/>
      <c r="AMZ118" s="6"/>
      <c r="ANA118" s="6"/>
      <c r="ANB118" s="6"/>
      <c r="ANC118" s="6"/>
      <c r="AND118" s="6"/>
      <c r="ANE118" s="6"/>
      <c r="ANF118" s="6"/>
      <c r="ANG118" s="6"/>
      <c r="ANH118" s="6"/>
      <c r="ANI118" s="6"/>
      <c r="ANJ118" s="6"/>
      <c r="ANK118" s="6"/>
      <c r="ANL118" s="6"/>
      <c r="ANM118" s="6"/>
      <c r="ANN118" s="6"/>
      <c r="ANO118" s="6"/>
      <c r="ANP118" s="6"/>
      <c r="ANQ118" s="6"/>
      <c r="ANR118" s="6"/>
      <c r="ANS118" s="6"/>
      <c r="ANT118" s="6"/>
      <c r="ANU118" s="6"/>
      <c r="ANV118" s="6"/>
      <c r="ANW118" s="6"/>
      <c r="ANX118" s="6"/>
      <c r="ANY118" s="6"/>
      <c r="ANZ118" s="6"/>
      <c r="AOA118" s="6"/>
      <c r="AOB118" s="6"/>
      <c r="AOC118" s="6"/>
      <c r="AOD118" s="6"/>
      <c r="AOE118" s="6"/>
      <c r="AOF118" s="6"/>
      <c r="AOG118" s="6"/>
      <c r="AOH118" s="6"/>
      <c r="AOI118" s="6"/>
      <c r="AOJ118" s="6"/>
      <c r="AOK118" s="6"/>
      <c r="AOL118" s="6"/>
      <c r="AOM118" s="6"/>
      <c r="AON118" s="6"/>
      <c r="AOO118" s="6"/>
      <c r="AOP118" s="6"/>
      <c r="AOQ118" s="6"/>
      <c r="AOR118" s="6"/>
      <c r="AOS118" s="6"/>
      <c r="AOT118" s="6"/>
      <c r="AOU118" s="6"/>
      <c r="AOV118" s="6"/>
      <c r="AOW118" s="6"/>
      <c r="AOX118" s="6"/>
      <c r="AOY118" s="6"/>
      <c r="AOZ118" s="6"/>
      <c r="APA118" s="6"/>
      <c r="APB118" s="6"/>
      <c r="APC118" s="6"/>
      <c r="APD118" s="6"/>
      <c r="APE118" s="6"/>
      <c r="APF118" s="6"/>
      <c r="APG118" s="6"/>
      <c r="APH118" s="6"/>
      <c r="API118" s="6"/>
      <c r="APJ118" s="6"/>
      <c r="APK118" s="6"/>
      <c r="APL118" s="6"/>
      <c r="APM118" s="6"/>
      <c r="APN118" s="6"/>
      <c r="APO118" s="6"/>
      <c r="APP118" s="6"/>
      <c r="APQ118" s="6"/>
      <c r="APR118" s="6"/>
      <c r="APS118" s="6"/>
      <c r="APT118" s="6"/>
      <c r="APU118" s="6"/>
      <c r="APV118" s="6"/>
      <c r="APW118" s="6"/>
      <c r="APX118" s="6"/>
      <c r="APY118" s="6"/>
      <c r="APZ118" s="6"/>
      <c r="AQA118" s="6"/>
      <c r="AQB118" s="6"/>
      <c r="AQC118" s="6"/>
      <c r="AQD118" s="6"/>
      <c r="AQE118" s="6"/>
      <c r="AQF118" s="6"/>
      <c r="AQG118" s="6"/>
      <c r="AQH118" s="6"/>
      <c r="AQI118" s="6"/>
      <c r="AQJ118" s="6"/>
      <c r="AQK118" s="6"/>
      <c r="AQL118" s="6"/>
      <c r="AQM118" s="6"/>
      <c r="AQN118" s="6"/>
      <c r="AQO118" s="6"/>
      <c r="AQP118" s="6"/>
      <c r="AQQ118" s="6"/>
      <c r="AQR118" s="6"/>
      <c r="AQS118" s="6"/>
      <c r="AQT118" s="6"/>
      <c r="AQU118" s="6"/>
      <c r="AQV118" s="6"/>
      <c r="AQW118" s="6"/>
      <c r="AQX118" s="6"/>
      <c r="AQY118" s="6"/>
      <c r="AQZ118" s="6"/>
      <c r="ARA118" s="6"/>
      <c r="ARB118" s="6"/>
      <c r="ARC118" s="6"/>
      <c r="ARD118" s="6"/>
      <c r="ARE118" s="6"/>
      <c r="ARF118" s="6"/>
      <c r="ARG118" s="6"/>
      <c r="ARH118" s="6"/>
      <c r="ARI118" s="6"/>
      <c r="ARJ118" s="6"/>
      <c r="ARK118" s="6"/>
      <c r="ARL118" s="6"/>
      <c r="ARM118" s="6"/>
      <c r="ARN118" s="6"/>
      <c r="ARO118" s="6"/>
      <c r="ARP118" s="6"/>
      <c r="ARQ118" s="6"/>
      <c r="ARR118" s="6"/>
      <c r="ARS118" s="6"/>
      <c r="ART118" s="6"/>
      <c r="ARU118" s="6"/>
      <c r="ARV118" s="6"/>
      <c r="ARW118" s="6"/>
      <c r="ARX118" s="6"/>
      <c r="ARY118" s="6"/>
      <c r="ARZ118" s="6"/>
      <c r="ASA118" s="6"/>
      <c r="ASB118" s="6"/>
      <c r="ASC118" s="6"/>
      <c r="ASD118" s="6"/>
      <c r="ASE118" s="6"/>
      <c r="ASF118" s="6"/>
      <c r="ASG118" s="6"/>
      <c r="ASH118" s="6"/>
      <c r="ASI118" s="6"/>
      <c r="ASJ118" s="6"/>
      <c r="ASK118" s="6"/>
      <c r="ASL118" s="6"/>
      <c r="ASM118" s="6"/>
      <c r="ASN118" s="6"/>
      <c r="ASO118" s="6"/>
      <c r="ASP118" s="6"/>
      <c r="ASQ118" s="6"/>
      <c r="ASR118" s="6"/>
      <c r="ASS118" s="6"/>
      <c r="AST118" s="6"/>
      <c r="ASU118" s="6"/>
      <c r="ASV118" s="6"/>
      <c r="ASW118" s="6"/>
      <c r="ASX118" s="6"/>
      <c r="ASY118" s="6"/>
      <c r="ASZ118" s="6"/>
      <c r="ATA118" s="6"/>
      <c r="ATB118" s="6"/>
      <c r="ATC118" s="6"/>
      <c r="ATD118" s="6"/>
      <c r="ATE118" s="6"/>
      <c r="ATF118" s="6"/>
      <c r="ATG118" s="6"/>
      <c r="ATH118" s="6"/>
      <c r="ATI118" s="6"/>
      <c r="ATJ118" s="6"/>
      <c r="ATK118" s="6"/>
      <c r="ATL118" s="6"/>
      <c r="ATM118" s="6"/>
      <c r="ATN118" s="6"/>
      <c r="ATO118" s="6"/>
      <c r="ATP118" s="6"/>
      <c r="ATQ118" s="6"/>
      <c r="ATR118" s="6"/>
      <c r="ATS118" s="6"/>
      <c r="ATT118" s="6"/>
      <c r="ATU118" s="6"/>
      <c r="ATV118" s="6"/>
      <c r="ATW118" s="6"/>
      <c r="ATX118" s="6"/>
      <c r="ATY118" s="6"/>
      <c r="ATZ118" s="6"/>
      <c r="AUA118" s="6"/>
      <c r="AUB118" s="6"/>
      <c r="AUC118" s="6"/>
      <c r="AUD118" s="6"/>
      <c r="AUE118" s="6"/>
      <c r="AUF118" s="6"/>
      <c r="AUG118" s="6"/>
      <c r="AUH118" s="6"/>
      <c r="AUI118" s="6"/>
      <c r="AUJ118" s="6"/>
      <c r="AUK118" s="6"/>
      <c r="AUL118" s="6"/>
      <c r="AUM118" s="6"/>
      <c r="AUN118" s="6"/>
      <c r="AUO118" s="6"/>
      <c r="AUP118" s="6"/>
      <c r="AUQ118" s="6"/>
      <c r="AUR118" s="6"/>
      <c r="AUS118" s="6"/>
      <c r="AUT118" s="6"/>
      <c r="AUU118" s="6"/>
      <c r="AUV118" s="6"/>
      <c r="AUW118" s="6"/>
      <c r="AUX118" s="6"/>
      <c r="AUY118" s="6"/>
      <c r="AUZ118" s="6"/>
      <c r="AVA118" s="6"/>
      <c r="AVB118" s="6"/>
      <c r="AVC118" s="6"/>
      <c r="AVD118" s="6"/>
      <c r="AVE118" s="6"/>
      <c r="AVF118" s="6"/>
      <c r="AVG118" s="6"/>
      <c r="AVH118" s="6"/>
      <c r="AVI118" s="6"/>
      <c r="AVJ118" s="6"/>
      <c r="AVK118" s="6"/>
      <c r="AVL118" s="6"/>
      <c r="AVM118" s="6"/>
      <c r="AVN118" s="6"/>
      <c r="AVO118" s="6"/>
      <c r="AVP118" s="6"/>
      <c r="AVQ118" s="6"/>
      <c r="AVR118" s="6"/>
      <c r="AVS118" s="6"/>
      <c r="AVT118" s="6"/>
      <c r="AVU118" s="6"/>
      <c r="AVV118" s="6"/>
      <c r="AVW118" s="6"/>
      <c r="AVX118" s="6"/>
      <c r="AVY118" s="6"/>
      <c r="AVZ118" s="6"/>
      <c r="AWA118" s="6"/>
      <c r="AWB118" s="6"/>
      <c r="AWC118" s="6"/>
      <c r="AWD118" s="6"/>
      <c r="AWE118" s="6"/>
      <c r="AWF118" s="6"/>
      <c r="AWG118" s="6"/>
      <c r="AWH118" s="6"/>
      <c r="AWI118" s="6"/>
      <c r="AWJ118" s="6"/>
      <c r="AWK118" s="6"/>
      <c r="AWL118" s="6"/>
      <c r="AWM118" s="6"/>
      <c r="AWN118" s="6"/>
      <c r="AWO118" s="6"/>
      <c r="AWP118" s="6"/>
      <c r="AWQ118" s="6"/>
      <c r="AWR118" s="6"/>
      <c r="AWS118" s="6"/>
      <c r="AWT118" s="6"/>
      <c r="AWU118" s="6"/>
      <c r="AWV118" s="6"/>
      <c r="AWW118" s="6"/>
      <c r="AWX118" s="6"/>
      <c r="AWY118" s="6"/>
      <c r="AWZ118" s="6"/>
      <c r="AXA118" s="6"/>
      <c r="AXB118" s="6"/>
      <c r="AXC118" s="6"/>
      <c r="AXD118" s="6"/>
      <c r="AXE118" s="6"/>
      <c r="AXF118" s="6"/>
      <c r="AXG118" s="6"/>
      <c r="AXH118" s="6"/>
      <c r="AXI118" s="6"/>
      <c r="AXJ118" s="6"/>
      <c r="AXK118" s="6"/>
      <c r="AXL118" s="6"/>
      <c r="AXM118" s="6"/>
      <c r="AXN118" s="6"/>
      <c r="AXO118" s="6"/>
      <c r="AXP118" s="6"/>
      <c r="AXQ118" s="6"/>
      <c r="AXR118" s="6"/>
      <c r="AXS118" s="6"/>
      <c r="AXT118" s="6"/>
      <c r="AXU118" s="6"/>
      <c r="AXV118" s="6"/>
      <c r="AXW118" s="6"/>
      <c r="AXX118" s="6"/>
      <c r="AXY118" s="6"/>
      <c r="AXZ118" s="6"/>
      <c r="AYA118" s="6"/>
      <c r="AYB118" s="6"/>
      <c r="AYC118" s="6"/>
      <c r="AYD118" s="6"/>
      <c r="AYE118" s="6"/>
      <c r="AYF118" s="6"/>
      <c r="AYG118" s="6"/>
      <c r="AYH118" s="6"/>
      <c r="AYI118" s="6"/>
      <c r="AYJ118" s="6"/>
      <c r="AYK118" s="6"/>
      <c r="AYL118" s="6"/>
      <c r="AYM118" s="6"/>
      <c r="AYN118" s="6"/>
      <c r="AYO118" s="6"/>
      <c r="AYP118" s="6"/>
      <c r="AYQ118" s="6"/>
      <c r="AYR118" s="6"/>
      <c r="AYS118" s="6"/>
      <c r="AYT118" s="6"/>
      <c r="AYU118" s="6"/>
      <c r="AYV118" s="6"/>
      <c r="AYW118" s="6"/>
      <c r="AYX118" s="6"/>
      <c r="AYY118" s="6"/>
      <c r="AYZ118" s="6"/>
      <c r="AZA118" s="6"/>
      <c r="AZB118" s="6"/>
      <c r="AZC118" s="6"/>
      <c r="AZD118" s="6"/>
      <c r="AZE118" s="6"/>
      <c r="AZF118" s="6"/>
      <c r="AZG118" s="6"/>
      <c r="AZH118" s="6"/>
      <c r="AZI118" s="6"/>
      <c r="AZJ118" s="6"/>
      <c r="AZK118" s="6"/>
      <c r="AZL118" s="6"/>
      <c r="AZM118" s="6"/>
      <c r="AZN118" s="6"/>
      <c r="AZO118" s="6"/>
      <c r="AZP118" s="6"/>
      <c r="AZQ118" s="6"/>
      <c r="AZR118" s="6"/>
      <c r="AZS118" s="6"/>
      <c r="AZT118" s="6"/>
      <c r="AZU118" s="6"/>
      <c r="AZV118" s="6"/>
      <c r="AZW118" s="6"/>
      <c r="AZX118" s="6"/>
      <c r="AZY118" s="6"/>
      <c r="AZZ118" s="6"/>
      <c r="BAA118" s="6"/>
      <c r="BAB118" s="6"/>
      <c r="BAC118" s="6"/>
      <c r="BAD118" s="6"/>
    </row>
    <row r="119" spans="1:1382" s="9" customFormat="1" x14ac:dyDescent="0.3">
      <c r="A119" s="84" t="s">
        <v>33</v>
      </c>
      <c r="B119" s="9" t="s">
        <v>34</v>
      </c>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c r="GI119" s="6"/>
      <c r="GJ119" s="6"/>
      <c r="GK119" s="6"/>
      <c r="GL119" s="6"/>
      <c r="GM119" s="6"/>
      <c r="GN119" s="6"/>
      <c r="GO119" s="6"/>
      <c r="GP119" s="6"/>
      <c r="GQ119" s="6"/>
      <c r="GR119" s="6"/>
      <c r="GS119" s="6"/>
      <c r="GT119" s="6"/>
      <c r="GU119" s="6"/>
      <c r="GV119" s="6"/>
      <c r="GW119" s="6"/>
      <c r="GX119" s="6"/>
      <c r="GY119" s="6"/>
      <c r="GZ119" s="6"/>
      <c r="HA119" s="6"/>
      <c r="HB119" s="6"/>
      <c r="HC119" s="6"/>
      <c r="HD119" s="6"/>
      <c r="HE119" s="6"/>
      <c r="HF119" s="6"/>
      <c r="HG119" s="6"/>
      <c r="HH119" s="6"/>
      <c r="HI119" s="6"/>
      <c r="HJ119" s="6"/>
      <c r="HK119" s="6"/>
      <c r="HL119" s="6"/>
      <c r="HM119" s="6"/>
      <c r="HN119" s="6"/>
      <c r="HO119" s="6"/>
      <c r="HP119" s="6"/>
      <c r="HQ119" s="6"/>
      <c r="HR119" s="6"/>
      <c r="HS119" s="6"/>
      <c r="HT119" s="6"/>
      <c r="HU119" s="6"/>
      <c r="HV119" s="6"/>
      <c r="HW119" s="6"/>
      <c r="HX119" s="6"/>
      <c r="HY119" s="6"/>
      <c r="HZ119" s="6"/>
      <c r="IA119" s="6"/>
      <c r="IB119" s="6"/>
      <c r="IC119" s="6"/>
      <c r="ID119" s="6"/>
      <c r="IE119" s="6"/>
      <c r="IF119" s="6"/>
      <c r="IG119" s="6"/>
      <c r="IH119" s="6"/>
      <c r="II119" s="6"/>
      <c r="IJ119" s="6"/>
      <c r="IK119" s="6"/>
      <c r="IL119" s="6"/>
      <c r="IM119" s="6"/>
      <c r="IN119" s="6"/>
      <c r="IO119" s="6"/>
      <c r="IP119" s="6"/>
      <c r="IQ119" s="6"/>
      <c r="IR119" s="6"/>
      <c r="IS119" s="6"/>
      <c r="IT119" s="6"/>
      <c r="IU119" s="6"/>
      <c r="IV119" s="6"/>
      <c r="IW119" s="6"/>
      <c r="IX119" s="6"/>
      <c r="IY119" s="6"/>
      <c r="IZ119" s="6"/>
      <c r="JA119" s="6"/>
      <c r="JB119" s="6"/>
      <c r="JC119" s="6"/>
      <c r="JD119" s="6"/>
      <c r="JE119" s="6"/>
      <c r="JF119" s="6"/>
      <c r="JG119" s="6"/>
      <c r="JH119" s="6"/>
      <c r="JI119" s="6"/>
      <c r="JJ119" s="6"/>
      <c r="JK119" s="6"/>
      <c r="JL119" s="6"/>
      <c r="JM119" s="6"/>
      <c r="JN119" s="6"/>
      <c r="JO119" s="6"/>
      <c r="JP119" s="6"/>
      <c r="JQ119" s="6"/>
      <c r="JR119" s="6"/>
      <c r="JS119" s="6"/>
      <c r="JT119" s="6"/>
      <c r="JU119" s="6"/>
      <c r="JV119" s="6"/>
      <c r="JW119" s="6"/>
      <c r="JX119" s="6"/>
      <c r="JY119" s="6"/>
      <c r="JZ119" s="6"/>
      <c r="KA119" s="6"/>
      <c r="KB119" s="6"/>
      <c r="KC119" s="6"/>
      <c r="KD119" s="6"/>
      <c r="KE119" s="6"/>
      <c r="KF119" s="6"/>
      <c r="KG119" s="6"/>
      <c r="KH119" s="6"/>
      <c r="KI119" s="6"/>
      <c r="KJ119" s="6"/>
      <c r="KK119" s="6"/>
      <c r="KL119" s="6"/>
      <c r="KM119" s="6"/>
      <c r="KN119" s="6"/>
      <c r="KO119" s="6"/>
      <c r="KP119" s="6"/>
      <c r="KQ119" s="6"/>
      <c r="KR119" s="6"/>
      <c r="KS119" s="6"/>
      <c r="KT119" s="6"/>
      <c r="KU119" s="6"/>
      <c r="KV119" s="6"/>
      <c r="KW119" s="6"/>
      <c r="KX119" s="6"/>
      <c r="KY119" s="6"/>
      <c r="KZ119" s="6"/>
      <c r="LA119" s="6"/>
      <c r="LB119" s="6"/>
      <c r="LC119" s="6"/>
      <c r="LD119" s="6"/>
      <c r="LE119" s="6"/>
      <c r="LF119" s="6"/>
      <c r="LG119" s="6"/>
      <c r="LH119" s="6"/>
      <c r="LI119" s="6"/>
      <c r="LJ119" s="6"/>
      <c r="LK119" s="6"/>
      <c r="LL119" s="6"/>
      <c r="LM119" s="6"/>
      <c r="LN119" s="6"/>
      <c r="LO119" s="6"/>
      <c r="LP119" s="6"/>
      <c r="LQ119" s="6"/>
      <c r="LR119" s="6"/>
      <c r="LS119" s="6"/>
      <c r="LT119" s="6"/>
      <c r="LU119" s="6"/>
      <c r="LV119" s="6"/>
      <c r="LW119" s="6"/>
      <c r="LX119" s="6"/>
      <c r="LY119" s="6"/>
      <c r="LZ119" s="6"/>
      <c r="MA119" s="6"/>
      <c r="MB119" s="6"/>
      <c r="MC119" s="6"/>
      <c r="MD119" s="6"/>
      <c r="ME119" s="6"/>
      <c r="MF119" s="6"/>
      <c r="MG119" s="6"/>
      <c r="MH119" s="6"/>
      <c r="MI119" s="6"/>
      <c r="MJ119" s="6"/>
      <c r="MK119" s="6"/>
      <c r="ML119" s="6"/>
      <c r="MM119" s="6"/>
      <c r="MN119" s="6"/>
      <c r="MO119" s="6"/>
      <c r="MP119" s="6"/>
      <c r="MQ119" s="6"/>
      <c r="MR119" s="6"/>
      <c r="MS119" s="6"/>
      <c r="MT119" s="6"/>
      <c r="MU119" s="6"/>
      <c r="MV119" s="6"/>
      <c r="MW119" s="6"/>
      <c r="MX119" s="6"/>
      <c r="MY119" s="6"/>
      <c r="MZ119" s="6"/>
      <c r="NA119" s="6"/>
      <c r="NB119" s="85"/>
      <c r="ND119" s="6"/>
      <c r="NE119" s="86"/>
      <c r="NF119" s="6"/>
      <c r="NG119" s="6"/>
      <c r="NH119" s="6"/>
      <c r="NI119" s="6"/>
      <c r="NJ119" s="6"/>
      <c r="NK119" s="6"/>
      <c r="NL119" s="6"/>
      <c r="NM119" s="6"/>
      <c r="NN119" s="6"/>
      <c r="NO119" s="6"/>
      <c r="NP119" s="6"/>
      <c r="NQ119" s="6"/>
      <c r="NR119" s="6"/>
      <c r="NS119" s="6"/>
      <c r="NT119" s="6"/>
      <c r="NU119" s="6"/>
      <c r="NV119" s="6"/>
      <c r="NW119" s="6"/>
      <c r="NX119" s="6"/>
      <c r="NY119" s="6"/>
      <c r="NZ119" s="6"/>
      <c r="OA119" s="6"/>
      <c r="OB119" s="6"/>
      <c r="OC119" s="6"/>
      <c r="OD119" s="6"/>
      <c r="OE119" s="6"/>
      <c r="OF119" s="6"/>
      <c r="OG119" s="6"/>
      <c r="OH119" s="6"/>
      <c r="OI119" s="6"/>
      <c r="OJ119" s="6"/>
      <c r="OK119" s="6"/>
      <c r="OL119" s="6"/>
      <c r="OM119" s="6"/>
      <c r="ON119" s="6"/>
      <c r="OO119" s="6"/>
      <c r="OP119" s="6"/>
      <c r="OQ119" s="6"/>
      <c r="OR119" s="6"/>
      <c r="OS119" s="6"/>
      <c r="OT119" s="6"/>
      <c r="OU119" s="6"/>
      <c r="OV119" s="6"/>
      <c r="OW119" s="6"/>
      <c r="OX119" s="6"/>
      <c r="OY119" s="6"/>
      <c r="OZ119" s="6"/>
      <c r="PA119" s="6"/>
      <c r="PB119" s="6"/>
      <c r="PC119" s="6"/>
      <c r="PD119" s="6"/>
      <c r="PE119" s="6"/>
      <c r="PF119" s="6"/>
      <c r="PG119" s="6"/>
      <c r="PH119" s="6"/>
      <c r="PI119" s="6"/>
      <c r="PJ119" s="6"/>
      <c r="PK119" s="6"/>
      <c r="PL119" s="6"/>
      <c r="PM119" s="6"/>
      <c r="PN119" s="6"/>
      <c r="PO119" s="6"/>
      <c r="PP119" s="6"/>
      <c r="PQ119" s="6"/>
      <c r="PR119" s="6"/>
      <c r="PS119" s="6"/>
      <c r="PT119" s="6"/>
      <c r="PU119" s="6"/>
      <c r="PV119" s="6"/>
      <c r="PW119" s="6"/>
      <c r="PX119" s="6"/>
      <c r="PY119" s="6"/>
      <c r="PZ119" s="6"/>
      <c r="QA119" s="6"/>
      <c r="QB119" s="6"/>
      <c r="QC119" s="6"/>
      <c r="QD119" s="6"/>
      <c r="QE119" s="6"/>
      <c r="QF119" s="6"/>
      <c r="QG119" s="6"/>
      <c r="QH119" s="6"/>
      <c r="QI119" s="6"/>
      <c r="QJ119" s="6"/>
      <c r="QK119" s="6"/>
      <c r="QL119" s="6"/>
      <c r="QM119" s="6"/>
      <c r="QN119" s="6"/>
      <c r="QO119" s="6"/>
      <c r="QP119" s="6"/>
      <c r="QQ119" s="6"/>
      <c r="QR119" s="6"/>
      <c r="QS119" s="6"/>
      <c r="QT119" s="6"/>
      <c r="QU119" s="6"/>
      <c r="QV119" s="6"/>
      <c r="QW119" s="6"/>
      <c r="QX119" s="6"/>
      <c r="QY119" s="6"/>
      <c r="QZ119" s="6"/>
      <c r="RA119" s="6"/>
      <c r="RB119" s="6"/>
      <c r="RC119" s="6"/>
      <c r="RD119" s="6"/>
      <c r="RE119" s="6"/>
      <c r="RF119" s="6"/>
      <c r="RG119" s="6"/>
      <c r="RH119" s="6"/>
      <c r="RI119" s="6"/>
      <c r="RJ119" s="6"/>
      <c r="RK119" s="6"/>
      <c r="RL119" s="6"/>
      <c r="RM119" s="6"/>
      <c r="RN119" s="6"/>
      <c r="RO119" s="6"/>
      <c r="RP119" s="6"/>
      <c r="RQ119" s="6"/>
      <c r="RR119" s="6"/>
      <c r="RS119" s="6"/>
      <c r="RT119" s="6"/>
      <c r="RU119" s="6"/>
      <c r="RV119" s="6"/>
      <c r="RW119" s="6"/>
      <c r="RX119" s="6"/>
      <c r="RY119" s="6"/>
      <c r="RZ119" s="6"/>
      <c r="SA119" s="6"/>
      <c r="SB119" s="6"/>
      <c r="SC119" s="6"/>
      <c r="SD119" s="6"/>
      <c r="SE119" s="6"/>
      <c r="SF119" s="6"/>
      <c r="SG119" s="6"/>
      <c r="SH119" s="6"/>
      <c r="SI119" s="6"/>
      <c r="SJ119" s="6"/>
      <c r="SK119" s="6"/>
      <c r="SL119" s="6"/>
      <c r="SM119" s="6"/>
      <c r="SN119" s="6"/>
      <c r="SO119" s="6"/>
      <c r="SP119" s="6"/>
      <c r="SQ119" s="6"/>
      <c r="SR119" s="6"/>
      <c r="SS119" s="6"/>
      <c r="ST119" s="6"/>
      <c r="SU119" s="6"/>
      <c r="SV119" s="6"/>
      <c r="SW119" s="6"/>
      <c r="SX119" s="6"/>
      <c r="SY119" s="6"/>
      <c r="SZ119" s="6"/>
      <c r="TA119" s="6"/>
      <c r="TB119" s="6"/>
      <c r="TC119" s="6"/>
      <c r="TD119" s="6"/>
      <c r="TE119" s="6"/>
      <c r="TF119" s="6"/>
      <c r="TG119" s="6"/>
      <c r="TH119" s="6"/>
      <c r="TI119" s="6"/>
      <c r="TJ119" s="6"/>
      <c r="TK119" s="6"/>
      <c r="TL119" s="6"/>
      <c r="TM119" s="6"/>
      <c r="TN119" s="6"/>
      <c r="TO119" s="6"/>
      <c r="TP119" s="6"/>
      <c r="TQ119" s="6"/>
      <c r="TR119" s="6"/>
      <c r="TS119" s="6"/>
      <c r="TT119" s="6"/>
      <c r="TU119" s="6"/>
      <c r="TV119" s="6"/>
      <c r="TW119" s="6"/>
      <c r="TX119" s="6"/>
      <c r="TY119" s="6"/>
      <c r="TZ119" s="6"/>
      <c r="UA119" s="6"/>
      <c r="UB119" s="6"/>
      <c r="UC119" s="6"/>
      <c r="UD119" s="6"/>
      <c r="UE119" s="6"/>
      <c r="UF119" s="6"/>
      <c r="UG119" s="6"/>
      <c r="UH119" s="6"/>
      <c r="UI119" s="6"/>
      <c r="UJ119" s="6"/>
      <c r="UK119" s="6"/>
      <c r="UL119" s="6"/>
      <c r="UM119" s="6"/>
      <c r="UN119" s="6"/>
      <c r="UO119" s="6"/>
      <c r="UP119" s="6"/>
      <c r="UQ119" s="6"/>
      <c r="UR119" s="6"/>
      <c r="US119" s="6"/>
      <c r="UT119" s="6"/>
      <c r="UU119" s="6"/>
      <c r="UV119" s="6"/>
      <c r="UW119" s="6"/>
      <c r="UX119" s="6"/>
      <c r="UY119" s="6"/>
      <c r="UZ119" s="6"/>
      <c r="VA119" s="6"/>
      <c r="VB119" s="6"/>
      <c r="VC119" s="6"/>
      <c r="VD119" s="6"/>
      <c r="VE119" s="6"/>
      <c r="VF119" s="6"/>
      <c r="VG119" s="6"/>
      <c r="VH119" s="6"/>
      <c r="VI119" s="6"/>
      <c r="VJ119" s="6"/>
      <c r="VK119" s="6"/>
      <c r="VL119" s="6"/>
      <c r="VM119" s="6"/>
      <c r="VN119" s="6"/>
      <c r="VO119" s="6"/>
      <c r="VP119" s="6"/>
      <c r="VQ119" s="6"/>
      <c r="VR119" s="6"/>
      <c r="VS119" s="6"/>
      <c r="VT119" s="6"/>
      <c r="VU119" s="6"/>
      <c r="VV119" s="6"/>
      <c r="VW119" s="6"/>
      <c r="VX119" s="6"/>
      <c r="VY119" s="6"/>
      <c r="VZ119" s="6"/>
      <c r="WA119" s="6"/>
      <c r="WB119" s="6"/>
      <c r="WC119" s="6"/>
      <c r="WD119" s="6"/>
      <c r="WE119" s="6"/>
      <c r="WF119" s="6"/>
      <c r="WG119" s="6"/>
      <c r="WH119" s="6"/>
      <c r="WI119" s="6"/>
      <c r="WJ119" s="6"/>
      <c r="WK119" s="6"/>
      <c r="WL119" s="6"/>
      <c r="WM119" s="6"/>
      <c r="WN119" s="6"/>
      <c r="WO119" s="6"/>
      <c r="WP119" s="6"/>
      <c r="WQ119" s="6"/>
      <c r="WR119" s="6"/>
      <c r="WS119" s="6"/>
      <c r="WT119" s="6"/>
      <c r="WU119" s="6"/>
      <c r="WV119" s="6"/>
      <c r="WW119" s="6"/>
      <c r="WX119" s="6"/>
      <c r="WY119" s="6"/>
      <c r="WZ119" s="6"/>
      <c r="XA119" s="6"/>
      <c r="XB119" s="6"/>
      <c r="XC119" s="6"/>
      <c r="XD119" s="6"/>
      <c r="XE119" s="6"/>
      <c r="XF119" s="6"/>
      <c r="XG119" s="6"/>
      <c r="XH119" s="6"/>
      <c r="XI119" s="6"/>
      <c r="XJ119" s="6"/>
      <c r="XK119" s="6"/>
      <c r="XL119" s="6"/>
      <c r="XM119" s="6"/>
      <c r="XN119" s="6"/>
      <c r="XO119" s="6"/>
      <c r="XP119" s="6"/>
      <c r="XQ119" s="6"/>
      <c r="XR119" s="6"/>
      <c r="XS119" s="6"/>
      <c r="XT119" s="6"/>
      <c r="XU119" s="6"/>
      <c r="XV119" s="6"/>
      <c r="XW119" s="6"/>
      <c r="XX119" s="6"/>
      <c r="XY119" s="6"/>
      <c r="XZ119" s="6"/>
      <c r="YA119" s="6"/>
      <c r="YB119" s="6"/>
      <c r="YC119" s="6"/>
      <c r="YD119" s="6"/>
      <c r="YE119" s="6"/>
      <c r="YF119" s="6"/>
      <c r="YG119" s="6"/>
      <c r="YH119" s="6"/>
      <c r="YI119" s="6"/>
      <c r="YJ119" s="6"/>
      <c r="YK119" s="6"/>
      <c r="YL119" s="6"/>
      <c r="YM119" s="6"/>
      <c r="YN119" s="6"/>
      <c r="YO119" s="6"/>
      <c r="YP119" s="6"/>
      <c r="YQ119" s="6"/>
      <c r="YR119" s="6"/>
      <c r="YS119" s="6"/>
      <c r="YT119" s="6"/>
      <c r="YU119" s="6"/>
      <c r="YV119" s="6"/>
      <c r="YW119" s="6"/>
      <c r="YX119" s="6"/>
      <c r="YY119" s="6"/>
      <c r="YZ119" s="6"/>
      <c r="ZA119" s="6"/>
      <c r="ZB119" s="6"/>
      <c r="ZC119" s="6"/>
      <c r="ZD119" s="6"/>
      <c r="ZE119" s="6"/>
      <c r="ZF119" s="6"/>
      <c r="ZG119" s="6"/>
      <c r="ZH119" s="6"/>
      <c r="ZI119" s="6"/>
      <c r="ZJ119" s="6"/>
      <c r="ZK119" s="6"/>
      <c r="ZL119" s="6"/>
      <c r="ZM119" s="6"/>
      <c r="ZN119" s="6"/>
      <c r="ZO119" s="6"/>
      <c r="ZP119" s="6"/>
      <c r="ZQ119" s="6"/>
      <c r="ZR119" s="6"/>
      <c r="ZS119" s="6"/>
      <c r="ZT119" s="6"/>
      <c r="ZU119" s="6"/>
      <c r="ZV119" s="6"/>
      <c r="ZW119" s="6"/>
      <c r="ZX119" s="6"/>
      <c r="ZY119" s="6"/>
      <c r="ZZ119" s="6"/>
      <c r="AAA119" s="6"/>
      <c r="AAB119" s="6"/>
      <c r="AAC119" s="6"/>
      <c r="AAD119" s="6"/>
      <c r="AAE119" s="6"/>
      <c r="AAF119" s="6"/>
      <c r="AAG119" s="6"/>
      <c r="AAH119" s="6"/>
      <c r="AAI119" s="6"/>
      <c r="AAJ119" s="6"/>
      <c r="AAK119" s="6"/>
      <c r="AAL119" s="6"/>
      <c r="AAM119" s="6"/>
      <c r="AAN119" s="6"/>
      <c r="AAO119" s="6"/>
      <c r="AAP119" s="6"/>
      <c r="AAQ119" s="6"/>
      <c r="AAR119" s="6"/>
      <c r="AAS119" s="6"/>
      <c r="AAT119" s="6"/>
      <c r="AAU119" s="6"/>
      <c r="AAV119" s="6"/>
      <c r="AAW119" s="6"/>
      <c r="AAX119" s="6"/>
      <c r="AAY119" s="6"/>
      <c r="AAZ119" s="6"/>
      <c r="ABA119" s="6"/>
      <c r="ABB119" s="6"/>
      <c r="ABC119" s="6"/>
      <c r="ABD119" s="6"/>
      <c r="ABE119" s="6"/>
      <c r="ABF119" s="6"/>
      <c r="ABG119" s="6"/>
      <c r="ABH119" s="6"/>
      <c r="ABI119" s="6"/>
      <c r="ABJ119" s="6"/>
      <c r="ABK119" s="6"/>
      <c r="ABL119" s="6"/>
      <c r="ABM119" s="6"/>
      <c r="ABN119" s="6"/>
      <c r="ABO119" s="6"/>
      <c r="ABP119" s="6"/>
      <c r="ABQ119" s="6"/>
      <c r="ABR119" s="6"/>
      <c r="ABS119" s="6"/>
      <c r="ABT119" s="6"/>
      <c r="ABU119" s="6"/>
      <c r="ABV119" s="6"/>
      <c r="ABW119" s="6"/>
      <c r="ABX119" s="6"/>
      <c r="ABY119" s="6"/>
      <c r="ABZ119" s="6"/>
      <c r="ACA119" s="6"/>
      <c r="ACB119" s="6"/>
      <c r="ACC119" s="6"/>
      <c r="ACD119" s="6"/>
      <c r="ACE119" s="6"/>
      <c r="ACF119" s="6"/>
      <c r="ACG119" s="6"/>
      <c r="ACH119" s="6"/>
      <c r="ACI119" s="6"/>
      <c r="ACJ119" s="6"/>
      <c r="ACK119" s="6"/>
      <c r="ACL119" s="6"/>
      <c r="ACM119" s="6"/>
      <c r="ACN119" s="6"/>
      <c r="ACO119" s="6"/>
      <c r="ACP119" s="6"/>
      <c r="ACQ119" s="6"/>
      <c r="ACR119" s="6"/>
      <c r="ACS119" s="6"/>
      <c r="ACT119" s="6"/>
      <c r="ACU119" s="6"/>
      <c r="ACV119" s="6"/>
      <c r="ACW119" s="6"/>
      <c r="ACX119" s="6"/>
      <c r="ACY119" s="6"/>
      <c r="ACZ119" s="6"/>
      <c r="ADA119" s="6"/>
      <c r="ADB119" s="6"/>
      <c r="ADC119" s="6"/>
      <c r="ADD119" s="6"/>
      <c r="ADE119" s="6"/>
      <c r="ADF119" s="6"/>
      <c r="ADG119" s="6"/>
      <c r="ADH119" s="6"/>
      <c r="ADI119" s="6"/>
      <c r="ADJ119" s="6"/>
      <c r="ADK119" s="6"/>
      <c r="ADL119" s="6"/>
      <c r="ADM119" s="6"/>
      <c r="ADN119" s="6"/>
      <c r="ADO119" s="6"/>
      <c r="ADP119" s="6"/>
      <c r="ADQ119" s="6"/>
      <c r="ADR119" s="6"/>
      <c r="ADS119" s="6"/>
      <c r="ADT119" s="6"/>
      <c r="ADU119" s="6"/>
      <c r="ADV119" s="6"/>
      <c r="ADW119" s="6"/>
      <c r="ADX119" s="6"/>
      <c r="ADY119" s="6"/>
      <c r="ADZ119" s="6"/>
      <c r="AEA119" s="6"/>
      <c r="AEB119" s="6"/>
      <c r="AEC119" s="6"/>
      <c r="AED119" s="6"/>
      <c r="AEE119" s="6"/>
      <c r="AEF119" s="6"/>
      <c r="AEG119" s="6"/>
      <c r="AEH119" s="6"/>
      <c r="AEI119" s="6"/>
      <c r="AEJ119" s="6"/>
      <c r="AEK119" s="6"/>
      <c r="AEL119" s="6"/>
      <c r="AEM119" s="6"/>
      <c r="AEN119" s="6"/>
      <c r="AEO119" s="6"/>
      <c r="AEP119" s="6"/>
      <c r="AEQ119" s="6"/>
      <c r="AER119" s="6"/>
      <c r="AES119" s="6"/>
      <c r="AET119" s="6"/>
      <c r="AEU119" s="6"/>
      <c r="AEV119" s="6"/>
      <c r="AEW119" s="6"/>
      <c r="AEX119" s="6"/>
      <c r="AEY119" s="6"/>
      <c r="AEZ119" s="6"/>
      <c r="AFA119" s="6"/>
      <c r="AFB119" s="6"/>
      <c r="AFC119" s="6"/>
      <c r="AFD119" s="6"/>
      <c r="AFE119" s="6"/>
      <c r="AFF119" s="6"/>
      <c r="AFG119" s="6"/>
      <c r="AFH119" s="6"/>
      <c r="AFI119" s="6"/>
      <c r="AFJ119" s="6"/>
      <c r="AFK119" s="6"/>
      <c r="AFL119" s="6"/>
      <c r="AFM119" s="6"/>
      <c r="AFN119" s="6"/>
      <c r="AFO119" s="6"/>
      <c r="AFP119" s="6"/>
      <c r="AFQ119" s="6"/>
      <c r="AFR119" s="6"/>
      <c r="AFS119" s="6"/>
      <c r="AFT119" s="6"/>
      <c r="AFU119" s="6"/>
      <c r="AFV119" s="6"/>
      <c r="AFW119" s="6"/>
      <c r="AFX119" s="6"/>
      <c r="AFY119" s="6"/>
      <c r="AFZ119" s="6"/>
      <c r="AGA119" s="6"/>
      <c r="AGB119" s="6"/>
      <c r="AGC119" s="6"/>
      <c r="AGD119" s="6"/>
      <c r="AGE119" s="6"/>
      <c r="AGF119" s="6"/>
      <c r="AGG119" s="6"/>
      <c r="AGH119" s="6"/>
      <c r="AGI119" s="6"/>
      <c r="AGJ119" s="6"/>
      <c r="AGK119" s="6"/>
      <c r="AGL119" s="6"/>
      <c r="AGM119" s="6"/>
      <c r="AGN119" s="6"/>
      <c r="AGO119" s="6"/>
      <c r="AGP119" s="6"/>
      <c r="AGQ119" s="6"/>
      <c r="AGR119" s="6"/>
      <c r="AGS119" s="6"/>
      <c r="AGT119" s="6"/>
      <c r="AGU119" s="6"/>
      <c r="AGV119" s="6"/>
      <c r="AGW119" s="6"/>
      <c r="AGX119" s="6"/>
      <c r="AGY119" s="6"/>
      <c r="AGZ119" s="6"/>
      <c r="AHA119" s="6"/>
      <c r="AHB119" s="6"/>
      <c r="AHC119" s="6"/>
      <c r="AHD119" s="6"/>
      <c r="AHE119" s="6"/>
      <c r="AHF119" s="6"/>
      <c r="AHG119" s="6"/>
      <c r="AHH119" s="6"/>
      <c r="AHI119" s="6"/>
      <c r="AHJ119" s="6"/>
      <c r="AHK119" s="6"/>
      <c r="AHL119" s="6"/>
      <c r="AHM119" s="6"/>
      <c r="AHN119" s="6"/>
      <c r="AHO119" s="6"/>
      <c r="AHP119" s="6"/>
      <c r="AHQ119" s="6"/>
      <c r="AHR119" s="6"/>
      <c r="AHS119" s="6"/>
      <c r="AHT119" s="6"/>
      <c r="AHU119" s="6"/>
      <c r="AHV119" s="6"/>
      <c r="AHW119" s="6"/>
      <c r="AHX119" s="6"/>
      <c r="AHY119" s="6"/>
      <c r="AHZ119" s="6"/>
      <c r="AIA119" s="6"/>
      <c r="AIB119" s="6"/>
      <c r="AIC119" s="6"/>
      <c r="AID119" s="6"/>
      <c r="AIE119" s="6"/>
      <c r="AIF119" s="6"/>
      <c r="AIG119" s="6"/>
      <c r="AIH119" s="6"/>
      <c r="AII119" s="6"/>
      <c r="AIJ119" s="6"/>
      <c r="AIK119" s="6"/>
      <c r="AIL119" s="6"/>
      <c r="AIM119" s="6"/>
      <c r="AIN119" s="6"/>
      <c r="AIO119" s="6"/>
      <c r="AIP119" s="6"/>
      <c r="AIQ119" s="6"/>
      <c r="AIR119" s="6"/>
      <c r="AIS119" s="6"/>
      <c r="AIT119" s="6"/>
      <c r="AIU119" s="6"/>
      <c r="AIV119" s="6"/>
      <c r="AIW119" s="6"/>
      <c r="AIX119" s="6"/>
      <c r="AIY119" s="6"/>
      <c r="AIZ119" s="6"/>
      <c r="AJA119" s="6"/>
      <c r="AJB119" s="6"/>
      <c r="AJC119" s="6"/>
      <c r="AJD119" s="6"/>
      <c r="AJE119" s="6"/>
      <c r="AJF119" s="6"/>
      <c r="AJG119" s="6"/>
      <c r="AJH119" s="6"/>
      <c r="AJI119" s="6"/>
      <c r="AJJ119" s="6"/>
      <c r="AJK119" s="6"/>
      <c r="AJL119" s="6"/>
      <c r="AJM119" s="6"/>
      <c r="AJN119" s="6"/>
      <c r="AJO119" s="6"/>
      <c r="AJP119" s="6"/>
      <c r="AJQ119" s="6"/>
      <c r="AJR119" s="6"/>
      <c r="AJS119" s="6"/>
      <c r="AJT119" s="6"/>
      <c r="AJU119" s="6"/>
      <c r="AJV119" s="6"/>
      <c r="AJW119" s="6"/>
      <c r="AJX119" s="6"/>
      <c r="AJY119" s="6"/>
      <c r="AJZ119" s="6"/>
      <c r="AKA119" s="6"/>
      <c r="AKB119" s="6"/>
      <c r="AKC119" s="6"/>
      <c r="AKD119" s="6"/>
      <c r="AKE119" s="6"/>
      <c r="AKF119" s="6"/>
      <c r="AKG119" s="6"/>
      <c r="AKH119" s="6"/>
      <c r="AKI119" s="6"/>
      <c r="AKJ119" s="6"/>
      <c r="AKK119" s="6"/>
      <c r="AKL119" s="6"/>
      <c r="AKM119" s="6"/>
      <c r="AKN119" s="6"/>
      <c r="AKO119" s="6"/>
      <c r="AKP119" s="6"/>
      <c r="AKQ119" s="6"/>
      <c r="AKR119" s="6"/>
      <c r="AKS119" s="6"/>
      <c r="AKT119" s="6"/>
      <c r="AKU119" s="6"/>
      <c r="AKV119" s="6"/>
      <c r="AKW119" s="6"/>
      <c r="AKX119" s="6"/>
      <c r="AKY119" s="6"/>
      <c r="AKZ119" s="6"/>
      <c r="ALA119" s="6"/>
      <c r="ALB119" s="6"/>
      <c r="ALC119" s="6"/>
      <c r="ALD119" s="6"/>
      <c r="ALE119" s="6"/>
      <c r="ALF119" s="6"/>
      <c r="ALG119" s="6"/>
      <c r="ALH119" s="6"/>
      <c r="ALI119" s="6"/>
      <c r="ALJ119" s="6"/>
      <c r="ALK119" s="6"/>
      <c r="ALL119" s="6"/>
      <c r="ALM119" s="6"/>
      <c r="ALN119" s="6"/>
      <c r="ALO119" s="6"/>
      <c r="ALP119" s="6"/>
      <c r="ALQ119" s="6"/>
      <c r="ALR119" s="6"/>
      <c r="ALS119" s="6"/>
      <c r="ALT119" s="6"/>
      <c r="ALU119" s="6"/>
      <c r="ALV119" s="6"/>
      <c r="ALW119" s="6"/>
      <c r="ALX119" s="6"/>
      <c r="ALY119" s="6"/>
      <c r="ALZ119" s="6"/>
      <c r="AMA119" s="6"/>
      <c r="AMB119" s="6"/>
      <c r="AMC119" s="6"/>
      <c r="AMD119" s="6"/>
      <c r="AME119" s="6"/>
      <c r="AMF119" s="6"/>
      <c r="AMG119" s="6"/>
      <c r="AMH119" s="6"/>
      <c r="AMI119" s="6"/>
      <c r="AMJ119" s="6"/>
      <c r="AMK119" s="6"/>
      <c r="AML119" s="6"/>
      <c r="AMM119" s="6"/>
      <c r="AMN119" s="6"/>
      <c r="AMO119" s="6"/>
      <c r="AMP119" s="6"/>
      <c r="AMQ119" s="6"/>
      <c r="AMR119" s="6"/>
      <c r="AMS119" s="6"/>
      <c r="AMT119" s="6"/>
      <c r="AMU119" s="6"/>
      <c r="AMV119" s="6"/>
      <c r="AMW119" s="6"/>
      <c r="AMX119" s="6"/>
      <c r="AMY119" s="6"/>
      <c r="AMZ119" s="6"/>
      <c r="ANA119" s="6"/>
      <c r="ANB119" s="6"/>
      <c r="ANC119" s="6"/>
      <c r="AND119" s="6"/>
      <c r="ANE119" s="6"/>
      <c r="ANF119" s="6"/>
      <c r="ANG119" s="6"/>
      <c r="ANH119" s="6"/>
      <c r="ANI119" s="6"/>
      <c r="ANJ119" s="6"/>
      <c r="ANK119" s="6"/>
      <c r="ANL119" s="6"/>
      <c r="ANM119" s="6"/>
      <c r="ANN119" s="6"/>
      <c r="ANO119" s="6"/>
      <c r="ANP119" s="6"/>
      <c r="ANQ119" s="6"/>
      <c r="ANR119" s="6"/>
      <c r="ANS119" s="6"/>
      <c r="ANT119" s="6"/>
      <c r="ANU119" s="6"/>
      <c r="ANV119" s="6"/>
      <c r="ANW119" s="6"/>
      <c r="ANX119" s="6"/>
      <c r="ANY119" s="6"/>
      <c r="ANZ119" s="6"/>
      <c r="AOA119" s="6"/>
      <c r="AOB119" s="6"/>
      <c r="AOC119" s="6"/>
      <c r="AOD119" s="6"/>
      <c r="AOE119" s="6"/>
      <c r="AOF119" s="6"/>
      <c r="AOG119" s="6"/>
      <c r="AOH119" s="6"/>
      <c r="AOI119" s="6"/>
      <c r="AOJ119" s="6"/>
      <c r="AOK119" s="6"/>
      <c r="AOL119" s="6"/>
      <c r="AOM119" s="6"/>
      <c r="AON119" s="6"/>
      <c r="AOO119" s="6"/>
      <c r="AOP119" s="6"/>
      <c r="AOQ119" s="6"/>
      <c r="AOR119" s="6"/>
      <c r="AOS119" s="6"/>
      <c r="AOT119" s="6"/>
      <c r="AOU119" s="6"/>
      <c r="AOV119" s="6"/>
      <c r="AOW119" s="6"/>
      <c r="AOX119" s="6"/>
      <c r="AOY119" s="6"/>
      <c r="AOZ119" s="6"/>
      <c r="APA119" s="6"/>
      <c r="APB119" s="6"/>
      <c r="APC119" s="6"/>
      <c r="APD119" s="6"/>
      <c r="APE119" s="6"/>
      <c r="APF119" s="6"/>
      <c r="APG119" s="6"/>
      <c r="APH119" s="6"/>
      <c r="API119" s="6"/>
      <c r="APJ119" s="6"/>
      <c r="APK119" s="6"/>
      <c r="APL119" s="6"/>
      <c r="APM119" s="6"/>
      <c r="APN119" s="6"/>
      <c r="APO119" s="6"/>
      <c r="APP119" s="6"/>
      <c r="APQ119" s="6"/>
      <c r="APR119" s="6"/>
      <c r="APS119" s="6"/>
      <c r="APT119" s="6"/>
      <c r="APU119" s="6"/>
      <c r="APV119" s="6"/>
      <c r="APW119" s="6"/>
      <c r="APX119" s="6"/>
      <c r="APY119" s="6"/>
      <c r="APZ119" s="6"/>
      <c r="AQA119" s="6"/>
      <c r="AQB119" s="6"/>
      <c r="AQC119" s="6"/>
      <c r="AQD119" s="6"/>
      <c r="AQE119" s="6"/>
      <c r="AQF119" s="6"/>
      <c r="AQG119" s="6"/>
      <c r="AQH119" s="6"/>
      <c r="AQI119" s="6"/>
      <c r="AQJ119" s="6"/>
      <c r="AQK119" s="6"/>
      <c r="AQL119" s="6"/>
      <c r="AQM119" s="6"/>
      <c r="AQN119" s="6"/>
      <c r="AQO119" s="6"/>
      <c r="AQP119" s="6"/>
      <c r="AQQ119" s="6"/>
      <c r="AQR119" s="6"/>
      <c r="AQS119" s="6"/>
      <c r="AQT119" s="6"/>
      <c r="AQU119" s="6"/>
      <c r="AQV119" s="6"/>
      <c r="AQW119" s="6"/>
      <c r="AQX119" s="6"/>
      <c r="AQY119" s="6"/>
      <c r="AQZ119" s="6"/>
      <c r="ARA119" s="6"/>
      <c r="ARB119" s="6"/>
      <c r="ARC119" s="6"/>
      <c r="ARD119" s="6"/>
      <c r="ARE119" s="6"/>
      <c r="ARF119" s="6"/>
      <c r="ARG119" s="6"/>
      <c r="ARH119" s="6"/>
      <c r="ARI119" s="6"/>
      <c r="ARJ119" s="6"/>
      <c r="ARK119" s="6"/>
      <c r="ARL119" s="6"/>
      <c r="ARM119" s="6"/>
      <c r="ARN119" s="6"/>
      <c r="ARO119" s="6"/>
      <c r="ARP119" s="6"/>
      <c r="ARQ119" s="6"/>
      <c r="ARR119" s="6"/>
      <c r="ARS119" s="6"/>
      <c r="ART119" s="6"/>
      <c r="ARU119" s="6"/>
      <c r="ARV119" s="6"/>
      <c r="ARW119" s="6"/>
      <c r="ARX119" s="6"/>
      <c r="ARY119" s="6"/>
      <c r="ARZ119" s="6"/>
      <c r="ASA119" s="6"/>
      <c r="ASB119" s="6"/>
      <c r="ASC119" s="6"/>
      <c r="ASD119" s="6"/>
      <c r="ASE119" s="6"/>
      <c r="ASF119" s="6"/>
      <c r="ASG119" s="6"/>
      <c r="ASH119" s="6"/>
      <c r="ASI119" s="6"/>
      <c r="ASJ119" s="6"/>
      <c r="ASK119" s="6"/>
      <c r="ASL119" s="6"/>
      <c r="ASM119" s="6"/>
      <c r="ASN119" s="6"/>
      <c r="ASO119" s="6"/>
      <c r="ASP119" s="6"/>
      <c r="ASQ119" s="6"/>
      <c r="ASR119" s="6"/>
      <c r="ASS119" s="6"/>
      <c r="AST119" s="6"/>
      <c r="ASU119" s="6"/>
      <c r="ASV119" s="6"/>
      <c r="ASW119" s="6"/>
      <c r="ASX119" s="6"/>
      <c r="ASY119" s="6"/>
      <c r="ASZ119" s="6"/>
      <c r="ATA119" s="6"/>
      <c r="ATB119" s="6"/>
      <c r="ATC119" s="6"/>
      <c r="ATD119" s="6"/>
      <c r="ATE119" s="6"/>
      <c r="ATF119" s="6"/>
      <c r="ATG119" s="6"/>
      <c r="ATH119" s="6"/>
      <c r="ATI119" s="6"/>
      <c r="ATJ119" s="6"/>
      <c r="ATK119" s="6"/>
      <c r="ATL119" s="6"/>
      <c r="ATM119" s="6"/>
      <c r="ATN119" s="6"/>
      <c r="ATO119" s="6"/>
      <c r="ATP119" s="6"/>
      <c r="ATQ119" s="6"/>
      <c r="ATR119" s="6"/>
      <c r="ATS119" s="6"/>
      <c r="ATT119" s="6"/>
      <c r="ATU119" s="6"/>
      <c r="ATV119" s="6"/>
      <c r="ATW119" s="6"/>
      <c r="ATX119" s="6"/>
      <c r="ATY119" s="6"/>
      <c r="ATZ119" s="6"/>
      <c r="AUA119" s="6"/>
      <c r="AUB119" s="6"/>
      <c r="AUC119" s="6"/>
      <c r="AUD119" s="6"/>
      <c r="AUE119" s="6"/>
      <c r="AUF119" s="6"/>
      <c r="AUG119" s="6"/>
      <c r="AUH119" s="6"/>
      <c r="AUI119" s="6"/>
      <c r="AUJ119" s="6"/>
      <c r="AUK119" s="6"/>
      <c r="AUL119" s="6"/>
      <c r="AUM119" s="6"/>
      <c r="AUN119" s="6"/>
      <c r="AUO119" s="6"/>
      <c r="AUP119" s="6"/>
      <c r="AUQ119" s="6"/>
      <c r="AUR119" s="6"/>
      <c r="AUS119" s="6"/>
      <c r="AUT119" s="6"/>
      <c r="AUU119" s="6"/>
      <c r="AUV119" s="6"/>
      <c r="AUW119" s="6"/>
      <c r="AUX119" s="6"/>
      <c r="AUY119" s="6"/>
      <c r="AUZ119" s="6"/>
      <c r="AVA119" s="6"/>
      <c r="AVB119" s="6"/>
      <c r="AVC119" s="6"/>
      <c r="AVD119" s="6"/>
      <c r="AVE119" s="6"/>
      <c r="AVF119" s="6"/>
      <c r="AVG119" s="6"/>
      <c r="AVH119" s="6"/>
      <c r="AVI119" s="6"/>
      <c r="AVJ119" s="6"/>
      <c r="AVK119" s="6"/>
      <c r="AVL119" s="6"/>
      <c r="AVM119" s="6"/>
      <c r="AVN119" s="6"/>
      <c r="AVO119" s="6"/>
      <c r="AVP119" s="6"/>
      <c r="AVQ119" s="6"/>
      <c r="AVR119" s="6"/>
      <c r="AVS119" s="6"/>
      <c r="AVT119" s="6"/>
      <c r="AVU119" s="6"/>
      <c r="AVV119" s="6"/>
      <c r="AVW119" s="6"/>
      <c r="AVX119" s="6"/>
      <c r="AVY119" s="6"/>
      <c r="AVZ119" s="6"/>
      <c r="AWA119" s="6"/>
      <c r="AWB119" s="6"/>
      <c r="AWC119" s="6"/>
      <c r="AWD119" s="6"/>
      <c r="AWE119" s="6"/>
      <c r="AWF119" s="6"/>
      <c r="AWG119" s="6"/>
      <c r="AWH119" s="6"/>
      <c r="AWI119" s="6"/>
      <c r="AWJ119" s="6"/>
      <c r="AWK119" s="6"/>
      <c r="AWL119" s="6"/>
      <c r="AWM119" s="6"/>
      <c r="AWN119" s="6"/>
      <c r="AWO119" s="6"/>
      <c r="AWP119" s="6"/>
      <c r="AWQ119" s="6"/>
      <c r="AWR119" s="6"/>
      <c r="AWS119" s="6"/>
      <c r="AWT119" s="6"/>
      <c r="AWU119" s="6"/>
      <c r="AWV119" s="6"/>
      <c r="AWW119" s="6"/>
      <c r="AWX119" s="6"/>
      <c r="AWY119" s="6"/>
      <c r="AWZ119" s="6"/>
      <c r="AXA119" s="6"/>
      <c r="AXB119" s="6"/>
      <c r="AXC119" s="6"/>
      <c r="AXD119" s="6"/>
      <c r="AXE119" s="6"/>
      <c r="AXF119" s="6"/>
      <c r="AXG119" s="6"/>
      <c r="AXH119" s="6"/>
      <c r="AXI119" s="6"/>
      <c r="AXJ119" s="6"/>
      <c r="AXK119" s="6"/>
      <c r="AXL119" s="6"/>
      <c r="AXM119" s="6"/>
      <c r="AXN119" s="6"/>
      <c r="AXO119" s="6"/>
      <c r="AXP119" s="6"/>
      <c r="AXQ119" s="6"/>
      <c r="AXR119" s="6"/>
      <c r="AXS119" s="6"/>
      <c r="AXT119" s="6"/>
      <c r="AXU119" s="6"/>
      <c r="AXV119" s="6"/>
      <c r="AXW119" s="6"/>
      <c r="AXX119" s="6"/>
      <c r="AXY119" s="6"/>
      <c r="AXZ119" s="6"/>
      <c r="AYA119" s="6"/>
      <c r="AYB119" s="6"/>
      <c r="AYC119" s="6"/>
      <c r="AYD119" s="6"/>
      <c r="AYE119" s="6"/>
      <c r="AYF119" s="6"/>
      <c r="AYG119" s="6"/>
      <c r="AYH119" s="6"/>
      <c r="AYI119" s="6"/>
      <c r="AYJ119" s="6"/>
      <c r="AYK119" s="6"/>
      <c r="AYL119" s="6"/>
      <c r="AYM119" s="6"/>
      <c r="AYN119" s="6"/>
      <c r="AYO119" s="6"/>
      <c r="AYP119" s="6"/>
      <c r="AYQ119" s="6"/>
      <c r="AYR119" s="6"/>
      <c r="AYS119" s="6"/>
      <c r="AYT119" s="6"/>
      <c r="AYU119" s="6"/>
      <c r="AYV119" s="6"/>
      <c r="AYW119" s="6"/>
      <c r="AYX119" s="6"/>
      <c r="AYY119" s="6"/>
      <c r="AYZ119" s="6"/>
      <c r="AZA119" s="6"/>
      <c r="AZB119" s="6"/>
      <c r="AZC119" s="6"/>
      <c r="AZD119" s="6"/>
      <c r="AZE119" s="6"/>
      <c r="AZF119" s="6"/>
      <c r="AZG119" s="6"/>
      <c r="AZH119" s="6"/>
      <c r="AZI119" s="6"/>
      <c r="AZJ119" s="6"/>
      <c r="AZK119" s="6"/>
      <c r="AZL119" s="6"/>
      <c r="AZM119" s="6"/>
    </row>
    <row r="120" spans="1:1382" s="9" customFormat="1" ht="15.5" x14ac:dyDescent="0.35">
      <c r="A120" s="87" t="s">
        <v>35</v>
      </c>
      <c r="B120" s="5" t="s">
        <v>36</v>
      </c>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c r="GI120" s="6"/>
      <c r="GJ120" s="6"/>
      <c r="GK120" s="6"/>
      <c r="GL120" s="6"/>
      <c r="GM120" s="6"/>
      <c r="GN120" s="6"/>
      <c r="GO120" s="6"/>
      <c r="GP120" s="6"/>
      <c r="GQ120" s="6"/>
      <c r="GR120" s="6"/>
      <c r="GS120" s="6"/>
      <c r="GT120" s="6"/>
      <c r="GU120" s="6"/>
      <c r="GV120" s="6"/>
      <c r="GW120" s="6"/>
      <c r="GX120" s="6"/>
      <c r="GY120" s="6"/>
      <c r="GZ120" s="6"/>
      <c r="HA120" s="6"/>
      <c r="HB120" s="6"/>
      <c r="HC120" s="6"/>
      <c r="HD120" s="6"/>
      <c r="HE120" s="6"/>
      <c r="HF120" s="6"/>
      <c r="HG120" s="6"/>
      <c r="HH120" s="6"/>
      <c r="HI120" s="6"/>
      <c r="HJ120" s="6"/>
      <c r="HK120" s="6"/>
      <c r="HL120" s="6"/>
      <c r="HM120" s="6"/>
      <c r="HN120" s="6"/>
      <c r="HO120" s="6"/>
      <c r="HP120" s="6"/>
      <c r="HQ120" s="6"/>
      <c r="HR120" s="6"/>
      <c r="HS120" s="6"/>
      <c r="HT120" s="6"/>
      <c r="HU120" s="6"/>
      <c r="HV120" s="6"/>
      <c r="HW120" s="6"/>
      <c r="HX120" s="6"/>
      <c r="HY120" s="6"/>
      <c r="HZ120" s="6"/>
      <c r="IA120" s="6"/>
      <c r="IB120" s="6"/>
      <c r="IC120" s="6"/>
      <c r="ID120" s="6"/>
      <c r="IE120" s="6"/>
      <c r="IF120" s="6"/>
      <c r="IG120" s="6"/>
      <c r="IH120" s="6"/>
      <c r="II120" s="6"/>
      <c r="IJ120" s="6"/>
      <c r="IK120" s="6"/>
      <c r="IL120" s="6"/>
      <c r="IM120" s="6"/>
      <c r="IN120" s="6"/>
      <c r="IO120" s="6"/>
      <c r="IP120" s="6"/>
      <c r="IQ120" s="6"/>
      <c r="IR120" s="6"/>
      <c r="IS120" s="6"/>
      <c r="IT120" s="6"/>
      <c r="IU120" s="6"/>
      <c r="IV120" s="6"/>
      <c r="IW120" s="6"/>
      <c r="IX120" s="6"/>
      <c r="IY120" s="6"/>
      <c r="IZ120" s="6"/>
      <c r="JA120" s="6"/>
      <c r="JB120" s="6"/>
      <c r="JC120" s="6"/>
      <c r="JD120" s="6"/>
      <c r="JE120" s="6"/>
      <c r="JF120" s="6"/>
      <c r="JG120" s="6"/>
      <c r="JH120" s="6"/>
      <c r="JI120" s="6"/>
      <c r="JJ120" s="6"/>
      <c r="JK120" s="6"/>
      <c r="JL120" s="6"/>
      <c r="JM120" s="6"/>
      <c r="JN120" s="6"/>
      <c r="JO120" s="6"/>
      <c r="JP120" s="6"/>
      <c r="JQ120" s="6"/>
      <c r="JR120" s="6"/>
      <c r="JS120" s="6"/>
      <c r="JT120" s="6"/>
      <c r="JU120" s="6"/>
      <c r="JV120" s="6"/>
      <c r="JW120" s="6"/>
      <c r="JX120" s="6"/>
      <c r="JY120" s="6"/>
      <c r="JZ120" s="6"/>
      <c r="KA120" s="6"/>
      <c r="KB120" s="6"/>
      <c r="KC120" s="6"/>
      <c r="KD120" s="6"/>
      <c r="KE120" s="6"/>
      <c r="KF120" s="6"/>
      <c r="KG120" s="6"/>
      <c r="KH120" s="6"/>
      <c r="KI120" s="6"/>
      <c r="KJ120" s="6"/>
      <c r="KK120" s="6"/>
      <c r="KL120" s="6"/>
      <c r="KM120" s="6"/>
      <c r="KN120" s="6"/>
      <c r="KO120" s="6"/>
      <c r="KP120" s="6"/>
      <c r="KQ120" s="6"/>
      <c r="KR120" s="6"/>
      <c r="KS120" s="6"/>
      <c r="KT120" s="6"/>
      <c r="KU120" s="6"/>
      <c r="KV120" s="6"/>
      <c r="KW120" s="6"/>
      <c r="KX120" s="6"/>
      <c r="KY120" s="6"/>
      <c r="KZ120" s="6"/>
      <c r="LA120" s="6"/>
      <c r="LB120" s="6"/>
      <c r="LC120" s="6"/>
      <c r="LD120" s="6"/>
      <c r="LE120" s="6"/>
      <c r="LF120" s="6"/>
      <c r="LG120" s="6"/>
      <c r="LH120" s="6"/>
      <c r="LI120" s="6"/>
      <c r="LJ120" s="6"/>
      <c r="LK120" s="6"/>
      <c r="LL120" s="6"/>
      <c r="LM120" s="6"/>
      <c r="LN120" s="6"/>
      <c r="LO120" s="6"/>
      <c r="LP120" s="6"/>
      <c r="LQ120" s="6"/>
      <c r="LR120" s="6"/>
      <c r="LS120" s="6"/>
      <c r="LT120" s="6"/>
      <c r="LU120" s="6"/>
      <c r="LV120" s="6"/>
      <c r="LW120" s="6"/>
      <c r="LX120" s="6"/>
      <c r="LY120" s="6"/>
      <c r="LZ120" s="6"/>
      <c r="MA120" s="6"/>
      <c r="MB120" s="6"/>
      <c r="MC120" s="6"/>
      <c r="MD120" s="6"/>
      <c r="ME120" s="6"/>
      <c r="MF120" s="6"/>
      <c r="MG120" s="6"/>
      <c r="MH120" s="6"/>
      <c r="MI120" s="6"/>
      <c r="MJ120" s="6"/>
      <c r="MK120" s="6"/>
      <c r="ML120" s="6"/>
      <c r="MM120" s="6"/>
      <c r="MN120" s="6"/>
      <c r="MO120" s="6"/>
      <c r="MP120" s="6"/>
      <c r="MQ120" s="6"/>
      <c r="MR120" s="6"/>
      <c r="MS120" s="6"/>
      <c r="MT120" s="6"/>
      <c r="MU120" s="6"/>
      <c r="MV120" s="6"/>
      <c r="MW120" s="6"/>
      <c r="MX120" s="6"/>
      <c r="MY120" s="6"/>
      <c r="MZ120" s="6"/>
      <c r="NA120" s="6"/>
      <c r="NB120" s="85"/>
      <c r="ND120" s="6"/>
      <c r="NE120" s="86"/>
      <c r="NF120" s="6"/>
      <c r="NG120" s="6"/>
      <c r="NH120" s="6"/>
      <c r="NI120" s="6"/>
      <c r="NJ120" s="6"/>
      <c r="NK120" s="6"/>
      <c r="NL120" s="6"/>
      <c r="NM120" s="6"/>
      <c r="NN120" s="6"/>
      <c r="NO120" s="6"/>
      <c r="NP120" s="6"/>
      <c r="NQ120" s="6"/>
      <c r="NR120" s="6"/>
      <c r="NS120" s="6"/>
      <c r="NT120" s="6"/>
      <c r="NU120" s="6"/>
      <c r="NV120" s="6"/>
      <c r="NW120" s="6"/>
      <c r="NX120" s="6"/>
      <c r="NY120" s="6"/>
      <c r="NZ120" s="6"/>
      <c r="OA120" s="6"/>
      <c r="OB120" s="6"/>
      <c r="OC120" s="6"/>
      <c r="OD120" s="6"/>
      <c r="OE120" s="6"/>
      <c r="OF120" s="6"/>
      <c r="OG120" s="6"/>
      <c r="OH120" s="6"/>
      <c r="OI120" s="6"/>
      <c r="OJ120" s="6"/>
      <c r="OK120" s="6"/>
      <c r="OL120" s="6"/>
      <c r="OM120" s="6"/>
      <c r="ON120" s="6"/>
      <c r="OO120" s="6"/>
      <c r="OP120" s="6"/>
      <c r="OQ120" s="6"/>
      <c r="OR120" s="6"/>
      <c r="OS120" s="6"/>
      <c r="OT120" s="6"/>
      <c r="OU120" s="6"/>
      <c r="OV120" s="6"/>
      <c r="OW120" s="6"/>
      <c r="OX120" s="6"/>
      <c r="OY120" s="6"/>
      <c r="OZ120" s="6"/>
      <c r="PA120" s="6"/>
      <c r="PB120" s="6"/>
      <c r="PC120" s="6"/>
      <c r="PD120" s="6"/>
      <c r="PE120" s="6"/>
      <c r="PF120" s="6"/>
      <c r="PG120" s="6"/>
      <c r="PH120" s="6"/>
      <c r="PI120" s="6"/>
      <c r="PJ120" s="6"/>
      <c r="PK120" s="6"/>
      <c r="PL120" s="6"/>
      <c r="PM120" s="6"/>
      <c r="PN120" s="6"/>
      <c r="PO120" s="6"/>
      <c r="PP120" s="6"/>
      <c r="PQ120" s="6"/>
      <c r="PR120" s="6"/>
      <c r="PS120" s="6"/>
      <c r="PT120" s="6"/>
      <c r="PU120" s="6"/>
      <c r="PV120" s="6"/>
      <c r="PW120" s="6"/>
      <c r="PX120" s="6"/>
      <c r="PY120" s="6"/>
      <c r="PZ120" s="6"/>
      <c r="QA120" s="6"/>
      <c r="QB120" s="6"/>
      <c r="QC120" s="6"/>
      <c r="QD120" s="6"/>
      <c r="QE120" s="6"/>
      <c r="QF120" s="6"/>
      <c r="QG120" s="6"/>
      <c r="QH120" s="6"/>
      <c r="QI120" s="6"/>
      <c r="QJ120" s="6"/>
      <c r="QK120" s="6"/>
      <c r="QL120" s="6"/>
      <c r="QM120" s="6"/>
      <c r="QN120" s="6"/>
      <c r="QO120" s="6"/>
      <c r="QP120" s="6"/>
      <c r="QQ120" s="6"/>
      <c r="QR120" s="6"/>
      <c r="QS120" s="6"/>
      <c r="QT120" s="6"/>
      <c r="QU120" s="6"/>
      <c r="QV120" s="6"/>
      <c r="QW120" s="6"/>
      <c r="QX120" s="6"/>
      <c r="QY120" s="6"/>
      <c r="QZ120" s="6"/>
      <c r="RA120" s="6"/>
      <c r="RB120" s="6"/>
      <c r="RC120" s="6"/>
      <c r="RD120" s="6"/>
      <c r="RE120" s="6"/>
      <c r="RF120" s="6"/>
      <c r="RG120" s="6"/>
      <c r="RH120" s="6"/>
      <c r="RI120" s="6"/>
      <c r="RJ120" s="6"/>
      <c r="RK120" s="6"/>
      <c r="RL120" s="6"/>
      <c r="RM120" s="6"/>
      <c r="RN120" s="6"/>
      <c r="RO120" s="6"/>
      <c r="RP120" s="6"/>
      <c r="RQ120" s="6"/>
      <c r="RR120" s="6"/>
      <c r="RS120" s="6"/>
      <c r="RT120" s="6"/>
      <c r="RU120" s="6"/>
      <c r="RV120" s="6"/>
      <c r="RW120" s="6"/>
      <c r="RX120" s="6"/>
      <c r="RY120" s="6"/>
      <c r="RZ120" s="6"/>
      <c r="SA120" s="6"/>
      <c r="SB120" s="6"/>
      <c r="SC120" s="6"/>
      <c r="SD120" s="6"/>
      <c r="SE120" s="6"/>
      <c r="SF120" s="6"/>
      <c r="SG120" s="6"/>
      <c r="SH120" s="6"/>
      <c r="SI120" s="6"/>
      <c r="SJ120" s="6"/>
      <c r="SK120" s="6"/>
      <c r="SL120" s="6"/>
      <c r="SM120" s="6"/>
      <c r="SN120" s="6"/>
      <c r="SO120" s="6"/>
      <c r="SP120" s="6"/>
      <c r="SQ120" s="6"/>
      <c r="SR120" s="6"/>
      <c r="SS120" s="6"/>
      <c r="ST120" s="6"/>
      <c r="SU120" s="6"/>
      <c r="SV120" s="6"/>
      <c r="SW120" s="6"/>
      <c r="SX120" s="6"/>
      <c r="SY120" s="6"/>
      <c r="SZ120" s="6"/>
      <c r="TA120" s="6"/>
      <c r="TB120" s="6"/>
      <c r="TC120" s="6"/>
      <c r="TD120" s="6"/>
      <c r="TE120" s="6"/>
      <c r="TF120" s="6"/>
      <c r="TG120" s="6"/>
      <c r="TH120" s="6"/>
      <c r="TI120" s="6"/>
      <c r="TJ120" s="6"/>
      <c r="TK120" s="6"/>
      <c r="TL120" s="6"/>
      <c r="TM120" s="6"/>
      <c r="TN120" s="6"/>
      <c r="TO120" s="6"/>
      <c r="TP120" s="6"/>
      <c r="TQ120" s="6"/>
      <c r="TR120" s="6"/>
      <c r="TS120" s="6"/>
      <c r="TT120" s="6"/>
      <c r="TU120" s="6"/>
      <c r="TV120" s="6"/>
      <c r="TW120" s="6"/>
      <c r="TX120" s="6"/>
      <c r="TY120" s="6"/>
      <c r="TZ120" s="6"/>
      <c r="UA120" s="6"/>
      <c r="UB120" s="6"/>
      <c r="UC120" s="6"/>
      <c r="UD120" s="6"/>
      <c r="UE120" s="6"/>
      <c r="UF120" s="6"/>
      <c r="UG120" s="6"/>
      <c r="UH120" s="6"/>
      <c r="UI120" s="6"/>
      <c r="UJ120" s="6"/>
      <c r="UK120" s="6"/>
      <c r="UL120" s="6"/>
      <c r="UM120" s="6"/>
      <c r="UN120" s="6"/>
      <c r="UO120" s="6"/>
      <c r="UP120" s="6"/>
      <c r="UQ120" s="6"/>
      <c r="UR120" s="6"/>
      <c r="US120" s="6"/>
      <c r="UT120" s="6"/>
      <c r="UU120" s="6"/>
      <c r="UV120" s="6"/>
      <c r="UW120" s="6"/>
      <c r="UX120" s="6"/>
      <c r="UY120" s="6"/>
      <c r="UZ120" s="6"/>
      <c r="VA120" s="6"/>
      <c r="VB120" s="6"/>
      <c r="VC120" s="6"/>
      <c r="VD120" s="6"/>
      <c r="VE120" s="6"/>
      <c r="VF120" s="6"/>
      <c r="VG120" s="6"/>
      <c r="VH120" s="6"/>
      <c r="VI120" s="6"/>
      <c r="VJ120" s="6"/>
      <c r="VK120" s="6"/>
      <c r="VL120" s="6"/>
      <c r="VM120" s="6"/>
      <c r="VN120" s="6"/>
      <c r="VO120" s="6"/>
      <c r="VP120" s="6"/>
      <c r="VQ120" s="6"/>
      <c r="VR120" s="6"/>
      <c r="VS120" s="6"/>
      <c r="VT120" s="6"/>
      <c r="VU120" s="6"/>
      <c r="VV120" s="6"/>
      <c r="VW120" s="6"/>
      <c r="VX120" s="6"/>
      <c r="VY120" s="6"/>
      <c r="VZ120" s="6"/>
      <c r="WA120" s="6"/>
      <c r="WB120" s="6"/>
      <c r="WC120" s="6"/>
      <c r="WD120" s="6"/>
      <c r="WE120" s="6"/>
      <c r="WF120" s="6"/>
      <c r="WG120" s="6"/>
      <c r="WH120" s="6"/>
      <c r="WI120" s="6"/>
      <c r="WJ120" s="6"/>
      <c r="WK120" s="6"/>
      <c r="WL120" s="6"/>
      <c r="WM120" s="6"/>
      <c r="WN120" s="6"/>
      <c r="WO120" s="6"/>
      <c r="WP120" s="6"/>
      <c r="WQ120" s="6"/>
      <c r="WR120" s="6"/>
      <c r="WS120" s="6"/>
      <c r="WT120" s="6"/>
      <c r="WU120" s="6"/>
      <c r="WV120" s="6"/>
      <c r="WW120" s="6"/>
      <c r="WX120" s="6"/>
      <c r="WY120" s="6"/>
      <c r="WZ120" s="6"/>
      <c r="XA120" s="6"/>
      <c r="XB120" s="6"/>
      <c r="XC120" s="6"/>
      <c r="XD120" s="6"/>
      <c r="XE120" s="6"/>
      <c r="XF120" s="6"/>
      <c r="XG120" s="6"/>
      <c r="XH120" s="6"/>
      <c r="XI120" s="6"/>
      <c r="XJ120" s="6"/>
      <c r="XK120" s="6"/>
      <c r="XL120" s="6"/>
      <c r="XM120" s="6"/>
      <c r="XN120" s="6"/>
      <c r="XO120" s="6"/>
      <c r="XP120" s="6"/>
      <c r="XQ120" s="6"/>
      <c r="XR120" s="6"/>
      <c r="XS120" s="6"/>
      <c r="XT120" s="6"/>
      <c r="XU120" s="6"/>
      <c r="XV120" s="6"/>
      <c r="XW120" s="6"/>
      <c r="XX120" s="6"/>
      <c r="XY120" s="6"/>
      <c r="XZ120" s="6"/>
      <c r="YA120" s="6"/>
      <c r="YB120" s="6"/>
      <c r="YC120" s="6"/>
      <c r="YD120" s="6"/>
      <c r="YE120" s="6"/>
      <c r="YF120" s="6"/>
      <c r="YG120" s="6"/>
      <c r="YH120" s="6"/>
      <c r="YI120" s="6"/>
      <c r="YJ120" s="6"/>
      <c r="YK120" s="6"/>
      <c r="YL120" s="6"/>
      <c r="YM120" s="6"/>
      <c r="YN120" s="6"/>
      <c r="YO120" s="6"/>
      <c r="YP120" s="6"/>
      <c r="YQ120" s="6"/>
      <c r="YR120" s="6"/>
      <c r="YS120" s="6"/>
      <c r="YT120" s="6"/>
      <c r="YU120" s="6"/>
      <c r="YV120" s="6"/>
      <c r="YW120" s="6"/>
      <c r="YX120" s="6"/>
      <c r="YY120" s="6"/>
      <c r="YZ120" s="6"/>
      <c r="ZA120" s="6"/>
      <c r="ZB120" s="6"/>
      <c r="ZC120" s="6"/>
      <c r="ZD120" s="6"/>
      <c r="ZE120" s="6"/>
      <c r="ZF120" s="6"/>
      <c r="ZG120" s="6"/>
      <c r="ZH120" s="6"/>
      <c r="ZI120" s="6"/>
      <c r="ZJ120" s="6"/>
      <c r="ZK120" s="6"/>
      <c r="ZL120" s="6"/>
      <c r="ZM120" s="6"/>
      <c r="ZN120" s="6"/>
      <c r="ZO120" s="6"/>
      <c r="ZP120" s="6"/>
      <c r="ZQ120" s="6"/>
      <c r="ZR120" s="6"/>
      <c r="ZS120" s="6"/>
      <c r="ZT120" s="6"/>
      <c r="ZU120" s="6"/>
      <c r="ZV120" s="6"/>
      <c r="ZW120" s="6"/>
      <c r="ZX120" s="6"/>
      <c r="ZY120" s="6"/>
      <c r="ZZ120" s="6"/>
      <c r="AAA120" s="6"/>
      <c r="AAB120" s="6"/>
      <c r="AAC120" s="6"/>
      <c r="AAD120" s="6"/>
      <c r="AAE120" s="6"/>
      <c r="AAF120" s="6"/>
      <c r="AAG120" s="6"/>
      <c r="AAH120" s="6"/>
      <c r="AAI120" s="6"/>
      <c r="AAJ120" s="6"/>
      <c r="AAK120" s="6"/>
      <c r="AAL120" s="6"/>
      <c r="AAM120" s="6"/>
      <c r="AAN120" s="6"/>
      <c r="AAO120" s="6"/>
      <c r="AAP120" s="6"/>
      <c r="AAQ120" s="6"/>
      <c r="AAR120" s="6"/>
      <c r="AAS120" s="6"/>
      <c r="AAT120" s="6"/>
      <c r="AAU120" s="6"/>
      <c r="AAV120" s="6"/>
      <c r="AAW120" s="6"/>
      <c r="AAX120" s="6"/>
      <c r="AAY120" s="6"/>
      <c r="AAZ120" s="6"/>
      <c r="ABA120" s="6"/>
      <c r="ABB120" s="6"/>
      <c r="ABC120" s="6"/>
      <c r="ABD120" s="6"/>
      <c r="ABE120" s="6"/>
      <c r="ABF120" s="6"/>
      <c r="ABG120" s="6"/>
      <c r="ABH120" s="6"/>
      <c r="ABI120" s="6"/>
      <c r="ABJ120" s="6"/>
      <c r="ABK120" s="6"/>
      <c r="ABL120" s="6"/>
      <c r="ABM120" s="6"/>
      <c r="ABN120" s="6"/>
      <c r="ABO120" s="6"/>
      <c r="ABP120" s="6"/>
      <c r="ABQ120" s="6"/>
      <c r="ABR120" s="6"/>
      <c r="ABS120" s="6"/>
      <c r="ABT120" s="6"/>
      <c r="ABU120" s="6"/>
      <c r="ABV120" s="6"/>
      <c r="ABW120" s="6"/>
      <c r="ABX120" s="6"/>
      <c r="ABY120" s="6"/>
      <c r="ABZ120" s="6"/>
      <c r="ACA120" s="6"/>
      <c r="ACB120" s="6"/>
      <c r="ACC120" s="6"/>
      <c r="ACD120" s="6"/>
      <c r="ACE120" s="6"/>
      <c r="ACF120" s="6"/>
      <c r="ACG120" s="6"/>
      <c r="ACH120" s="6"/>
      <c r="ACI120" s="6"/>
      <c r="ACJ120" s="6"/>
      <c r="ACK120" s="6"/>
      <c r="ACL120" s="6"/>
      <c r="ACM120" s="6"/>
      <c r="ACN120" s="6"/>
      <c r="ACO120" s="6"/>
      <c r="ACP120" s="6"/>
      <c r="ACQ120" s="6"/>
      <c r="ACR120" s="6"/>
      <c r="ACS120" s="6"/>
      <c r="ACT120" s="6"/>
      <c r="ACU120" s="6"/>
      <c r="ACV120" s="6"/>
      <c r="ACW120" s="6"/>
      <c r="ACX120" s="6"/>
      <c r="ACY120" s="6"/>
      <c r="ACZ120" s="6"/>
      <c r="ADA120" s="6"/>
      <c r="ADB120" s="6"/>
      <c r="ADC120" s="6"/>
      <c r="ADD120" s="6"/>
      <c r="ADE120" s="6"/>
      <c r="ADF120" s="6"/>
      <c r="ADG120" s="6"/>
      <c r="ADH120" s="6"/>
      <c r="ADI120" s="6"/>
      <c r="ADJ120" s="6"/>
      <c r="ADK120" s="6"/>
      <c r="ADL120" s="6"/>
      <c r="ADM120" s="6"/>
      <c r="ADN120" s="6"/>
      <c r="ADO120" s="6"/>
      <c r="ADP120" s="6"/>
      <c r="ADQ120" s="6"/>
      <c r="ADR120" s="6"/>
      <c r="ADS120" s="6"/>
      <c r="ADT120" s="6"/>
      <c r="ADU120" s="6"/>
      <c r="ADV120" s="6"/>
      <c r="ADW120" s="6"/>
      <c r="ADX120" s="6"/>
      <c r="ADY120" s="6"/>
      <c r="ADZ120" s="6"/>
      <c r="AEA120" s="6"/>
      <c r="AEB120" s="6"/>
      <c r="AEC120" s="6"/>
      <c r="AED120" s="6"/>
      <c r="AEE120" s="6"/>
      <c r="AEF120" s="6"/>
      <c r="AEG120" s="6"/>
      <c r="AEH120" s="6"/>
      <c r="AEI120" s="6"/>
      <c r="AEJ120" s="6"/>
      <c r="AEK120" s="6"/>
      <c r="AEL120" s="6"/>
      <c r="AEM120" s="6"/>
      <c r="AEN120" s="6"/>
      <c r="AEO120" s="6"/>
      <c r="AEP120" s="6"/>
      <c r="AEQ120" s="6"/>
      <c r="AER120" s="6"/>
      <c r="AES120" s="6"/>
      <c r="AET120" s="6"/>
      <c r="AEU120" s="6"/>
      <c r="AEV120" s="6"/>
      <c r="AEW120" s="6"/>
      <c r="AEX120" s="6"/>
      <c r="AEY120" s="6"/>
      <c r="AEZ120" s="6"/>
      <c r="AFA120" s="6"/>
      <c r="AFB120" s="6"/>
      <c r="AFC120" s="6"/>
      <c r="AFD120" s="6"/>
      <c r="AFE120" s="6"/>
      <c r="AFF120" s="6"/>
      <c r="AFG120" s="6"/>
      <c r="AFH120" s="6"/>
      <c r="AFI120" s="6"/>
      <c r="AFJ120" s="6"/>
      <c r="AFK120" s="6"/>
      <c r="AFL120" s="6"/>
      <c r="AFM120" s="6"/>
      <c r="AFN120" s="6"/>
      <c r="AFO120" s="6"/>
      <c r="AFP120" s="6"/>
      <c r="AFQ120" s="6"/>
      <c r="AFR120" s="6"/>
      <c r="AFS120" s="6"/>
      <c r="AFT120" s="6"/>
      <c r="AFU120" s="6"/>
      <c r="AFV120" s="6"/>
      <c r="AFW120" s="6"/>
      <c r="AFX120" s="6"/>
      <c r="AFY120" s="6"/>
      <c r="AFZ120" s="6"/>
      <c r="AGA120" s="6"/>
      <c r="AGB120" s="6"/>
      <c r="AGC120" s="6"/>
      <c r="AGD120" s="6"/>
      <c r="AGE120" s="6"/>
      <c r="AGF120" s="6"/>
      <c r="AGG120" s="6"/>
      <c r="AGH120" s="6"/>
      <c r="AGI120" s="6"/>
      <c r="AGJ120" s="6"/>
      <c r="AGK120" s="6"/>
      <c r="AGL120" s="6"/>
      <c r="AGM120" s="6"/>
      <c r="AGN120" s="6"/>
      <c r="AGO120" s="6"/>
      <c r="AGP120" s="6"/>
      <c r="AGQ120" s="6"/>
      <c r="AGR120" s="6"/>
      <c r="AGS120" s="6"/>
      <c r="AGT120" s="6"/>
      <c r="AGU120" s="6"/>
      <c r="AGV120" s="6"/>
      <c r="AGW120" s="6"/>
      <c r="AGX120" s="6"/>
      <c r="AGY120" s="6"/>
      <c r="AGZ120" s="6"/>
      <c r="AHA120" s="6"/>
      <c r="AHB120" s="6"/>
      <c r="AHC120" s="6"/>
      <c r="AHD120" s="6"/>
      <c r="AHE120" s="6"/>
      <c r="AHF120" s="6"/>
      <c r="AHG120" s="6"/>
      <c r="AHH120" s="6"/>
      <c r="AHI120" s="6"/>
      <c r="AHJ120" s="6"/>
      <c r="AHK120" s="6"/>
      <c r="AHL120" s="6"/>
      <c r="AHM120" s="6"/>
      <c r="AHN120" s="6"/>
      <c r="AHO120" s="6"/>
      <c r="AHP120" s="6"/>
      <c r="AHQ120" s="6"/>
      <c r="AHR120" s="6"/>
      <c r="AHS120" s="6"/>
      <c r="AHT120" s="6"/>
      <c r="AHU120" s="6"/>
      <c r="AHV120" s="6"/>
      <c r="AHW120" s="6"/>
      <c r="AHX120" s="6"/>
      <c r="AHY120" s="6"/>
      <c r="AHZ120" s="6"/>
      <c r="AIA120" s="6"/>
      <c r="AIB120" s="6"/>
      <c r="AIC120" s="6"/>
      <c r="AID120" s="6"/>
      <c r="AIE120" s="6"/>
      <c r="AIF120" s="6"/>
      <c r="AIG120" s="6"/>
      <c r="AIH120" s="6"/>
      <c r="AII120" s="6"/>
      <c r="AIJ120" s="6"/>
      <c r="AIK120" s="6"/>
      <c r="AIL120" s="6"/>
      <c r="AIM120" s="6"/>
      <c r="AIN120" s="6"/>
      <c r="AIO120" s="6"/>
      <c r="AIP120" s="6"/>
      <c r="AIQ120" s="6"/>
      <c r="AIR120" s="6"/>
      <c r="AIS120" s="6"/>
      <c r="AIT120" s="6"/>
      <c r="AIU120" s="6"/>
      <c r="AIV120" s="6"/>
      <c r="AIW120" s="6"/>
      <c r="AIX120" s="6"/>
      <c r="AIY120" s="6"/>
      <c r="AIZ120" s="6"/>
      <c r="AJA120" s="6"/>
      <c r="AJB120" s="6"/>
      <c r="AJC120" s="6"/>
      <c r="AJD120" s="6"/>
      <c r="AJE120" s="6"/>
      <c r="AJF120" s="6"/>
      <c r="AJG120" s="6"/>
      <c r="AJH120" s="6"/>
      <c r="AJI120" s="6"/>
      <c r="AJJ120" s="6"/>
      <c r="AJK120" s="6"/>
      <c r="AJL120" s="6"/>
      <c r="AJM120" s="6"/>
      <c r="AJN120" s="6"/>
      <c r="AJO120" s="6"/>
      <c r="AJP120" s="6"/>
      <c r="AJQ120" s="6"/>
      <c r="AJR120" s="6"/>
      <c r="AJS120" s="6"/>
      <c r="AJT120" s="6"/>
      <c r="AJU120" s="6"/>
      <c r="AJV120" s="6"/>
      <c r="AJW120" s="6"/>
      <c r="AJX120" s="6"/>
      <c r="AJY120" s="6"/>
      <c r="AJZ120" s="6"/>
      <c r="AKA120" s="6"/>
      <c r="AKB120" s="6"/>
      <c r="AKC120" s="6"/>
      <c r="AKD120" s="6"/>
      <c r="AKE120" s="6"/>
      <c r="AKF120" s="6"/>
      <c r="AKG120" s="6"/>
      <c r="AKH120" s="6"/>
      <c r="AKI120" s="6"/>
      <c r="AKJ120" s="6"/>
      <c r="AKK120" s="6"/>
      <c r="AKL120" s="6"/>
      <c r="AKM120" s="6"/>
      <c r="AKN120" s="6"/>
      <c r="AKO120" s="6"/>
      <c r="AKP120" s="6"/>
      <c r="AKQ120" s="6"/>
      <c r="AKR120" s="6"/>
      <c r="AKS120" s="6"/>
      <c r="AKT120" s="6"/>
      <c r="AKU120" s="6"/>
      <c r="AKV120" s="6"/>
      <c r="AKW120" s="6"/>
      <c r="AKX120" s="6"/>
      <c r="AKY120" s="6"/>
      <c r="AKZ120" s="6"/>
      <c r="ALA120" s="6"/>
      <c r="ALB120" s="6"/>
      <c r="ALC120" s="6"/>
      <c r="ALD120" s="6"/>
      <c r="ALE120" s="6"/>
      <c r="ALF120" s="6"/>
      <c r="ALG120" s="6"/>
      <c r="ALH120" s="6"/>
      <c r="ALI120" s="6"/>
      <c r="ALJ120" s="6"/>
      <c r="ALK120" s="6"/>
      <c r="ALL120" s="6"/>
      <c r="ALM120" s="6"/>
      <c r="ALN120" s="6"/>
      <c r="ALO120" s="6"/>
      <c r="ALP120" s="6"/>
      <c r="ALQ120" s="6"/>
      <c r="ALR120" s="6"/>
      <c r="ALS120" s="6"/>
      <c r="ALT120" s="6"/>
      <c r="ALU120" s="6"/>
      <c r="ALV120" s="6"/>
      <c r="ALW120" s="6"/>
      <c r="ALX120" s="6"/>
      <c r="ALY120" s="6"/>
      <c r="ALZ120" s="6"/>
      <c r="AMA120" s="6"/>
      <c r="AMB120" s="6"/>
      <c r="AMC120" s="6"/>
      <c r="AMD120" s="6"/>
      <c r="AME120" s="6"/>
      <c r="AMF120" s="6"/>
      <c r="AMG120" s="6"/>
      <c r="AMH120" s="6"/>
      <c r="AMI120" s="6"/>
      <c r="AMJ120" s="6"/>
      <c r="AMK120" s="6"/>
      <c r="AML120" s="6"/>
      <c r="AMM120" s="6"/>
      <c r="AMN120" s="6"/>
      <c r="AMO120" s="6"/>
      <c r="AMP120" s="6"/>
      <c r="AMQ120" s="6"/>
      <c r="AMR120" s="6"/>
      <c r="AMS120" s="6"/>
      <c r="AMT120" s="6"/>
      <c r="AMU120" s="6"/>
      <c r="AMV120" s="6"/>
      <c r="AMW120" s="6"/>
      <c r="AMX120" s="6"/>
      <c r="AMY120" s="6"/>
      <c r="AMZ120" s="6"/>
      <c r="ANA120" s="6"/>
      <c r="ANB120" s="6"/>
      <c r="ANC120" s="6"/>
      <c r="AND120" s="6"/>
      <c r="ANE120" s="6"/>
      <c r="ANF120" s="6"/>
      <c r="ANG120" s="6"/>
      <c r="ANH120" s="6"/>
      <c r="ANI120" s="6"/>
      <c r="ANJ120" s="6"/>
      <c r="ANK120" s="6"/>
      <c r="ANL120" s="6"/>
      <c r="ANM120" s="6"/>
      <c r="ANN120" s="6"/>
      <c r="ANO120" s="6"/>
      <c r="ANP120" s="6"/>
      <c r="ANQ120" s="6"/>
      <c r="ANR120" s="6"/>
      <c r="ANS120" s="6"/>
      <c r="ANT120" s="6"/>
      <c r="ANU120" s="6"/>
      <c r="ANV120" s="6"/>
      <c r="ANW120" s="6"/>
      <c r="ANX120" s="6"/>
      <c r="ANY120" s="6"/>
      <c r="ANZ120" s="6"/>
      <c r="AOA120" s="6"/>
      <c r="AOB120" s="6"/>
      <c r="AOC120" s="6"/>
      <c r="AOD120" s="6"/>
      <c r="AOE120" s="6"/>
      <c r="AOF120" s="6"/>
      <c r="AOG120" s="6"/>
      <c r="AOH120" s="6"/>
      <c r="AOI120" s="6"/>
      <c r="AOJ120" s="6"/>
      <c r="AOK120" s="6"/>
      <c r="AOL120" s="6"/>
      <c r="AOM120" s="6"/>
      <c r="AON120" s="6"/>
      <c r="AOO120" s="6"/>
      <c r="AOP120" s="6"/>
      <c r="AOQ120" s="6"/>
      <c r="AOR120" s="6"/>
      <c r="AOS120" s="6"/>
      <c r="AOT120" s="6"/>
      <c r="AOU120" s="6"/>
      <c r="AOV120" s="6"/>
      <c r="AOW120" s="6"/>
      <c r="AOX120" s="6"/>
      <c r="AOY120" s="6"/>
      <c r="AOZ120" s="6"/>
      <c r="APA120" s="6"/>
      <c r="APB120" s="6"/>
      <c r="APC120" s="6"/>
      <c r="APD120" s="6"/>
      <c r="APE120" s="6"/>
      <c r="APF120" s="6"/>
      <c r="APG120" s="6"/>
      <c r="APH120" s="6"/>
      <c r="API120" s="6"/>
      <c r="APJ120" s="6"/>
      <c r="APK120" s="6"/>
      <c r="APL120" s="6"/>
      <c r="APM120" s="6"/>
      <c r="APN120" s="6"/>
      <c r="APO120" s="6"/>
      <c r="APP120" s="6"/>
      <c r="APQ120" s="6"/>
      <c r="APR120" s="6"/>
      <c r="APS120" s="6"/>
      <c r="APT120" s="6"/>
      <c r="APU120" s="6"/>
      <c r="APV120" s="6"/>
      <c r="APW120" s="6"/>
      <c r="APX120" s="6"/>
      <c r="APY120" s="6"/>
      <c r="APZ120" s="6"/>
      <c r="AQA120" s="6"/>
      <c r="AQB120" s="6"/>
      <c r="AQC120" s="6"/>
      <c r="AQD120" s="6"/>
      <c r="AQE120" s="6"/>
      <c r="AQF120" s="6"/>
      <c r="AQG120" s="6"/>
      <c r="AQH120" s="6"/>
      <c r="AQI120" s="6"/>
      <c r="AQJ120" s="6"/>
      <c r="AQK120" s="6"/>
      <c r="AQL120" s="6"/>
      <c r="AQM120" s="6"/>
      <c r="AQN120" s="6"/>
      <c r="AQO120" s="6"/>
      <c r="AQP120" s="6"/>
      <c r="AQQ120" s="6"/>
      <c r="AQR120" s="6"/>
      <c r="AQS120" s="6"/>
      <c r="AQT120" s="6"/>
      <c r="AQU120" s="6"/>
      <c r="AQV120" s="6"/>
      <c r="AQW120" s="6"/>
      <c r="AQX120" s="6"/>
      <c r="AQY120" s="6"/>
      <c r="AQZ120" s="6"/>
      <c r="ARA120" s="6"/>
      <c r="ARB120" s="6"/>
      <c r="ARC120" s="6"/>
      <c r="ARD120" s="6"/>
      <c r="ARE120" s="6"/>
      <c r="ARF120" s="6"/>
      <c r="ARG120" s="6"/>
      <c r="ARH120" s="6"/>
      <c r="ARI120" s="6"/>
      <c r="ARJ120" s="6"/>
      <c r="ARK120" s="6"/>
      <c r="ARL120" s="6"/>
      <c r="ARM120" s="6"/>
      <c r="ARN120" s="6"/>
      <c r="ARO120" s="6"/>
      <c r="ARP120" s="6"/>
      <c r="ARQ120" s="6"/>
      <c r="ARR120" s="6"/>
      <c r="ARS120" s="6"/>
      <c r="ART120" s="6"/>
      <c r="ARU120" s="6"/>
      <c r="ARV120" s="6"/>
      <c r="ARW120" s="6"/>
      <c r="ARX120" s="6"/>
      <c r="ARY120" s="6"/>
      <c r="ARZ120" s="6"/>
      <c r="ASA120" s="6"/>
      <c r="ASB120" s="6"/>
      <c r="ASC120" s="6"/>
      <c r="ASD120" s="6"/>
      <c r="ASE120" s="6"/>
      <c r="ASF120" s="6"/>
      <c r="ASG120" s="6"/>
      <c r="ASH120" s="6"/>
      <c r="ASI120" s="6"/>
      <c r="ASJ120" s="6"/>
      <c r="ASK120" s="6"/>
      <c r="ASL120" s="6"/>
      <c r="ASM120" s="6"/>
      <c r="ASN120" s="6"/>
      <c r="ASO120" s="6"/>
      <c r="ASP120" s="6"/>
      <c r="ASQ120" s="6"/>
      <c r="ASR120" s="6"/>
      <c r="ASS120" s="6"/>
      <c r="AST120" s="6"/>
      <c r="ASU120" s="6"/>
      <c r="ASV120" s="6"/>
      <c r="ASW120" s="6"/>
      <c r="ASX120" s="6"/>
      <c r="ASY120" s="6"/>
      <c r="ASZ120" s="6"/>
      <c r="ATA120" s="6"/>
      <c r="ATB120" s="6"/>
      <c r="ATC120" s="6"/>
      <c r="ATD120" s="6"/>
      <c r="ATE120" s="6"/>
      <c r="ATF120" s="6"/>
      <c r="ATG120" s="6"/>
      <c r="ATH120" s="6"/>
      <c r="ATI120" s="6"/>
      <c r="ATJ120" s="6"/>
      <c r="ATK120" s="6"/>
      <c r="ATL120" s="6"/>
      <c r="ATM120" s="6"/>
      <c r="ATN120" s="6"/>
      <c r="ATO120" s="6"/>
      <c r="ATP120" s="6"/>
      <c r="ATQ120" s="6"/>
      <c r="ATR120" s="6"/>
      <c r="ATS120" s="6"/>
      <c r="ATT120" s="6"/>
      <c r="ATU120" s="6"/>
      <c r="ATV120" s="6"/>
      <c r="ATW120" s="6"/>
      <c r="ATX120" s="6"/>
      <c r="ATY120" s="6"/>
      <c r="ATZ120" s="6"/>
      <c r="AUA120" s="6"/>
      <c r="AUB120" s="6"/>
      <c r="AUC120" s="6"/>
      <c r="AUD120" s="6"/>
      <c r="AUE120" s="6"/>
      <c r="AUF120" s="6"/>
      <c r="AUG120" s="6"/>
      <c r="AUH120" s="6"/>
      <c r="AUI120" s="6"/>
      <c r="AUJ120" s="6"/>
      <c r="AUK120" s="6"/>
      <c r="AUL120" s="6"/>
      <c r="AUM120" s="6"/>
      <c r="AUN120" s="6"/>
      <c r="AUO120" s="6"/>
      <c r="AUP120" s="6"/>
      <c r="AUQ120" s="6"/>
      <c r="AUR120" s="6"/>
      <c r="AUS120" s="6"/>
      <c r="AUT120" s="6"/>
      <c r="AUU120" s="6"/>
      <c r="AUV120" s="6"/>
      <c r="AUW120" s="6"/>
      <c r="AUX120" s="6"/>
      <c r="AUY120" s="6"/>
      <c r="AUZ120" s="6"/>
      <c r="AVA120" s="6"/>
      <c r="AVB120" s="6"/>
      <c r="AVC120" s="6"/>
      <c r="AVD120" s="6"/>
      <c r="AVE120" s="6"/>
      <c r="AVF120" s="6"/>
      <c r="AVG120" s="6"/>
      <c r="AVH120" s="6"/>
      <c r="AVI120" s="6"/>
      <c r="AVJ120" s="6"/>
      <c r="AVK120" s="6"/>
      <c r="AVL120" s="6"/>
      <c r="AVM120" s="6"/>
      <c r="AVN120" s="6"/>
      <c r="AVO120" s="6"/>
      <c r="AVP120" s="6"/>
      <c r="AVQ120" s="6"/>
      <c r="AVR120" s="6"/>
      <c r="AVS120" s="6"/>
      <c r="AVT120" s="6"/>
      <c r="AVU120" s="6"/>
      <c r="AVV120" s="6"/>
      <c r="AVW120" s="6"/>
      <c r="AVX120" s="6"/>
      <c r="AVY120" s="6"/>
      <c r="AVZ120" s="6"/>
      <c r="AWA120" s="6"/>
      <c r="AWB120" s="6"/>
      <c r="AWC120" s="6"/>
      <c r="AWD120" s="6"/>
      <c r="AWE120" s="6"/>
      <c r="AWF120" s="6"/>
      <c r="AWG120" s="6"/>
      <c r="AWH120" s="6"/>
      <c r="AWI120" s="6"/>
      <c r="AWJ120" s="6"/>
      <c r="AWK120" s="6"/>
      <c r="AWL120" s="6"/>
      <c r="AWM120" s="6"/>
      <c r="AWN120" s="6"/>
      <c r="AWO120" s="6"/>
      <c r="AWP120" s="6"/>
      <c r="AWQ120" s="6"/>
      <c r="AWR120" s="6"/>
      <c r="AWS120" s="6"/>
      <c r="AWT120" s="6"/>
      <c r="AWU120" s="6"/>
      <c r="AWV120" s="6"/>
      <c r="AWW120" s="6"/>
      <c r="AWX120" s="6"/>
      <c r="AWY120" s="6"/>
      <c r="AWZ120" s="6"/>
      <c r="AXA120" s="6"/>
      <c r="AXB120" s="6"/>
      <c r="AXC120" s="6"/>
      <c r="AXD120" s="6"/>
      <c r="AXE120" s="6"/>
      <c r="AXF120" s="6"/>
      <c r="AXG120" s="6"/>
      <c r="AXH120" s="6"/>
      <c r="AXI120" s="6"/>
      <c r="AXJ120" s="6"/>
      <c r="AXK120" s="6"/>
      <c r="AXL120" s="6"/>
      <c r="AXM120" s="6"/>
      <c r="AXN120" s="6"/>
      <c r="AXO120" s="6"/>
      <c r="AXP120" s="6"/>
      <c r="AXQ120" s="6"/>
      <c r="AXR120" s="6"/>
      <c r="AXS120" s="6"/>
      <c r="AXT120" s="6"/>
      <c r="AXU120" s="6"/>
      <c r="AXV120" s="6"/>
      <c r="AXW120" s="6"/>
      <c r="AXX120" s="6"/>
      <c r="AXY120" s="6"/>
      <c r="AXZ120" s="6"/>
      <c r="AYA120" s="6"/>
      <c r="AYB120" s="6"/>
      <c r="AYC120" s="6"/>
      <c r="AYD120" s="6"/>
      <c r="AYE120" s="6"/>
      <c r="AYF120" s="6"/>
      <c r="AYG120" s="6"/>
      <c r="AYH120" s="6"/>
      <c r="AYI120" s="6"/>
      <c r="AYJ120" s="6"/>
      <c r="AYK120" s="6"/>
      <c r="AYL120" s="6"/>
      <c r="AYM120" s="6"/>
      <c r="AYN120" s="6"/>
      <c r="AYO120" s="6"/>
      <c r="AYP120" s="6"/>
      <c r="AYQ120" s="6"/>
      <c r="AYR120" s="6"/>
      <c r="AYS120" s="6"/>
      <c r="AYT120" s="6"/>
      <c r="AYU120" s="6"/>
      <c r="AYV120" s="6"/>
      <c r="AYW120" s="6"/>
      <c r="AYX120" s="6"/>
      <c r="AYY120" s="6"/>
      <c r="AYZ120" s="6"/>
      <c r="AZA120" s="6"/>
      <c r="AZB120" s="6"/>
      <c r="AZC120" s="6"/>
      <c r="AZD120" s="6"/>
      <c r="AZE120" s="6"/>
      <c r="AZF120" s="6"/>
      <c r="AZG120" s="6"/>
      <c r="AZH120" s="6"/>
      <c r="AZI120" s="6"/>
      <c r="AZJ120" s="6"/>
      <c r="AZK120" s="6"/>
      <c r="AZL120" s="6"/>
      <c r="AZM120" s="6"/>
    </row>
    <row r="121" spans="1:1382" s="9" customFormat="1" x14ac:dyDescent="0.3">
      <c r="A121" s="88"/>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c r="GI121" s="6"/>
      <c r="GJ121" s="6"/>
      <c r="GK121" s="6"/>
      <c r="GL121" s="6"/>
      <c r="GM121" s="6"/>
      <c r="GN121" s="6"/>
      <c r="GO121" s="6"/>
      <c r="GP121" s="6"/>
      <c r="GQ121" s="6"/>
      <c r="GR121" s="6"/>
      <c r="GS121" s="6"/>
      <c r="GT121" s="6"/>
      <c r="GU121" s="6"/>
      <c r="GV121" s="6"/>
      <c r="GW121" s="6"/>
      <c r="GX121" s="6"/>
      <c r="GY121" s="6"/>
      <c r="GZ121" s="6"/>
      <c r="HA121" s="6"/>
      <c r="HB121" s="6"/>
      <c r="HC121" s="6"/>
      <c r="HD121" s="6"/>
      <c r="HE121" s="6"/>
      <c r="HF121" s="6"/>
      <c r="HG121" s="6"/>
      <c r="HH121" s="6"/>
      <c r="HI121" s="6"/>
      <c r="HJ121" s="6"/>
      <c r="HK121" s="6"/>
      <c r="HL121" s="6"/>
      <c r="HM121" s="6"/>
      <c r="HN121" s="6"/>
      <c r="HO121" s="6"/>
      <c r="HP121" s="6"/>
      <c r="HQ121" s="6"/>
      <c r="HR121" s="6"/>
      <c r="HS121" s="6"/>
      <c r="HT121" s="6"/>
      <c r="HU121" s="6"/>
      <c r="HV121" s="6"/>
      <c r="HW121" s="6"/>
      <c r="HX121" s="6"/>
      <c r="HY121" s="6"/>
      <c r="HZ121" s="6"/>
      <c r="IA121" s="6"/>
      <c r="IB121" s="6"/>
      <c r="IC121" s="6"/>
      <c r="ID121" s="6"/>
      <c r="IE121" s="6"/>
      <c r="IF121" s="6"/>
      <c r="IG121" s="6"/>
      <c r="IH121" s="6"/>
      <c r="II121" s="6"/>
      <c r="IJ121" s="6"/>
      <c r="IK121" s="6"/>
      <c r="IL121" s="6"/>
      <c r="IM121" s="6"/>
      <c r="IN121" s="6"/>
      <c r="IO121" s="6"/>
      <c r="IP121" s="6"/>
      <c r="IQ121" s="6"/>
      <c r="IR121" s="6"/>
      <c r="IS121" s="6"/>
      <c r="IT121" s="6"/>
      <c r="IU121" s="6"/>
      <c r="IV121" s="6"/>
      <c r="IW121" s="6"/>
      <c r="IX121" s="6"/>
      <c r="IY121" s="6"/>
      <c r="IZ121" s="6"/>
      <c r="JA121" s="6"/>
      <c r="JB121" s="6"/>
      <c r="JC121" s="6"/>
      <c r="JD121" s="6"/>
      <c r="JE121" s="6"/>
      <c r="JF121" s="6"/>
      <c r="JG121" s="6"/>
      <c r="JH121" s="6"/>
      <c r="JI121" s="6"/>
      <c r="JJ121" s="6"/>
      <c r="JK121" s="6"/>
      <c r="JL121" s="6"/>
      <c r="JM121" s="6"/>
      <c r="JN121" s="6"/>
      <c r="JO121" s="6"/>
      <c r="JP121" s="6"/>
      <c r="JQ121" s="6"/>
      <c r="JR121" s="6"/>
      <c r="JS121" s="6"/>
      <c r="JT121" s="6"/>
      <c r="JU121" s="6"/>
      <c r="JV121" s="6"/>
      <c r="JW121" s="6"/>
      <c r="JX121" s="6"/>
      <c r="JY121" s="6"/>
      <c r="JZ121" s="6"/>
      <c r="KA121" s="6"/>
      <c r="KB121" s="6"/>
      <c r="KC121" s="6"/>
      <c r="KD121" s="6"/>
      <c r="KE121" s="6"/>
      <c r="KF121" s="6"/>
      <c r="KG121" s="6"/>
      <c r="KH121" s="6"/>
      <c r="KI121" s="6"/>
      <c r="KJ121" s="6"/>
      <c r="KK121" s="6"/>
      <c r="KL121" s="6"/>
      <c r="KM121" s="6"/>
      <c r="KN121" s="6"/>
      <c r="KO121" s="6"/>
      <c r="KP121" s="6"/>
      <c r="KQ121" s="6"/>
      <c r="KR121" s="6"/>
      <c r="KS121" s="6"/>
      <c r="KT121" s="6"/>
      <c r="KU121" s="6"/>
      <c r="KV121" s="6"/>
      <c r="KW121" s="6"/>
      <c r="KX121" s="6"/>
      <c r="KY121" s="6"/>
      <c r="KZ121" s="6"/>
      <c r="LA121" s="6"/>
      <c r="LB121" s="6"/>
      <c r="LC121" s="6"/>
      <c r="LD121" s="6"/>
      <c r="LE121" s="6"/>
      <c r="LF121" s="6"/>
      <c r="LG121" s="6"/>
      <c r="LH121" s="6"/>
      <c r="LI121" s="6"/>
      <c r="LJ121" s="6"/>
      <c r="LK121" s="6"/>
      <c r="LL121" s="6"/>
      <c r="LM121" s="6"/>
      <c r="LN121" s="6"/>
      <c r="LO121" s="6"/>
      <c r="LP121" s="6"/>
      <c r="LQ121" s="6"/>
      <c r="LR121" s="6"/>
      <c r="LS121" s="6"/>
      <c r="LT121" s="6"/>
      <c r="LU121" s="6"/>
      <c r="LV121" s="6"/>
      <c r="LW121" s="6"/>
      <c r="LX121" s="6"/>
      <c r="LY121" s="6"/>
      <c r="LZ121" s="6"/>
      <c r="MA121" s="6"/>
      <c r="MB121" s="6"/>
      <c r="MC121" s="6"/>
      <c r="MD121" s="6"/>
      <c r="ME121" s="6"/>
      <c r="MF121" s="6"/>
      <c r="MG121" s="6"/>
      <c r="MH121" s="6"/>
      <c r="MI121" s="6"/>
      <c r="MJ121" s="6"/>
      <c r="MK121" s="6"/>
      <c r="ML121" s="6"/>
      <c r="MM121" s="6"/>
      <c r="MN121" s="6"/>
      <c r="MO121" s="6"/>
      <c r="MP121" s="6"/>
      <c r="MQ121" s="6"/>
      <c r="MR121" s="6"/>
      <c r="MS121" s="6"/>
      <c r="MT121" s="6"/>
      <c r="MU121" s="6"/>
      <c r="MV121" s="6"/>
      <c r="MW121" s="6"/>
      <c r="MX121" s="6"/>
      <c r="MY121" s="6"/>
      <c r="MZ121" s="6"/>
      <c r="NA121" s="6"/>
      <c r="NB121" s="85"/>
      <c r="ND121" s="6"/>
      <c r="NE121" s="86"/>
      <c r="NF121" s="6"/>
      <c r="NG121" s="6"/>
      <c r="NH121" s="6"/>
      <c r="NI121" s="6"/>
      <c r="NJ121" s="6"/>
      <c r="NK121" s="6"/>
      <c r="NL121" s="6"/>
      <c r="NM121" s="6"/>
      <c r="NN121" s="6"/>
      <c r="NO121" s="6"/>
      <c r="NP121" s="6"/>
      <c r="NQ121" s="6"/>
      <c r="NR121" s="6"/>
      <c r="NS121" s="6"/>
      <c r="NT121" s="6"/>
      <c r="NU121" s="6"/>
      <c r="NV121" s="6"/>
      <c r="NW121" s="6"/>
      <c r="NX121" s="6"/>
      <c r="NY121" s="6"/>
      <c r="NZ121" s="6"/>
      <c r="OA121" s="6"/>
      <c r="OB121" s="6"/>
      <c r="OC121" s="6"/>
      <c r="OD121" s="6"/>
      <c r="OE121" s="6"/>
      <c r="OF121" s="6"/>
      <c r="OG121" s="6"/>
      <c r="OH121" s="6"/>
      <c r="OI121" s="6"/>
      <c r="OJ121" s="6"/>
      <c r="OK121" s="6"/>
      <c r="OL121" s="6"/>
      <c r="OM121" s="6"/>
      <c r="ON121" s="6"/>
      <c r="OO121" s="6"/>
      <c r="OP121" s="6"/>
      <c r="OQ121" s="6"/>
      <c r="OR121" s="6"/>
      <c r="OS121" s="6"/>
      <c r="OT121" s="6"/>
      <c r="OU121" s="6"/>
      <c r="OV121" s="6"/>
      <c r="OW121" s="6"/>
      <c r="OX121" s="6"/>
      <c r="OY121" s="6"/>
      <c r="OZ121" s="6"/>
      <c r="PA121" s="6"/>
      <c r="PB121" s="6"/>
      <c r="PC121" s="6"/>
      <c r="PD121" s="6"/>
      <c r="PE121" s="6"/>
      <c r="PF121" s="6"/>
      <c r="PG121" s="6"/>
      <c r="PH121" s="6"/>
      <c r="PI121" s="6"/>
      <c r="PJ121" s="6"/>
      <c r="PK121" s="6"/>
      <c r="PL121" s="6"/>
      <c r="PM121" s="6"/>
      <c r="PN121" s="6"/>
      <c r="PO121" s="6"/>
      <c r="PP121" s="6"/>
      <c r="PQ121" s="6"/>
      <c r="PR121" s="6"/>
      <c r="PS121" s="6"/>
      <c r="PT121" s="6"/>
      <c r="PU121" s="6"/>
      <c r="PV121" s="6"/>
      <c r="PW121" s="6"/>
      <c r="PX121" s="6"/>
      <c r="PY121" s="6"/>
      <c r="PZ121" s="6"/>
      <c r="QA121" s="6"/>
      <c r="QB121" s="6"/>
      <c r="QC121" s="6"/>
      <c r="QD121" s="6"/>
      <c r="QE121" s="6"/>
      <c r="QF121" s="6"/>
      <c r="QG121" s="6"/>
      <c r="QH121" s="6"/>
      <c r="QI121" s="6"/>
      <c r="QJ121" s="6"/>
      <c r="QK121" s="6"/>
      <c r="QL121" s="6"/>
      <c r="QM121" s="6"/>
      <c r="QN121" s="6"/>
      <c r="QO121" s="6"/>
      <c r="QP121" s="6"/>
      <c r="QQ121" s="6"/>
      <c r="QR121" s="6"/>
      <c r="QS121" s="6"/>
      <c r="QT121" s="6"/>
      <c r="QU121" s="6"/>
      <c r="QV121" s="6"/>
      <c r="QW121" s="6"/>
      <c r="QX121" s="6"/>
      <c r="QY121" s="6"/>
      <c r="QZ121" s="6"/>
      <c r="RA121" s="6"/>
      <c r="RB121" s="6"/>
      <c r="RC121" s="6"/>
      <c r="RD121" s="6"/>
      <c r="RE121" s="6"/>
      <c r="RF121" s="6"/>
      <c r="RG121" s="6"/>
      <c r="RH121" s="6"/>
      <c r="RI121" s="6"/>
      <c r="RJ121" s="6"/>
      <c r="RK121" s="6"/>
      <c r="RL121" s="6"/>
      <c r="RM121" s="6"/>
      <c r="RN121" s="6"/>
      <c r="RO121" s="6"/>
      <c r="RP121" s="6"/>
      <c r="RQ121" s="6"/>
      <c r="RR121" s="6"/>
      <c r="RS121" s="6"/>
      <c r="RT121" s="6"/>
      <c r="RU121" s="6"/>
      <c r="RV121" s="6"/>
      <c r="RW121" s="6"/>
      <c r="RX121" s="6"/>
      <c r="RY121" s="6"/>
      <c r="RZ121" s="6"/>
      <c r="SA121" s="6"/>
      <c r="SB121" s="6"/>
      <c r="SC121" s="6"/>
      <c r="SD121" s="6"/>
      <c r="SE121" s="6"/>
      <c r="SF121" s="6"/>
      <c r="SG121" s="6"/>
      <c r="SH121" s="6"/>
      <c r="SI121" s="6"/>
      <c r="SJ121" s="6"/>
      <c r="SK121" s="6"/>
      <c r="SL121" s="6"/>
      <c r="SM121" s="6"/>
      <c r="SN121" s="6"/>
      <c r="SO121" s="6"/>
      <c r="SP121" s="6"/>
      <c r="SQ121" s="6"/>
      <c r="SR121" s="6"/>
      <c r="SS121" s="6"/>
      <c r="ST121" s="6"/>
      <c r="SU121" s="6"/>
      <c r="SV121" s="6"/>
      <c r="SW121" s="6"/>
      <c r="SX121" s="6"/>
      <c r="SY121" s="6"/>
      <c r="SZ121" s="6"/>
      <c r="TA121" s="6"/>
      <c r="TB121" s="6"/>
      <c r="TC121" s="6"/>
      <c r="TD121" s="6"/>
      <c r="TE121" s="6"/>
      <c r="TF121" s="6"/>
      <c r="TG121" s="6"/>
      <c r="TH121" s="6"/>
      <c r="TI121" s="6"/>
      <c r="TJ121" s="6"/>
      <c r="TK121" s="6"/>
      <c r="TL121" s="6"/>
      <c r="TM121" s="6"/>
      <c r="TN121" s="6"/>
      <c r="TO121" s="6"/>
      <c r="TP121" s="6"/>
      <c r="TQ121" s="6"/>
      <c r="TR121" s="6"/>
      <c r="TS121" s="6"/>
      <c r="TT121" s="6"/>
      <c r="TU121" s="6"/>
      <c r="TV121" s="6"/>
      <c r="TW121" s="6"/>
      <c r="TX121" s="6"/>
      <c r="TY121" s="6"/>
      <c r="TZ121" s="6"/>
      <c r="UA121" s="6"/>
      <c r="UB121" s="6"/>
      <c r="UC121" s="6"/>
      <c r="UD121" s="6"/>
      <c r="UE121" s="6"/>
      <c r="UF121" s="6"/>
      <c r="UG121" s="6"/>
      <c r="UH121" s="6"/>
      <c r="UI121" s="6"/>
      <c r="UJ121" s="6"/>
      <c r="UK121" s="6"/>
      <c r="UL121" s="6"/>
      <c r="UM121" s="6"/>
      <c r="UN121" s="6"/>
      <c r="UO121" s="6"/>
      <c r="UP121" s="6"/>
      <c r="UQ121" s="6"/>
      <c r="UR121" s="6"/>
      <c r="US121" s="6"/>
      <c r="UT121" s="6"/>
      <c r="UU121" s="6"/>
      <c r="UV121" s="6"/>
      <c r="UW121" s="6"/>
      <c r="UX121" s="6"/>
      <c r="UY121" s="6"/>
      <c r="UZ121" s="6"/>
      <c r="VA121" s="6"/>
      <c r="VB121" s="6"/>
      <c r="VC121" s="6"/>
      <c r="VD121" s="6"/>
      <c r="VE121" s="6"/>
      <c r="VF121" s="6"/>
      <c r="VG121" s="6"/>
      <c r="VH121" s="6"/>
      <c r="VI121" s="6"/>
      <c r="VJ121" s="6"/>
      <c r="VK121" s="6"/>
      <c r="VL121" s="6"/>
      <c r="VM121" s="6"/>
      <c r="VN121" s="6"/>
      <c r="VO121" s="6"/>
      <c r="VP121" s="6"/>
      <c r="VQ121" s="6"/>
      <c r="VR121" s="6"/>
      <c r="VS121" s="6"/>
      <c r="VT121" s="6"/>
      <c r="VU121" s="6"/>
      <c r="VV121" s="6"/>
      <c r="VW121" s="6"/>
      <c r="VX121" s="6"/>
      <c r="VY121" s="6"/>
      <c r="VZ121" s="6"/>
      <c r="WA121" s="6"/>
      <c r="WB121" s="6"/>
      <c r="WC121" s="6"/>
      <c r="WD121" s="6"/>
      <c r="WE121" s="6"/>
      <c r="WF121" s="6"/>
      <c r="WG121" s="6"/>
      <c r="WH121" s="6"/>
      <c r="WI121" s="6"/>
      <c r="WJ121" s="6"/>
      <c r="WK121" s="6"/>
      <c r="WL121" s="6"/>
      <c r="WM121" s="6"/>
      <c r="WN121" s="6"/>
      <c r="WO121" s="6"/>
      <c r="WP121" s="6"/>
      <c r="WQ121" s="6"/>
      <c r="WR121" s="6"/>
      <c r="WS121" s="6"/>
      <c r="WT121" s="6"/>
      <c r="WU121" s="6"/>
      <c r="WV121" s="6"/>
      <c r="WW121" s="6"/>
      <c r="WX121" s="6"/>
      <c r="WY121" s="6"/>
      <c r="WZ121" s="6"/>
      <c r="XA121" s="6"/>
      <c r="XB121" s="6"/>
      <c r="XC121" s="6"/>
      <c r="XD121" s="6"/>
      <c r="XE121" s="6"/>
      <c r="XF121" s="6"/>
      <c r="XG121" s="6"/>
      <c r="XH121" s="6"/>
      <c r="XI121" s="6"/>
      <c r="XJ121" s="6"/>
      <c r="XK121" s="6"/>
      <c r="XL121" s="6"/>
      <c r="XM121" s="6"/>
      <c r="XN121" s="6"/>
      <c r="XO121" s="6"/>
      <c r="XP121" s="6"/>
      <c r="XQ121" s="6"/>
      <c r="XR121" s="6"/>
      <c r="XS121" s="6"/>
      <c r="XT121" s="6"/>
      <c r="XU121" s="6"/>
      <c r="XV121" s="6"/>
      <c r="XW121" s="6"/>
      <c r="XX121" s="6"/>
      <c r="XY121" s="6"/>
      <c r="XZ121" s="6"/>
      <c r="YA121" s="6"/>
      <c r="YB121" s="6"/>
      <c r="YC121" s="6"/>
      <c r="YD121" s="6"/>
      <c r="YE121" s="6"/>
      <c r="YF121" s="6"/>
      <c r="YG121" s="6"/>
      <c r="YH121" s="6"/>
      <c r="YI121" s="6"/>
      <c r="YJ121" s="6"/>
      <c r="YK121" s="6"/>
      <c r="YL121" s="6"/>
      <c r="YM121" s="6"/>
      <c r="YN121" s="6"/>
      <c r="YO121" s="6"/>
      <c r="YP121" s="6"/>
      <c r="YQ121" s="6"/>
      <c r="YR121" s="6"/>
      <c r="YS121" s="6"/>
      <c r="YT121" s="6"/>
      <c r="YU121" s="6"/>
      <c r="YV121" s="6"/>
      <c r="YW121" s="6"/>
      <c r="YX121" s="6"/>
      <c r="YY121" s="6"/>
      <c r="YZ121" s="6"/>
      <c r="ZA121" s="6"/>
      <c r="ZB121" s="6"/>
      <c r="ZC121" s="6"/>
      <c r="ZD121" s="6"/>
      <c r="ZE121" s="6"/>
      <c r="ZF121" s="6"/>
      <c r="ZG121" s="6"/>
      <c r="ZH121" s="6"/>
      <c r="ZI121" s="6"/>
      <c r="ZJ121" s="6"/>
      <c r="ZK121" s="6"/>
      <c r="ZL121" s="6"/>
      <c r="ZM121" s="6"/>
      <c r="ZN121" s="6"/>
      <c r="ZO121" s="6"/>
      <c r="ZP121" s="6"/>
      <c r="ZQ121" s="6"/>
      <c r="ZR121" s="6"/>
      <c r="ZS121" s="6"/>
      <c r="ZT121" s="6"/>
      <c r="ZU121" s="6"/>
      <c r="ZV121" s="6"/>
      <c r="ZW121" s="6"/>
      <c r="ZX121" s="6"/>
      <c r="ZY121" s="6"/>
      <c r="ZZ121" s="6"/>
      <c r="AAA121" s="6"/>
      <c r="AAB121" s="6"/>
      <c r="AAC121" s="6"/>
      <c r="AAD121" s="6"/>
      <c r="AAE121" s="6"/>
      <c r="AAF121" s="6"/>
      <c r="AAG121" s="6"/>
      <c r="AAH121" s="6"/>
      <c r="AAI121" s="6"/>
      <c r="AAJ121" s="6"/>
      <c r="AAK121" s="6"/>
      <c r="AAL121" s="6"/>
      <c r="AAM121" s="6"/>
      <c r="AAN121" s="6"/>
      <c r="AAO121" s="6"/>
      <c r="AAP121" s="6"/>
      <c r="AAQ121" s="6"/>
      <c r="AAR121" s="6"/>
      <c r="AAS121" s="6"/>
      <c r="AAT121" s="6"/>
      <c r="AAU121" s="6"/>
      <c r="AAV121" s="6"/>
      <c r="AAW121" s="6"/>
      <c r="AAX121" s="6"/>
      <c r="AAY121" s="6"/>
      <c r="AAZ121" s="6"/>
      <c r="ABA121" s="6"/>
      <c r="ABB121" s="6"/>
      <c r="ABC121" s="6"/>
      <c r="ABD121" s="6"/>
      <c r="ABE121" s="6"/>
      <c r="ABF121" s="6"/>
      <c r="ABG121" s="6"/>
      <c r="ABH121" s="6"/>
      <c r="ABI121" s="6"/>
      <c r="ABJ121" s="6"/>
      <c r="ABK121" s="6"/>
      <c r="ABL121" s="6"/>
      <c r="ABM121" s="6"/>
      <c r="ABN121" s="6"/>
      <c r="ABO121" s="6"/>
      <c r="ABP121" s="6"/>
      <c r="ABQ121" s="6"/>
      <c r="ABR121" s="6"/>
      <c r="ABS121" s="6"/>
      <c r="ABT121" s="6"/>
      <c r="ABU121" s="6"/>
      <c r="ABV121" s="6"/>
      <c r="ABW121" s="6"/>
      <c r="ABX121" s="6"/>
      <c r="ABY121" s="6"/>
      <c r="ABZ121" s="6"/>
      <c r="ACA121" s="6"/>
      <c r="ACB121" s="6"/>
      <c r="ACC121" s="6"/>
      <c r="ACD121" s="6"/>
      <c r="ACE121" s="6"/>
      <c r="ACF121" s="6"/>
      <c r="ACG121" s="6"/>
      <c r="ACH121" s="6"/>
      <c r="ACI121" s="6"/>
      <c r="ACJ121" s="6"/>
      <c r="ACK121" s="6"/>
      <c r="ACL121" s="6"/>
      <c r="ACM121" s="6"/>
      <c r="ACN121" s="6"/>
      <c r="ACO121" s="6"/>
      <c r="ACP121" s="6"/>
      <c r="ACQ121" s="6"/>
      <c r="ACR121" s="6"/>
      <c r="ACS121" s="6"/>
      <c r="ACT121" s="6"/>
      <c r="ACU121" s="6"/>
      <c r="ACV121" s="6"/>
      <c r="ACW121" s="6"/>
      <c r="ACX121" s="6"/>
      <c r="ACY121" s="6"/>
      <c r="ACZ121" s="6"/>
      <c r="ADA121" s="6"/>
      <c r="ADB121" s="6"/>
      <c r="ADC121" s="6"/>
      <c r="ADD121" s="6"/>
      <c r="ADE121" s="6"/>
      <c r="ADF121" s="6"/>
      <c r="ADG121" s="6"/>
      <c r="ADH121" s="6"/>
      <c r="ADI121" s="6"/>
      <c r="ADJ121" s="6"/>
      <c r="ADK121" s="6"/>
      <c r="ADL121" s="6"/>
      <c r="ADM121" s="6"/>
      <c r="ADN121" s="6"/>
      <c r="ADO121" s="6"/>
      <c r="ADP121" s="6"/>
      <c r="ADQ121" s="6"/>
      <c r="ADR121" s="6"/>
      <c r="ADS121" s="6"/>
      <c r="ADT121" s="6"/>
      <c r="ADU121" s="6"/>
      <c r="ADV121" s="6"/>
      <c r="ADW121" s="6"/>
      <c r="ADX121" s="6"/>
      <c r="ADY121" s="6"/>
      <c r="ADZ121" s="6"/>
      <c r="AEA121" s="6"/>
      <c r="AEB121" s="6"/>
      <c r="AEC121" s="6"/>
      <c r="AED121" s="6"/>
      <c r="AEE121" s="6"/>
      <c r="AEF121" s="6"/>
      <c r="AEG121" s="6"/>
      <c r="AEH121" s="6"/>
      <c r="AEI121" s="6"/>
      <c r="AEJ121" s="6"/>
      <c r="AEK121" s="6"/>
      <c r="AEL121" s="6"/>
      <c r="AEM121" s="6"/>
      <c r="AEN121" s="6"/>
      <c r="AEO121" s="6"/>
      <c r="AEP121" s="6"/>
      <c r="AEQ121" s="6"/>
      <c r="AER121" s="6"/>
      <c r="AES121" s="6"/>
      <c r="AET121" s="6"/>
      <c r="AEU121" s="6"/>
      <c r="AEV121" s="6"/>
      <c r="AEW121" s="6"/>
      <c r="AEX121" s="6"/>
      <c r="AEY121" s="6"/>
      <c r="AEZ121" s="6"/>
      <c r="AFA121" s="6"/>
      <c r="AFB121" s="6"/>
      <c r="AFC121" s="6"/>
      <c r="AFD121" s="6"/>
      <c r="AFE121" s="6"/>
      <c r="AFF121" s="6"/>
      <c r="AFG121" s="6"/>
      <c r="AFH121" s="6"/>
      <c r="AFI121" s="6"/>
      <c r="AFJ121" s="6"/>
      <c r="AFK121" s="6"/>
      <c r="AFL121" s="6"/>
      <c r="AFM121" s="6"/>
      <c r="AFN121" s="6"/>
      <c r="AFO121" s="6"/>
      <c r="AFP121" s="6"/>
      <c r="AFQ121" s="6"/>
      <c r="AFR121" s="6"/>
      <c r="AFS121" s="6"/>
      <c r="AFT121" s="6"/>
      <c r="AFU121" s="6"/>
      <c r="AFV121" s="6"/>
      <c r="AFW121" s="6"/>
      <c r="AFX121" s="6"/>
      <c r="AFY121" s="6"/>
      <c r="AFZ121" s="6"/>
      <c r="AGA121" s="6"/>
      <c r="AGB121" s="6"/>
      <c r="AGC121" s="6"/>
      <c r="AGD121" s="6"/>
      <c r="AGE121" s="6"/>
      <c r="AGF121" s="6"/>
      <c r="AGG121" s="6"/>
      <c r="AGH121" s="6"/>
      <c r="AGI121" s="6"/>
      <c r="AGJ121" s="6"/>
      <c r="AGK121" s="6"/>
      <c r="AGL121" s="6"/>
      <c r="AGM121" s="6"/>
      <c r="AGN121" s="6"/>
      <c r="AGO121" s="6"/>
      <c r="AGP121" s="6"/>
      <c r="AGQ121" s="6"/>
      <c r="AGR121" s="6"/>
      <c r="AGS121" s="6"/>
      <c r="AGT121" s="6"/>
      <c r="AGU121" s="6"/>
      <c r="AGV121" s="6"/>
      <c r="AGW121" s="6"/>
      <c r="AGX121" s="6"/>
      <c r="AGY121" s="6"/>
      <c r="AGZ121" s="6"/>
      <c r="AHA121" s="6"/>
      <c r="AHB121" s="6"/>
      <c r="AHC121" s="6"/>
      <c r="AHD121" s="6"/>
      <c r="AHE121" s="6"/>
      <c r="AHF121" s="6"/>
      <c r="AHG121" s="6"/>
      <c r="AHH121" s="6"/>
      <c r="AHI121" s="6"/>
      <c r="AHJ121" s="6"/>
      <c r="AHK121" s="6"/>
      <c r="AHL121" s="6"/>
      <c r="AHM121" s="6"/>
      <c r="AHN121" s="6"/>
      <c r="AHO121" s="6"/>
      <c r="AHP121" s="6"/>
      <c r="AHQ121" s="6"/>
      <c r="AHR121" s="6"/>
      <c r="AHS121" s="6"/>
      <c r="AHT121" s="6"/>
      <c r="AHU121" s="6"/>
      <c r="AHV121" s="6"/>
      <c r="AHW121" s="6"/>
      <c r="AHX121" s="6"/>
      <c r="AHY121" s="6"/>
      <c r="AHZ121" s="6"/>
      <c r="AIA121" s="6"/>
      <c r="AIB121" s="6"/>
      <c r="AIC121" s="6"/>
      <c r="AID121" s="6"/>
      <c r="AIE121" s="6"/>
      <c r="AIF121" s="6"/>
      <c r="AIG121" s="6"/>
      <c r="AIH121" s="6"/>
      <c r="AII121" s="6"/>
      <c r="AIJ121" s="6"/>
      <c r="AIK121" s="6"/>
      <c r="AIL121" s="6"/>
      <c r="AIM121" s="6"/>
      <c r="AIN121" s="6"/>
      <c r="AIO121" s="6"/>
      <c r="AIP121" s="6"/>
      <c r="AIQ121" s="6"/>
      <c r="AIR121" s="6"/>
      <c r="AIS121" s="6"/>
      <c r="AIT121" s="6"/>
      <c r="AIU121" s="6"/>
      <c r="AIV121" s="6"/>
      <c r="AIW121" s="6"/>
      <c r="AIX121" s="6"/>
      <c r="AIY121" s="6"/>
      <c r="AIZ121" s="6"/>
      <c r="AJA121" s="6"/>
      <c r="AJB121" s="6"/>
      <c r="AJC121" s="6"/>
      <c r="AJD121" s="6"/>
      <c r="AJE121" s="6"/>
      <c r="AJF121" s="6"/>
      <c r="AJG121" s="6"/>
      <c r="AJH121" s="6"/>
      <c r="AJI121" s="6"/>
      <c r="AJJ121" s="6"/>
      <c r="AJK121" s="6"/>
      <c r="AJL121" s="6"/>
      <c r="AJM121" s="6"/>
      <c r="AJN121" s="6"/>
      <c r="AJO121" s="6"/>
      <c r="AJP121" s="6"/>
      <c r="AJQ121" s="6"/>
      <c r="AJR121" s="6"/>
      <c r="AJS121" s="6"/>
      <c r="AJT121" s="6"/>
      <c r="AJU121" s="6"/>
      <c r="AJV121" s="6"/>
      <c r="AJW121" s="6"/>
      <c r="AJX121" s="6"/>
      <c r="AJY121" s="6"/>
      <c r="AJZ121" s="6"/>
      <c r="AKA121" s="6"/>
      <c r="AKB121" s="6"/>
      <c r="AKC121" s="6"/>
      <c r="AKD121" s="6"/>
      <c r="AKE121" s="6"/>
      <c r="AKF121" s="6"/>
      <c r="AKG121" s="6"/>
      <c r="AKH121" s="6"/>
      <c r="AKI121" s="6"/>
      <c r="AKJ121" s="6"/>
      <c r="AKK121" s="6"/>
      <c r="AKL121" s="6"/>
      <c r="AKM121" s="6"/>
      <c r="AKN121" s="6"/>
      <c r="AKO121" s="6"/>
      <c r="AKP121" s="6"/>
      <c r="AKQ121" s="6"/>
      <c r="AKR121" s="6"/>
      <c r="AKS121" s="6"/>
      <c r="AKT121" s="6"/>
      <c r="AKU121" s="6"/>
      <c r="AKV121" s="6"/>
      <c r="AKW121" s="6"/>
      <c r="AKX121" s="6"/>
      <c r="AKY121" s="6"/>
      <c r="AKZ121" s="6"/>
      <c r="ALA121" s="6"/>
      <c r="ALB121" s="6"/>
      <c r="ALC121" s="6"/>
      <c r="ALD121" s="6"/>
      <c r="ALE121" s="6"/>
      <c r="ALF121" s="6"/>
      <c r="ALG121" s="6"/>
      <c r="ALH121" s="6"/>
      <c r="ALI121" s="6"/>
      <c r="ALJ121" s="6"/>
      <c r="ALK121" s="6"/>
      <c r="ALL121" s="6"/>
      <c r="ALM121" s="6"/>
      <c r="ALN121" s="6"/>
      <c r="ALO121" s="6"/>
      <c r="ALP121" s="6"/>
      <c r="ALQ121" s="6"/>
      <c r="ALR121" s="6"/>
      <c r="ALS121" s="6"/>
      <c r="ALT121" s="6"/>
      <c r="ALU121" s="6"/>
      <c r="ALV121" s="6"/>
      <c r="ALW121" s="6"/>
      <c r="ALX121" s="6"/>
      <c r="ALY121" s="6"/>
      <c r="ALZ121" s="6"/>
      <c r="AMA121" s="6"/>
      <c r="AMB121" s="6"/>
      <c r="AMC121" s="6"/>
      <c r="AMD121" s="6"/>
      <c r="AME121" s="6"/>
      <c r="AMF121" s="6"/>
      <c r="AMG121" s="6"/>
      <c r="AMH121" s="6"/>
      <c r="AMI121" s="6"/>
      <c r="AMJ121" s="6"/>
      <c r="AMK121" s="6"/>
      <c r="AML121" s="6"/>
      <c r="AMM121" s="6"/>
      <c r="AMN121" s="6"/>
      <c r="AMO121" s="6"/>
      <c r="AMP121" s="6"/>
      <c r="AMQ121" s="6"/>
      <c r="AMR121" s="6"/>
      <c r="AMS121" s="6"/>
      <c r="AMT121" s="6"/>
      <c r="AMU121" s="6"/>
      <c r="AMV121" s="6"/>
      <c r="AMW121" s="6"/>
      <c r="AMX121" s="6"/>
      <c r="AMY121" s="6"/>
      <c r="AMZ121" s="6"/>
      <c r="ANA121" s="6"/>
      <c r="ANB121" s="6"/>
      <c r="ANC121" s="6"/>
      <c r="AND121" s="6"/>
      <c r="ANE121" s="6"/>
      <c r="ANF121" s="6"/>
      <c r="ANG121" s="6"/>
      <c r="ANH121" s="6"/>
      <c r="ANI121" s="6"/>
      <c r="ANJ121" s="6"/>
      <c r="ANK121" s="6"/>
      <c r="ANL121" s="6"/>
      <c r="ANM121" s="6"/>
      <c r="ANN121" s="6"/>
      <c r="ANO121" s="6"/>
      <c r="ANP121" s="6"/>
      <c r="ANQ121" s="6"/>
      <c r="ANR121" s="6"/>
      <c r="ANS121" s="6"/>
      <c r="ANT121" s="6"/>
      <c r="ANU121" s="6"/>
      <c r="ANV121" s="6"/>
      <c r="ANW121" s="6"/>
      <c r="ANX121" s="6"/>
      <c r="ANY121" s="6"/>
      <c r="ANZ121" s="6"/>
      <c r="AOA121" s="6"/>
      <c r="AOB121" s="6"/>
      <c r="AOC121" s="6"/>
      <c r="AOD121" s="6"/>
      <c r="AOE121" s="6"/>
      <c r="AOF121" s="6"/>
      <c r="AOG121" s="6"/>
      <c r="AOH121" s="6"/>
      <c r="AOI121" s="6"/>
      <c r="AOJ121" s="6"/>
      <c r="AOK121" s="6"/>
      <c r="AOL121" s="6"/>
      <c r="AOM121" s="6"/>
      <c r="AON121" s="6"/>
      <c r="AOO121" s="6"/>
      <c r="AOP121" s="6"/>
      <c r="AOQ121" s="6"/>
      <c r="AOR121" s="6"/>
      <c r="AOS121" s="6"/>
      <c r="AOT121" s="6"/>
      <c r="AOU121" s="6"/>
      <c r="AOV121" s="6"/>
      <c r="AOW121" s="6"/>
      <c r="AOX121" s="6"/>
      <c r="AOY121" s="6"/>
      <c r="AOZ121" s="6"/>
      <c r="APA121" s="6"/>
      <c r="APB121" s="6"/>
      <c r="APC121" s="6"/>
      <c r="APD121" s="6"/>
      <c r="APE121" s="6"/>
      <c r="APF121" s="6"/>
      <c r="APG121" s="6"/>
      <c r="APH121" s="6"/>
      <c r="API121" s="6"/>
      <c r="APJ121" s="6"/>
      <c r="APK121" s="6"/>
      <c r="APL121" s="6"/>
      <c r="APM121" s="6"/>
      <c r="APN121" s="6"/>
      <c r="APO121" s="6"/>
      <c r="APP121" s="6"/>
      <c r="APQ121" s="6"/>
      <c r="APR121" s="6"/>
      <c r="APS121" s="6"/>
      <c r="APT121" s="6"/>
      <c r="APU121" s="6"/>
      <c r="APV121" s="6"/>
      <c r="APW121" s="6"/>
      <c r="APX121" s="6"/>
      <c r="APY121" s="6"/>
      <c r="APZ121" s="6"/>
      <c r="AQA121" s="6"/>
      <c r="AQB121" s="6"/>
      <c r="AQC121" s="6"/>
      <c r="AQD121" s="6"/>
      <c r="AQE121" s="6"/>
      <c r="AQF121" s="6"/>
      <c r="AQG121" s="6"/>
      <c r="AQH121" s="6"/>
      <c r="AQI121" s="6"/>
      <c r="AQJ121" s="6"/>
      <c r="AQK121" s="6"/>
      <c r="AQL121" s="6"/>
      <c r="AQM121" s="6"/>
      <c r="AQN121" s="6"/>
      <c r="AQO121" s="6"/>
      <c r="AQP121" s="6"/>
      <c r="AQQ121" s="6"/>
      <c r="AQR121" s="6"/>
      <c r="AQS121" s="6"/>
      <c r="AQT121" s="6"/>
      <c r="AQU121" s="6"/>
      <c r="AQV121" s="6"/>
      <c r="AQW121" s="6"/>
      <c r="AQX121" s="6"/>
      <c r="AQY121" s="6"/>
      <c r="AQZ121" s="6"/>
      <c r="ARA121" s="6"/>
      <c r="ARB121" s="6"/>
      <c r="ARC121" s="6"/>
      <c r="ARD121" s="6"/>
      <c r="ARE121" s="6"/>
      <c r="ARF121" s="6"/>
      <c r="ARG121" s="6"/>
      <c r="ARH121" s="6"/>
      <c r="ARI121" s="6"/>
      <c r="ARJ121" s="6"/>
      <c r="ARK121" s="6"/>
      <c r="ARL121" s="6"/>
      <c r="ARM121" s="6"/>
      <c r="ARN121" s="6"/>
      <c r="ARO121" s="6"/>
      <c r="ARP121" s="6"/>
      <c r="ARQ121" s="6"/>
      <c r="ARR121" s="6"/>
      <c r="ARS121" s="6"/>
      <c r="ART121" s="6"/>
      <c r="ARU121" s="6"/>
      <c r="ARV121" s="6"/>
      <c r="ARW121" s="6"/>
      <c r="ARX121" s="6"/>
      <c r="ARY121" s="6"/>
      <c r="ARZ121" s="6"/>
      <c r="ASA121" s="6"/>
      <c r="ASB121" s="6"/>
      <c r="ASC121" s="6"/>
      <c r="ASD121" s="6"/>
      <c r="ASE121" s="6"/>
      <c r="ASF121" s="6"/>
      <c r="ASG121" s="6"/>
      <c r="ASH121" s="6"/>
      <c r="ASI121" s="6"/>
      <c r="ASJ121" s="6"/>
      <c r="ASK121" s="6"/>
      <c r="ASL121" s="6"/>
      <c r="ASM121" s="6"/>
      <c r="ASN121" s="6"/>
      <c r="ASO121" s="6"/>
      <c r="ASP121" s="6"/>
      <c r="ASQ121" s="6"/>
      <c r="ASR121" s="6"/>
      <c r="ASS121" s="6"/>
      <c r="AST121" s="6"/>
      <c r="ASU121" s="6"/>
      <c r="ASV121" s="6"/>
      <c r="ASW121" s="6"/>
      <c r="ASX121" s="6"/>
      <c r="ASY121" s="6"/>
      <c r="ASZ121" s="6"/>
      <c r="ATA121" s="6"/>
      <c r="ATB121" s="6"/>
      <c r="ATC121" s="6"/>
      <c r="ATD121" s="6"/>
      <c r="ATE121" s="6"/>
      <c r="ATF121" s="6"/>
      <c r="ATG121" s="6"/>
      <c r="ATH121" s="6"/>
      <c r="ATI121" s="6"/>
      <c r="ATJ121" s="6"/>
      <c r="ATK121" s="6"/>
      <c r="ATL121" s="6"/>
      <c r="ATM121" s="6"/>
      <c r="ATN121" s="6"/>
      <c r="ATO121" s="6"/>
      <c r="ATP121" s="6"/>
      <c r="ATQ121" s="6"/>
      <c r="ATR121" s="6"/>
      <c r="ATS121" s="6"/>
      <c r="ATT121" s="6"/>
      <c r="ATU121" s="6"/>
      <c r="ATV121" s="6"/>
      <c r="ATW121" s="6"/>
      <c r="ATX121" s="6"/>
      <c r="ATY121" s="6"/>
      <c r="ATZ121" s="6"/>
      <c r="AUA121" s="6"/>
      <c r="AUB121" s="6"/>
      <c r="AUC121" s="6"/>
      <c r="AUD121" s="6"/>
      <c r="AUE121" s="6"/>
      <c r="AUF121" s="6"/>
      <c r="AUG121" s="6"/>
      <c r="AUH121" s="6"/>
      <c r="AUI121" s="6"/>
      <c r="AUJ121" s="6"/>
      <c r="AUK121" s="6"/>
      <c r="AUL121" s="6"/>
      <c r="AUM121" s="6"/>
      <c r="AUN121" s="6"/>
      <c r="AUO121" s="6"/>
      <c r="AUP121" s="6"/>
      <c r="AUQ121" s="6"/>
      <c r="AUR121" s="6"/>
      <c r="AUS121" s="6"/>
      <c r="AUT121" s="6"/>
      <c r="AUU121" s="6"/>
      <c r="AUV121" s="6"/>
      <c r="AUW121" s="6"/>
      <c r="AUX121" s="6"/>
      <c r="AUY121" s="6"/>
      <c r="AUZ121" s="6"/>
      <c r="AVA121" s="6"/>
      <c r="AVB121" s="6"/>
      <c r="AVC121" s="6"/>
      <c r="AVD121" s="6"/>
      <c r="AVE121" s="6"/>
      <c r="AVF121" s="6"/>
      <c r="AVG121" s="6"/>
      <c r="AVH121" s="6"/>
      <c r="AVI121" s="6"/>
      <c r="AVJ121" s="6"/>
      <c r="AVK121" s="6"/>
      <c r="AVL121" s="6"/>
      <c r="AVM121" s="6"/>
      <c r="AVN121" s="6"/>
      <c r="AVO121" s="6"/>
      <c r="AVP121" s="6"/>
      <c r="AVQ121" s="6"/>
      <c r="AVR121" s="6"/>
      <c r="AVS121" s="6"/>
      <c r="AVT121" s="6"/>
      <c r="AVU121" s="6"/>
      <c r="AVV121" s="6"/>
      <c r="AVW121" s="6"/>
      <c r="AVX121" s="6"/>
      <c r="AVY121" s="6"/>
      <c r="AVZ121" s="6"/>
      <c r="AWA121" s="6"/>
      <c r="AWB121" s="6"/>
      <c r="AWC121" s="6"/>
      <c r="AWD121" s="6"/>
      <c r="AWE121" s="6"/>
      <c r="AWF121" s="6"/>
      <c r="AWG121" s="6"/>
      <c r="AWH121" s="6"/>
      <c r="AWI121" s="6"/>
      <c r="AWJ121" s="6"/>
      <c r="AWK121" s="6"/>
      <c r="AWL121" s="6"/>
      <c r="AWM121" s="6"/>
      <c r="AWN121" s="6"/>
      <c r="AWO121" s="6"/>
      <c r="AWP121" s="6"/>
      <c r="AWQ121" s="6"/>
      <c r="AWR121" s="6"/>
      <c r="AWS121" s="6"/>
      <c r="AWT121" s="6"/>
      <c r="AWU121" s="6"/>
      <c r="AWV121" s="6"/>
      <c r="AWW121" s="6"/>
      <c r="AWX121" s="6"/>
      <c r="AWY121" s="6"/>
      <c r="AWZ121" s="6"/>
      <c r="AXA121" s="6"/>
      <c r="AXB121" s="6"/>
      <c r="AXC121" s="6"/>
      <c r="AXD121" s="6"/>
      <c r="AXE121" s="6"/>
      <c r="AXF121" s="6"/>
      <c r="AXG121" s="6"/>
      <c r="AXH121" s="6"/>
      <c r="AXI121" s="6"/>
      <c r="AXJ121" s="6"/>
      <c r="AXK121" s="6"/>
      <c r="AXL121" s="6"/>
      <c r="AXM121" s="6"/>
      <c r="AXN121" s="6"/>
      <c r="AXO121" s="6"/>
      <c r="AXP121" s="6"/>
      <c r="AXQ121" s="6"/>
      <c r="AXR121" s="6"/>
      <c r="AXS121" s="6"/>
      <c r="AXT121" s="6"/>
      <c r="AXU121" s="6"/>
      <c r="AXV121" s="6"/>
      <c r="AXW121" s="6"/>
      <c r="AXX121" s="6"/>
      <c r="AXY121" s="6"/>
      <c r="AXZ121" s="6"/>
      <c r="AYA121" s="6"/>
      <c r="AYB121" s="6"/>
      <c r="AYC121" s="6"/>
      <c r="AYD121" s="6"/>
      <c r="AYE121" s="6"/>
      <c r="AYF121" s="6"/>
      <c r="AYG121" s="6"/>
      <c r="AYH121" s="6"/>
      <c r="AYI121" s="6"/>
      <c r="AYJ121" s="6"/>
      <c r="AYK121" s="6"/>
      <c r="AYL121" s="6"/>
      <c r="AYM121" s="6"/>
      <c r="AYN121" s="6"/>
      <c r="AYO121" s="6"/>
      <c r="AYP121" s="6"/>
      <c r="AYQ121" s="6"/>
      <c r="AYR121" s="6"/>
      <c r="AYS121" s="6"/>
      <c r="AYT121" s="6"/>
      <c r="AYU121" s="6"/>
      <c r="AYV121" s="6"/>
      <c r="AYW121" s="6"/>
      <c r="AYX121" s="6"/>
      <c r="AYY121" s="6"/>
      <c r="AYZ121" s="6"/>
      <c r="AZA121" s="6"/>
      <c r="AZB121" s="6"/>
      <c r="AZC121" s="6"/>
      <c r="AZD121" s="6"/>
      <c r="AZE121" s="6"/>
      <c r="AZF121" s="6"/>
      <c r="AZG121" s="6"/>
      <c r="AZH121" s="6"/>
      <c r="AZI121" s="6"/>
      <c r="AZJ121" s="6"/>
      <c r="AZK121" s="6"/>
      <c r="AZL121" s="6"/>
      <c r="AZM121" s="6"/>
    </row>
    <row r="122" spans="1:1382" x14ac:dyDescent="0.3">
      <c r="A122" s="4" t="s">
        <v>37</v>
      </c>
      <c r="B122" s="1" t="s">
        <v>94</v>
      </c>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c r="GI122" s="6"/>
      <c r="GJ122" s="6"/>
      <c r="GK122" s="6"/>
      <c r="GL122" s="6"/>
      <c r="GM122" s="6"/>
      <c r="GN122" s="6"/>
      <c r="GO122" s="6"/>
      <c r="GP122" s="6"/>
      <c r="GQ122" s="6"/>
      <c r="GR122" s="6"/>
      <c r="GS122" s="6"/>
      <c r="GT122" s="6"/>
      <c r="GU122" s="6"/>
      <c r="GV122" s="6"/>
      <c r="GW122" s="6"/>
      <c r="GX122" s="6"/>
      <c r="GY122" s="6"/>
      <c r="GZ122" s="6"/>
      <c r="HA122" s="6"/>
      <c r="HB122" s="6"/>
      <c r="HC122" s="6"/>
      <c r="HD122" s="6"/>
      <c r="HE122" s="6"/>
      <c r="HF122" s="6"/>
      <c r="HG122" s="6"/>
      <c r="HH122" s="6"/>
      <c r="HI122" s="6"/>
      <c r="HJ122" s="6"/>
      <c r="HK122" s="6"/>
      <c r="HL122" s="6"/>
      <c r="HM122" s="6"/>
      <c r="HN122" s="6"/>
      <c r="HO122" s="6"/>
      <c r="HP122" s="6"/>
      <c r="HQ122" s="6"/>
      <c r="HR122" s="6"/>
      <c r="HS122" s="6"/>
      <c r="HT122" s="6"/>
      <c r="HU122" s="6"/>
      <c r="HV122" s="6"/>
      <c r="HW122" s="6"/>
      <c r="HX122" s="6"/>
      <c r="HY122" s="6"/>
      <c r="HZ122" s="6"/>
      <c r="IA122" s="6"/>
      <c r="IB122" s="6"/>
      <c r="IC122" s="6"/>
      <c r="ID122" s="6"/>
      <c r="IE122" s="6"/>
      <c r="IF122" s="6"/>
      <c r="IG122" s="6"/>
      <c r="IH122" s="6"/>
      <c r="II122" s="6"/>
      <c r="IJ122" s="6"/>
      <c r="IK122" s="6"/>
      <c r="IL122" s="6"/>
      <c r="IM122" s="6"/>
      <c r="IN122" s="6"/>
      <c r="IO122" s="6"/>
      <c r="IP122" s="6"/>
      <c r="IQ122" s="6"/>
      <c r="IR122" s="6"/>
      <c r="IS122" s="6"/>
      <c r="IT122" s="6"/>
      <c r="IU122" s="6"/>
      <c r="IV122" s="6"/>
      <c r="IW122" s="6"/>
      <c r="IX122" s="6"/>
      <c r="IY122" s="6"/>
      <c r="IZ122" s="6"/>
      <c r="JA122" s="6"/>
      <c r="JB122" s="6"/>
      <c r="JC122" s="6"/>
      <c r="JD122" s="6"/>
      <c r="JE122" s="6"/>
      <c r="JF122" s="6"/>
      <c r="JG122" s="6"/>
      <c r="JH122" s="6"/>
      <c r="JI122" s="6"/>
      <c r="JJ122" s="6"/>
      <c r="JK122" s="6"/>
      <c r="JL122" s="6"/>
      <c r="JM122" s="6"/>
      <c r="JN122" s="6"/>
      <c r="JO122" s="6"/>
      <c r="JP122" s="6"/>
      <c r="JQ122" s="6"/>
      <c r="JR122" s="6"/>
      <c r="JS122" s="6"/>
      <c r="JT122" s="6"/>
      <c r="JU122" s="6"/>
      <c r="JV122" s="6"/>
      <c r="JW122" s="6"/>
      <c r="JX122" s="6"/>
      <c r="JY122" s="6"/>
      <c r="JZ122" s="6"/>
      <c r="KA122" s="6"/>
      <c r="KB122" s="6"/>
      <c r="KC122" s="6"/>
      <c r="KD122" s="6"/>
      <c r="KE122" s="6"/>
      <c r="KF122" s="6"/>
      <c r="KG122" s="6"/>
      <c r="KH122" s="6"/>
      <c r="KI122" s="6"/>
      <c r="KJ122" s="6"/>
      <c r="KK122" s="6"/>
      <c r="KL122" s="6"/>
      <c r="KM122" s="6"/>
      <c r="KN122" s="6"/>
      <c r="KO122" s="6"/>
      <c r="KP122" s="6"/>
      <c r="KQ122" s="6"/>
      <c r="KR122" s="6"/>
      <c r="KS122" s="6"/>
      <c r="KT122" s="6"/>
      <c r="KU122" s="6"/>
      <c r="KV122" s="6"/>
      <c r="KW122" s="6"/>
      <c r="KX122" s="6"/>
      <c r="KY122" s="6"/>
      <c r="KZ122" s="6"/>
      <c r="LA122" s="6"/>
      <c r="LB122" s="6"/>
      <c r="LC122" s="6"/>
      <c r="LD122" s="6"/>
      <c r="LE122" s="6"/>
      <c r="LF122" s="6"/>
      <c r="LG122" s="6"/>
      <c r="LH122" s="6"/>
      <c r="LI122" s="6"/>
      <c r="LJ122" s="6"/>
      <c r="LK122" s="6"/>
      <c r="LL122" s="6"/>
      <c r="LM122" s="6"/>
      <c r="LN122" s="6"/>
      <c r="LO122" s="6"/>
      <c r="LP122" s="6"/>
      <c r="LQ122" s="6"/>
      <c r="LR122" s="6"/>
      <c r="LS122" s="6"/>
      <c r="LT122" s="6"/>
      <c r="LU122" s="6"/>
      <c r="LV122" s="6"/>
      <c r="LW122" s="6"/>
      <c r="LX122" s="6"/>
      <c r="LY122" s="6"/>
      <c r="LZ122" s="6"/>
      <c r="MA122" s="6"/>
      <c r="MB122" s="6"/>
      <c r="MC122" s="6"/>
      <c r="MD122" s="6"/>
      <c r="ME122" s="6"/>
      <c r="MF122" s="6"/>
      <c r="MG122" s="6"/>
      <c r="MH122" s="6"/>
      <c r="MI122" s="6"/>
      <c r="MJ122" s="6"/>
      <c r="MK122" s="6"/>
      <c r="ML122" s="6"/>
      <c r="MM122" s="6"/>
      <c r="MN122" s="6"/>
      <c r="MO122" s="6"/>
      <c r="MP122" s="6"/>
      <c r="MQ122" s="6"/>
      <c r="MR122" s="6"/>
      <c r="MS122" s="6"/>
      <c r="MT122" s="6"/>
      <c r="MU122" s="6"/>
      <c r="MV122" s="6"/>
      <c r="MW122" s="6"/>
      <c r="MX122" s="6"/>
      <c r="MY122" s="6"/>
      <c r="MZ122" s="6"/>
      <c r="NA122" s="6"/>
      <c r="NB122" s="6"/>
      <c r="NC122" s="6"/>
      <c r="ND122" s="6"/>
      <c r="NE122" s="6"/>
      <c r="NF122" s="6"/>
      <c r="NG122" s="6"/>
      <c r="NH122" s="6"/>
      <c r="NI122" s="6"/>
      <c r="NJ122" s="6"/>
      <c r="NK122" s="6"/>
      <c r="NL122" s="6"/>
      <c r="NM122" s="6"/>
      <c r="NN122" s="6"/>
      <c r="NO122" s="6"/>
      <c r="NP122" s="6"/>
      <c r="NQ122" s="6"/>
      <c r="NR122" s="6"/>
      <c r="NS122" s="6"/>
      <c r="NT122" s="6"/>
      <c r="NU122" s="6"/>
      <c r="NV122" s="6"/>
      <c r="NW122" s="6"/>
      <c r="NX122" s="6"/>
      <c r="NY122" s="6"/>
      <c r="NZ122" s="6"/>
      <c r="OA122" s="6"/>
      <c r="OB122" s="6"/>
      <c r="OC122" s="6"/>
      <c r="OD122" s="6"/>
      <c r="OE122" s="6"/>
      <c r="OF122" s="6"/>
      <c r="OG122" s="6"/>
      <c r="OH122" s="6"/>
      <c r="OI122" s="6"/>
      <c r="OJ122" s="6"/>
      <c r="OK122" s="6"/>
      <c r="OL122" s="6"/>
      <c r="OM122" s="6"/>
      <c r="ON122" s="6"/>
      <c r="OO122" s="6"/>
      <c r="OP122" s="6"/>
      <c r="OQ122" s="6"/>
      <c r="OR122" s="6"/>
      <c r="OS122" s="6"/>
      <c r="OT122" s="6"/>
      <c r="OU122" s="6"/>
      <c r="OV122" s="6"/>
      <c r="OW122" s="6"/>
      <c r="OX122" s="6"/>
      <c r="OY122" s="6"/>
      <c r="OZ122" s="6"/>
      <c r="PA122" s="6"/>
      <c r="PB122" s="6"/>
      <c r="PC122" s="6"/>
      <c r="PD122" s="6"/>
      <c r="PE122" s="6"/>
      <c r="PF122" s="6"/>
      <c r="PG122" s="6"/>
      <c r="PH122" s="6"/>
      <c r="PI122" s="6"/>
      <c r="PJ122" s="6"/>
      <c r="PK122" s="6"/>
      <c r="PL122" s="6"/>
      <c r="PM122" s="6"/>
      <c r="PN122" s="6"/>
      <c r="PO122" s="6"/>
      <c r="PP122" s="6"/>
      <c r="PQ122" s="6"/>
      <c r="PR122" s="6"/>
      <c r="PS122" s="6"/>
      <c r="PT122" s="6"/>
      <c r="PU122" s="6"/>
      <c r="PV122" s="6"/>
      <c r="PW122" s="6"/>
      <c r="PX122" s="6"/>
      <c r="PY122" s="6"/>
      <c r="PZ122" s="6"/>
      <c r="QA122" s="6"/>
      <c r="QB122" s="6"/>
      <c r="QC122" s="6"/>
      <c r="QD122" s="6"/>
      <c r="QE122" s="6"/>
      <c r="QF122" s="6"/>
      <c r="QG122" s="6"/>
      <c r="QH122" s="6"/>
      <c r="QI122" s="6"/>
      <c r="QJ122" s="6"/>
      <c r="QK122" s="6"/>
      <c r="QL122" s="6"/>
      <c r="QM122" s="6"/>
      <c r="QN122" s="6"/>
      <c r="QO122" s="6"/>
      <c r="QP122" s="6"/>
      <c r="QQ122" s="6"/>
      <c r="QR122" s="6"/>
      <c r="QS122" s="6"/>
      <c r="QT122" s="6"/>
      <c r="QU122" s="6"/>
      <c r="QV122" s="6"/>
      <c r="QW122" s="6"/>
      <c r="QX122" s="6"/>
      <c r="QY122" s="6"/>
      <c r="QZ122" s="6"/>
      <c r="RA122" s="6"/>
      <c r="RB122" s="6"/>
      <c r="RC122" s="6"/>
      <c r="RD122" s="6"/>
      <c r="RE122" s="6"/>
      <c r="RF122" s="6"/>
      <c r="RG122" s="6"/>
      <c r="RH122" s="6"/>
      <c r="RI122" s="6"/>
      <c r="RJ122" s="6"/>
      <c r="RK122" s="6"/>
      <c r="RL122" s="6"/>
      <c r="RM122" s="6"/>
      <c r="RN122" s="6"/>
      <c r="RO122" s="6"/>
      <c r="RP122" s="6"/>
      <c r="RQ122" s="6"/>
      <c r="RR122" s="6"/>
      <c r="RS122" s="6"/>
      <c r="RT122" s="6"/>
      <c r="RU122" s="6"/>
      <c r="RV122" s="6"/>
      <c r="RW122" s="6"/>
      <c r="RX122" s="6"/>
      <c r="RY122" s="6"/>
      <c r="RZ122" s="6"/>
      <c r="SA122" s="6"/>
      <c r="SB122" s="6"/>
      <c r="SC122" s="6"/>
      <c r="SD122" s="6"/>
      <c r="SE122" s="6"/>
      <c r="SF122" s="6"/>
      <c r="SG122" s="6"/>
      <c r="SH122" s="6"/>
      <c r="SI122" s="6"/>
      <c r="SJ122" s="6"/>
      <c r="SK122" s="6"/>
      <c r="SL122" s="6"/>
      <c r="SM122" s="6"/>
      <c r="SN122" s="6"/>
      <c r="SO122" s="6"/>
      <c r="SP122" s="6"/>
      <c r="SQ122" s="6"/>
      <c r="SR122" s="6"/>
      <c r="SS122" s="6"/>
      <c r="ST122" s="6"/>
      <c r="SU122" s="6"/>
      <c r="SV122" s="6"/>
      <c r="SW122" s="6"/>
      <c r="SX122" s="6"/>
      <c r="SY122" s="6"/>
      <c r="SZ122" s="6"/>
      <c r="TA122" s="6"/>
      <c r="TB122" s="6"/>
      <c r="TC122" s="6"/>
      <c r="TD122" s="6"/>
      <c r="TE122" s="6"/>
      <c r="TF122" s="6"/>
      <c r="TG122" s="6"/>
      <c r="TH122" s="6"/>
      <c r="TI122" s="6"/>
      <c r="TJ122" s="6"/>
      <c r="TK122" s="6"/>
      <c r="TL122" s="6"/>
      <c r="TM122" s="6"/>
      <c r="TN122" s="6"/>
      <c r="TO122" s="6"/>
      <c r="TP122" s="6"/>
      <c r="TQ122" s="6"/>
      <c r="TR122" s="6"/>
      <c r="TS122" s="6"/>
      <c r="TT122" s="6"/>
      <c r="TU122" s="6"/>
      <c r="TV122" s="6"/>
      <c r="TW122" s="6"/>
      <c r="TX122" s="6"/>
      <c r="TY122" s="6"/>
      <c r="TZ122" s="6"/>
      <c r="UA122" s="6"/>
      <c r="UB122" s="6"/>
      <c r="UC122" s="6"/>
      <c r="UD122" s="6"/>
      <c r="UE122" s="6"/>
      <c r="UF122" s="6"/>
      <c r="UG122" s="6"/>
      <c r="UH122" s="6"/>
      <c r="UI122" s="6"/>
      <c r="UJ122" s="6"/>
      <c r="UK122" s="6"/>
      <c r="UL122" s="6"/>
      <c r="UM122" s="6"/>
      <c r="UN122" s="6"/>
      <c r="UO122" s="6"/>
      <c r="UP122" s="6"/>
      <c r="UQ122" s="6"/>
      <c r="UR122" s="6"/>
      <c r="US122" s="6"/>
      <c r="UT122" s="6"/>
      <c r="UU122" s="6"/>
      <c r="UV122" s="6"/>
      <c r="UW122" s="6"/>
      <c r="UX122" s="6"/>
      <c r="UY122" s="6"/>
      <c r="UZ122" s="6"/>
      <c r="VA122" s="6"/>
      <c r="VB122" s="6"/>
      <c r="VC122" s="6"/>
      <c r="VD122" s="6"/>
      <c r="VE122" s="6"/>
      <c r="VF122" s="6"/>
      <c r="VG122" s="6"/>
      <c r="VH122" s="6"/>
      <c r="VI122" s="6"/>
      <c r="VJ122" s="6"/>
      <c r="VK122" s="6"/>
      <c r="VL122" s="6"/>
      <c r="VM122" s="6"/>
      <c r="VN122" s="6"/>
      <c r="VO122" s="6"/>
      <c r="VP122" s="6"/>
      <c r="VQ122" s="6"/>
      <c r="VR122" s="6"/>
      <c r="VS122" s="6"/>
      <c r="VT122" s="6"/>
      <c r="VU122" s="6"/>
      <c r="VV122" s="6"/>
      <c r="VW122" s="6"/>
      <c r="VX122" s="6"/>
      <c r="VY122" s="6"/>
      <c r="VZ122" s="6"/>
      <c r="WA122" s="6"/>
      <c r="WB122" s="6"/>
      <c r="WC122" s="6"/>
      <c r="WD122" s="6"/>
      <c r="WE122" s="6"/>
      <c r="WF122" s="6"/>
      <c r="WG122" s="6"/>
      <c r="WH122" s="6"/>
      <c r="WI122" s="6"/>
      <c r="WJ122" s="6"/>
      <c r="WK122" s="6"/>
      <c r="WL122" s="6"/>
      <c r="WM122" s="6"/>
      <c r="WN122" s="6"/>
      <c r="WO122" s="6"/>
      <c r="WP122" s="6"/>
      <c r="WQ122" s="6"/>
      <c r="WR122" s="6"/>
      <c r="WS122" s="6"/>
      <c r="WT122" s="6"/>
      <c r="WU122" s="6"/>
      <c r="WV122" s="6"/>
      <c r="WW122" s="6"/>
      <c r="WX122" s="6"/>
      <c r="WY122" s="6"/>
      <c r="WZ122" s="6"/>
      <c r="XA122" s="6"/>
      <c r="XB122" s="6"/>
      <c r="XC122" s="6"/>
      <c r="XD122" s="6"/>
      <c r="XE122" s="6"/>
      <c r="XF122" s="6"/>
      <c r="XG122" s="6"/>
      <c r="XH122" s="6"/>
      <c r="XI122" s="6"/>
      <c r="XJ122" s="6"/>
      <c r="XK122" s="6"/>
      <c r="XL122" s="6"/>
      <c r="XM122" s="6"/>
      <c r="XN122" s="6"/>
      <c r="XO122" s="6"/>
      <c r="XP122" s="6"/>
      <c r="XQ122" s="6"/>
      <c r="XR122" s="6"/>
      <c r="XS122" s="6"/>
      <c r="XT122" s="6"/>
      <c r="XU122" s="6"/>
      <c r="XV122" s="6"/>
      <c r="XW122" s="6"/>
      <c r="XX122" s="6"/>
      <c r="XY122" s="6"/>
      <c r="XZ122" s="6"/>
      <c r="YA122" s="6"/>
      <c r="YB122" s="6"/>
      <c r="YC122" s="6"/>
      <c r="YD122" s="6"/>
      <c r="YE122" s="6"/>
      <c r="YF122" s="6"/>
      <c r="YG122" s="6"/>
      <c r="YH122" s="6"/>
      <c r="YI122" s="6"/>
      <c r="YJ122" s="6"/>
      <c r="YK122" s="6"/>
      <c r="YL122" s="6"/>
      <c r="YM122" s="6"/>
      <c r="YN122" s="6"/>
      <c r="YO122" s="6"/>
      <c r="YP122" s="6"/>
      <c r="YQ122" s="6"/>
      <c r="YR122" s="6"/>
      <c r="YS122" s="6"/>
      <c r="YT122" s="6"/>
      <c r="YU122" s="6"/>
      <c r="YV122" s="6"/>
      <c r="YW122" s="6"/>
      <c r="YX122" s="6"/>
      <c r="YY122" s="6"/>
      <c r="YZ122" s="6"/>
      <c r="ZA122" s="6"/>
      <c r="ZB122" s="6"/>
      <c r="ZC122" s="6"/>
      <c r="ZD122" s="6"/>
      <c r="ZE122" s="6"/>
      <c r="ZF122" s="6"/>
      <c r="ZG122" s="6"/>
      <c r="ZH122" s="6"/>
      <c r="ZI122" s="6"/>
      <c r="ZJ122" s="6"/>
      <c r="ZK122" s="6"/>
      <c r="ZL122" s="6"/>
      <c r="ZM122" s="6"/>
      <c r="ZN122" s="6"/>
      <c r="ZO122" s="6"/>
      <c r="ZP122" s="6"/>
      <c r="ZQ122" s="6"/>
      <c r="ZR122" s="6"/>
      <c r="ZS122" s="6"/>
      <c r="ZT122" s="6"/>
      <c r="ZU122" s="6"/>
      <c r="ZV122" s="6"/>
      <c r="ZW122" s="6"/>
      <c r="ZX122" s="6"/>
      <c r="ZY122" s="6"/>
      <c r="ZZ122" s="6"/>
      <c r="AAA122" s="6"/>
      <c r="AAB122" s="6"/>
      <c r="AAC122" s="6"/>
      <c r="AAD122" s="6"/>
      <c r="AAE122" s="6"/>
      <c r="AAF122" s="6"/>
      <c r="AAG122" s="6"/>
      <c r="AAH122" s="6"/>
      <c r="AAI122" s="6"/>
      <c r="AAJ122" s="6"/>
      <c r="AAK122" s="6"/>
      <c r="AAL122" s="6"/>
      <c r="AAM122" s="6"/>
      <c r="AAN122" s="6"/>
      <c r="AAO122" s="6"/>
      <c r="AAP122" s="6"/>
      <c r="AAQ122" s="6"/>
      <c r="AAR122" s="6"/>
      <c r="AAS122" s="6"/>
      <c r="AAT122" s="6"/>
      <c r="AAU122" s="6"/>
      <c r="AAV122" s="6"/>
      <c r="AAW122" s="6"/>
      <c r="AAX122" s="6"/>
      <c r="AAY122" s="6"/>
      <c r="AAZ122" s="6"/>
      <c r="ABA122" s="6"/>
      <c r="ABB122" s="6"/>
      <c r="ABC122" s="6"/>
      <c r="ABD122" s="6"/>
      <c r="ABE122" s="6"/>
      <c r="ABF122" s="6"/>
      <c r="ABG122" s="6"/>
      <c r="ABH122" s="6"/>
      <c r="ABI122" s="6"/>
      <c r="ABJ122" s="6"/>
      <c r="ABK122" s="6"/>
      <c r="ABL122" s="6"/>
      <c r="ABM122" s="6"/>
      <c r="ABN122" s="6"/>
      <c r="ABO122" s="6"/>
      <c r="ABP122" s="6"/>
      <c r="ABQ122" s="6"/>
      <c r="ABR122" s="6"/>
      <c r="ABS122" s="6"/>
      <c r="ABT122" s="6"/>
      <c r="ABU122" s="6"/>
      <c r="ABV122" s="6"/>
      <c r="ABW122" s="6"/>
      <c r="ABX122" s="6"/>
      <c r="ABY122" s="6"/>
      <c r="ABZ122" s="6"/>
      <c r="ACA122" s="6"/>
      <c r="ACB122" s="6"/>
      <c r="ACC122" s="6"/>
      <c r="ACD122" s="6"/>
      <c r="ACE122" s="6"/>
      <c r="ACF122" s="6"/>
      <c r="ACG122" s="6"/>
      <c r="ACH122" s="6"/>
      <c r="ACI122" s="6"/>
      <c r="ACJ122" s="6"/>
      <c r="ACK122" s="6"/>
      <c r="ACL122" s="6"/>
      <c r="ACM122" s="6"/>
      <c r="ACN122" s="6"/>
      <c r="ACO122" s="6"/>
      <c r="ACP122" s="6"/>
      <c r="ACQ122" s="6"/>
      <c r="ACR122" s="6"/>
      <c r="ACS122" s="6"/>
      <c r="ACT122" s="6"/>
      <c r="ACU122" s="6"/>
      <c r="ACV122" s="6"/>
      <c r="ACW122" s="6"/>
      <c r="ACX122" s="6"/>
      <c r="ACY122" s="6"/>
      <c r="ACZ122" s="6"/>
      <c r="ADA122" s="6"/>
      <c r="ADB122" s="6"/>
      <c r="ADC122" s="6"/>
      <c r="ADD122" s="6"/>
      <c r="ADE122" s="6"/>
      <c r="ADF122" s="6"/>
      <c r="ADG122" s="6"/>
      <c r="ADH122" s="6"/>
      <c r="ADI122" s="6"/>
      <c r="ADJ122" s="6"/>
      <c r="ADK122" s="6"/>
      <c r="ADL122" s="6"/>
      <c r="ADM122" s="6"/>
      <c r="ADN122" s="6"/>
      <c r="ADO122" s="6"/>
      <c r="ADP122" s="6"/>
      <c r="ADQ122" s="6"/>
      <c r="ADR122" s="6"/>
      <c r="ADS122" s="6"/>
      <c r="ADT122" s="6"/>
      <c r="ADU122" s="6"/>
      <c r="ADV122" s="6"/>
      <c r="ADW122" s="6"/>
      <c r="ADX122" s="6"/>
      <c r="ADY122" s="6"/>
      <c r="ADZ122" s="6"/>
      <c r="AEA122" s="6"/>
      <c r="AEB122" s="6"/>
      <c r="AEC122" s="6"/>
      <c r="AED122" s="6"/>
      <c r="AEE122" s="6"/>
      <c r="AEF122" s="6"/>
      <c r="AEG122" s="6"/>
      <c r="AEH122" s="6"/>
      <c r="AEI122" s="6"/>
      <c r="AEJ122" s="6"/>
      <c r="AEK122" s="6"/>
      <c r="AEL122" s="6"/>
      <c r="AEM122" s="6"/>
      <c r="AEN122" s="6"/>
      <c r="AEO122" s="6"/>
      <c r="AEP122" s="6"/>
      <c r="AEQ122" s="6"/>
      <c r="AER122" s="6"/>
      <c r="AES122" s="6"/>
      <c r="AET122" s="6"/>
      <c r="AEU122" s="6"/>
      <c r="AEV122" s="6"/>
      <c r="AEW122" s="6"/>
      <c r="AEX122" s="6"/>
      <c r="AEY122" s="6"/>
      <c r="AEZ122" s="6"/>
      <c r="AFA122" s="6"/>
      <c r="AFB122" s="6"/>
      <c r="AFC122" s="6"/>
      <c r="AFD122" s="6"/>
      <c r="AFE122" s="6"/>
      <c r="AFF122" s="6"/>
      <c r="AFG122" s="6"/>
      <c r="AFH122" s="6"/>
      <c r="AFI122" s="6"/>
      <c r="AFJ122" s="6"/>
      <c r="AFK122" s="6"/>
      <c r="AFL122" s="6"/>
      <c r="AFM122" s="6"/>
      <c r="AFN122" s="6"/>
      <c r="AFO122" s="6"/>
      <c r="AFP122" s="6"/>
      <c r="AFQ122" s="6"/>
      <c r="AFR122" s="6"/>
      <c r="AFS122" s="6"/>
      <c r="AFT122" s="6"/>
      <c r="AFU122" s="6"/>
      <c r="AFV122" s="6"/>
      <c r="AFW122" s="6"/>
      <c r="AFX122" s="6"/>
      <c r="AFY122" s="6"/>
      <c r="AFZ122" s="6"/>
      <c r="AGA122" s="6"/>
      <c r="AGB122" s="6"/>
      <c r="AGC122" s="6"/>
      <c r="AGD122" s="6"/>
      <c r="AGE122" s="6"/>
      <c r="AGF122" s="6"/>
      <c r="AGG122" s="6"/>
      <c r="AGH122" s="6"/>
      <c r="AGI122" s="6"/>
      <c r="AGJ122" s="6"/>
      <c r="AGK122" s="6"/>
      <c r="AGL122" s="6"/>
      <c r="AGM122" s="6"/>
      <c r="AGN122" s="6"/>
      <c r="AGO122" s="6"/>
      <c r="AGP122" s="6"/>
      <c r="AGQ122" s="6"/>
      <c r="AGR122" s="6"/>
      <c r="AGS122" s="6"/>
      <c r="AGT122" s="6"/>
      <c r="AGU122" s="6"/>
      <c r="AGV122" s="6"/>
      <c r="AGW122" s="6"/>
      <c r="AGX122" s="6"/>
      <c r="AGY122" s="6"/>
      <c r="AGZ122" s="6"/>
      <c r="AHA122" s="6"/>
      <c r="AHB122" s="6"/>
      <c r="AHC122" s="6"/>
      <c r="AHD122" s="6"/>
      <c r="AHE122" s="6"/>
      <c r="AHF122" s="6"/>
      <c r="AHG122" s="6"/>
      <c r="AHH122" s="6"/>
      <c r="AHI122" s="6"/>
      <c r="AHJ122" s="6"/>
      <c r="AHK122" s="6"/>
      <c r="AHL122" s="6"/>
      <c r="AHM122" s="6"/>
      <c r="AHN122" s="6"/>
      <c r="AHO122" s="6"/>
      <c r="AHP122" s="6"/>
      <c r="AHQ122" s="6"/>
      <c r="AHR122" s="6"/>
      <c r="AHS122" s="6"/>
      <c r="AHT122" s="6"/>
      <c r="AHU122" s="6"/>
      <c r="AHV122" s="6"/>
      <c r="AHW122" s="6"/>
      <c r="AHX122" s="6"/>
      <c r="AHY122" s="6"/>
      <c r="AHZ122" s="6"/>
      <c r="AIA122" s="6"/>
      <c r="AIB122" s="6"/>
      <c r="AIC122" s="6"/>
      <c r="AID122" s="6"/>
      <c r="AIE122" s="6"/>
      <c r="AIF122" s="6"/>
      <c r="AIG122" s="6"/>
      <c r="AIH122" s="6"/>
      <c r="AII122" s="6"/>
      <c r="AIJ122" s="6"/>
      <c r="AIK122" s="6"/>
      <c r="AIL122" s="6"/>
      <c r="AIM122" s="6"/>
      <c r="AIN122" s="6"/>
      <c r="AIO122" s="6"/>
      <c r="AIP122" s="6"/>
      <c r="AIQ122" s="6"/>
      <c r="AIR122" s="6"/>
      <c r="AIS122" s="6"/>
      <c r="AIT122" s="6"/>
      <c r="AIU122" s="6"/>
      <c r="AIV122" s="6"/>
      <c r="AIW122" s="6"/>
      <c r="AIX122" s="6"/>
      <c r="AIY122" s="6"/>
      <c r="AIZ122" s="6"/>
      <c r="AJA122" s="6"/>
      <c r="AJB122" s="6"/>
      <c r="AJC122" s="6"/>
      <c r="AJD122" s="6"/>
      <c r="AJE122" s="6"/>
      <c r="AJF122" s="6"/>
      <c r="AJG122" s="6"/>
      <c r="AJH122" s="6"/>
      <c r="AJI122" s="6"/>
      <c r="AJJ122" s="6"/>
      <c r="AJK122" s="6"/>
      <c r="AJL122" s="6"/>
      <c r="AJM122" s="6"/>
      <c r="AJN122" s="6"/>
      <c r="AJO122" s="6"/>
      <c r="AJP122" s="6"/>
      <c r="AJQ122" s="6"/>
      <c r="AJR122" s="6"/>
      <c r="AJS122" s="6"/>
      <c r="AJT122" s="6"/>
      <c r="AJU122" s="6"/>
      <c r="AJV122" s="6"/>
      <c r="AJW122" s="6"/>
      <c r="AJX122" s="6"/>
      <c r="AJY122" s="6"/>
      <c r="AJZ122" s="6"/>
      <c r="AKA122" s="6"/>
      <c r="AKB122" s="6"/>
      <c r="AKC122" s="6"/>
      <c r="AKD122" s="6"/>
      <c r="AKE122" s="6"/>
      <c r="AKF122" s="6"/>
      <c r="AKG122" s="6"/>
      <c r="AKH122" s="6"/>
      <c r="AKI122" s="6"/>
      <c r="AKJ122" s="6"/>
      <c r="AKK122" s="6"/>
      <c r="AKL122" s="6"/>
      <c r="AKM122" s="6"/>
      <c r="AKN122" s="6"/>
      <c r="AKO122" s="6"/>
      <c r="AKP122" s="6"/>
      <c r="AKQ122" s="6"/>
      <c r="AKR122" s="6"/>
      <c r="AKS122" s="6"/>
      <c r="AKT122" s="6"/>
      <c r="AKU122" s="6"/>
      <c r="AKV122" s="6"/>
      <c r="AKW122" s="6"/>
      <c r="AKX122" s="6"/>
      <c r="AKY122" s="6"/>
      <c r="AKZ122" s="6"/>
      <c r="ALA122" s="6"/>
      <c r="ALB122" s="6"/>
      <c r="ALC122" s="6"/>
      <c r="ALD122" s="6"/>
      <c r="ALE122" s="6"/>
      <c r="ALF122" s="6"/>
      <c r="ALG122" s="6"/>
      <c r="ALH122" s="6"/>
      <c r="ALI122" s="6"/>
      <c r="ALJ122" s="6"/>
      <c r="ALK122" s="6"/>
      <c r="ALL122" s="6"/>
      <c r="ALM122" s="6"/>
      <c r="ALN122" s="6"/>
      <c r="ALO122" s="6"/>
      <c r="ALP122" s="6"/>
      <c r="ALQ122" s="6"/>
      <c r="ALR122" s="6"/>
      <c r="ALS122" s="6"/>
      <c r="ALT122" s="6"/>
      <c r="ALU122" s="6"/>
      <c r="ALV122" s="6"/>
      <c r="ALW122" s="6"/>
      <c r="ALX122" s="6"/>
      <c r="ALY122" s="6"/>
      <c r="ALZ122" s="6"/>
      <c r="AMA122" s="6"/>
      <c r="AMB122" s="6"/>
      <c r="AMC122" s="6"/>
      <c r="AMD122" s="6"/>
      <c r="AME122" s="6"/>
      <c r="AMF122" s="6"/>
      <c r="AMG122" s="6"/>
      <c r="AMH122" s="6"/>
      <c r="AMI122" s="6"/>
      <c r="AMJ122" s="6"/>
      <c r="AMK122" s="6"/>
      <c r="AML122" s="6"/>
      <c r="AMM122" s="6"/>
      <c r="AMN122" s="6"/>
      <c r="AMO122" s="6"/>
      <c r="AMP122" s="6"/>
      <c r="AMQ122" s="6"/>
      <c r="AMR122" s="6"/>
      <c r="AMS122" s="6"/>
      <c r="AMT122" s="6"/>
      <c r="AMU122" s="6"/>
      <c r="AMV122" s="6"/>
      <c r="AMW122" s="6"/>
      <c r="AMX122" s="6"/>
      <c r="AMY122" s="6"/>
      <c r="AMZ122" s="6"/>
      <c r="ANA122" s="6"/>
      <c r="ANB122" s="6"/>
      <c r="ANC122" s="6"/>
      <c r="AND122" s="6"/>
      <c r="ANE122" s="6"/>
      <c r="ANF122" s="6"/>
      <c r="ANG122" s="6"/>
      <c r="ANH122" s="6"/>
      <c r="ANI122" s="6"/>
      <c r="ANJ122" s="6"/>
      <c r="ANK122" s="6"/>
      <c r="ANL122" s="6"/>
      <c r="ANM122" s="6"/>
      <c r="ANN122" s="6"/>
      <c r="ANO122" s="6"/>
      <c r="ANP122" s="6"/>
      <c r="ANQ122" s="6"/>
      <c r="ANR122" s="6"/>
      <c r="ANS122" s="6"/>
      <c r="ANT122" s="6"/>
      <c r="ANU122" s="6"/>
      <c r="ANV122" s="6"/>
      <c r="ANW122" s="6"/>
      <c r="ANX122" s="6"/>
      <c r="ANY122" s="6"/>
      <c r="ANZ122" s="6"/>
      <c r="AOA122" s="6"/>
      <c r="AOB122" s="6"/>
      <c r="AOC122" s="6"/>
      <c r="AOD122" s="6"/>
      <c r="AOE122" s="6"/>
      <c r="AOF122" s="6"/>
      <c r="AOG122" s="6"/>
      <c r="AOH122" s="6"/>
      <c r="AOI122" s="6"/>
      <c r="AOJ122" s="6"/>
      <c r="AOK122" s="6"/>
      <c r="AOL122" s="6"/>
      <c r="AOM122" s="6"/>
      <c r="AON122" s="6"/>
      <c r="AOO122" s="6"/>
      <c r="AOP122" s="6"/>
      <c r="AOQ122" s="6"/>
      <c r="AOR122" s="6"/>
      <c r="AOS122" s="6"/>
      <c r="AOT122" s="6"/>
      <c r="AOU122" s="6"/>
      <c r="AOV122" s="6"/>
      <c r="AOW122" s="6"/>
      <c r="AOX122" s="6"/>
      <c r="AOY122" s="6"/>
      <c r="AOZ122" s="6"/>
      <c r="APA122" s="6"/>
      <c r="APB122" s="6"/>
      <c r="APC122" s="6"/>
      <c r="APD122" s="6"/>
      <c r="APE122" s="6"/>
      <c r="APF122" s="6"/>
      <c r="APG122" s="6"/>
      <c r="APH122" s="6"/>
      <c r="API122" s="6"/>
      <c r="APJ122" s="6"/>
      <c r="APK122" s="6"/>
      <c r="APL122" s="6"/>
      <c r="APM122" s="6"/>
      <c r="APN122" s="6"/>
      <c r="APO122" s="6"/>
      <c r="APP122" s="6"/>
      <c r="APQ122" s="6"/>
      <c r="APR122" s="6"/>
      <c r="APS122" s="6"/>
      <c r="APT122" s="6"/>
      <c r="APU122" s="6"/>
      <c r="APV122" s="6"/>
      <c r="APW122" s="6"/>
      <c r="APX122" s="6"/>
      <c r="APY122" s="6"/>
      <c r="APZ122" s="6"/>
      <c r="AQA122" s="6"/>
      <c r="AQB122" s="6"/>
      <c r="AQC122" s="6"/>
      <c r="AQD122" s="6"/>
      <c r="AQE122" s="6"/>
      <c r="AQF122" s="6"/>
      <c r="AQG122" s="6"/>
      <c r="AQH122" s="6"/>
      <c r="AQI122" s="6"/>
      <c r="AQJ122" s="6"/>
      <c r="AQK122" s="6"/>
      <c r="AQL122" s="6"/>
      <c r="AQM122" s="6"/>
      <c r="AQN122" s="6"/>
      <c r="AQO122" s="6"/>
      <c r="AQP122" s="6"/>
      <c r="AQQ122" s="6"/>
      <c r="AQR122" s="6"/>
      <c r="AQS122" s="6"/>
      <c r="AQT122" s="6"/>
      <c r="AQU122" s="6"/>
      <c r="AQV122" s="6"/>
      <c r="AQW122" s="6"/>
      <c r="AQX122" s="6"/>
      <c r="AQY122" s="6"/>
      <c r="AQZ122" s="6"/>
      <c r="ARA122" s="6"/>
      <c r="ARB122" s="6"/>
      <c r="ARC122" s="6"/>
      <c r="ARD122" s="6"/>
      <c r="ARE122" s="6"/>
      <c r="ARF122" s="6"/>
      <c r="ARG122" s="6"/>
      <c r="ARH122" s="6"/>
      <c r="ARI122" s="6"/>
      <c r="ARJ122" s="6"/>
      <c r="ARK122" s="6"/>
      <c r="ARL122" s="6"/>
      <c r="ARM122" s="6"/>
      <c r="ARN122" s="6"/>
      <c r="ARO122" s="6"/>
      <c r="ARP122" s="6"/>
      <c r="ARQ122" s="6"/>
      <c r="ARR122" s="6"/>
      <c r="ARS122" s="6"/>
      <c r="ART122" s="6"/>
      <c r="ARU122" s="6"/>
      <c r="ARV122" s="6"/>
      <c r="ARW122" s="6"/>
      <c r="ARX122" s="6"/>
      <c r="ARY122" s="6"/>
      <c r="ARZ122" s="6"/>
      <c r="ASA122" s="6"/>
      <c r="ASB122" s="6"/>
      <c r="ASC122" s="6"/>
      <c r="ASD122" s="6"/>
      <c r="ASE122" s="6"/>
      <c r="ASF122" s="6"/>
      <c r="ASG122" s="6"/>
      <c r="ASH122" s="6"/>
      <c r="ASI122" s="6"/>
      <c r="ASJ122" s="6"/>
      <c r="ASK122" s="6"/>
      <c r="ASL122" s="6"/>
      <c r="ASM122" s="6"/>
      <c r="ASN122" s="6"/>
      <c r="ASO122" s="6"/>
      <c r="ASP122" s="6"/>
      <c r="ASQ122" s="6"/>
      <c r="ASR122" s="6"/>
      <c r="ASS122" s="6"/>
      <c r="AST122" s="6"/>
      <c r="ASU122" s="6"/>
      <c r="ASV122" s="6"/>
      <c r="ASW122" s="6"/>
      <c r="ASX122" s="6"/>
      <c r="ASY122" s="6"/>
      <c r="ASZ122" s="6"/>
      <c r="ATA122" s="6"/>
      <c r="ATB122" s="6"/>
      <c r="ATC122" s="6"/>
      <c r="ATD122" s="6"/>
      <c r="ATE122" s="6"/>
      <c r="ATF122" s="6"/>
      <c r="ATG122" s="6"/>
      <c r="ATH122" s="6"/>
      <c r="ATI122" s="6"/>
      <c r="ATJ122" s="6"/>
      <c r="ATK122" s="6"/>
      <c r="ATL122" s="6"/>
      <c r="ATM122" s="6"/>
      <c r="ATN122" s="6"/>
      <c r="ATO122" s="6"/>
      <c r="ATP122" s="6"/>
      <c r="ATQ122" s="6"/>
      <c r="ATR122" s="6"/>
      <c r="ATS122" s="6"/>
      <c r="ATT122" s="6"/>
      <c r="ATU122" s="6"/>
      <c r="ATV122" s="6"/>
      <c r="ATW122" s="6"/>
      <c r="ATX122" s="6"/>
      <c r="ATY122" s="6"/>
      <c r="ATZ122" s="6"/>
      <c r="AUA122" s="6"/>
      <c r="AUB122" s="6"/>
      <c r="AUC122" s="6"/>
      <c r="AUD122" s="6"/>
      <c r="AUE122" s="6"/>
      <c r="AUF122" s="6"/>
      <c r="AUG122" s="6"/>
      <c r="AUH122" s="6"/>
      <c r="AUI122" s="6"/>
      <c r="AUJ122" s="6"/>
      <c r="AUK122" s="6"/>
      <c r="AUL122" s="6"/>
      <c r="AUM122" s="6"/>
      <c r="AUN122" s="6"/>
      <c r="AUO122" s="6"/>
      <c r="AUP122" s="6"/>
      <c r="AUQ122" s="6"/>
      <c r="AUR122" s="6"/>
      <c r="AUS122" s="6"/>
      <c r="AUT122" s="6"/>
      <c r="AUU122" s="6"/>
      <c r="AUV122" s="6"/>
      <c r="AUW122" s="6"/>
      <c r="AUX122" s="6"/>
      <c r="AUY122" s="6"/>
      <c r="AUZ122" s="6"/>
      <c r="AVA122" s="6"/>
      <c r="AVB122" s="6"/>
      <c r="AVC122" s="6"/>
      <c r="AVD122" s="6"/>
      <c r="AVE122" s="6"/>
      <c r="AVF122" s="6"/>
      <c r="AVG122" s="6"/>
      <c r="AVH122" s="6"/>
      <c r="AVI122" s="6"/>
      <c r="AVJ122" s="6"/>
      <c r="AVK122" s="6"/>
      <c r="AVL122" s="6"/>
      <c r="AVM122" s="6"/>
      <c r="AVN122" s="6"/>
      <c r="AVO122" s="6"/>
      <c r="AVP122" s="6"/>
      <c r="AVQ122" s="6"/>
      <c r="AVR122" s="6"/>
      <c r="AVS122" s="6"/>
      <c r="AVT122" s="6"/>
      <c r="AVU122" s="6"/>
      <c r="AVV122" s="6"/>
      <c r="AVW122" s="6"/>
      <c r="AVX122" s="6"/>
      <c r="AVY122" s="6"/>
      <c r="AVZ122" s="6"/>
      <c r="AWA122" s="6"/>
      <c r="AWB122" s="6"/>
      <c r="AWC122" s="6"/>
      <c r="AWD122" s="6"/>
      <c r="AWE122" s="6"/>
      <c r="AWF122" s="6"/>
      <c r="AWG122" s="6"/>
      <c r="AWH122" s="6"/>
      <c r="AWI122" s="6"/>
      <c r="AWJ122" s="6"/>
      <c r="AWK122" s="6"/>
      <c r="AWL122" s="6"/>
      <c r="AWM122" s="6"/>
      <c r="AWN122" s="6"/>
      <c r="AWO122" s="6"/>
      <c r="AWP122" s="6"/>
      <c r="AWQ122" s="6"/>
      <c r="AWR122" s="6"/>
      <c r="AWS122" s="6"/>
      <c r="AWT122" s="6"/>
      <c r="AWU122" s="6"/>
      <c r="AWV122" s="6"/>
      <c r="AWW122" s="6"/>
      <c r="AWX122" s="6"/>
      <c r="AWY122" s="6"/>
      <c r="AWZ122" s="6"/>
      <c r="AXA122" s="6"/>
      <c r="AXB122" s="6"/>
      <c r="AXC122" s="6"/>
      <c r="AXD122" s="6"/>
      <c r="AXE122" s="6"/>
      <c r="AXF122" s="6"/>
      <c r="AXG122" s="6"/>
      <c r="AXH122" s="6"/>
      <c r="AXI122" s="6"/>
      <c r="AXJ122" s="6"/>
      <c r="AXK122" s="6"/>
      <c r="AXL122" s="6"/>
      <c r="AXM122" s="6"/>
      <c r="AXN122" s="6"/>
      <c r="AXO122" s="6"/>
      <c r="AXP122" s="6"/>
      <c r="AXQ122" s="6"/>
      <c r="AXR122" s="6"/>
      <c r="AXS122" s="6"/>
      <c r="AXT122" s="6"/>
      <c r="AXU122" s="6"/>
      <c r="AXV122" s="6"/>
      <c r="AXW122" s="6"/>
      <c r="AXX122" s="6"/>
      <c r="AXY122" s="6"/>
      <c r="AXZ122" s="6"/>
      <c r="AYA122" s="6"/>
      <c r="AYB122" s="6"/>
      <c r="AYC122" s="6"/>
      <c r="AYD122" s="6"/>
      <c r="AYE122" s="6"/>
      <c r="AYF122" s="6"/>
      <c r="AYG122" s="6"/>
      <c r="AYH122" s="6"/>
      <c r="AYI122" s="6"/>
      <c r="AYJ122" s="6"/>
      <c r="AYK122" s="6"/>
      <c r="AYL122" s="6"/>
      <c r="AYM122" s="6"/>
      <c r="AYN122" s="6"/>
      <c r="AYO122" s="6"/>
      <c r="AYP122" s="6"/>
      <c r="AYQ122" s="6"/>
      <c r="AYR122" s="6"/>
      <c r="AYS122" s="6"/>
      <c r="AYT122" s="6"/>
      <c r="AYU122" s="6"/>
      <c r="AYV122" s="6"/>
      <c r="AYW122" s="6"/>
      <c r="AYX122" s="6"/>
      <c r="AYY122" s="6"/>
      <c r="AYZ122" s="6"/>
      <c r="AZA122" s="6"/>
      <c r="AZB122" s="6"/>
      <c r="AZC122" s="6"/>
      <c r="AZD122" s="6"/>
      <c r="AZE122" s="6"/>
      <c r="AZF122" s="6"/>
      <c r="AZG122" s="6"/>
      <c r="AZH122" s="6"/>
      <c r="AZI122" s="6"/>
      <c r="AZJ122" s="6"/>
      <c r="AZK122" s="6"/>
      <c r="AZL122" s="6"/>
      <c r="AZM122" s="6"/>
      <c r="AZN122" s="6"/>
      <c r="AZO122" s="6"/>
      <c r="AZP122" s="6"/>
      <c r="AZQ122" s="6"/>
      <c r="AZR122" s="6"/>
      <c r="AZS122" s="6"/>
      <c r="AZT122" s="6"/>
      <c r="AZU122" s="6"/>
      <c r="AZV122" s="6"/>
      <c r="AZW122" s="6"/>
      <c r="AZX122" s="6"/>
      <c r="AZY122" s="6"/>
      <c r="AZZ122" s="6"/>
      <c r="BAA122" s="6"/>
      <c r="BAB122" s="6"/>
      <c r="BAC122" s="6"/>
      <c r="BAD122" s="6"/>
    </row>
    <row r="123" spans="1:1382" x14ac:dyDescent="0.3">
      <c r="A123" s="1" t="s">
        <v>8</v>
      </c>
      <c r="B123" s="8" t="s">
        <v>9</v>
      </c>
    </row>
    <row r="124" spans="1:1382" ht="13" customHeight="1" x14ac:dyDescent="0.3">
      <c r="A124" s="141" t="s">
        <v>135</v>
      </c>
      <c r="B124" s="116" t="s">
        <v>158</v>
      </c>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c r="AO124" s="117"/>
      <c r="AP124" s="117"/>
      <c r="AQ124" s="117"/>
      <c r="AR124" s="117"/>
      <c r="AS124" s="117"/>
      <c r="AT124" s="117"/>
      <c r="AU124" s="117"/>
      <c r="AV124" s="117"/>
      <c r="AW124" s="117"/>
      <c r="AX124" s="117"/>
      <c r="AY124" s="117"/>
      <c r="AZ124" s="117"/>
      <c r="BA124" s="117"/>
      <c r="BB124" s="117"/>
      <c r="BC124" s="117"/>
      <c r="BD124" s="117"/>
      <c r="BE124" s="117"/>
      <c r="BF124" s="117"/>
      <c r="BG124" s="117"/>
      <c r="BH124" s="117"/>
      <c r="BI124" s="117"/>
      <c r="BJ124" s="117"/>
      <c r="BK124" s="117"/>
      <c r="BL124" s="117"/>
      <c r="BM124" s="117"/>
      <c r="BN124" s="117"/>
      <c r="BO124" s="117"/>
      <c r="BP124" s="117"/>
      <c r="BQ124" s="117"/>
      <c r="BR124" s="117"/>
      <c r="BS124" s="117"/>
      <c r="BT124" s="117"/>
      <c r="BU124" s="117"/>
      <c r="BV124" s="117"/>
      <c r="BW124" s="117"/>
      <c r="BX124" s="117"/>
      <c r="BY124" s="117"/>
      <c r="BZ124" s="117"/>
      <c r="CA124" s="117"/>
      <c r="CB124" s="117"/>
      <c r="CC124" s="117"/>
      <c r="CD124" s="117"/>
      <c r="CE124" s="117"/>
      <c r="CF124" s="117"/>
      <c r="CG124" s="117"/>
      <c r="CH124" s="117"/>
      <c r="CI124" s="117"/>
      <c r="CJ124" s="117"/>
      <c r="CK124" s="117"/>
      <c r="CL124" s="117"/>
      <c r="CM124" s="117"/>
      <c r="CN124" s="117"/>
      <c r="CO124" s="117"/>
      <c r="CP124" s="117"/>
      <c r="CQ124" s="117"/>
      <c r="CR124" s="117"/>
      <c r="CS124" s="117"/>
      <c r="CT124" s="117"/>
      <c r="CU124" s="117"/>
      <c r="CV124" s="117"/>
      <c r="CW124" s="117"/>
      <c r="CX124" s="117"/>
      <c r="CY124" s="117"/>
      <c r="CZ124" s="117"/>
      <c r="DA124" s="117"/>
      <c r="DB124" s="117"/>
      <c r="DC124" s="117"/>
      <c r="DD124" s="117"/>
      <c r="DE124" s="117"/>
      <c r="DF124" s="117"/>
      <c r="DG124" s="117"/>
      <c r="DH124" s="117"/>
      <c r="DI124" s="117"/>
      <c r="DJ124" s="117"/>
      <c r="DK124" s="117"/>
      <c r="DL124" s="117"/>
      <c r="DM124" s="117"/>
      <c r="DN124" s="117"/>
      <c r="DO124" s="117"/>
      <c r="DP124" s="117"/>
      <c r="DQ124" s="117"/>
      <c r="DR124" s="117"/>
      <c r="DS124" s="117"/>
      <c r="DT124" s="117"/>
      <c r="DU124" s="117"/>
      <c r="DV124" s="117"/>
      <c r="DW124" s="117"/>
      <c r="DX124" s="117"/>
      <c r="DY124" s="117"/>
      <c r="DZ124" s="117"/>
      <c r="EA124" s="117"/>
      <c r="EB124" s="117"/>
      <c r="EC124" s="117"/>
      <c r="ED124" s="117"/>
      <c r="EE124" s="117"/>
      <c r="EF124" s="117"/>
      <c r="EG124" s="117"/>
      <c r="EH124" s="117"/>
      <c r="EI124" s="117"/>
      <c r="EJ124" s="117"/>
      <c r="EK124" s="117"/>
      <c r="EL124" s="117"/>
      <c r="EM124" s="117"/>
      <c r="EN124" s="117"/>
      <c r="EO124" s="117"/>
      <c r="EP124" s="117"/>
      <c r="EQ124" s="117"/>
      <c r="ER124" s="117"/>
      <c r="ES124" s="117"/>
      <c r="ET124" s="117"/>
      <c r="EU124" s="117"/>
      <c r="EV124" s="117"/>
      <c r="EW124" s="117"/>
      <c r="EX124" s="117"/>
      <c r="EY124" s="117"/>
      <c r="EZ124" s="117"/>
      <c r="FA124" s="117"/>
      <c r="FB124" s="117"/>
      <c r="FC124" s="117"/>
      <c r="FD124" s="117"/>
      <c r="FE124" s="117"/>
      <c r="FF124" s="117"/>
      <c r="FG124" s="117"/>
      <c r="FH124" s="117"/>
      <c r="FI124" s="117"/>
      <c r="FJ124" s="117"/>
      <c r="FK124" s="117"/>
      <c r="FL124" s="117"/>
      <c r="FM124" s="117"/>
      <c r="FN124" s="117"/>
      <c r="FO124" s="117"/>
      <c r="FP124" s="117"/>
      <c r="FQ124" s="117"/>
      <c r="FR124" s="117"/>
      <c r="FS124" s="117"/>
      <c r="FT124" s="117"/>
      <c r="FU124" s="117"/>
      <c r="FV124" s="117"/>
      <c r="FW124" s="117"/>
      <c r="FX124" s="117"/>
      <c r="FY124" s="117"/>
      <c r="FZ124" s="117"/>
      <c r="GA124" s="117"/>
      <c r="GB124" s="117"/>
      <c r="GC124" s="117"/>
      <c r="GD124" s="117"/>
      <c r="GE124" s="117"/>
      <c r="GF124" s="117"/>
      <c r="GG124" s="117"/>
      <c r="GH124" s="117"/>
      <c r="GI124" s="117"/>
      <c r="GJ124" s="117"/>
      <c r="GK124" s="117"/>
      <c r="GL124" s="117"/>
      <c r="GM124" s="117"/>
      <c r="GN124" s="117"/>
      <c r="GO124" s="117"/>
      <c r="GP124" s="117"/>
      <c r="GQ124" s="117"/>
      <c r="GR124" s="117"/>
      <c r="GS124" s="117"/>
      <c r="GT124" s="117"/>
      <c r="GU124" s="117"/>
      <c r="GV124" s="117"/>
      <c r="GW124" s="117"/>
      <c r="GX124" s="117"/>
      <c r="GY124" s="117"/>
      <c r="GZ124" s="117"/>
      <c r="HA124" s="117"/>
      <c r="HB124" s="117"/>
      <c r="HC124" s="117"/>
      <c r="HD124" s="117"/>
      <c r="HE124" s="117"/>
      <c r="HF124" s="117"/>
      <c r="HG124" s="117"/>
      <c r="HH124" s="117"/>
      <c r="HI124" s="117"/>
      <c r="HJ124" s="117"/>
      <c r="HK124" s="117"/>
      <c r="HL124" s="117"/>
      <c r="HM124" s="117"/>
      <c r="HN124" s="117"/>
      <c r="HO124" s="117"/>
      <c r="HP124" s="117"/>
      <c r="HQ124" s="117"/>
      <c r="HR124" s="117"/>
      <c r="HS124" s="117"/>
      <c r="HT124" s="117"/>
      <c r="HU124" s="117"/>
      <c r="HV124" s="117"/>
      <c r="HW124" s="117"/>
      <c r="HX124" s="117"/>
      <c r="HY124" s="117"/>
      <c r="HZ124" s="117"/>
      <c r="IA124" s="117"/>
      <c r="IB124" s="117"/>
      <c r="IC124" s="117"/>
      <c r="ID124" s="117"/>
      <c r="IE124" s="117"/>
      <c r="IF124" s="117"/>
      <c r="IG124" s="117"/>
      <c r="IH124" s="117"/>
      <c r="II124" s="117"/>
      <c r="IJ124" s="117"/>
      <c r="IK124" s="117"/>
      <c r="IL124" s="117"/>
      <c r="IM124" s="117"/>
      <c r="IN124" s="117"/>
      <c r="IO124" s="117"/>
      <c r="IP124" s="117"/>
      <c r="IQ124" s="117"/>
      <c r="IR124" s="117"/>
      <c r="IS124" s="117"/>
      <c r="IT124" s="117"/>
      <c r="IU124" s="117"/>
      <c r="IV124" s="117"/>
      <c r="IW124" s="117"/>
      <c r="IX124" s="117"/>
      <c r="IY124" s="117"/>
      <c r="IZ124" s="117"/>
      <c r="JA124" s="117"/>
      <c r="JB124" s="117"/>
      <c r="JC124" s="117"/>
      <c r="JD124" s="117"/>
      <c r="JE124" s="117"/>
      <c r="JF124" s="117"/>
      <c r="JG124" s="117"/>
      <c r="JH124" s="117"/>
      <c r="JI124" s="117"/>
      <c r="JJ124" s="117"/>
      <c r="JK124" s="117"/>
      <c r="JL124" s="117"/>
      <c r="JM124" s="117"/>
      <c r="JN124" s="117"/>
      <c r="JO124" s="117"/>
      <c r="JP124" s="117"/>
      <c r="JQ124" s="117"/>
      <c r="JR124" s="117"/>
      <c r="JS124" s="117"/>
      <c r="JT124" s="117"/>
      <c r="JU124" s="117"/>
      <c r="JV124" s="117"/>
      <c r="JW124" s="117"/>
      <c r="JX124" s="117"/>
      <c r="JY124" s="117"/>
      <c r="JZ124" s="117"/>
      <c r="KA124" s="117"/>
      <c r="KB124" s="117"/>
      <c r="KC124" s="117"/>
      <c r="KD124" s="117"/>
      <c r="KE124" s="117"/>
      <c r="KF124" s="117"/>
      <c r="KG124" s="117"/>
      <c r="KH124" s="117"/>
      <c r="KI124" s="117"/>
      <c r="KJ124" s="117"/>
      <c r="KK124" s="117"/>
      <c r="KL124" s="117"/>
      <c r="KM124" s="117"/>
      <c r="KN124" s="117"/>
      <c r="KO124" s="117"/>
      <c r="KP124" s="117"/>
      <c r="KQ124" s="117"/>
      <c r="KR124" s="117"/>
      <c r="KS124" s="117"/>
      <c r="KT124" s="117"/>
      <c r="KU124" s="117"/>
      <c r="KV124" s="117"/>
      <c r="KW124" s="117"/>
      <c r="KX124" s="117"/>
      <c r="KY124" s="117"/>
      <c r="KZ124" s="117"/>
      <c r="LA124" s="117"/>
      <c r="LB124" s="117"/>
      <c r="LC124" s="117"/>
      <c r="LD124" s="117"/>
      <c r="LE124" s="117"/>
      <c r="LF124" s="117"/>
      <c r="LG124" s="117"/>
      <c r="LH124" s="117"/>
      <c r="LI124" s="117"/>
      <c r="LJ124" s="117"/>
      <c r="LK124" s="117"/>
      <c r="LL124" s="117"/>
      <c r="LM124" s="117"/>
      <c r="LN124" s="117"/>
      <c r="LO124" s="117"/>
      <c r="LP124" s="117"/>
      <c r="LQ124" s="117"/>
      <c r="LR124" s="117"/>
      <c r="LS124" s="117"/>
      <c r="LT124" s="117"/>
      <c r="LU124" s="117"/>
      <c r="LV124" s="117"/>
      <c r="LW124" s="117"/>
      <c r="LX124" s="117"/>
      <c r="LY124" s="117"/>
      <c r="LZ124" s="117"/>
      <c r="MA124" s="117"/>
      <c r="MB124" s="117"/>
      <c r="MC124" s="117"/>
      <c r="MD124" s="117"/>
      <c r="ME124" s="117"/>
      <c r="MF124" s="117"/>
      <c r="MG124" s="117"/>
      <c r="MH124" s="117"/>
      <c r="MI124" s="117"/>
      <c r="MJ124" s="117"/>
      <c r="MK124" s="117"/>
      <c r="ML124" s="117"/>
      <c r="MM124" s="117"/>
      <c r="MN124" s="117"/>
      <c r="MO124" s="117"/>
      <c r="MP124" s="117"/>
      <c r="MQ124" s="117"/>
      <c r="MR124" s="117"/>
      <c r="MS124" s="117"/>
      <c r="MT124" s="117"/>
      <c r="MU124" s="117"/>
      <c r="MV124" s="117"/>
      <c r="MW124" s="117"/>
      <c r="MX124" s="117"/>
      <c r="MY124" s="117"/>
      <c r="MZ124" s="117"/>
      <c r="NA124" s="117"/>
      <c r="NB124" s="117"/>
      <c r="NC124" s="117"/>
      <c r="ND124" s="117"/>
    </row>
    <row r="125" spans="1:1382" ht="15.5" x14ac:dyDescent="0.35">
      <c r="A125" s="118"/>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c r="AO125" s="117"/>
      <c r="AP125" s="117"/>
      <c r="AQ125" s="117"/>
      <c r="AR125" s="117"/>
      <c r="AS125" s="117"/>
      <c r="AT125" s="117"/>
      <c r="AU125" s="117"/>
      <c r="AV125" s="117"/>
      <c r="AW125" s="117"/>
      <c r="AX125" s="117"/>
      <c r="AY125" s="117"/>
      <c r="AZ125" s="117"/>
      <c r="BA125" s="117"/>
      <c r="BB125" s="117"/>
      <c r="BC125" s="117"/>
      <c r="BD125" s="117"/>
      <c r="BE125" s="117"/>
      <c r="BF125" s="117"/>
      <c r="BG125" s="117"/>
      <c r="BH125" s="117"/>
      <c r="BI125" s="117"/>
      <c r="BJ125" s="117"/>
      <c r="BK125" s="117"/>
      <c r="BL125" s="117"/>
      <c r="BM125" s="117"/>
      <c r="BN125" s="117"/>
      <c r="BO125" s="117"/>
      <c r="BP125" s="117"/>
      <c r="BQ125" s="117"/>
      <c r="BR125" s="117"/>
      <c r="BS125" s="117"/>
      <c r="BT125" s="117"/>
      <c r="BU125" s="117"/>
      <c r="BV125" s="117"/>
      <c r="BW125" s="117"/>
      <c r="BX125" s="117"/>
      <c r="BY125" s="117"/>
      <c r="BZ125" s="117"/>
      <c r="CA125" s="117"/>
      <c r="CB125" s="117"/>
      <c r="CC125" s="117"/>
      <c r="CD125" s="117"/>
      <c r="CE125" s="117"/>
      <c r="CF125" s="117"/>
      <c r="CG125" s="117"/>
      <c r="CH125" s="117"/>
      <c r="CI125" s="117"/>
      <c r="CJ125" s="117"/>
      <c r="CK125" s="117"/>
      <c r="CL125" s="117"/>
      <c r="CM125" s="117"/>
      <c r="CN125" s="117"/>
      <c r="CO125" s="117"/>
      <c r="CP125" s="117"/>
      <c r="CQ125" s="117"/>
      <c r="CR125" s="117"/>
      <c r="CS125" s="117"/>
      <c r="CT125" s="117"/>
      <c r="CU125" s="117"/>
      <c r="CV125" s="117"/>
      <c r="CW125" s="117"/>
      <c r="CX125" s="117"/>
      <c r="CY125" s="117"/>
      <c r="CZ125" s="117"/>
      <c r="DA125" s="117"/>
      <c r="DB125" s="117"/>
      <c r="DC125" s="117"/>
      <c r="DD125" s="117"/>
      <c r="DE125" s="117"/>
      <c r="DF125" s="117"/>
      <c r="DG125" s="117"/>
      <c r="DH125" s="117"/>
      <c r="DI125" s="117"/>
      <c r="DJ125" s="117"/>
      <c r="DK125" s="117"/>
      <c r="DL125" s="117"/>
      <c r="DM125" s="117"/>
      <c r="DN125" s="117"/>
      <c r="DO125" s="117"/>
      <c r="DP125" s="117"/>
      <c r="DQ125" s="117"/>
      <c r="DR125" s="117"/>
      <c r="DS125" s="117"/>
      <c r="DT125" s="117"/>
      <c r="DU125" s="117"/>
      <c r="DV125" s="117"/>
      <c r="DW125" s="117"/>
      <c r="DX125" s="117"/>
      <c r="DY125" s="117"/>
      <c r="DZ125" s="117"/>
      <c r="EA125" s="117"/>
      <c r="EB125" s="117"/>
      <c r="EC125" s="117"/>
      <c r="ED125" s="117"/>
      <c r="EE125" s="117"/>
      <c r="EF125" s="117"/>
      <c r="EG125" s="117"/>
      <c r="EH125" s="117"/>
      <c r="EI125" s="117"/>
      <c r="EJ125" s="117"/>
      <c r="EK125" s="117"/>
      <c r="EL125" s="117"/>
      <c r="EM125" s="117"/>
      <c r="EN125" s="117"/>
      <c r="EO125" s="117"/>
      <c r="EP125" s="117"/>
      <c r="EQ125" s="117"/>
      <c r="ER125" s="117"/>
      <c r="ES125" s="117"/>
      <c r="ET125" s="117"/>
      <c r="EU125" s="117"/>
      <c r="EV125" s="117"/>
      <c r="EW125" s="117"/>
      <c r="EX125" s="117"/>
      <c r="EY125" s="117"/>
      <c r="EZ125" s="117"/>
      <c r="FA125" s="117"/>
      <c r="FB125" s="117"/>
      <c r="FC125" s="117"/>
      <c r="FD125" s="117"/>
      <c r="FE125" s="117"/>
      <c r="FF125" s="117"/>
      <c r="FG125" s="117"/>
      <c r="FH125" s="117"/>
      <c r="FI125" s="117"/>
      <c r="FJ125" s="117"/>
      <c r="FK125" s="117"/>
      <c r="FL125" s="117"/>
      <c r="FM125" s="117"/>
      <c r="FN125" s="117"/>
      <c r="FO125" s="117"/>
      <c r="FP125" s="117"/>
      <c r="FQ125" s="117"/>
      <c r="FR125" s="117"/>
      <c r="FS125" s="117"/>
      <c r="FT125" s="117"/>
      <c r="FU125" s="117"/>
      <c r="FV125" s="117"/>
      <c r="FW125" s="117"/>
      <c r="FX125" s="117"/>
      <c r="FY125" s="117"/>
      <c r="FZ125" s="117"/>
      <c r="GA125" s="117"/>
      <c r="GB125" s="117"/>
      <c r="GC125" s="117"/>
      <c r="GD125" s="117"/>
      <c r="GE125" s="117"/>
      <c r="GF125" s="117"/>
      <c r="GG125" s="117"/>
      <c r="GH125" s="117"/>
      <c r="GI125" s="117"/>
      <c r="GJ125" s="117"/>
      <c r="GK125" s="117"/>
      <c r="GL125" s="117"/>
      <c r="GM125" s="117"/>
      <c r="GN125" s="117"/>
      <c r="GO125" s="117"/>
      <c r="GP125" s="117"/>
      <c r="GQ125" s="117"/>
      <c r="GR125" s="117"/>
      <c r="GS125" s="117"/>
      <c r="GT125" s="117"/>
      <c r="GU125" s="117"/>
      <c r="GV125" s="117"/>
      <c r="GW125" s="117"/>
      <c r="GX125" s="117"/>
      <c r="GY125" s="117"/>
      <c r="GZ125" s="117"/>
      <c r="HA125" s="117"/>
      <c r="HB125" s="117"/>
      <c r="HC125" s="117"/>
      <c r="HD125" s="117"/>
      <c r="HE125" s="117"/>
      <c r="HF125" s="117"/>
      <c r="HG125" s="117"/>
      <c r="HH125" s="117"/>
      <c r="HI125" s="117"/>
      <c r="HJ125" s="117"/>
      <c r="HK125" s="117"/>
      <c r="HL125" s="117"/>
      <c r="HM125" s="117"/>
      <c r="HN125" s="117"/>
      <c r="HO125" s="117"/>
      <c r="HP125" s="117"/>
      <c r="HQ125" s="117"/>
      <c r="HR125" s="117"/>
      <c r="HS125" s="117"/>
      <c r="HT125" s="117"/>
      <c r="HU125" s="117"/>
      <c r="HV125" s="117"/>
      <c r="HW125" s="117"/>
      <c r="HX125" s="117"/>
      <c r="HY125" s="117"/>
      <c r="HZ125" s="117"/>
      <c r="IA125" s="117"/>
      <c r="IB125" s="117"/>
      <c r="IC125" s="117"/>
      <c r="ID125" s="117"/>
      <c r="IE125" s="117"/>
      <c r="IF125" s="117"/>
      <c r="IG125" s="117"/>
      <c r="IH125" s="117"/>
      <c r="II125" s="117"/>
      <c r="IJ125" s="117"/>
      <c r="IK125" s="117"/>
      <c r="IL125" s="117"/>
      <c r="IM125" s="117"/>
      <c r="IN125" s="117"/>
      <c r="IO125" s="117"/>
      <c r="IP125" s="117"/>
      <c r="IQ125" s="117"/>
      <c r="IR125" s="117"/>
      <c r="IS125" s="117"/>
      <c r="IT125" s="117"/>
      <c r="IU125" s="117"/>
      <c r="IV125" s="117"/>
      <c r="IW125" s="117"/>
      <c r="IX125" s="117"/>
      <c r="IY125" s="117"/>
      <c r="IZ125" s="117"/>
      <c r="JA125" s="117"/>
      <c r="JB125" s="117"/>
      <c r="JC125" s="117"/>
      <c r="JD125" s="117"/>
      <c r="JE125" s="117"/>
      <c r="JF125" s="117"/>
      <c r="JG125" s="117"/>
      <c r="JH125" s="117"/>
      <c r="JI125" s="117"/>
      <c r="JJ125" s="117"/>
      <c r="JK125" s="117"/>
      <c r="JL125" s="117"/>
      <c r="JM125" s="117"/>
      <c r="JN125" s="117"/>
      <c r="JO125" s="117"/>
      <c r="JP125" s="117"/>
      <c r="JQ125" s="117"/>
      <c r="JR125" s="117"/>
      <c r="JS125" s="117"/>
      <c r="JT125" s="117"/>
      <c r="JU125" s="117"/>
      <c r="JV125" s="117"/>
      <c r="JW125" s="117"/>
      <c r="JX125" s="117"/>
      <c r="JY125" s="117"/>
      <c r="JZ125" s="117"/>
      <c r="KA125" s="117"/>
      <c r="KB125" s="117"/>
      <c r="KC125" s="117"/>
      <c r="KD125" s="117"/>
      <c r="KE125" s="117"/>
      <c r="KF125" s="117"/>
      <c r="KG125" s="117"/>
      <c r="KH125" s="117"/>
      <c r="KI125" s="117"/>
      <c r="KJ125" s="117"/>
      <c r="KK125" s="117"/>
      <c r="KL125" s="117"/>
      <c r="KM125" s="117"/>
      <c r="KN125" s="117"/>
      <c r="KO125" s="117"/>
      <c r="KP125" s="117"/>
      <c r="KQ125" s="117"/>
      <c r="KR125" s="117"/>
      <c r="KS125" s="117"/>
      <c r="KT125" s="117"/>
      <c r="KU125" s="117"/>
      <c r="KV125" s="117"/>
      <c r="KW125" s="117"/>
      <c r="KX125" s="117"/>
      <c r="KY125" s="117"/>
      <c r="KZ125" s="117"/>
      <c r="LA125" s="117"/>
      <c r="LB125" s="117"/>
      <c r="LC125" s="117"/>
      <c r="LD125" s="117"/>
      <c r="LE125" s="117"/>
      <c r="LF125" s="117"/>
      <c r="LG125" s="117"/>
      <c r="LH125" s="117"/>
      <c r="LI125" s="117"/>
      <c r="LJ125" s="117"/>
      <c r="LK125" s="117"/>
      <c r="LL125" s="117"/>
      <c r="LM125" s="117"/>
      <c r="LN125" s="117"/>
      <c r="LO125" s="117"/>
      <c r="LP125" s="117"/>
      <c r="LQ125" s="117"/>
      <c r="LR125" s="117"/>
      <c r="LS125" s="117"/>
      <c r="LT125" s="117"/>
      <c r="LU125" s="117"/>
      <c r="LV125" s="117"/>
      <c r="LW125" s="117"/>
      <c r="LX125" s="117"/>
      <c r="LY125" s="117"/>
      <c r="LZ125" s="117"/>
      <c r="MA125" s="117"/>
      <c r="MB125" s="117"/>
      <c r="MC125" s="117"/>
      <c r="MD125" s="117"/>
      <c r="ME125" s="117"/>
      <c r="MF125" s="117"/>
      <c r="MG125" s="117"/>
      <c r="MH125" s="117"/>
      <c r="MI125" s="117"/>
      <c r="MJ125" s="117"/>
      <c r="MK125" s="117"/>
      <c r="ML125" s="117"/>
      <c r="MM125" s="117"/>
      <c r="MN125" s="117"/>
      <c r="MO125" s="117"/>
      <c r="MP125" s="117"/>
      <c r="MQ125" s="117"/>
      <c r="MR125" s="117"/>
      <c r="MS125" s="117"/>
      <c r="MT125" s="117"/>
      <c r="MU125" s="117"/>
      <c r="MV125" s="117"/>
      <c r="MW125" s="117"/>
      <c r="MX125" s="117"/>
      <c r="MY125" s="117"/>
      <c r="MZ125" s="117"/>
      <c r="NA125" s="117"/>
      <c r="NB125" s="117"/>
      <c r="NC125" s="117"/>
      <c r="ND125" s="117"/>
    </row>
    <row r="126" spans="1:1382" ht="13" customHeight="1" x14ac:dyDescent="0.3">
      <c r="A126" s="53" t="s">
        <v>95</v>
      </c>
      <c r="B126" s="1" t="s">
        <v>40</v>
      </c>
      <c r="C126" s="1" t="s">
        <v>96</v>
      </c>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c r="BC126" s="117"/>
      <c r="BD126" s="117"/>
      <c r="BE126" s="117"/>
      <c r="BF126" s="117"/>
      <c r="BG126" s="117"/>
      <c r="BH126" s="117"/>
      <c r="BI126" s="117"/>
      <c r="BJ126" s="117"/>
      <c r="BK126" s="117"/>
      <c r="BL126" s="117"/>
      <c r="BM126" s="117"/>
      <c r="BN126" s="117"/>
      <c r="BO126" s="117"/>
      <c r="BP126" s="117"/>
      <c r="BQ126" s="117"/>
      <c r="BR126" s="117"/>
      <c r="BS126" s="117"/>
      <c r="BT126" s="117"/>
      <c r="BU126" s="117"/>
      <c r="BV126" s="117"/>
      <c r="BW126" s="117"/>
      <c r="BX126" s="117"/>
      <c r="BY126" s="117"/>
      <c r="BZ126" s="117"/>
      <c r="CA126" s="117"/>
      <c r="CB126" s="117"/>
      <c r="CC126" s="117"/>
      <c r="CD126" s="117"/>
      <c r="CE126" s="117"/>
      <c r="CF126" s="117"/>
      <c r="CG126" s="117"/>
      <c r="CH126" s="117"/>
      <c r="CI126" s="117"/>
      <c r="CJ126" s="117"/>
      <c r="CK126" s="117"/>
      <c r="CL126" s="117"/>
      <c r="CM126" s="117"/>
      <c r="CN126" s="117"/>
      <c r="CO126" s="117"/>
      <c r="CP126" s="117"/>
      <c r="CQ126" s="117"/>
      <c r="CR126" s="117"/>
      <c r="CS126" s="117"/>
      <c r="CT126" s="117"/>
      <c r="CU126" s="117"/>
      <c r="CV126" s="117"/>
      <c r="CW126" s="117"/>
      <c r="CX126" s="117"/>
      <c r="CY126" s="117"/>
      <c r="CZ126" s="117"/>
      <c r="DA126" s="117"/>
      <c r="DB126" s="117"/>
      <c r="DC126" s="117"/>
      <c r="DD126" s="117"/>
      <c r="DE126" s="117"/>
      <c r="DF126" s="117"/>
      <c r="DG126" s="117"/>
      <c r="DH126" s="117"/>
      <c r="DI126" s="117"/>
      <c r="DJ126" s="117"/>
      <c r="DK126" s="117"/>
      <c r="DL126" s="117"/>
      <c r="DM126" s="117"/>
      <c r="DN126" s="117"/>
      <c r="DO126" s="117"/>
      <c r="DP126" s="117"/>
      <c r="DQ126" s="117"/>
      <c r="DR126" s="117"/>
      <c r="DS126" s="117"/>
      <c r="DT126" s="117"/>
      <c r="DU126" s="117"/>
      <c r="DV126" s="117"/>
      <c r="DW126" s="117"/>
      <c r="DX126" s="117"/>
      <c r="DY126" s="117"/>
      <c r="DZ126" s="117"/>
      <c r="EA126" s="117"/>
      <c r="EB126" s="117"/>
      <c r="EC126" s="117"/>
      <c r="ED126" s="117"/>
      <c r="EE126" s="117"/>
      <c r="EF126" s="117"/>
      <c r="EG126" s="117"/>
      <c r="EH126" s="117"/>
      <c r="EI126" s="117"/>
      <c r="EJ126" s="117"/>
      <c r="EK126" s="117"/>
      <c r="EL126" s="117"/>
      <c r="EM126" s="117"/>
      <c r="EN126" s="117"/>
      <c r="EO126" s="117"/>
      <c r="EP126" s="117"/>
      <c r="EQ126" s="117"/>
      <c r="ER126" s="117"/>
      <c r="ES126" s="117"/>
      <c r="ET126" s="117"/>
      <c r="EU126" s="117"/>
      <c r="EV126" s="117"/>
      <c r="EW126" s="117"/>
      <c r="EX126" s="117"/>
      <c r="EY126" s="117"/>
      <c r="EZ126" s="117"/>
      <c r="FA126" s="117"/>
      <c r="FB126" s="117"/>
      <c r="FC126" s="117"/>
      <c r="FD126" s="117"/>
      <c r="FE126" s="117"/>
      <c r="FF126" s="117"/>
      <c r="FG126" s="117"/>
      <c r="FH126" s="117"/>
      <c r="FI126" s="117"/>
      <c r="FJ126" s="117"/>
      <c r="FK126" s="117"/>
      <c r="FL126" s="117"/>
      <c r="FM126" s="117"/>
      <c r="FN126" s="117"/>
      <c r="FO126" s="117"/>
      <c r="FP126" s="117"/>
      <c r="FQ126" s="117"/>
      <c r="FR126" s="117"/>
      <c r="FS126" s="117"/>
      <c r="FT126" s="117"/>
      <c r="FU126" s="117"/>
      <c r="FV126" s="117"/>
      <c r="FW126" s="117"/>
      <c r="FX126" s="117"/>
      <c r="FY126" s="117"/>
      <c r="FZ126" s="117"/>
      <c r="GA126" s="117"/>
      <c r="GB126" s="117"/>
      <c r="GC126" s="117"/>
      <c r="GD126" s="117"/>
      <c r="GE126" s="117"/>
      <c r="GF126" s="117"/>
      <c r="GG126" s="117"/>
      <c r="GH126" s="117"/>
      <c r="GI126" s="117"/>
      <c r="GJ126" s="117"/>
      <c r="GK126" s="117"/>
      <c r="GL126" s="117"/>
      <c r="GM126" s="117"/>
      <c r="GN126" s="117"/>
      <c r="GO126" s="117"/>
      <c r="GP126" s="117"/>
      <c r="GQ126" s="117"/>
      <c r="GR126" s="117"/>
      <c r="GS126" s="117"/>
      <c r="GT126" s="117"/>
      <c r="GU126" s="117"/>
      <c r="GV126" s="117"/>
      <c r="GW126" s="117"/>
      <c r="GX126" s="117"/>
      <c r="GY126" s="117"/>
      <c r="GZ126" s="117"/>
      <c r="HA126" s="117"/>
      <c r="HB126" s="117"/>
      <c r="HC126" s="117"/>
      <c r="HD126" s="117"/>
      <c r="HE126" s="117"/>
      <c r="HF126" s="117"/>
      <c r="HG126" s="117"/>
      <c r="HH126" s="117"/>
      <c r="HI126" s="117"/>
      <c r="HJ126" s="117"/>
      <c r="HK126" s="117"/>
      <c r="HL126" s="117"/>
      <c r="HM126" s="117"/>
      <c r="HN126" s="117"/>
      <c r="HO126" s="117"/>
      <c r="HP126" s="117"/>
      <c r="HQ126" s="117"/>
      <c r="HR126" s="117"/>
      <c r="HS126" s="117"/>
      <c r="HT126" s="117"/>
      <c r="HU126" s="117"/>
      <c r="HV126" s="117"/>
      <c r="HW126" s="117"/>
      <c r="HX126" s="117"/>
      <c r="HY126" s="117"/>
      <c r="HZ126" s="117"/>
      <c r="IA126" s="117"/>
      <c r="IB126" s="117"/>
      <c r="IC126" s="117"/>
      <c r="ID126" s="117"/>
      <c r="IE126" s="117"/>
      <c r="IF126" s="117"/>
      <c r="IG126" s="117"/>
      <c r="IH126" s="117"/>
      <c r="II126" s="117"/>
      <c r="IJ126" s="117"/>
      <c r="IK126" s="117"/>
      <c r="IL126" s="117"/>
      <c r="IM126" s="117"/>
      <c r="IN126" s="117"/>
      <c r="IO126" s="117"/>
      <c r="IP126" s="117"/>
      <c r="IQ126" s="117"/>
      <c r="IR126" s="117"/>
      <c r="IS126" s="117"/>
      <c r="IT126" s="117"/>
      <c r="IU126" s="117"/>
      <c r="IV126" s="117"/>
      <c r="IW126" s="117"/>
      <c r="IX126" s="117"/>
      <c r="IY126" s="117"/>
      <c r="IZ126" s="117"/>
      <c r="JA126" s="117"/>
      <c r="JB126" s="117"/>
      <c r="JC126" s="117"/>
      <c r="JD126" s="117"/>
      <c r="JE126" s="117"/>
      <c r="JF126" s="117"/>
      <c r="JG126" s="117"/>
      <c r="JH126" s="117"/>
      <c r="JI126" s="117"/>
      <c r="JJ126" s="117"/>
      <c r="JK126" s="117"/>
      <c r="JL126" s="117"/>
      <c r="JM126" s="117"/>
      <c r="JN126" s="117"/>
      <c r="JO126" s="117"/>
      <c r="JP126" s="117"/>
      <c r="JQ126" s="117"/>
      <c r="JR126" s="117"/>
      <c r="JS126" s="117"/>
      <c r="JT126" s="117"/>
      <c r="JU126" s="117"/>
      <c r="JV126" s="117"/>
      <c r="JW126" s="117"/>
      <c r="JX126" s="117"/>
      <c r="JY126" s="117"/>
      <c r="JZ126" s="117"/>
      <c r="KA126" s="117"/>
      <c r="KB126" s="117"/>
      <c r="KC126" s="117"/>
      <c r="KD126" s="117"/>
      <c r="KE126" s="117"/>
      <c r="KF126" s="117"/>
      <c r="KG126" s="117"/>
      <c r="KH126" s="117"/>
      <c r="KI126" s="117"/>
      <c r="KJ126" s="117"/>
      <c r="KK126" s="117"/>
      <c r="KL126" s="117"/>
      <c r="KM126" s="117"/>
      <c r="KN126" s="117"/>
      <c r="KO126" s="117"/>
      <c r="KP126" s="117"/>
      <c r="KQ126" s="117"/>
      <c r="KR126" s="117"/>
      <c r="KS126" s="117"/>
      <c r="KT126" s="117"/>
      <c r="KU126" s="117"/>
      <c r="KV126" s="117"/>
      <c r="KW126" s="117"/>
      <c r="KX126" s="117"/>
      <c r="KY126" s="117"/>
      <c r="KZ126" s="117"/>
      <c r="LA126" s="117"/>
      <c r="LB126" s="117"/>
      <c r="LC126" s="117"/>
      <c r="LD126" s="117"/>
      <c r="LE126" s="117"/>
      <c r="LF126" s="117"/>
      <c r="LG126" s="117"/>
      <c r="LH126" s="117"/>
      <c r="LI126" s="117"/>
      <c r="LJ126" s="117"/>
      <c r="LK126" s="117"/>
      <c r="LL126" s="117"/>
      <c r="LM126" s="117"/>
      <c r="LN126" s="117"/>
      <c r="LO126" s="117"/>
      <c r="LP126" s="117"/>
      <c r="LQ126" s="117"/>
      <c r="LR126" s="117"/>
      <c r="LS126" s="117"/>
      <c r="LT126" s="117"/>
      <c r="LU126" s="117"/>
      <c r="LV126" s="117"/>
      <c r="LW126" s="117"/>
      <c r="LX126" s="117"/>
      <c r="LY126" s="117"/>
      <c r="LZ126" s="117"/>
      <c r="MA126" s="117"/>
      <c r="MB126" s="117"/>
      <c r="MC126" s="117"/>
      <c r="MD126" s="117"/>
      <c r="ME126" s="117"/>
      <c r="MF126" s="117"/>
      <c r="MG126" s="117"/>
      <c r="MH126" s="117"/>
      <c r="MI126" s="117"/>
      <c r="MJ126" s="117"/>
      <c r="MK126" s="117"/>
      <c r="ML126" s="117"/>
      <c r="MM126" s="117"/>
      <c r="MN126" s="117"/>
      <c r="MO126" s="117"/>
      <c r="MP126" s="117"/>
      <c r="MQ126" s="117"/>
      <c r="MR126" s="117"/>
      <c r="MS126" s="117"/>
      <c r="MT126" s="117"/>
      <c r="MU126" s="117"/>
      <c r="MV126" s="117"/>
      <c r="MW126" s="117"/>
      <c r="MX126" s="117"/>
      <c r="MY126" s="117"/>
      <c r="MZ126" s="117"/>
      <c r="NA126" s="117"/>
      <c r="NB126" s="117"/>
      <c r="NC126" s="117"/>
      <c r="ND126" s="117"/>
    </row>
    <row r="127" spans="1:1382" ht="15.5" x14ac:dyDescent="0.3">
      <c r="A127" s="53" t="s">
        <v>97</v>
      </c>
      <c r="B127" s="1" t="s">
        <v>40</v>
      </c>
      <c r="C127" s="1" t="s">
        <v>98</v>
      </c>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91"/>
      <c r="DJ127" s="91"/>
      <c r="DK127" s="91"/>
      <c r="DL127" s="91"/>
      <c r="DM127" s="91"/>
      <c r="DN127" s="91"/>
      <c r="DO127" s="91"/>
      <c r="DP127" s="91"/>
      <c r="DQ127" s="91"/>
      <c r="DR127" s="91"/>
      <c r="DS127" s="91"/>
      <c r="DT127" s="91"/>
      <c r="DU127" s="91"/>
      <c r="DV127" s="91"/>
      <c r="DW127" s="91"/>
      <c r="DX127" s="91"/>
      <c r="DY127" s="91"/>
      <c r="DZ127" s="91"/>
      <c r="EA127" s="91"/>
      <c r="EB127" s="91"/>
      <c r="EC127" s="91"/>
      <c r="ED127" s="91"/>
      <c r="EE127" s="91"/>
      <c r="EF127" s="91"/>
      <c r="EG127" s="91"/>
      <c r="EH127" s="91"/>
      <c r="EI127" s="91"/>
      <c r="EJ127" s="91"/>
      <c r="EK127" s="91"/>
      <c r="EL127" s="91"/>
      <c r="EM127" s="91"/>
      <c r="EN127" s="91"/>
      <c r="EO127" s="91"/>
      <c r="EP127" s="91"/>
      <c r="EQ127" s="91"/>
      <c r="ER127" s="91"/>
      <c r="ES127" s="91"/>
      <c r="ET127" s="91"/>
      <c r="EU127" s="91"/>
      <c r="EV127" s="91"/>
      <c r="EW127" s="91"/>
      <c r="EX127" s="91"/>
      <c r="EY127" s="91"/>
      <c r="EZ127" s="91"/>
      <c r="FA127" s="91"/>
      <c r="FB127" s="91"/>
      <c r="FC127" s="91"/>
      <c r="FD127" s="91"/>
      <c r="FE127" s="91"/>
      <c r="FF127" s="91"/>
      <c r="FG127" s="91"/>
      <c r="FH127" s="91"/>
      <c r="FI127" s="91"/>
      <c r="FJ127" s="91"/>
      <c r="FK127" s="91"/>
      <c r="FL127" s="91"/>
      <c r="FM127" s="91"/>
      <c r="FN127" s="91"/>
      <c r="FO127" s="91"/>
      <c r="FP127" s="91"/>
      <c r="FQ127" s="91"/>
      <c r="FR127" s="91"/>
      <c r="FS127" s="91"/>
      <c r="FT127" s="91"/>
      <c r="FU127" s="91"/>
      <c r="FV127" s="91"/>
      <c r="FW127" s="91"/>
      <c r="FX127" s="91"/>
      <c r="FY127" s="91"/>
      <c r="FZ127" s="91"/>
      <c r="GA127" s="91"/>
      <c r="GB127" s="91"/>
      <c r="GC127" s="91"/>
      <c r="GD127" s="91"/>
      <c r="GE127" s="91"/>
      <c r="GF127" s="91"/>
      <c r="GG127" s="91"/>
      <c r="GH127" s="91"/>
      <c r="GI127" s="91"/>
      <c r="GJ127" s="91"/>
      <c r="GK127" s="91"/>
      <c r="GL127" s="91"/>
      <c r="GM127" s="91"/>
      <c r="GN127" s="91"/>
      <c r="GO127" s="91"/>
      <c r="GP127" s="91"/>
      <c r="GQ127" s="91"/>
      <c r="GR127" s="91"/>
      <c r="GS127" s="91"/>
      <c r="GT127" s="91"/>
      <c r="GU127" s="91"/>
      <c r="GV127" s="91"/>
      <c r="GW127" s="91"/>
      <c r="GX127" s="91"/>
      <c r="GY127" s="91"/>
      <c r="GZ127" s="91"/>
      <c r="HA127" s="91"/>
      <c r="HB127" s="91"/>
      <c r="HC127" s="91"/>
      <c r="HD127" s="91"/>
      <c r="HE127" s="91"/>
      <c r="HF127" s="91"/>
      <c r="HG127" s="91"/>
      <c r="HH127" s="91"/>
      <c r="HI127" s="91"/>
      <c r="HJ127" s="91"/>
      <c r="HK127" s="91"/>
      <c r="HL127" s="91"/>
      <c r="HM127" s="91"/>
      <c r="HN127" s="91"/>
      <c r="HO127" s="91"/>
      <c r="HP127" s="91"/>
      <c r="HQ127" s="91"/>
      <c r="HR127" s="91"/>
      <c r="HS127" s="91"/>
      <c r="HT127" s="91"/>
      <c r="HU127" s="91"/>
      <c r="HV127" s="91"/>
      <c r="HW127" s="91"/>
      <c r="HX127" s="91"/>
      <c r="HY127" s="91"/>
      <c r="HZ127" s="91"/>
      <c r="IA127" s="91"/>
      <c r="IB127" s="91"/>
      <c r="IC127" s="91"/>
      <c r="ID127" s="91"/>
      <c r="IE127" s="91"/>
      <c r="IF127" s="91"/>
      <c r="IG127" s="91"/>
      <c r="IH127" s="91"/>
      <c r="II127" s="91"/>
      <c r="IJ127" s="91"/>
      <c r="IK127" s="91"/>
      <c r="IL127" s="91"/>
      <c r="IM127" s="91"/>
      <c r="IN127" s="91"/>
      <c r="IO127" s="91"/>
      <c r="IP127" s="91"/>
      <c r="IQ127" s="91"/>
      <c r="IR127" s="91"/>
      <c r="IS127" s="91"/>
      <c r="IT127" s="91"/>
      <c r="IU127" s="91"/>
      <c r="IV127" s="91"/>
      <c r="IW127" s="91"/>
      <c r="IX127" s="91"/>
      <c r="IY127" s="91"/>
      <c r="IZ127" s="91"/>
      <c r="JA127" s="91"/>
      <c r="JB127" s="91"/>
      <c r="JC127" s="91"/>
      <c r="JD127" s="91"/>
      <c r="JE127" s="91"/>
      <c r="JF127" s="91"/>
      <c r="JG127" s="91"/>
      <c r="JH127" s="91"/>
      <c r="JI127" s="91"/>
      <c r="JJ127" s="91"/>
      <c r="JK127" s="91"/>
      <c r="JL127" s="91"/>
      <c r="JM127" s="91"/>
      <c r="JN127" s="91"/>
      <c r="JO127" s="91"/>
      <c r="JP127" s="91"/>
      <c r="JQ127" s="91"/>
      <c r="JR127" s="91"/>
      <c r="JS127" s="91"/>
      <c r="JT127" s="91"/>
      <c r="JU127" s="91"/>
      <c r="JV127" s="91"/>
      <c r="JW127" s="91"/>
      <c r="JX127" s="91"/>
      <c r="JY127" s="91"/>
      <c r="JZ127" s="91"/>
      <c r="KA127" s="91"/>
      <c r="KB127" s="91"/>
      <c r="KC127" s="91"/>
      <c r="KD127" s="91"/>
      <c r="KE127" s="91"/>
      <c r="KF127" s="91"/>
      <c r="KG127" s="91"/>
      <c r="KH127" s="91"/>
      <c r="KI127" s="91"/>
      <c r="KJ127" s="91"/>
      <c r="KK127" s="91"/>
      <c r="KL127" s="91"/>
      <c r="KM127" s="91"/>
      <c r="KN127" s="91"/>
      <c r="KO127" s="91"/>
      <c r="KP127" s="91"/>
      <c r="KQ127" s="91"/>
      <c r="KR127" s="91"/>
      <c r="KS127" s="91"/>
      <c r="KT127" s="91"/>
      <c r="KU127" s="91"/>
      <c r="KV127" s="91"/>
      <c r="KW127" s="91"/>
      <c r="KX127" s="91"/>
      <c r="KY127" s="91"/>
      <c r="KZ127" s="91"/>
      <c r="LA127" s="91"/>
      <c r="LB127" s="91"/>
      <c r="LC127" s="91"/>
      <c r="LD127" s="91"/>
      <c r="LE127" s="91"/>
      <c r="LF127" s="91"/>
      <c r="LG127" s="91"/>
      <c r="LH127" s="91"/>
      <c r="LI127" s="91"/>
      <c r="LJ127" s="91"/>
      <c r="LK127" s="91"/>
      <c r="LL127" s="91"/>
      <c r="LM127" s="91"/>
      <c r="LN127" s="91"/>
      <c r="LO127" s="91"/>
      <c r="LP127" s="91"/>
      <c r="LQ127" s="91"/>
      <c r="LR127" s="91"/>
      <c r="LS127" s="91"/>
      <c r="LT127" s="91"/>
      <c r="LU127" s="91"/>
      <c r="LV127" s="91"/>
      <c r="LW127" s="91"/>
      <c r="LX127" s="91"/>
      <c r="LY127" s="91"/>
      <c r="LZ127" s="91"/>
      <c r="MA127" s="91"/>
      <c r="MB127" s="91"/>
      <c r="MC127" s="91"/>
      <c r="MD127" s="91"/>
      <c r="ME127" s="91"/>
      <c r="MF127" s="91"/>
      <c r="MG127" s="91"/>
      <c r="MH127" s="91"/>
      <c r="MI127" s="91"/>
      <c r="MJ127" s="91"/>
      <c r="MK127" s="91"/>
      <c r="ML127" s="91"/>
      <c r="MM127" s="91"/>
      <c r="MN127" s="91"/>
      <c r="MO127" s="91"/>
      <c r="MP127" s="91"/>
      <c r="MQ127" s="91"/>
      <c r="MR127" s="91"/>
      <c r="MS127" s="91"/>
      <c r="MT127" s="91"/>
      <c r="MU127" s="91"/>
      <c r="MV127" s="91"/>
      <c r="MW127" s="91"/>
      <c r="MX127" s="91"/>
      <c r="MY127" s="91"/>
      <c r="MZ127" s="91"/>
      <c r="NA127" s="91"/>
      <c r="NB127" s="91"/>
      <c r="NC127" s="91"/>
      <c r="ND127" s="91"/>
    </row>
    <row r="128" spans="1:1382" x14ac:dyDescent="0.3">
      <c r="A128" s="53" t="s">
        <v>99</v>
      </c>
      <c r="B128" s="1" t="s">
        <v>40</v>
      </c>
      <c r="C128" s="1" t="s">
        <v>100</v>
      </c>
    </row>
    <row r="129" spans="1:1" x14ac:dyDescent="0.3">
      <c r="A129" s="53"/>
    </row>
    <row r="130" spans="1:1" x14ac:dyDescent="0.3">
      <c r="A130" s="53"/>
    </row>
    <row r="131" spans="1:1" x14ac:dyDescent="0.3">
      <c r="A131" s="53"/>
    </row>
    <row r="132" spans="1:1" x14ac:dyDescent="0.3">
      <c r="A132" s="53"/>
    </row>
    <row r="133" spans="1:1" x14ac:dyDescent="0.3">
      <c r="A133" s="53"/>
    </row>
    <row r="134" spans="1:1" x14ac:dyDescent="0.3">
      <c r="A134" s="53"/>
    </row>
    <row r="135" spans="1:1" x14ac:dyDescent="0.3">
      <c r="A135" s="53"/>
    </row>
    <row r="136" spans="1:1" x14ac:dyDescent="0.3">
      <c r="A136" s="53"/>
    </row>
  </sheetData>
  <mergeCells count="90">
    <mergeCell ref="AX6:BD6"/>
    <mergeCell ref="BE6:BK6"/>
    <mergeCell ref="BZ6:CF6"/>
    <mergeCell ref="CU6:DA6"/>
    <mergeCell ref="DB6:DH6"/>
    <mergeCell ref="DI6:DO6"/>
    <mergeCell ref="BL6:BR6"/>
    <mergeCell ref="DP6:DV6"/>
    <mergeCell ref="CG6:CM6"/>
    <mergeCell ref="CN6:CT6"/>
    <mergeCell ref="BS6:BY6"/>
    <mergeCell ref="ED6:EJ6"/>
    <mergeCell ref="DW6:EC6"/>
    <mergeCell ref="NG102:NG107"/>
    <mergeCell ref="MF6:ML6"/>
    <mergeCell ref="LD6:LJ6"/>
    <mergeCell ref="KW6:LC6"/>
    <mergeCell ref="KI6:KO6"/>
    <mergeCell ref="NA100:NG100"/>
    <mergeCell ref="NA102:NA108"/>
    <mergeCell ref="NB102:NB108"/>
    <mergeCell ref="NC102:NC108"/>
    <mergeCell ref="ND102:ND108"/>
    <mergeCell ref="NE102:NE108"/>
    <mergeCell ref="NF102:NF107"/>
    <mergeCell ref="NA6:NG6"/>
    <mergeCell ref="KP6:KV6"/>
    <mergeCell ref="B100:G100"/>
    <mergeCell ref="IE6:IK6"/>
    <mergeCell ref="IL6:IR6"/>
    <mergeCell ref="B6:G6"/>
    <mergeCell ref="HJ6:HP6"/>
    <mergeCell ref="HX6:ID6"/>
    <mergeCell ref="HQ6:HW6"/>
    <mergeCell ref="GV6:HB6"/>
    <mergeCell ref="GO6:GU6"/>
    <mergeCell ref="GH6:GN6"/>
    <mergeCell ref="GA6:GG6"/>
    <mergeCell ref="FM6:FS6"/>
    <mergeCell ref="FT6:FZ6"/>
    <mergeCell ref="EK6:EQ6"/>
    <mergeCell ref="ER6:EX6"/>
    <mergeCell ref="EY6:FE6"/>
    <mergeCell ref="LR6:LX6"/>
    <mergeCell ref="JU6:KA6"/>
    <mergeCell ref="FF6:FL6"/>
    <mergeCell ref="IS6:IY6"/>
    <mergeCell ref="IZ6:JF6"/>
    <mergeCell ref="JG6:JM6"/>
    <mergeCell ref="JN6:JT6"/>
    <mergeCell ref="HC6:HI6"/>
    <mergeCell ref="PS6:PY6"/>
    <mergeCell ref="PL6:PR6"/>
    <mergeCell ref="PF8:PF9"/>
    <mergeCell ref="PG8:PG9"/>
    <mergeCell ref="PH8:PH9"/>
    <mergeCell ref="PI8:PI9"/>
    <mergeCell ref="PO8:PO9"/>
    <mergeCell ref="AC6:AI6"/>
    <mergeCell ref="AJ6:AP6"/>
    <mergeCell ref="AQ6:AW6"/>
    <mergeCell ref="PP8:PP9"/>
    <mergeCell ref="OC6:OI6"/>
    <mergeCell ref="PE6:PK6"/>
    <mergeCell ref="OX6:PD6"/>
    <mergeCell ref="OQ6:OW6"/>
    <mergeCell ref="OJ6:OP6"/>
    <mergeCell ref="LK6:LQ6"/>
    <mergeCell ref="MT6:MZ6"/>
    <mergeCell ref="MM6:MS6"/>
    <mergeCell ref="LY6:ME6"/>
    <mergeCell ref="NO6:NU6"/>
    <mergeCell ref="NH6:NN6"/>
    <mergeCell ref="KB6:KH6"/>
    <mergeCell ref="H6:N6"/>
    <mergeCell ref="O6:U6"/>
    <mergeCell ref="PS18:PY24"/>
    <mergeCell ref="PS8:PS9"/>
    <mergeCell ref="PT8:PT9"/>
    <mergeCell ref="PU8:PU9"/>
    <mergeCell ref="PV8:PV9"/>
    <mergeCell ref="PW8:PW9"/>
    <mergeCell ref="PL18:PR24"/>
    <mergeCell ref="PL8:PL9"/>
    <mergeCell ref="PM8:PM9"/>
    <mergeCell ref="PN8:PN9"/>
    <mergeCell ref="PE18:PK24"/>
    <mergeCell ref="PE8:PE9"/>
    <mergeCell ref="V6:AB6"/>
    <mergeCell ref="NV6:OB6"/>
  </mergeCells>
  <hyperlinks>
    <hyperlink ref="B27" r:id="rId1" xr:uid="{00000000-0004-0000-0100-000000000000}"/>
    <hyperlink ref="B30" r:id="rId2" xr:uid="{00000000-0004-0000-0100-000001000000}"/>
    <hyperlink ref="B120" r:id="rId3" xr:uid="{00000000-0004-0000-0100-000002000000}"/>
    <hyperlink ref="B123" r:id="rId4" xr:uid="{00000000-0004-0000-0100-000003000000}"/>
    <hyperlink ref="B31" r:id="rId5" xr:uid="{00000000-0004-0000-0100-000004000000}"/>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04"/>
  <sheetViews>
    <sheetView zoomScale="125" zoomScaleNormal="125" zoomScalePageLayoutView="125" workbookViewId="0">
      <pane ySplit="6" topLeftCell="A82" activePane="bottomLeft" state="frozen"/>
      <selection pane="bottomLeft"/>
    </sheetView>
  </sheetViews>
  <sheetFormatPr defaultColWidth="8.83203125" defaultRowHeight="15.5" x14ac:dyDescent="0.35"/>
  <cols>
    <col min="1" max="1" width="13" style="14" customWidth="1"/>
    <col min="2" max="2" width="17" style="14" customWidth="1"/>
    <col min="3" max="3" width="12.5" style="14" customWidth="1"/>
    <col min="4" max="4" width="11.83203125" style="15" customWidth="1"/>
    <col min="5" max="5" width="13" style="14" customWidth="1"/>
    <col min="6" max="6" width="15.33203125" style="14" customWidth="1"/>
    <col min="7" max="16384" width="8.83203125" style="14"/>
  </cols>
  <sheetData>
    <row r="1" spans="1:15" ht="18.5" x14ac:dyDescent="0.45">
      <c r="A1" s="18" t="s">
        <v>101</v>
      </c>
    </row>
    <row r="2" spans="1:15" s="19" customFormat="1" ht="18.5" x14ac:dyDescent="0.45">
      <c r="A2" s="23" t="s">
        <v>11</v>
      </c>
      <c r="B2" s="206" t="s">
        <v>102</v>
      </c>
      <c r="C2" s="207"/>
      <c r="D2" s="207"/>
      <c r="E2" s="207"/>
      <c r="F2" s="207"/>
      <c r="G2" s="207"/>
      <c r="H2" s="207"/>
      <c r="I2" s="207"/>
      <c r="J2" s="207"/>
      <c r="K2" s="207"/>
      <c r="L2" s="207"/>
      <c r="M2" s="207"/>
      <c r="N2" s="207"/>
      <c r="O2" s="207"/>
    </row>
    <row r="3" spans="1:15" x14ac:dyDescent="0.35">
      <c r="A3" s="15" t="s">
        <v>103</v>
      </c>
    </row>
    <row r="5" spans="1:15" ht="16.5" customHeight="1" x14ac:dyDescent="0.35">
      <c r="A5" s="119"/>
      <c r="B5" s="120"/>
      <c r="C5" s="119"/>
      <c r="D5" s="201" t="s">
        <v>104</v>
      </c>
      <c r="E5" s="202"/>
      <c r="F5" s="203"/>
    </row>
    <row r="6" spans="1:15" ht="17.5" x14ac:dyDescent="0.35">
      <c r="A6" s="121" t="s">
        <v>105</v>
      </c>
      <c r="B6" s="122" t="s">
        <v>161</v>
      </c>
      <c r="C6" s="123" t="s">
        <v>162</v>
      </c>
      <c r="D6" s="124">
        <f ca="1">TODAY()</f>
        <v>43985</v>
      </c>
      <c r="E6" s="204" t="s">
        <v>163</v>
      </c>
      <c r="F6" s="205"/>
    </row>
    <row r="7" spans="1:15" x14ac:dyDescent="0.35">
      <c r="A7" s="125">
        <v>43901</v>
      </c>
      <c r="B7" s="126">
        <v>1</v>
      </c>
      <c r="C7" s="127">
        <f>B7</f>
        <v>1</v>
      </c>
      <c r="D7" s="128"/>
      <c r="F7" s="129"/>
    </row>
    <row r="8" spans="1:15" x14ac:dyDescent="0.35">
      <c r="A8" s="125">
        <v>43902</v>
      </c>
      <c r="B8" s="130">
        <v>0</v>
      </c>
      <c r="C8" s="127">
        <f t="shared" ref="C8:C42" si="0">C7+B8</f>
        <v>1</v>
      </c>
      <c r="D8" s="128"/>
      <c r="F8" s="129"/>
    </row>
    <row r="9" spans="1:15" x14ac:dyDescent="0.35">
      <c r="A9" s="125">
        <v>43903</v>
      </c>
      <c r="B9" s="130">
        <v>0</v>
      </c>
      <c r="C9" s="127">
        <f t="shared" si="0"/>
        <v>1</v>
      </c>
      <c r="D9" s="128"/>
      <c r="F9" s="129"/>
    </row>
    <row r="10" spans="1:15" x14ac:dyDescent="0.35">
      <c r="A10" s="125">
        <v>43904</v>
      </c>
      <c r="B10" s="130">
        <v>1</v>
      </c>
      <c r="C10" s="127">
        <f t="shared" si="0"/>
        <v>2</v>
      </c>
      <c r="D10" s="128"/>
      <c r="F10" s="129"/>
    </row>
    <row r="11" spans="1:15" x14ac:dyDescent="0.35">
      <c r="A11" s="125">
        <v>43905</v>
      </c>
      <c r="B11" s="130">
        <v>2</v>
      </c>
      <c r="C11" s="127">
        <f t="shared" si="0"/>
        <v>4</v>
      </c>
      <c r="D11" s="128"/>
      <c r="F11" s="129"/>
    </row>
    <row r="12" spans="1:15" x14ac:dyDescent="0.35">
      <c r="A12" s="125">
        <v>43906</v>
      </c>
      <c r="B12" s="130">
        <v>1</v>
      </c>
      <c r="C12" s="127">
        <f t="shared" si="0"/>
        <v>5</v>
      </c>
      <c r="D12" s="128"/>
      <c r="F12" s="129"/>
    </row>
    <row r="13" spans="1:15" x14ac:dyDescent="0.35">
      <c r="A13" s="125">
        <v>43907</v>
      </c>
      <c r="B13" s="130">
        <v>1</v>
      </c>
      <c r="C13" s="127">
        <f t="shared" si="0"/>
        <v>6</v>
      </c>
      <c r="D13" s="128"/>
      <c r="F13" s="129"/>
    </row>
    <row r="14" spans="1:15" x14ac:dyDescent="0.35">
      <c r="A14" s="125">
        <v>43908</v>
      </c>
      <c r="B14" s="130">
        <v>4</v>
      </c>
      <c r="C14" s="127">
        <f t="shared" si="0"/>
        <v>10</v>
      </c>
      <c r="D14" s="128"/>
      <c r="F14" s="129"/>
    </row>
    <row r="15" spans="1:15" x14ac:dyDescent="0.35">
      <c r="A15" s="125">
        <v>43909</v>
      </c>
      <c r="B15" s="130">
        <v>5</v>
      </c>
      <c r="C15" s="127">
        <f t="shared" si="0"/>
        <v>15</v>
      </c>
      <c r="D15" s="128"/>
      <c r="F15" s="129"/>
    </row>
    <row r="16" spans="1:15" x14ac:dyDescent="0.35">
      <c r="A16" s="125">
        <v>43910</v>
      </c>
      <c r="B16" s="130">
        <v>4</v>
      </c>
      <c r="C16" s="127">
        <f t="shared" si="0"/>
        <v>19</v>
      </c>
      <c r="D16" s="128"/>
      <c r="F16" s="129"/>
    </row>
    <row r="17" spans="1:6" x14ac:dyDescent="0.35">
      <c r="A17" s="125">
        <v>43911</v>
      </c>
      <c r="B17" s="130">
        <v>3</v>
      </c>
      <c r="C17" s="127">
        <f t="shared" si="0"/>
        <v>22</v>
      </c>
      <c r="D17" s="128"/>
      <c r="F17" s="129"/>
    </row>
    <row r="18" spans="1:6" x14ac:dyDescent="0.35">
      <c r="A18" s="125">
        <v>43912</v>
      </c>
      <c r="B18" s="130">
        <v>3</v>
      </c>
      <c r="C18" s="127">
        <f t="shared" si="0"/>
        <v>25</v>
      </c>
      <c r="D18" s="128"/>
      <c r="F18" s="129"/>
    </row>
    <row r="19" spans="1:6" x14ac:dyDescent="0.35">
      <c r="A19" s="125">
        <v>43913</v>
      </c>
      <c r="B19" s="130">
        <v>6</v>
      </c>
      <c r="C19" s="127">
        <f t="shared" si="0"/>
        <v>31</v>
      </c>
      <c r="D19" s="128"/>
      <c r="F19" s="129"/>
    </row>
    <row r="20" spans="1:6" x14ac:dyDescent="0.35">
      <c r="A20" s="125">
        <v>43914</v>
      </c>
      <c r="B20" s="130">
        <v>6</v>
      </c>
      <c r="C20" s="127">
        <f t="shared" si="0"/>
        <v>37</v>
      </c>
      <c r="D20" s="128"/>
      <c r="F20" s="129"/>
    </row>
    <row r="21" spans="1:6" x14ac:dyDescent="0.35">
      <c r="A21" s="125">
        <v>43915</v>
      </c>
      <c r="B21" s="130">
        <v>6</v>
      </c>
      <c r="C21" s="127">
        <f t="shared" si="0"/>
        <v>43</v>
      </c>
      <c r="D21" s="128"/>
      <c r="F21" s="129"/>
    </row>
    <row r="22" spans="1:6" x14ac:dyDescent="0.35">
      <c r="A22" s="125">
        <v>43916</v>
      </c>
      <c r="B22" s="130">
        <v>12</v>
      </c>
      <c r="C22" s="127">
        <f t="shared" si="0"/>
        <v>55</v>
      </c>
      <c r="D22" s="128"/>
      <c r="F22" s="129"/>
    </row>
    <row r="23" spans="1:6" x14ac:dyDescent="0.35">
      <c r="A23" s="125">
        <v>43917</v>
      </c>
      <c r="B23" s="130">
        <v>12</v>
      </c>
      <c r="C23" s="127">
        <f t="shared" si="0"/>
        <v>67</v>
      </c>
      <c r="D23" s="128"/>
      <c r="F23" s="129"/>
    </row>
    <row r="24" spans="1:6" x14ac:dyDescent="0.35">
      <c r="A24" s="125">
        <v>43918</v>
      </c>
      <c r="B24" s="130">
        <v>9</v>
      </c>
      <c r="C24" s="127">
        <f t="shared" si="0"/>
        <v>76</v>
      </c>
      <c r="D24" s="128"/>
      <c r="F24" s="129"/>
    </row>
    <row r="25" spans="1:6" x14ac:dyDescent="0.35">
      <c r="A25" s="125">
        <v>43919</v>
      </c>
      <c r="B25" s="130">
        <v>8</v>
      </c>
      <c r="C25" s="127">
        <f t="shared" si="0"/>
        <v>84</v>
      </c>
      <c r="D25" s="128"/>
      <c r="F25" s="129"/>
    </row>
    <row r="26" spans="1:6" x14ac:dyDescent="0.35">
      <c r="A26" s="125">
        <v>43920</v>
      </c>
      <c r="B26" s="130">
        <v>11</v>
      </c>
      <c r="C26" s="127">
        <f t="shared" si="0"/>
        <v>95</v>
      </c>
      <c r="D26" s="128"/>
      <c r="F26" s="129"/>
    </row>
    <row r="27" spans="1:6" x14ac:dyDescent="0.35">
      <c r="A27" s="125">
        <v>43921</v>
      </c>
      <c r="B27" s="130">
        <v>15</v>
      </c>
      <c r="C27" s="127">
        <f t="shared" si="0"/>
        <v>110</v>
      </c>
      <c r="D27" s="128"/>
      <c r="F27" s="129"/>
    </row>
    <row r="28" spans="1:6" x14ac:dyDescent="0.35">
      <c r="A28" s="125">
        <v>43922</v>
      </c>
      <c r="B28" s="130">
        <v>22</v>
      </c>
      <c r="C28" s="127">
        <f t="shared" si="0"/>
        <v>132</v>
      </c>
      <c r="D28" s="128"/>
      <c r="F28" s="129"/>
    </row>
    <row r="29" spans="1:6" x14ac:dyDescent="0.35">
      <c r="A29" s="125">
        <v>43923</v>
      </c>
      <c r="B29" s="130">
        <v>18</v>
      </c>
      <c r="C29" s="127">
        <f t="shared" si="0"/>
        <v>150</v>
      </c>
      <c r="D29" s="128"/>
      <c r="F29" s="129"/>
    </row>
    <row r="30" spans="1:6" x14ac:dyDescent="0.35">
      <c r="A30" s="125">
        <v>43924</v>
      </c>
      <c r="B30" s="130">
        <v>20</v>
      </c>
      <c r="C30" s="127">
        <f t="shared" si="0"/>
        <v>170</v>
      </c>
      <c r="D30" s="131">
        <f>C30-'SSI_by age and sex_Data'!AA116</f>
        <v>31</v>
      </c>
      <c r="F30" s="129"/>
    </row>
    <row r="31" spans="1:6" x14ac:dyDescent="0.35">
      <c r="A31" s="125">
        <v>43925</v>
      </c>
      <c r="B31" s="130">
        <v>15</v>
      </c>
      <c r="C31" s="127">
        <f t="shared" si="0"/>
        <v>185</v>
      </c>
      <c r="D31" s="131">
        <f>C31-'SSI_by age and sex_Data'!T116</f>
        <v>24</v>
      </c>
      <c r="F31" s="129"/>
    </row>
    <row r="32" spans="1:6" x14ac:dyDescent="0.35">
      <c r="A32" s="125">
        <v>43926</v>
      </c>
      <c r="B32" s="130">
        <v>12</v>
      </c>
      <c r="C32" s="127">
        <f t="shared" si="0"/>
        <v>197</v>
      </c>
      <c r="D32" s="131">
        <f>C32-'SSI_by age and sex_Data'!M116</f>
        <v>18</v>
      </c>
      <c r="F32" s="129"/>
    </row>
    <row r="33" spans="1:6" x14ac:dyDescent="0.35">
      <c r="A33" s="125">
        <v>43927</v>
      </c>
      <c r="B33" s="130">
        <v>17</v>
      </c>
      <c r="C33" s="127">
        <f t="shared" si="0"/>
        <v>214</v>
      </c>
      <c r="D33" s="131">
        <f>C33-'SSI_by age and sex_Data'!PC17</f>
        <v>27</v>
      </c>
      <c r="F33" s="129"/>
    </row>
    <row r="34" spans="1:6" x14ac:dyDescent="0.35">
      <c r="A34" s="125">
        <v>43928</v>
      </c>
      <c r="B34" s="130">
        <v>12</v>
      </c>
      <c r="C34" s="127">
        <f t="shared" si="0"/>
        <v>226</v>
      </c>
      <c r="D34" s="131">
        <f>C34-'SSI_by age and sex_Data'!OV17</f>
        <v>23</v>
      </c>
      <c r="F34" s="129"/>
    </row>
    <row r="35" spans="1:6" x14ac:dyDescent="0.35">
      <c r="A35" s="125">
        <v>43929</v>
      </c>
      <c r="B35" s="130">
        <v>15</v>
      </c>
      <c r="C35" s="127">
        <f t="shared" si="0"/>
        <v>241</v>
      </c>
      <c r="D35" s="131">
        <f>C35-'SSI_by age and sex_Data'!OO17</f>
        <v>23</v>
      </c>
      <c r="F35" s="129"/>
    </row>
    <row r="36" spans="1:6" x14ac:dyDescent="0.35">
      <c r="A36" s="125">
        <v>43930</v>
      </c>
      <c r="B36" s="130">
        <v>13</v>
      </c>
      <c r="C36" s="127">
        <f t="shared" si="0"/>
        <v>254</v>
      </c>
      <c r="D36" s="131">
        <f>C36-'SSI_by age and sex_Data'!OH17</f>
        <v>17</v>
      </c>
      <c r="F36" s="129"/>
    </row>
    <row r="37" spans="1:6" x14ac:dyDescent="0.35">
      <c r="A37" s="125">
        <v>43931</v>
      </c>
      <c r="B37" s="130">
        <v>16</v>
      </c>
      <c r="C37" s="127">
        <f t="shared" si="0"/>
        <v>270</v>
      </c>
      <c r="D37" s="131">
        <f>C37-'SSI_by age and sex_Data'!OA17</f>
        <v>23</v>
      </c>
      <c r="F37" s="129"/>
    </row>
    <row r="38" spans="1:6" x14ac:dyDescent="0.35">
      <c r="A38" s="125">
        <v>43932</v>
      </c>
      <c r="B38" s="130">
        <v>11</v>
      </c>
      <c r="C38" s="127">
        <f t="shared" si="0"/>
        <v>281</v>
      </c>
      <c r="D38" s="131">
        <f>C38-'SSI_by age and sex_Data'!NT17</f>
        <v>21</v>
      </c>
      <c r="F38" s="129"/>
    </row>
    <row r="39" spans="1:6" x14ac:dyDescent="0.35">
      <c r="A39" s="125">
        <v>43933</v>
      </c>
      <c r="B39" s="130">
        <v>11</v>
      </c>
      <c r="C39" s="127">
        <f t="shared" si="0"/>
        <v>292</v>
      </c>
      <c r="D39" s="131">
        <f>C39-'SSI_by age and sex_Data'!NM17</f>
        <v>19</v>
      </c>
      <c r="F39" s="129"/>
    </row>
    <row r="40" spans="1:6" x14ac:dyDescent="0.35">
      <c r="A40" s="125">
        <v>43934</v>
      </c>
      <c r="B40" s="130">
        <v>16</v>
      </c>
      <c r="C40" s="127">
        <f t="shared" si="0"/>
        <v>308</v>
      </c>
      <c r="D40" s="131">
        <f>C40-'SSI_by age and sex_Data'!NF17</f>
        <v>23</v>
      </c>
      <c r="F40" s="129"/>
    </row>
    <row r="41" spans="1:6" x14ac:dyDescent="0.35">
      <c r="A41" s="125">
        <v>43935</v>
      </c>
      <c r="B41" s="130">
        <v>12</v>
      </c>
      <c r="C41" s="127">
        <f t="shared" si="0"/>
        <v>320</v>
      </c>
      <c r="D41" s="131">
        <f>C41-'SSI_by age and sex_Data'!MY17</f>
        <v>21</v>
      </c>
      <c r="F41" s="129"/>
    </row>
    <row r="42" spans="1:6" x14ac:dyDescent="0.35">
      <c r="A42" s="125">
        <v>43936</v>
      </c>
      <c r="B42" s="130">
        <v>10</v>
      </c>
      <c r="C42" s="127">
        <f t="shared" si="0"/>
        <v>330</v>
      </c>
      <c r="D42" s="131">
        <f>C42-'SSI_by age and sex_Data'!MR17</f>
        <v>21</v>
      </c>
      <c r="F42" s="129"/>
    </row>
    <row r="43" spans="1:6" x14ac:dyDescent="0.35">
      <c r="A43" s="125">
        <v>43937</v>
      </c>
      <c r="B43" s="130">
        <v>12</v>
      </c>
      <c r="C43" s="127">
        <f t="shared" ref="C43:C76" si="1">C42+B43</f>
        <v>342</v>
      </c>
      <c r="D43" s="131">
        <f>C43-'SSI_by age and sex_Data'!MK17</f>
        <v>21</v>
      </c>
      <c r="F43" s="129"/>
    </row>
    <row r="44" spans="1:6" x14ac:dyDescent="0.35">
      <c r="A44" s="125">
        <v>43938</v>
      </c>
      <c r="B44" s="130">
        <v>9</v>
      </c>
      <c r="C44" s="127">
        <f t="shared" si="1"/>
        <v>351</v>
      </c>
      <c r="D44" s="131">
        <f>C44-'SSI_by age and sex_Data'!MD17</f>
        <v>15</v>
      </c>
      <c r="F44" s="129"/>
    </row>
    <row r="45" spans="1:6" x14ac:dyDescent="0.35">
      <c r="A45" s="125">
        <v>43939</v>
      </c>
      <c r="B45" s="130">
        <v>10</v>
      </c>
      <c r="C45" s="127">
        <f t="shared" si="1"/>
        <v>361</v>
      </c>
      <c r="D45" s="131">
        <f>C45-'SSI_by age and sex_Data'!LW17</f>
        <v>15</v>
      </c>
      <c r="F45" s="129"/>
    </row>
    <row r="46" spans="1:6" x14ac:dyDescent="0.35">
      <c r="A46" s="125">
        <v>43940</v>
      </c>
      <c r="B46" s="130">
        <v>6</v>
      </c>
      <c r="C46" s="127">
        <f t="shared" si="1"/>
        <v>367</v>
      </c>
      <c r="D46" s="131">
        <f>C46-'SSI_by age and sex_Data'!LP17</f>
        <v>12</v>
      </c>
      <c r="F46" s="129"/>
    </row>
    <row r="47" spans="1:6" x14ac:dyDescent="0.35">
      <c r="A47" s="125">
        <v>43941</v>
      </c>
      <c r="B47" s="130">
        <v>7</v>
      </c>
      <c r="C47" s="127">
        <f t="shared" si="1"/>
        <v>374</v>
      </c>
      <c r="D47" s="131">
        <f>C47-'SSI_by age and sex_Data'!LI17</f>
        <v>10</v>
      </c>
      <c r="F47" s="129"/>
    </row>
    <row r="48" spans="1:6" x14ac:dyDescent="0.35">
      <c r="A48" s="125">
        <v>43942</v>
      </c>
      <c r="B48" s="130">
        <v>12</v>
      </c>
      <c r="C48" s="127">
        <f t="shared" si="1"/>
        <v>386</v>
      </c>
      <c r="D48" s="131">
        <f>C48-'SSI_by age and sex_Data'!LB17</f>
        <v>16</v>
      </c>
      <c r="F48" s="129"/>
    </row>
    <row r="49" spans="1:6" x14ac:dyDescent="0.35">
      <c r="A49" s="125">
        <v>43943</v>
      </c>
      <c r="B49" s="130">
        <v>14</v>
      </c>
      <c r="C49" s="127">
        <f t="shared" si="1"/>
        <v>400</v>
      </c>
      <c r="D49" s="131">
        <f>C49-'SSI_by age and sex_Data'!KU17</f>
        <v>16</v>
      </c>
      <c r="F49" s="129"/>
    </row>
    <row r="50" spans="1:6" x14ac:dyDescent="0.35">
      <c r="A50" s="125">
        <v>43944</v>
      </c>
      <c r="B50" s="130">
        <v>10</v>
      </c>
      <c r="C50" s="127">
        <f t="shared" si="1"/>
        <v>410</v>
      </c>
      <c r="D50" s="131">
        <f>C50-'SSI_by age and sex_Data'!KN17</f>
        <v>16</v>
      </c>
      <c r="F50" s="129"/>
    </row>
    <row r="51" spans="1:6" x14ac:dyDescent="0.35">
      <c r="A51" s="125">
        <v>43945</v>
      </c>
      <c r="B51" s="130">
        <v>6</v>
      </c>
      <c r="C51" s="127">
        <f t="shared" si="1"/>
        <v>416</v>
      </c>
      <c r="D51" s="131">
        <f>C51-'SSI_by age and sex_Data'!KG17</f>
        <v>13</v>
      </c>
      <c r="F51" s="129"/>
    </row>
    <row r="52" spans="1:6" x14ac:dyDescent="0.35">
      <c r="A52" s="125">
        <v>43946</v>
      </c>
      <c r="B52" s="130">
        <v>5</v>
      </c>
      <c r="C52" s="127">
        <f t="shared" si="1"/>
        <v>421</v>
      </c>
      <c r="D52" s="131">
        <f>C52-'SSI_by age and sex_Data'!JZ17</f>
        <v>3</v>
      </c>
      <c r="F52" s="129"/>
    </row>
    <row r="53" spans="1:6" x14ac:dyDescent="0.35">
      <c r="A53" s="125">
        <v>43947</v>
      </c>
      <c r="B53" s="130">
        <v>5</v>
      </c>
      <c r="C53" s="127">
        <f t="shared" si="1"/>
        <v>426</v>
      </c>
      <c r="D53" s="131">
        <f>C53-'SSI_by age and sex_Data'!JS17</f>
        <v>4</v>
      </c>
      <c r="F53" s="129"/>
    </row>
    <row r="54" spans="1:6" x14ac:dyDescent="0.35">
      <c r="A54" s="125">
        <v>43948</v>
      </c>
      <c r="B54" s="130">
        <v>9</v>
      </c>
      <c r="C54" s="127">
        <f t="shared" si="1"/>
        <v>435</v>
      </c>
      <c r="D54" s="131">
        <f>C54-'SSI_by age and sex_Data'!JL17</f>
        <v>8</v>
      </c>
      <c r="F54" s="129"/>
    </row>
    <row r="55" spans="1:6" x14ac:dyDescent="0.35">
      <c r="A55" s="125">
        <v>43949</v>
      </c>
      <c r="B55" s="130">
        <v>10</v>
      </c>
      <c r="C55" s="127">
        <f t="shared" si="1"/>
        <v>445</v>
      </c>
      <c r="D55" s="131">
        <f>C55-'SSI_by age and sex_Data'!JE17</f>
        <v>11</v>
      </c>
      <c r="F55" s="129"/>
    </row>
    <row r="56" spans="1:6" x14ac:dyDescent="0.35">
      <c r="A56" s="125">
        <v>43950</v>
      </c>
      <c r="B56" s="130">
        <v>9</v>
      </c>
      <c r="C56" s="127">
        <f t="shared" si="1"/>
        <v>454</v>
      </c>
      <c r="D56" s="131">
        <f>C56-'SSI_by age and sex_Data'!IX17</f>
        <v>11</v>
      </c>
      <c r="F56" s="129"/>
    </row>
    <row r="57" spans="1:6" x14ac:dyDescent="0.35">
      <c r="A57" s="125">
        <v>43951</v>
      </c>
      <c r="B57" s="130">
        <v>9</v>
      </c>
      <c r="C57" s="127">
        <f t="shared" si="1"/>
        <v>463</v>
      </c>
      <c r="D57" s="131">
        <f>C57-'SSI_by age and sex_Data'!IQ17</f>
        <v>11</v>
      </c>
      <c r="F57" s="129"/>
    </row>
    <row r="58" spans="1:6" x14ac:dyDescent="0.35">
      <c r="A58" s="125">
        <v>43952</v>
      </c>
      <c r="B58" s="130">
        <v>11</v>
      </c>
      <c r="C58" s="127">
        <f t="shared" si="1"/>
        <v>474</v>
      </c>
      <c r="D58" s="131">
        <f>C58-'SSI_by age and sex_Data'!IJ17</f>
        <v>14</v>
      </c>
      <c r="F58" s="129"/>
    </row>
    <row r="59" spans="1:6" x14ac:dyDescent="0.35">
      <c r="A59" s="125">
        <v>43953</v>
      </c>
      <c r="B59" s="130">
        <v>8</v>
      </c>
      <c r="C59" s="127">
        <f t="shared" si="1"/>
        <v>482</v>
      </c>
      <c r="D59" s="131">
        <f>C59-'SSI_by age and sex_Data'!IC17</f>
        <v>7</v>
      </c>
      <c r="F59" s="129"/>
    </row>
    <row r="60" spans="1:6" x14ac:dyDescent="0.35">
      <c r="A60" s="125">
        <v>43954</v>
      </c>
      <c r="B60" s="130">
        <v>9</v>
      </c>
      <c r="C60" s="127">
        <f t="shared" si="1"/>
        <v>491</v>
      </c>
      <c r="D60" s="131">
        <f>C60-'SSI_by age and sex_Data'!HV17</f>
        <v>7</v>
      </c>
      <c r="F60" s="129"/>
    </row>
    <row r="61" spans="1:6" x14ac:dyDescent="0.35">
      <c r="A61" s="125">
        <v>43955</v>
      </c>
      <c r="B61" s="130">
        <v>7</v>
      </c>
      <c r="C61" s="127">
        <f t="shared" si="1"/>
        <v>498</v>
      </c>
      <c r="D61" s="131">
        <f>C61-'SSI_by age and sex_Data'!HO17</f>
        <v>5</v>
      </c>
      <c r="F61" s="129"/>
    </row>
    <row r="62" spans="1:6" x14ac:dyDescent="0.35">
      <c r="A62" s="125">
        <v>43956</v>
      </c>
      <c r="B62" s="130">
        <v>3</v>
      </c>
      <c r="C62" s="127">
        <f t="shared" si="1"/>
        <v>501</v>
      </c>
      <c r="D62" s="131">
        <f>C62-'SSI_by age and sex_Data'!HH17</f>
        <v>-2</v>
      </c>
      <c r="F62" s="129"/>
    </row>
    <row r="63" spans="1:6" x14ac:dyDescent="0.35">
      <c r="A63" s="125">
        <v>43957</v>
      </c>
      <c r="B63" s="130">
        <v>6</v>
      </c>
      <c r="C63" s="127">
        <f t="shared" si="1"/>
        <v>507</v>
      </c>
      <c r="D63" s="131">
        <f>C63-'SSI_by age and sex_Data'!HA17</f>
        <v>1</v>
      </c>
      <c r="F63" s="129"/>
    </row>
    <row r="64" spans="1:6" x14ac:dyDescent="0.35">
      <c r="A64" s="125">
        <v>43958</v>
      </c>
      <c r="B64" s="130">
        <v>6</v>
      </c>
      <c r="C64" s="127">
        <f t="shared" si="1"/>
        <v>513</v>
      </c>
      <c r="D64" s="131">
        <f>C64-'SSI_by age and sex_Data'!GT17</f>
        <v>-1</v>
      </c>
      <c r="F64" s="129"/>
    </row>
    <row r="65" spans="1:6" x14ac:dyDescent="0.35">
      <c r="A65" s="125">
        <v>43959</v>
      </c>
      <c r="B65" s="130">
        <v>4</v>
      </c>
      <c r="C65" s="127">
        <f t="shared" si="1"/>
        <v>517</v>
      </c>
      <c r="D65" s="131">
        <f>C65-'SSI_by age and sex_Data'!GM17</f>
        <v>-5</v>
      </c>
      <c r="F65" s="129"/>
    </row>
    <row r="66" spans="1:6" x14ac:dyDescent="0.35">
      <c r="A66" s="125">
        <v>43960</v>
      </c>
      <c r="B66" s="130">
        <v>3</v>
      </c>
      <c r="C66" s="127">
        <f t="shared" si="1"/>
        <v>520</v>
      </c>
      <c r="D66" s="131">
        <f>C66-'SSI_by age and sex_Data'!GF17</f>
        <v>-6</v>
      </c>
      <c r="F66" s="129"/>
    </row>
    <row r="67" spans="1:6" x14ac:dyDescent="0.35">
      <c r="A67" s="125">
        <v>43961</v>
      </c>
      <c r="B67" s="130">
        <v>5</v>
      </c>
      <c r="C67" s="127">
        <f t="shared" si="1"/>
        <v>525</v>
      </c>
      <c r="D67" s="131">
        <f>C67-'SSI_by age and sex_Data'!FY17</f>
        <v>-4</v>
      </c>
      <c r="F67" s="129"/>
    </row>
    <row r="68" spans="1:6" x14ac:dyDescent="0.35">
      <c r="A68" s="125">
        <v>43962</v>
      </c>
      <c r="B68" s="130">
        <v>4</v>
      </c>
      <c r="C68" s="127">
        <f t="shared" si="1"/>
        <v>529</v>
      </c>
      <c r="D68" s="131">
        <f>C68-'SSI_by age and sex_Data'!FR17</f>
        <v>-4</v>
      </c>
      <c r="F68" s="129"/>
    </row>
    <row r="69" spans="1:6" ht="17.5" x14ac:dyDescent="0.35">
      <c r="A69" s="159" t="s">
        <v>170</v>
      </c>
      <c r="B69" s="130">
        <v>7</v>
      </c>
      <c r="C69" s="127">
        <f t="shared" si="1"/>
        <v>536</v>
      </c>
      <c r="D69" s="131">
        <f>C69-'SSI_by age and sex_Data'!FK17</f>
        <v>9</v>
      </c>
      <c r="F69" s="129"/>
    </row>
    <row r="70" spans="1:6" x14ac:dyDescent="0.35">
      <c r="A70" s="142">
        <v>43964</v>
      </c>
      <c r="B70" s="130">
        <v>5</v>
      </c>
      <c r="C70" s="127">
        <f t="shared" si="1"/>
        <v>541</v>
      </c>
      <c r="D70" s="131">
        <f>C70-'SSI_by age and sex_Data'!FD17</f>
        <v>8</v>
      </c>
      <c r="F70" s="129"/>
    </row>
    <row r="71" spans="1:6" x14ac:dyDescent="0.35">
      <c r="A71" s="142">
        <v>43965</v>
      </c>
      <c r="B71" s="130">
        <v>0</v>
      </c>
      <c r="C71" s="127">
        <f t="shared" si="1"/>
        <v>541</v>
      </c>
      <c r="D71" s="131">
        <f>C71-'SSI_by age and sex_Data'!EW17</f>
        <v>4</v>
      </c>
      <c r="F71" s="129"/>
    </row>
    <row r="72" spans="1:6" x14ac:dyDescent="0.35">
      <c r="A72" s="142">
        <v>43966</v>
      </c>
      <c r="B72" s="130">
        <v>6</v>
      </c>
      <c r="C72" s="127">
        <f t="shared" si="1"/>
        <v>547</v>
      </c>
      <c r="D72" s="131">
        <f>C72-'SSI_by age and sex_Data'!EP17</f>
        <v>10</v>
      </c>
      <c r="F72" s="129"/>
    </row>
    <row r="73" spans="1:6" x14ac:dyDescent="0.35">
      <c r="A73" s="142">
        <v>43967</v>
      </c>
      <c r="B73" s="130">
        <v>3</v>
      </c>
      <c r="C73" s="127">
        <f t="shared" si="1"/>
        <v>550</v>
      </c>
      <c r="D73" s="131">
        <f>C73-'SSI_by age and sex_Data'!EI17</f>
        <v>7</v>
      </c>
      <c r="F73" s="129"/>
    </row>
    <row r="74" spans="1:6" x14ac:dyDescent="0.35">
      <c r="A74" s="142">
        <v>43968</v>
      </c>
      <c r="B74" s="130">
        <v>3</v>
      </c>
      <c r="C74" s="127">
        <f t="shared" si="1"/>
        <v>553</v>
      </c>
      <c r="D74" s="131">
        <f>C74-'SSI_by age and sex_Data'!EB17</f>
        <v>6</v>
      </c>
      <c r="F74" s="129"/>
    </row>
    <row r="75" spans="1:6" x14ac:dyDescent="0.35">
      <c r="A75" s="142">
        <v>43969</v>
      </c>
      <c r="B75" s="130">
        <v>3</v>
      </c>
      <c r="C75" s="127">
        <f t="shared" si="1"/>
        <v>556</v>
      </c>
      <c r="D75" s="131">
        <f>C75-'SSI_by age and sex_Data'!DU17</f>
        <v>8</v>
      </c>
      <c r="F75" s="129"/>
    </row>
    <row r="76" spans="1:6" x14ac:dyDescent="0.35">
      <c r="A76" s="142">
        <v>43970</v>
      </c>
      <c r="B76" s="130">
        <v>2</v>
      </c>
      <c r="C76" s="127">
        <f t="shared" si="1"/>
        <v>558</v>
      </c>
      <c r="D76" s="131">
        <f>C76-'SSI_by age and sex_Data'!DN17</f>
        <v>7</v>
      </c>
      <c r="F76" s="129"/>
    </row>
    <row r="77" spans="1:6" ht="17.5" x14ac:dyDescent="0.35">
      <c r="A77" s="159" t="s">
        <v>169</v>
      </c>
      <c r="B77" s="130">
        <v>5</v>
      </c>
      <c r="C77" s="127">
        <f>C76+B77</f>
        <v>563</v>
      </c>
      <c r="D77" s="131">
        <f>C77-'SSI_by age and sex_Data'!DG17</f>
        <v>9</v>
      </c>
      <c r="F77" s="129"/>
    </row>
    <row r="78" spans="1:6" x14ac:dyDescent="0.35">
      <c r="A78" s="159">
        <v>43972</v>
      </c>
      <c r="B78" s="167">
        <v>0</v>
      </c>
      <c r="C78" s="127">
        <f>C77+B78</f>
        <v>563</v>
      </c>
      <c r="D78" s="131">
        <f>C78-'SSI_by age and sex_Data'!CZ17</f>
        <v>2</v>
      </c>
      <c r="F78" s="129"/>
    </row>
    <row r="79" spans="1:6" x14ac:dyDescent="0.35">
      <c r="A79" s="159">
        <v>43973</v>
      </c>
      <c r="B79" s="167">
        <v>1</v>
      </c>
      <c r="C79" s="127">
        <f>C78+B79</f>
        <v>564</v>
      </c>
      <c r="D79" s="131">
        <f>C79-'SSI_by age and sex_Data'!CS17</f>
        <v>3</v>
      </c>
      <c r="F79" s="129"/>
    </row>
    <row r="80" spans="1:6" x14ac:dyDescent="0.35">
      <c r="A80" s="159">
        <v>43974</v>
      </c>
      <c r="B80" s="167">
        <v>1</v>
      </c>
      <c r="C80" s="127">
        <f t="shared" ref="C80:C90" si="2">C79+B80</f>
        <v>565</v>
      </c>
      <c r="D80" s="131">
        <f>C80-'SSI_by age and sex_Data'!CL17</f>
        <v>4</v>
      </c>
      <c r="F80" s="129"/>
    </row>
    <row r="81" spans="1:6" x14ac:dyDescent="0.35">
      <c r="A81" s="159">
        <v>43975</v>
      </c>
      <c r="B81" s="167">
        <v>1</v>
      </c>
      <c r="C81" s="127">
        <f>C80+B81</f>
        <v>566</v>
      </c>
      <c r="D81" s="131">
        <f>C81-'SSI_by age and sex_Data'!CE17</f>
        <v>4</v>
      </c>
      <c r="F81" s="129"/>
    </row>
    <row r="82" spans="1:6" x14ac:dyDescent="0.35">
      <c r="A82" s="159">
        <v>43976</v>
      </c>
      <c r="B82" s="167">
        <v>0</v>
      </c>
      <c r="C82" s="127">
        <f t="shared" si="2"/>
        <v>566</v>
      </c>
      <c r="D82" s="131">
        <f>C82-'SSI_by age and sex_Data'!BX17</f>
        <v>3</v>
      </c>
      <c r="F82" s="129"/>
    </row>
    <row r="83" spans="1:6" x14ac:dyDescent="0.35">
      <c r="A83" s="159">
        <v>43977</v>
      </c>
      <c r="B83" s="167">
        <v>3</v>
      </c>
      <c r="C83" s="127">
        <f t="shared" si="2"/>
        <v>569</v>
      </c>
      <c r="D83" s="131">
        <f>C83-'SSI_by age and sex_Data'!BQ17</f>
        <v>6</v>
      </c>
      <c r="F83" s="129"/>
    </row>
    <row r="84" spans="1:6" x14ac:dyDescent="0.35">
      <c r="A84" s="159">
        <v>43978</v>
      </c>
      <c r="B84" s="167">
        <v>1</v>
      </c>
      <c r="C84" s="127">
        <f t="shared" si="2"/>
        <v>570</v>
      </c>
      <c r="D84" s="131">
        <f>C84-'SSI_by age and sex_Data'!BJ17</f>
        <v>5</v>
      </c>
      <c r="F84" s="129"/>
    </row>
    <row r="85" spans="1:6" x14ac:dyDescent="0.35">
      <c r="A85" s="159">
        <v>43979</v>
      </c>
      <c r="B85" s="167">
        <v>0</v>
      </c>
      <c r="C85" s="127">
        <f t="shared" si="2"/>
        <v>570</v>
      </c>
      <c r="D85" s="131">
        <f>C85-'SSI_by age and sex_Data'!BC17</f>
        <v>2</v>
      </c>
      <c r="F85" s="129"/>
    </row>
    <row r="86" spans="1:6" x14ac:dyDescent="0.35">
      <c r="A86" s="159">
        <v>43980</v>
      </c>
      <c r="B86" s="167">
        <v>1</v>
      </c>
      <c r="C86" s="127">
        <f t="shared" si="2"/>
        <v>571</v>
      </c>
      <c r="D86" s="131">
        <f>C86-'SSI_by age and sex_Data'!AV17</f>
        <v>3</v>
      </c>
      <c r="F86" s="129"/>
    </row>
    <row r="87" spans="1:6" x14ac:dyDescent="0.35">
      <c r="A87" s="159">
        <v>43981</v>
      </c>
      <c r="B87" s="177">
        <v>4</v>
      </c>
      <c r="C87" s="127">
        <f t="shared" si="2"/>
        <v>575</v>
      </c>
      <c r="D87" s="131">
        <f>C87-'SSI_by age and sex_Data'!AO17</f>
        <v>4</v>
      </c>
      <c r="F87" s="129"/>
    </row>
    <row r="88" spans="1:6" x14ac:dyDescent="0.35">
      <c r="A88" s="159">
        <v>43982</v>
      </c>
      <c r="B88" s="177">
        <v>2</v>
      </c>
      <c r="C88" s="127">
        <f t="shared" si="2"/>
        <v>577</v>
      </c>
      <c r="D88" s="131">
        <f>C88-'SSI_by age and sex_Data'!AH17</f>
        <v>3</v>
      </c>
      <c r="F88" s="129"/>
    </row>
    <row r="89" spans="1:6" x14ac:dyDescent="0.35">
      <c r="A89" s="159">
        <v>43983</v>
      </c>
      <c r="B89" s="177">
        <v>3</v>
      </c>
      <c r="C89" s="127">
        <f t="shared" si="2"/>
        <v>580</v>
      </c>
      <c r="D89" s="131">
        <f>C89-'SSI_by age and sex_Data'!AA17</f>
        <v>4</v>
      </c>
      <c r="F89" s="129"/>
    </row>
    <row r="90" spans="1:6" x14ac:dyDescent="0.35">
      <c r="A90" s="159">
        <v>43984</v>
      </c>
      <c r="B90" s="177">
        <v>0</v>
      </c>
      <c r="C90" s="127">
        <f t="shared" si="2"/>
        <v>580</v>
      </c>
      <c r="D90" s="131">
        <f>C90-'SSI_by age and sex_Data'!T17</f>
        <v>0</v>
      </c>
      <c r="F90" s="129"/>
    </row>
    <row r="91" spans="1:6" x14ac:dyDescent="0.35">
      <c r="A91" s="159">
        <v>43985</v>
      </c>
      <c r="B91" s="177">
        <v>0</v>
      </c>
      <c r="C91" s="127">
        <f>C90+B91</f>
        <v>580</v>
      </c>
      <c r="D91" s="131">
        <f>C91-'SSI_by age and sex_Data'!M17</f>
        <v>0</v>
      </c>
      <c r="F91" s="129"/>
    </row>
    <row r="92" spans="1:6" x14ac:dyDescent="0.35">
      <c r="A92" s="132" t="s">
        <v>210</v>
      </c>
      <c r="B92" s="123">
        <f>SUM(B7:B91)</f>
        <v>580</v>
      </c>
      <c r="C92" s="133">
        <f>B92</f>
        <v>580</v>
      </c>
      <c r="D92" s="133"/>
      <c r="E92" s="134"/>
      <c r="F92" s="135"/>
    </row>
    <row r="93" spans="1:6" x14ac:dyDescent="0.35">
      <c r="A93" s="136"/>
    </row>
    <row r="94" spans="1:6" x14ac:dyDescent="0.35">
      <c r="A94" s="4" t="s">
        <v>106</v>
      </c>
    </row>
    <row r="95" spans="1:6" x14ac:dyDescent="0.35">
      <c r="A95" s="1" t="s">
        <v>195</v>
      </c>
      <c r="B95" s="1"/>
    </row>
    <row r="96" spans="1:6" x14ac:dyDescent="0.35">
      <c r="B96" s="16" t="s">
        <v>13</v>
      </c>
    </row>
    <row r="97" spans="1:15" s="1" customFormat="1" ht="13" x14ac:dyDescent="0.3">
      <c r="A97" s="1" t="s">
        <v>8</v>
      </c>
      <c r="B97" s="8" t="s">
        <v>9</v>
      </c>
      <c r="D97" s="4"/>
    </row>
    <row r="98" spans="1:15" x14ac:dyDescent="0.35">
      <c r="A98" s="162" t="s">
        <v>164</v>
      </c>
      <c r="B98" s="157" t="s">
        <v>107</v>
      </c>
      <c r="C98" s="1"/>
      <c r="D98" s="160"/>
      <c r="E98" s="1"/>
      <c r="F98" s="1"/>
      <c r="G98" s="1"/>
      <c r="H98" s="1"/>
      <c r="I98" s="1"/>
      <c r="J98" s="1"/>
      <c r="K98" s="1"/>
      <c r="L98" s="1"/>
      <c r="M98" s="1"/>
      <c r="N98" s="1"/>
      <c r="O98" s="1"/>
    </row>
    <row r="99" spans="1:15" x14ac:dyDescent="0.35">
      <c r="A99" s="162" t="s">
        <v>165</v>
      </c>
      <c r="B99" s="157" t="s">
        <v>108</v>
      </c>
      <c r="C99" s="1"/>
      <c r="D99" s="160"/>
      <c r="E99" s="1"/>
      <c r="F99" s="1"/>
      <c r="G99" s="1"/>
      <c r="H99" s="1"/>
      <c r="I99" s="1"/>
      <c r="J99" s="1"/>
      <c r="K99" s="1"/>
      <c r="L99" s="1"/>
      <c r="M99" s="1"/>
      <c r="N99" s="1"/>
      <c r="O99" s="1"/>
    </row>
    <row r="100" spans="1:15" x14ac:dyDescent="0.35">
      <c r="A100" s="163"/>
      <c r="B100" s="157" t="s">
        <v>109</v>
      </c>
      <c r="C100" s="1"/>
      <c r="D100" s="4"/>
      <c r="E100" s="1"/>
      <c r="F100" s="1"/>
      <c r="G100" s="1"/>
      <c r="H100" s="1"/>
      <c r="I100" s="1"/>
      <c r="J100" s="1"/>
      <c r="K100" s="1"/>
      <c r="L100" s="1"/>
      <c r="M100" s="1"/>
      <c r="N100" s="1"/>
      <c r="O100" s="1"/>
    </row>
    <row r="101" spans="1:15" ht="15.75" customHeight="1" x14ac:dyDescent="0.35">
      <c r="A101" s="163" t="s">
        <v>166</v>
      </c>
      <c r="B101" s="187" t="s">
        <v>136</v>
      </c>
      <c r="C101" s="187"/>
      <c r="D101" s="187"/>
      <c r="E101" s="187"/>
      <c r="F101" s="187"/>
      <c r="G101" s="187"/>
      <c r="H101" s="187"/>
      <c r="I101" s="187"/>
      <c r="J101" s="187"/>
      <c r="K101" s="187"/>
      <c r="L101" s="187"/>
      <c r="M101" s="187"/>
      <c r="N101" s="187"/>
      <c r="O101" s="161"/>
    </row>
    <row r="102" spans="1:15" x14ac:dyDescent="0.35">
      <c r="A102" s="163"/>
      <c r="B102" s="187"/>
      <c r="C102" s="187"/>
      <c r="D102" s="187"/>
      <c r="E102" s="187"/>
      <c r="F102" s="187"/>
      <c r="G102" s="187"/>
      <c r="H102" s="187"/>
      <c r="I102" s="187"/>
      <c r="J102" s="187"/>
      <c r="K102" s="187"/>
      <c r="L102" s="187"/>
      <c r="M102" s="187"/>
      <c r="N102" s="187"/>
      <c r="O102" s="161"/>
    </row>
    <row r="103" spans="1:15" x14ac:dyDescent="0.35">
      <c r="A103" s="163"/>
      <c r="B103" s="187"/>
      <c r="C103" s="187"/>
      <c r="D103" s="187"/>
      <c r="E103" s="187"/>
      <c r="F103" s="187"/>
      <c r="G103" s="187"/>
      <c r="H103" s="187"/>
      <c r="I103" s="187"/>
      <c r="J103" s="187"/>
      <c r="K103" s="187"/>
      <c r="L103" s="187"/>
      <c r="M103" s="187"/>
      <c r="N103" s="187"/>
      <c r="O103" s="161"/>
    </row>
    <row r="104" spans="1:15" x14ac:dyDescent="0.35">
      <c r="A104" s="163" t="s">
        <v>167</v>
      </c>
      <c r="B104" s="116" t="s">
        <v>194</v>
      </c>
      <c r="C104" s="1"/>
      <c r="D104" s="4"/>
      <c r="E104" s="1"/>
      <c r="F104" s="1"/>
      <c r="G104" s="1"/>
      <c r="H104" s="1"/>
      <c r="I104" s="1"/>
      <c r="J104" s="1"/>
      <c r="K104" s="1"/>
      <c r="L104" s="1"/>
      <c r="M104" s="1"/>
      <c r="N104" s="1"/>
      <c r="O104" s="1"/>
    </row>
    <row r="105" spans="1:15" x14ac:dyDescent="0.35">
      <c r="A105" s="163"/>
      <c r="B105" s="158" t="s">
        <v>160</v>
      </c>
      <c r="C105" s="1"/>
      <c r="D105" s="4"/>
      <c r="E105" s="1"/>
      <c r="F105" s="1"/>
      <c r="G105" s="1"/>
      <c r="H105" s="1"/>
      <c r="I105" s="1"/>
      <c r="J105" s="1"/>
      <c r="K105" s="1"/>
      <c r="L105" s="1"/>
      <c r="M105" s="1"/>
      <c r="N105" s="1"/>
      <c r="O105" s="1"/>
    </row>
    <row r="106" spans="1:15" x14ac:dyDescent="0.35">
      <c r="A106" s="166"/>
      <c r="B106" s="186" t="s">
        <v>211</v>
      </c>
      <c r="C106" s="183"/>
      <c r="D106" s="183"/>
      <c r="E106" s="183"/>
      <c r="F106" s="183"/>
      <c r="G106" s="183"/>
      <c r="H106" s="183"/>
      <c r="I106" s="183"/>
      <c r="J106" s="183"/>
      <c r="K106" s="183"/>
      <c r="L106" s="183"/>
      <c r="M106" s="183"/>
      <c r="N106" s="183"/>
    </row>
    <row r="107" spans="1:15" x14ac:dyDescent="0.35">
      <c r="A107" s="136"/>
      <c r="B107" s="183"/>
      <c r="C107" s="183"/>
      <c r="D107" s="183"/>
      <c r="E107" s="183"/>
      <c r="F107" s="183"/>
      <c r="G107" s="183"/>
      <c r="H107" s="183"/>
      <c r="I107" s="183"/>
      <c r="J107" s="183"/>
      <c r="K107" s="183"/>
      <c r="L107" s="183"/>
      <c r="M107" s="183"/>
      <c r="N107" s="183"/>
    </row>
    <row r="108" spans="1:15" x14ac:dyDescent="0.35">
      <c r="A108" s="136"/>
    </row>
    <row r="109" spans="1:15" x14ac:dyDescent="0.35">
      <c r="A109" s="136"/>
    </row>
    <row r="110" spans="1:15" x14ac:dyDescent="0.35">
      <c r="A110" s="136"/>
    </row>
    <row r="111" spans="1:15" x14ac:dyDescent="0.35">
      <c r="A111" s="136"/>
    </row>
    <row r="112" spans="1:15" x14ac:dyDescent="0.35">
      <c r="A112" s="136"/>
    </row>
    <row r="113" spans="1:1" x14ac:dyDescent="0.35">
      <c r="A113" s="136"/>
    </row>
    <row r="114" spans="1:1" x14ac:dyDescent="0.35">
      <c r="A114" s="136"/>
    </row>
    <row r="115" spans="1:1" x14ac:dyDescent="0.35">
      <c r="A115" s="136"/>
    </row>
    <row r="116" spans="1:1" x14ac:dyDescent="0.35">
      <c r="A116" s="136"/>
    </row>
    <row r="117" spans="1:1" x14ac:dyDescent="0.35">
      <c r="A117" s="136"/>
    </row>
    <row r="118" spans="1:1" x14ac:dyDescent="0.35">
      <c r="A118" s="136"/>
    </row>
    <row r="119" spans="1:1" x14ac:dyDescent="0.35">
      <c r="A119" s="136"/>
    </row>
    <row r="120" spans="1:1" x14ac:dyDescent="0.35">
      <c r="A120" s="136"/>
    </row>
    <row r="121" spans="1:1" x14ac:dyDescent="0.35">
      <c r="A121" s="136"/>
    </row>
    <row r="122" spans="1:1" x14ac:dyDescent="0.35">
      <c r="A122" s="136"/>
    </row>
    <row r="123" spans="1:1" x14ac:dyDescent="0.35">
      <c r="A123" s="136"/>
    </row>
    <row r="124" spans="1:1" x14ac:dyDescent="0.35">
      <c r="A124" s="136"/>
    </row>
    <row r="125" spans="1:1" x14ac:dyDescent="0.35">
      <c r="A125" s="136"/>
    </row>
    <row r="126" spans="1:1" x14ac:dyDescent="0.35">
      <c r="A126" s="136"/>
    </row>
    <row r="127" spans="1:1" x14ac:dyDescent="0.35">
      <c r="A127" s="136"/>
    </row>
    <row r="128" spans="1:1" x14ac:dyDescent="0.35">
      <c r="A128" s="136"/>
    </row>
    <row r="129" spans="1:1" x14ac:dyDescent="0.35">
      <c r="A129" s="136"/>
    </row>
    <row r="130" spans="1:1" x14ac:dyDescent="0.35">
      <c r="A130" s="136"/>
    </row>
    <row r="131" spans="1:1" x14ac:dyDescent="0.35">
      <c r="A131" s="136"/>
    </row>
    <row r="132" spans="1:1" x14ac:dyDescent="0.35">
      <c r="A132" s="136"/>
    </row>
    <row r="133" spans="1:1" x14ac:dyDescent="0.35">
      <c r="A133" s="136"/>
    </row>
    <row r="134" spans="1:1" x14ac:dyDescent="0.35">
      <c r="A134" s="136"/>
    </row>
    <row r="135" spans="1:1" x14ac:dyDescent="0.35">
      <c r="A135" s="136"/>
    </row>
    <row r="136" spans="1:1" x14ac:dyDescent="0.35">
      <c r="A136" s="136"/>
    </row>
    <row r="137" spans="1:1" x14ac:dyDescent="0.35">
      <c r="A137" s="136"/>
    </row>
    <row r="138" spans="1:1" x14ac:dyDescent="0.35">
      <c r="A138" s="136"/>
    </row>
    <row r="139" spans="1:1" x14ac:dyDescent="0.35">
      <c r="A139" s="136"/>
    </row>
    <row r="140" spans="1:1" x14ac:dyDescent="0.35">
      <c r="A140" s="136"/>
    </row>
    <row r="141" spans="1:1" x14ac:dyDescent="0.35">
      <c r="A141" s="136"/>
    </row>
    <row r="142" spans="1:1" x14ac:dyDescent="0.35">
      <c r="A142" s="136"/>
    </row>
    <row r="143" spans="1:1" x14ac:dyDescent="0.35">
      <c r="A143" s="136"/>
    </row>
    <row r="144" spans="1:1" x14ac:dyDescent="0.35">
      <c r="A144" s="136"/>
    </row>
    <row r="145" spans="1:1" x14ac:dyDescent="0.35">
      <c r="A145" s="136"/>
    </row>
    <row r="146" spans="1:1" x14ac:dyDescent="0.35">
      <c r="A146" s="136"/>
    </row>
    <row r="147" spans="1:1" x14ac:dyDescent="0.35">
      <c r="A147" s="136"/>
    </row>
    <row r="148" spans="1:1" x14ac:dyDescent="0.35">
      <c r="A148" s="136"/>
    </row>
    <row r="149" spans="1:1" x14ac:dyDescent="0.35">
      <c r="A149" s="136"/>
    </row>
    <row r="150" spans="1:1" x14ac:dyDescent="0.35">
      <c r="A150" s="136"/>
    </row>
    <row r="151" spans="1:1" x14ac:dyDescent="0.35">
      <c r="A151" s="136"/>
    </row>
    <row r="152" spans="1:1" x14ac:dyDescent="0.35">
      <c r="A152" s="136"/>
    </row>
    <row r="153" spans="1:1" x14ac:dyDescent="0.35">
      <c r="A153" s="136"/>
    </row>
    <row r="154" spans="1:1" x14ac:dyDescent="0.35">
      <c r="A154" s="136"/>
    </row>
    <row r="155" spans="1:1" x14ac:dyDescent="0.35">
      <c r="A155" s="136"/>
    </row>
    <row r="156" spans="1:1" x14ac:dyDescent="0.35">
      <c r="A156" s="136"/>
    </row>
    <row r="157" spans="1:1" x14ac:dyDescent="0.35">
      <c r="A157" s="136"/>
    </row>
    <row r="158" spans="1:1" x14ac:dyDescent="0.35">
      <c r="A158" s="136"/>
    </row>
    <row r="159" spans="1:1" x14ac:dyDescent="0.35">
      <c r="A159" s="136"/>
    </row>
    <row r="160" spans="1:1" x14ac:dyDescent="0.35">
      <c r="A160" s="136"/>
    </row>
    <row r="161" spans="1:1" x14ac:dyDescent="0.35">
      <c r="A161" s="136"/>
    </row>
    <row r="162" spans="1:1" x14ac:dyDescent="0.35">
      <c r="A162" s="136"/>
    </row>
    <row r="163" spans="1:1" x14ac:dyDescent="0.35">
      <c r="A163" s="136"/>
    </row>
    <row r="164" spans="1:1" x14ac:dyDescent="0.35">
      <c r="A164" s="136"/>
    </row>
    <row r="165" spans="1:1" x14ac:dyDescent="0.35">
      <c r="A165" s="136"/>
    </row>
    <row r="166" spans="1:1" x14ac:dyDescent="0.35">
      <c r="A166" s="136"/>
    </row>
    <row r="167" spans="1:1" x14ac:dyDescent="0.35">
      <c r="A167" s="136"/>
    </row>
    <row r="168" spans="1:1" x14ac:dyDescent="0.35">
      <c r="A168" s="136"/>
    </row>
    <row r="169" spans="1:1" x14ac:dyDescent="0.35">
      <c r="A169" s="136"/>
    </row>
    <row r="170" spans="1:1" x14ac:dyDescent="0.35">
      <c r="A170" s="136"/>
    </row>
    <row r="171" spans="1:1" x14ac:dyDescent="0.35">
      <c r="A171" s="136"/>
    </row>
    <row r="172" spans="1:1" x14ac:dyDescent="0.35">
      <c r="A172" s="136"/>
    </row>
    <row r="173" spans="1:1" x14ac:dyDescent="0.35">
      <c r="A173" s="136"/>
    </row>
    <row r="174" spans="1:1" x14ac:dyDescent="0.35">
      <c r="A174" s="136"/>
    </row>
    <row r="175" spans="1:1" x14ac:dyDescent="0.35">
      <c r="A175" s="136"/>
    </row>
    <row r="176" spans="1:1" x14ac:dyDescent="0.35">
      <c r="A176" s="136"/>
    </row>
    <row r="177" spans="1:1" x14ac:dyDescent="0.35">
      <c r="A177" s="136"/>
    </row>
    <row r="178" spans="1:1" x14ac:dyDescent="0.35">
      <c r="A178" s="136"/>
    </row>
    <row r="179" spans="1:1" x14ac:dyDescent="0.35">
      <c r="A179" s="136"/>
    </row>
    <row r="180" spans="1:1" x14ac:dyDescent="0.35">
      <c r="A180" s="136"/>
    </row>
    <row r="181" spans="1:1" x14ac:dyDescent="0.35">
      <c r="A181" s="136"/>
    </row>
    <row r="182" spans="1:1" x14ac:dyDescent="0.35">
      <c r="A182" s="136"/>
    </row>
    <row r="183" spans="1:1" x14ac:dyDescent="0.35">
      <c r="A183" s="136"/>
    </row>
    <row r="184" spans="1:1" x14ac:dyDescent="0.35">
      <c r="A184" s="136"/>
    </row>
    <row r="185" spans="1:1" x14ac:dyDescent="0.35">
      <c r="A185" s="136"/>
    </row>
    <row r="186" spans="1:1" x14ac:dyDescent="0.35">
      <c r="A186" s="136"/>
    </row>
    <row r="187" spans="1:1" x14ac:dyDescent="0.35">
      <c r="A187" s="136"/>
    </row>
    <row r="188" spans="1:1" x14ac:dyDescent="0.35">
      <c r="A188" s="136"/>
    </row>
    <row r="189" spans="1:1" x14ac:dyDescent="0.35">
      <c r="A189" s="136"/>
    </row>
    <row r="190" spans="1:1" x14ac:dyDescent="0.35">
      <c r="A190" s="136"/>
    </row>
    <row r="191" spans="1:1" x14ac:dyDescent="0.35">
      <c r="A191" s="136"/>
    </row>
    <row r="192" spans="1:1" x14ac:dyDescent="0.35">
      <c r="A192" s="136"/>
    </row>
    <row r="193" spans="1:1" x14ac:dyDescent="0.35">
      <c r="A193" s="136"/>
    </row>
    <row r="194" spans="1:1" x14ac:dyDescent="0.35">
      <c r="A194" s="136"/>
    </row>
    <row r="195" spans="1:1" x14ac:dyDescent="0.35">
      <c r="A195" s="136"/>
    </row>
    <row r="196" spans="1:1" x14ac:dyDescent="0.35">
      <c r="A196" s="136"/>
    </row>
    <row r="197" spans="1:1" x14ac:dyDescent="0.35">
      <c r="A197" s="136"/>
    </row>
    <row r="198" spans="1:1" x14ac:dyDescent="0.35">
      <c r="A198" s="136"/>
    </row>
    <row r="199" spans="1:1" x14ac:dyDescent="0.35">
      <c r="A199" s="136"/>
    </row>
    <row r="200" spans="1:1" x14ac:dyDescent="0.35">
      <c r="A200" s="136"/>
    </row>
    <row r="201" spans="1:1" x14ac:dyDescent="0.35">
      <c r="A201" s="136"/>
    </row>
    <row r="202" spans="1:1" x14ac:dyDescent="0.35">
      <c r="A202" s="136"/>
    </row>
    <row r="203" spans="1:1" x14ac:dyDescent="0.35">
      <c r="A203" s="136"/>
    </row>
    <row r="204" spans="1:1" x14ac:dyDescent="0.35">
      <c r="A204" s="136"/>
    </row>
  </sheetData>
  <mergeCells count="4">
    <mergeCell ref="D5:F5"/>
    <mergeCell ref="E6:F6"/>
    <mergeCell ref="B2:O2"/>
    <mergeCell ref="B101:N103"/>
  </mergeCells>
  <hyperlinks>
    <hyperlink ref="B97" r:id="rId1" xr:uid="{00000000-0004-0000-0200-000000000000}"/>
    <hyperlink ref="B105" r:id="rId2" xr:uid="{00000000-0004-0000-0200-000001000000}"/>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Catalina Torres</cp:lastModifiedBy>
  <cp:revision>1</cp:revision>
  <dcterms:created xsi:type="dcterms:W3CDTF">2020-03-24T16:18:29Z</dcterms:created>
  <dcterms:modified xsi:type="dcterms:W3CDTF">2020-06-03T14:47:52Z</dcterms:modified>
</cp:coreProperties>
</file>