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500" firstSheet="2"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102" i="5" l="1"/>
  <c r="T101" i="5" s="1"/>
  <c r="T100" i="5" s="1"/>
  <c r="T99" i="5" s="1"/>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102" i="5"/>
  <c r="S101" i="5" s="1"/>
  <c r="S100" i="5" s="1"/>
  <c r="S99" i="5" s="1"/>
  <c r="S98" i="5" s="1"/>
  <c r="S97" i="5" s="1"/>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102" i="5"/>
  <c r="U102" i="5" s="1"/>
  <c r="U101" i="5" s="1"/>
  <c r="U100" i="5" s="1"/>
  <c r="U99" i="5" s="1"/>
  <c r="U98" i="5" s="1"/>
  <c r="U97" i="5" s="1"/>
  <c r="U96" i="5" s="1"/>
  <c r="U95" i="5" s="1"/>
  <c r="U94" i="5" s="1"/>
  <c r="U93" i="5" s="1"/>
  <c r="U92" i="5" s="1"/>
  <c r="U91" i="5" s="1"/>
  <c r="K101" i="5"/>
  <c r="K100" i="5"/>
  <c r="K99" i="5"/>
  <c r="K98" i="5"/>
  <c r="P97" i="5"/>
  <c r="P90" i="5" s="1"/>
  <c r="P83" i="5" s="1"/>
  <c r="P76" i="5" s="1"/>
  <c r="P69" i="5" s="1"/>
  <c r="P62" i="5" s="1"/>
  <c r="P55" i="5" s="1"/>
  <c r="P48" i="5" s="1"/>
  <c r="P41" i="5" s="1"/>
  <c r="P34" i="5" s="1"/>
  <c r="P27" i="5" s="1"/>
  <c r="O97" i="5"/>
  <c r="M97" i="5"/>
  <c r="L97" i="5"/>
  <c r="K97" i="5"/>
  <c r="K96" i="5"/>
  <c r="K95" i="5"/>
  <c r="K94" i="5"/>
  <c r="K93" i="5"/>
  <c r="K92" i="5"/>
  <c r="K91" i="5"/>
  <c r="O90" i="5"/>
  <c r="O83" i="5" s="1"/>
  <c r="O76" i="5" s="1"/>
  <c r="O69" i="5" s="1"/>
  <c r="O62" i="5" s="1"/>
  <c r="O55" i="5" s="1"/>
  <c r="O48" i="5" s="1"/>
  <c r="O41" i="5" s="1"/>
  <c r="O34" i="5" s="1"/>
  <c r="O27" i="5" s="1"/>
  <c r="N90" i="5"/>
  <c r="M90" i="5"/>
  <c r="M83" i="5" s="1"/>
  <c r="M76" i="5" s="1"/>
  <c r="M69" i="5" s="1"/>
  <c r="M62" i="5" s="1"/>
  <c r="M55" i="5" s="1"/>
  <c r="M48" i="5" s="1"/>
  <c r="M41" i="5" s="1"/>
  <c r="M34" i="5" s="1"/>
  <c r="M27" i="5" s="1"/>
  <c r="K90" i="5"/>
  <c r="K89" i="5"/>
  <c r="K88" i="5"/>
  <c r="K87" i="5"/>
  <c r="K86" i="5"/>
  <c r="K85" i="5"/>
  <c r="K84" i="5"/>
  <c r="N83" i="5"/>
  <c r="N76" i="5" s="1"/>
  <c r="N69" i="5" s="1"/>
  <c r="N62" i="5" s="1"/>
  <c r="N55" i="5" s="1"/>
  <c r="N48" i="5" s="1"/>
  <c r="L83" i="5"/>
  <c r="K83" i="5"/>
  <c r="K82" i="5"/>
  <c r="K81" i="5"/>
  <c r="K80" i="5"/>
  <c r="K79" i="5"/>
  <c r="K78" i="5"/>
  <c r="K77" i="5"/>
  <c r="K76" i="5"/>
  <c r="L76" i="5" s="1"/>
  <c r="K75" i="5"/>
  <c r="K74" i="5"/>
  <c r="K73" i="5"/>
  <c r="K72" i="5"/>
  <c r="K71" i="5"/>
  <c r="K70" i="5"/>
  <c r="K69" i="5"/>
  <c r="L69" i="5" s="1"/>
  <c r="K68" i="5"/>
  <c r="K67" i="5"/>
  <c r="K66" i="5"/>
  <c r="K65" i="5"/>
  <c r="K64" i="5"/>
  <c r="K63" i="5"/>
  <c r="K62" i="5"/>
  <c r="K61" i="5"/>
  <c r="K60" i="5"/>
  <c r="K59" i="5"/>
  <c r="K58" i="5"/>
  <c r="K57" i="5"/>
  <c r="K56" i="5"/>
  <c r="K55" i="5"/>
  <c r="L55" i="5" s="1"/>
  <c r="K54" i="5"/>
  <c r="K53" i="5"/>
  <c r="K52" i="5"/>
  <c r="K51" i="5"/>
  <c r="K50" i="5"/>
  <c r="K49" i="5"/>
  <c r="K48" i="5"/>
  <c r="K47" i="5"/>
  <c r="K46" i="5"/>
  <c r="L41" i="5" s="1"/>
  <c r="K45" i="5"/>
  <c r="K44" i="5"/>
  <c r="K43" i="5"/>
  <c r="K42" i="5"/>
  <c r="N41" i="5"/>
  <c r="N34" i="5" s="1"/>
  <c r="N27" i="5" s="1"/>
  <c r="K41" i="5"/>
  <c r="K40" i="5"/>
  <c r="K39" i="5"/>
  <c r="K38" i="5"/>
  <c r="K37" i="5"/>
  <c r="K36" i="5"/>
  <c r="K35" i="5"/>
  <c r="K34" i="5"/>
  <c r="K33" i="5"/>
  <c r="K32" i="5"/>
  <c r="K31" i="5"/>
  <c r="K30" i="5"/>
  <c r="K29" i="5"/>
  <c r="K28" i="5"/>
  <c r="K27" i="5"/>
  <c r="L27" i="5" s="1"/>
  <c r="K26" i="5"/>
  <c r="K25" i="5"/>
  <c r="K24" i="5"/>
  <c r="K23" i="5"/>
  <c r="K22" i="5"/>
  <c r="K21" i="5"/>
  <c r="K20" i="5"/>
  <c r="K19" i="5"/>
  <c r="K18" i="5"/>
  <c r="K17" i="5"/>
  <c r="K16" i="5"/>
  <c r="K15" i="5"/>
  <c r="K14" i="5"/>
  <c r="K13" i="5"/>
  <c r="K12" i="5"/>
  <c r="K11" i="5"/>
  <c r="S10" i="5"/>
  <c r="U10" i="5" s="1"/>
  <c r="K10" i="5"/>
  <c r="D35" i="4"/>
  <c r="C34" i="4"/>
  <c r="CR32" i="4"/>
  <c r="CR35" i="4" s="1"/>
  <c r="CQ32" i="4"/>
  <c r="CQ35" i="4" s="1"/>
  <c r="CP32" i="4"/>
  <c r="CP35" i="4" s="1"/>
  <c r="CO32" i="4"/>
  <c r="CO35" i="4" s="1"/>
  <c r="CN32" i="4"/>
  <c r="CN35" i="4" s="1"/>
  <c r="CM32" i="4"/>
  <c r="CM35" i="4" s="1"/>
  <c r="CL32" i="4"/>
  <c r="CL35" i="4" s="1"/>
  <c r="CK32" i="4"/>
  <c r="CK35" i="4" s="1"/>
  <c r="CJ32" i="4"/>
  <c r="CJ35" i="4" s="1"/>
  <c r="CI32" i="4"/>
  <c r="CI35" i="4" s="1"/>
  <c r="CH32" i="4"/>
  <c r="CH35" i="4" s="1"/>
  <c r="CG32" i="4"/>
  <c r="CG35" i="4" s="1"/>
  <c r="CF32" i="4"/>
  <c r="CF35" i="4" s="1"/>
  <c r="CE32" i="4"/>
  <c r="CE35" i="4" s="1"/>
  <c r="CD32" i="4"/>
  <c r="CD35" i="4" s="1"/>
  <c r="CC32" i="4"/>
  <c r="CC35" i="4" s="1"/>
  <c r="CB32" i="4"/>
  <c r="CB35" i="4" s="1"/>
  <c r="CA32" i="4"/>
  <c r="CA35" i="4" s="1"/>
  <c r="BZ32" i="4"/>
  <c r="BZ35" i="4" s="1"/>
  <c r="BY32" i="4"/>
  <c r="BY35" i="4" s="1"/>
  <c r="BX32" i="4"/>
  <c r="BX35" i="4" s="1"/>
  <c r="BW32" i="4"/>
  <c r="BW35" i="4" s="1"/>
  <c r="BV32" i="4"/>
  <c r="BV35" i="4" s="1"/>
  <c r="BU32" i="4"/>
  <c r="BU35" i="4" s="1"/>
  <c r="BT32" i="4"/>
  <c r="BT35" i="4" s="1"/>
  <c r="BS32" i="4"/>
  <c r="BS35" i="4" s="1"/>
  <c r="BR32" i="4"/>
  <c r="BR35" i="4" s="1"/>
  <c r="BQ32" i="4"/>
  <c r="BQ35" i="4" s="1"/>
  <c r="BP32" i="4"/>
  <c r="BP35" i="4" s="1"/>
  <c r="BO32" i="4"/>
  <c r="BO35" i="4" s="1"/>
  <c r="BN32" i="4"/>
  <c r="BN35" i="4" s="1"/>
  <c r="BM32" i="4"/>
  <c r="BM35" i="4" s="1"/>
  <c r="BL32" i="4"/>
  <c r="BL35" i="4" s="1"/>
  <c r="BK32" i="4"/>
  <c r="BK35" i="4" s="1"/>
  <c r="BJ32" i="4"/>
  <c r="BJ35" i="4" s="1"/>
  <c r="BI32" i="4"/>
  <c r="BI35" i="4" s="1"/>
  <c r="BH32" i="4"/>
  <c r="BH35" i="4" s="1"/>
  <c r="BG32" i="4"/>
  <c r="BG35" i="4" s="1"/>
  <c r="BF32" i="4"/>
  <c r="BF35" i="4" s="1"/>
  <c r="BE32" i="4"/>
  <c r="BE35" i="4" s="1"/>
  <c r="BD32" i="4"/>
  <c r="BD35" i="4" s="1"/>
  <c r="BC32" i="4"/>
  <c r="BC35" i="4" s="1"/>
  <c r="BB32" i="4"/>
  <c r="BB35" i="4" s="1"/>
  <c r="BA32" i="4"/>
  <c r="BA35" i="4" s="1"/>
  <c r="AZ32" i="4"/>
  <c r="AZ35" i="4" s="1"/>
  <c r="AY32" i="4"/>
  <c r="AY35" i="4" s="1"/>
  <c r="AX32" i="4"/>
  <c r="AX35" i="4" s="1"/>
  <c r="AW32" i="4"/>
  <c r="AW35" i="4" s="1"/>
  <c r="AV32" i="4"/>
  <c r="AV35" i="4" s="1"/>
  <c r="AU32" i="4"/>
  <c r="AU35" i="4" s="1"/>
  <c r="AT32" i="4"/>
  <c r="AT35" i="4" s="1"/>
  <c r="AS32" i="4"/>
  <c r="AS35" i="4" s="1"/>
  <c r="AR32" i="4"/>
  <c r="AR35" i="4" s="1"/>
  <c r="AQ32" i="4"/>
  <c r="AQ35" i="4" s="1"/>
  <c r="AP32" i="4"/>
  <c r="AP35" i="4" s="1"/>
  <c r="AO32" i="4"/>
  <c r="AO35" i="4" s="1"/>
  <c r="AN32" i="4"/>
  <c r="AN35" i="4" s="1"/>
  <c r="AM32" i="4"/>
  <c r="AM35" i="4" s="1"/>
  <c r="AL32" i="4"/>
  <c r="AL35" i="4" s="1"/>
  <c r="AK32" i="4"/>
  <c r="AK35" i="4" s="1"/>
  <c r="AJ32" i="4"/>
  <c r="AJ35" i="4" s="1"/>
  <c r="AI32" i="4"/>
  <c r="AI35" i="4" s="1"/>
  <c r="AH32" i="4"/>
  <c r="AH35" i="4" s="1"/>
  <c r="AG32" i="4"/>
  <c r="AG35" i="4" s="1"/>
  <c r="AF32" i="4"/>
  <c r="AF35" i="4" s="1"/>
  <c r="AE32" i="4"/>
  <c r="AE35" i="4" s="1"/>
  <c r="AD32" i="4"/>
  <c r="AD35" i="4" s="1"/>
  <c r="AC32" i="4"/>
  <c r="AC35" i="4" s="1"/>
  <c r="AB32" i="4"/>
  <c r="AB35" i="4" s="1"/>
  <c r="AA32" i="4"/>
  <c r="AA35" i="4" s="1"/>
  <c r="Z32" i="4"/>
  <c r="Z35" i="4" s="1"/>
  <c r="Y32" i="4"/>
  <c r="Y35" i="4" s="1"/>
  <c r="X32" i="4"/>
  <c r="X35" i="4" s="1"/>
  <c r="W32" i="4"/>
  <c r="W35" i="4" s="1"/>
  <c r="V32" i="4"/>
  <c r="V35" i="4" s="1"/>
  <c r="U32" i="4"/>
  <c r="U35" i="4" s="1"/>
  <c r="T32" i="4"/>
  <c r="T35" i="4" s="1"/>
  <c r="S32" i="4"/>
  <c r="S35" i="4" s="1"/>
  <c r="R32" i="4"/>
  <c r="R35" i="4" s="1"/>
  <c r="Q32" i="4"/>
  <c r="Q35" i="4" s="1"/>
  <c r="P32" i="4"/>
  <c r="P35" i="4" s="1"/>
  <c r="O32" i="4"/>
  <c r="O35" i="4" s="1"/>
  <c r="N32" i="4"/>
  <c r="N35" i="4" s="1"/>
  <c r="M32" i="4"/>
  <c r="M35" i="4" s="1"/>
  <c r="L32" i="4"/>
  <c r="L35" i="4" s="1"/>
  <c r="K32" i="4"/>
  <c r="K35" i="4" s="1"/>
  <c r="J32" i="4"/>
  <c r="J35" i="4" s="1"/>
  <c r="I32" i="4"/>
  <c r="I35" i="4" s="1"/>
  <c r="H32" i="4"/>
  <c r="H35" i="4" s="1"/>
  <c r="G32" i="4"/>
  <c r="G35" i="4" s="1"/>
  <c r="F32" i="4"/>
  <c r="F35" i="4" s="1"/>
  <c r="E32" i="4"/>
  <c r="E35" i="4" s="1"/>
  <c r="B32" i="4"/>
  <c r="B35" i="4" s="1"/>
  <c r="CR19" i="4"/>
  <c r="CQ19" i="4"/>
  <c r="CP19" i="4"/>
  <c r="CO19" i="4"/>
  <c r="CN19" i="4"/>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s="1"/>
  <c r="C18" i="4"/>
  <c r="CR16" i="4"/>
  <c r="CQ16" i="4"/>
  <c r="CP16" i="4"/>
  <c r="CO16" i="4"/>
  <c r="CN16"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CD33" i="3"/>
  <c r="AL33" i="3"/>
  <c r="J33" i="3"/>
  <c r="CY30" i="3"/>
  <c r="CY33" i="3" s="1"/>
  <c r="CW30" i="3"/>
  <c r="CW33" i="3" s="1"/>
  <c r="CU30" i="3"/>
  <c r="CU33" i="3" s="1"/>
  <c r="CR30" i="3"/>
  <c r="CR33" i="3" s="1"/>
  <c r="CP30" i="3"/>
  <c r="CP33" i="3" s="1"/>
  <c r="CN30" i="3"/>
  <c r="CN33" i="3" s="1"/>
  <c r="CK30" i="3"/>
  <c r="CK33" i="3" s="1"/>
  <c r="CI30" i="3"/>
  <c r="CI33" i="3" s="1"/>
  <c r="CG30" i="3"/>
  <c r="CG33" i="3" s="1"/>
  <c r="CD30" i="3"/>
  <c r="CB30" i="3"/>
  <c r="CB33" i="3" s="1"/>
  <c r="BZ30" i="3"/>
  <c r="BZ33" i="3" s="1"/>
  <c r="BW30" i="3"/>
  <c r="BW33" i="3" s="1"/>
  <c r="BU30" i="3"/>
  <c r="BU33" i="3" s="1"/>
  <c r="BS30" i="3"/>
  <c r="BS33" i="3" s="1"/>
  <c r="BP30" i="3"/>
  <c r="BP33" i="3" s="1"/>
  <c r="BN30" i="3"/>
  <c r="BN33" i="3" s="1"/>
  <c r="BL30" i="3"/>
  <c r="BL33" i="3" s="1"/>
  <c r="BI30" i="3"/>
  <c r="BI33" i="3" s="1"/>
  <c r="BG30" i="3"/>
  <c r="BG33" i="3" s="1"/>
  <c r="BE30" i="3"/>
  <c r="BE33" i="3" s="1"/>
  <c r="BB30" i="3"/>
  <c r="BB33" i="3" s="1"/>
  <c r="AZ30" i="3"/>
  <c r="AZ33" i="3" s="1"/>
  <c r="AX30" i="3"/>
  <c r="AX33" i="3" s="1"/>
  <c r="AU30" i="3"/>
  <c r="AU33" i="3" s="1"/>
  <c r="AS30" i="3"/>
  <c r="AS33" i="3" s="1"/>
  <c r="AQ30" i="3"/>
  <c r="AQ33" i="3" s="1"/>
  <c r="AN30" i="3"/>
  <c r="AN33" i="3" s="1"/>
  <c r="AL30" i="3"/>
  <c r="AJ30" i="3"/>
  <c r="AJ33" i="3" s="1"/>
  <c r="AG30" i="3"/>
  <c r="AG33" i="3" s="1"/>
  <c r="AE30" i="3"/>
  <c r="AE33" i="3" s="1"/>
  <c r="AC30" i="3"/>
  <c r="AC33" i="3" s="1"/>
  <c r="Z30" i="3"/>
  <c r="Z33" i="3" s="1"/>
  <c r="X30" i="3"/>
  <c r="X33" i="3" s="1"/>
  <c r="V30" i="3"/>
  <c r="V33" i="3" s="1"/>
  <c r="S30" i="3"/>
  <c r="S33" i="3" s="1"/>
  <c r="Q30" i="3"/>
  <c r="Q33" i="3" s="1"/>
  <c r="O30" i="3"/>
  <c r="O33" i="3" s="1"/>
  <c r="L30" i="3"/>
  <c r="L33" i="3" s="1"/>
  <c r="J30" i="3"/>
  <c r="H30" i="3"/>
  <c r="H33" i="3" s="1"/>
  <c r="D30" i="3"/>
  <c r="D33" i="3" s="1"/>
  <c r="B30" i="3"/>
  <c r="B33" i="3" s="1"/>
  <c r="CZ28" i="3"/>
  <c r="CV28" i="3"/>
  <c r="CS28" i="3"/>
  <c r="CL28" i="3"/>
  <c r="CH28" i="3"/>
  <c r="CE28" i="3"/>
  <c r="CA28" i="3"/>
  <c r="BX28" i="3"/>
  <c r="BT28" i="3"/>
  <c r="BQ28" i="3"/>
  <c r="BO28" i="3"/>
  <c r="BM28" i="3"/>
  <c r="BJ28" i="3"/>
  <c r="BF28" i="3"/>
  <c r="BC28" i="3"/>
  <c r="AY28" i="3"/>
  <c r="AV28" i="3"/>
  <c r="AO28" i="3"/>
  <c r="AM28" i="3"/>
  <c r="AH28" i="3"/>
  <c r="AD28" i="3"/>
  <c r="AA28" i="3"/>
  <c r="W28" i="3"/>
  <c r="T28" i="3"/>
  <c r="M28" i="3"/>
  <c r="K28" i="3"/>
  <c r="I28" i="3"/>
  <c r="F28" i="3"/>
  <c r="C28" i="3"/>
  <c r="CZ27" i="3"/>
  <c r="CS27" i="3"/>
  <c r="CL27" i="3"/>
  <c r="CH27" i="3"/>
  <c r="CE27" i="3"/>
  <c r="CC27" i="3"/>
  <c r="CA27" i="3"/>
  <c r="BX27" i="3"/>
  <c r="BQ27" i="3"/>
  <c r="BO27" i="3"/>
  <c r="BM27" i="3"/>
  <c r="BJ27" i="3"/>
  <c r="BH27" i="3"/>
  <c r="BF27" i="3"/>
  <c r="BC27" i="3"/>
  <c r="AY27" i="3"/>
  <c r="AV27" i="3"/>
  <c r="AT27" i="3"/>
  <c r="AR27" i="3"/>
  <c r="AO27" i="3"/>
  <c r="AM27" i="3"/>
  <c r="AH27" i="3"/>
  <c r="AF27" i="3"/>
  <c r="AD27" i="3"/>
  <c r="AA27" i="3"/>
  <c r="Y27" i="3"/>
  <c r="W27" i="3"/>
  <c r="T27" i="3"/>
  <c r="M27" i="3"/>
  <c r="K27" i="3"/>
  <c r="I27" i="3"/>
  <c r="F27" i="3"/>
  <c r="E27" i="3"/>
  <c r="C27" i="3"/>
  <c r="CZ26" i="3"/>
  <c r="CS26" i="3"/>
  <c r="CL26" i="3"/>
  <c r="CH26" i="3"/>
  <c r="CE26" i="3"/>
  <c r="CA26" i="3"/>
  <c r="BX26" i="3"/>
  <c r="BQ26" i="3"/>
  <c r="BO26" i="3"/>
  <c r="BM26" i="3"/>
  <c r="BJ26" i="3"/>
  <c r="BH26" i="3"/>
  <c r="BF26" i="3"/>
  <c r="BC26" i="3"/>
  <c r="AY26" i="3"/>
  <c r="AV26" i="3"/>
  <c r="AT26" i="3"/>
  <c r="AO26" i="3"/>
  <c r="AM26" i="3"/>
  <c r="AH26" i="3"/>
  <c r="AF26" i="3"/>
  <c r="AD26" i="3"/>
  <c r="AA26" i="3"/>
  <c r="W26" i="3"/>
  <c r="T26" i="3"/>
  <c r="M26" i="3"/>
  <c r="K26" i="3"/>
  <c r="I26" i="3"/>
  <c r="F26" i="3"/>
  <c r="C26" i="3"/>
  <c r="CZ25" i="3"/>
  <c r="CS25" i="3"/>
  <c r="CO25" i="3"/>
  <c r="CL25" i="3"/>
  <c r="CH25" i="3"/>
  <c r="CE25" i="3"/>
  <c r="CA25" i="3"/>
  <c r="BX25" i="3"/>
  <c r="BT25" i="3"/>
  <c r="BQ25" i="3"/>
  <c r="BO25" i="3"/>
  <c r="BM25" i="3"/>
  <c r="BJ25" i="3"/>
  <c r="BH25" i="3"/>
  <c r="BF25" i="3"/>
  <c r="BC25" i="3"/>
  <c r="BA25" i="3"/>
  <c r="AY25" i="3"/>
  <c r="AV25" i="3"/>
  <c r="AT25" i="3"/>
  <c r="AO25" i="3"/>
  <c r="AM25" i="3"/>
  <c r="AH25" i="3"/>
  <c r="AF25" i="3"/>
  <c r="AD25" i="3"/>
  <c r="AA25" i="3"/>
  <c r="W25" i="3"/>
  <c r="T25" i="3"/>
  <c r="P25" i="3"/>
  <c r="M25" i="3"/>
  <c r="K25" i="3"/>
  <c r="I25" i="3"/>
  <c r="F25" i="3"/>
  <c r="E25" i="3"/>
  <c r="C25" i="3"/>
  <c r="CZ24" i="3"/>
  <c r="CV24" i="3"/>
  <c r="CS24" i="3"/>
  <c r="CL24" i="3"/>
  <c r="CH24" i="3"/>
  <c r="CE24" i="3"/>
  <c r="CA24" i="3"/>
  <c r="BX24" i="3"/>
  <c r="BQ24" i="3"/>
  <c r="BO24" i="3"/>
  <c r="BM24" i="3"/>
  <c r="BJ24" i="3"/>
  <c r="BH24" i="3"/>
  <c r="BF24" i="3"/>
  <c r="BC24" i="3"/>
  <c r="AY24" i="3"/>
  <c r="AV24" i="3"/>
  <c r="AT24" i="3"/>
  <c r="AO24" i="3"/>
  <c r="AM24" i="3"/>
  <c r="AH24" i="3"/>
  <c r="AF24" i="3"/>
  <c r="AD24" i="3"/>
  <c r="AA24" i="3"/>
  <c r="W24" i="3"/>
  <c r="T24" i="3"/>
  <c r="M24" i="3"/>
  <c r="K24" i="3"/>
  <c r="I24" i="3"/>
  <c r="F24" i="3"/>
  <c r="C24" i="3"/>
  <c r="CZ23" i="3"/>
  <c r="CS23" i="3"/>
  <c r="CL23" i="3"/>
  <c r="CH23" i="3"/>
  <c r="CE23" i="3"/>
  <c r="CC23" i="3"/>
  <c r="CA23" i="3"/>
  <c r="BX23" i="3"/>
  <c r="BQ23" i="3"/>
  <c r="BO23" i="3"/>
  <c r="BM23" i="3"/>
  <c r="BJ23" i="3"/>
  <c r="BH23" i="3"/>
  <c r="BF23" i="3"/>
  <c r="BC23" i="3"/>
  <c r="AY23" i="3"/>
  <c r="AV23" i="3"/>
  <c r="AT23" i="3"/>
  <c r="AR23" i="3"/>
  <c r="AO23" i="3"/>
  <c r="AM23" i="3"/>
  <c r="AH23" i="3"/>
  <c r="AF23" i="3"/>
  <c r="AD23" i="3"/>
  <c r="AA23" i="3"/>
  <c r="Y23" i="3"/>
  <c r="W23" i="3"/>
  <c r="T23" i="3"/>
  <c r="M23" i="3"/>
  <c r="K23" i="3"/>
  <c r="I23" i="3"/>
  <c r="F23" i="3"/>
  <c r="E23" i="3"/>
  <c r="C23" i="3"/>
  <c r="CZ22" i="3"/>
  <c r="CV22" i="3"/>
  <c r="CS22" i="3"/>
  <c r="CL22" i="3"/>
  <c r="CH22" i="3"/>
  <c r="CE22" i="3"/>
  <c r="CA22" i="3"/>
  <c r="BX22" i="3"/>
  <c r="BT22" i="3"/>
  <c r="BQ22" i="3"/>
  <c r="BO22" i="3"/>
  <c r="BM22" i="3"/>
  <c r="BJ22" i="3"/>
  <c r="BH22" i="3"/>
  <c r="BF22" i="3"/>
  <c r="BC22" i="3"/>
  <c r="BA22" i="3"/>
  <c r="AY22" i="3"/>
  <c r="AV22" i="3"/>
  <c r="AT22" i="3"/>
  <c r="AO22" i="3"/>
  <c r="AM22" i="3"/>
  <c r="AH22" i="3"/>
  <c r="AF22" i="3"/>
  <c r="AD22" i="3"/>
  <c r="AA22" i="3"/>
  <c r="W22" i="3"/>
  <c r="T22" i="3"/>
  <c r="P22" i="3"/>
  <c r="M22" i="3"/>
  <c r="K22" i="3"/>
  <c r="I22" i="3"/>
  <c r="F22" i="3"/>
  <c r="E22" i="3"/>
  <c r="C22" i="3"/>
  <c r="CZ21" i="3"/>
  <c r="CV21" i="3"/>
  <c r="CS21" i="3"/>
  <c r="CO21" i="3"/>
  <c r="CL21" i="3"/>
  <c r="CH21" i="3"/>
  <c r="CE21" i="3"/>
  <c r="CC21" i="3"/>
  <c r="CA21" i="3"/>
  <c r="BX21" i="3"/>
  <c r="BT21" i="3"/>
  <c r="BQ21" i="3"/>
  <c r="BO21" i="3"/>
  <c r="BM21" i="3"/>
  <c r="BJ21" i="3"/>
  <c r="BH21" i="3"/>
  <c r="BF21" i="3"/>
  <c r="BC21" i="3"/>
  <c r="BA21" i="3"/>
  <c r="AY21" i="3"/>
  <c r="AV21" i="3"/>
  <c r="AT21" i="3"/>
  <c r="AR21" i="3"/>
  <c r="AO21" i="3"/>
  <c r="AM21" i="3"/>
  <c r="AH21" i="3"/>
  <c r="AF21" i="3"/>
  <c r="AD21" i="3"/>
  <c r="AA21" i="3"/>
  <c r="Y21" i="3"/>
  <c r="W21" i="3"/>
  <c r="T21" i="3"/>
  <c r="P21" i="3"/>
  <c r="M21" i="3"/>
  <c r="K21" i="3"/>
  <c r="I21" i="3"/>
  <c r="F21" i="3"/>
  <c r="E21" i="3"/>
  <c r="C21" i="3"/>
  <c r="CZ20" i="3"/>
  <c r="CV20" i="3"/>
  <c r="CS20" i="3"/>
  <c r="CL20" i="3"/>
  <c r="CH20" i="3"/>
  <c r="CE20" i="3"/>
  <c r="CC20" i="3"/>
  <c r="CA20" i="3"/>
  <c r="BX20" i="3"/>
  <c r="BT20" i="3"/>
  <c r="BQ20" i="3"/>
  <c r="BO20" i="3"/>
  <c r="BM20" i="3"/>
  <c r="BJ20" i="3"/>
  <c r="BH20" i="3"/>
  <c r="BF20" i="3"/>
  <c r="BC20" i="3"/>
  <c r="BA20" i="3"/>
  <c r="AY20" i="3"/>
  <c r="AV20" i="3"/>
  <c r="AT20" i="3"/>
  <c r="AR20" i="3"/>
  <c r="AO20" i="3"/>
  <c r="AM20" i="3"/>
  <c r="AH20" i="3"/>
  <c r="AF20" i="3"/>
  <c r="AD20" i="3"/>
  <c r="AA20" i="3"/>
  <c r="Y20" i="3"/>
  <c r="W20" i="3"/>
  <c r="T20" i="3"/>
  <c r="P20" i="3"/>
  <c r="M20" i="3"/>
  <c r="K20" i="3"/>
  <c r="I20" i="3"/>
  <c r="F20" i="3"/>
  <c r="E20" i="3"/>
  <c r="C20" i="3"/>
  <c r="CZ19" i="3"/>
  <c r="CV19" i="3"/>
  <c r="CS19" i="3"/>
  <c r="CL19" i="3"/>
  <c r="CH19" i="3"/>
  <c r="CE19" i="3"/>
  <c r="CC19" i="3"/>
  <c r="CA19" i="3"/>
  <c r="BX19" i="3"/>
  <c r="BT19" i="3"/>
  <c r="BQ19" i="3"/>
  <c r="BO19" i="3"/>
  <c r="BM19" i="3"/>
  <c r="BJ19" i="3"/>
  <c r="BH19" i="3"/>
  <c r="BF19" i="3"/>
  <c r="BC19" i="3"/>
  <c r="BA19" i="3"/>
  <c r="AY19" i="3"/>
  <c r="AV19" i="3"/>
  <c r="AT19" i="3"/>
  <c r="AR19" i="3"/>
  <c r="AO19" i="3"/>
  <c r="AM19" i="3"/>
  <c r="AH19" i="3"/>
  <c r="AF19" i="3"/>
  <c r="AD19" i="3"/>
  <c r="AA19" i="3"/>
  <c r="Y19" i="3"/>
  <c r="W19" i="3"/>
  <c r="T19" i="3"/>
  <c r="P19" i="3"/>
  <c r="M19" i="3"/>
  <c r="K19" i="3"/>
  <c r="I19" i="3"/>
  <c r="F19" i="3"/>
  <c r="E19" i="3"/>
  <c r="C19" i="3"/>
  <c r="CZ18" i="3"/>
  <c r="CV18" i="3"/>
  <c r="CS18" i="3"/>
  <c r="CL18" i="3"/>
  <c r="CH18" i="3"/>
  <c r="CE18" i="3"/>
  <c r="CC18" i="3"/>
  <c r="CA18" i="3"/>
  <c r="BX18" i="3"/>
  <c r="BT18" i="3"/>
  <c r="BQ18" i="3"/>
  <c r="BO18" i="3"/>
  <c r="BM18" i="3"/>
  <c r="BJ18" i="3"/>
  <c r="BH18" i="3"/>
  <c r="BF18" i="3"/>
  <c r="BC18" i="3"/>
  <c r="BA18" i="3"/>
  <c r="AY18" i="3"/>
  <c r="AV18" i="3"/>
  <c r="AT18" i="3"/>
  <c r="AR18" i="3"/>
  <c r="AO18" i="3"/>
  <c r="AM18" i="3"/>
  <c r="AH18" i="3"/>
  <c r="AF18" i="3"/>
  <c r="AD18" i="3"/>
  <c r="AA18" i="3"/>
  <c r="Y18" i="3"/>
  <c r="W18" i="3"/>
  <c r="T18" i="3"/>
  <c r="P18" i="3"/>
  <c r="M18" i="3"/>
  <c r="K18" i="3"/>
  <c r="I18" i="3"/>
  <c r="F18" i="3"/>
  <c r="E18" i="3"/>
  <c r="C18" i="3"/>
  <c r="CZ17" i="3"/>
  <c r="CV17" i="3"/>
  <c r="CS17" i="3"/>
  <c r="CO17" i="3"/>
  <c r="CL17" i="3"/>
  <c r="CH17" i="3"/>
  <c r="CE17" i="3"/>
  <c r="CC17" i="3"/>
  <c r="CA17" i="3"/>
  <c r="BX17" i="3"/>
  <c r="BT17" i="3"/>
  <c r="BQ17" i="3"/>
  <c r="BO17" i="3"/>
  <c r="BM17" i="3"/>
  <c r="BJ17" i="3"/>
  <c r="BH17" i="3"/>
  <c r="BF17" i="3"/>
  <c r="BC17" i="3"/>
  <c r="BA17" i="3"/>
  <c r="AY17" i="3"/>
  <c r="AV17" i="3"/>
  <c r="AT17" i="3"/>
  <c r="AR17" i="3"/>
  <c r="AO17" i="3"/>
  <c r="AM17" i="3"/>
  <c r="AH17" i="3"/>
  <c r="AF17" i="3"/>
  <c r="AD17" i="3"/>
  <c r="AA17" i="3"/>
  <c r="Y17" i="3"/>
  <c r="W17" i="3"/>
  <c r="T17" i="3"/>
  <c r="P17" i="3"/>
  <c r="M17" i="3"/>
  <c r="K17" i="3"/>
  <c r="I17" i="3"/>
  <c r="F17" i="3"/>
  <c r="E17" i="3"/>
  <c r="C17" i="3"/>
  <c r="CZ16" i="3"/>
  <c r="CV16" i="3"/>
  <c r="CS16" i="3"/>
  <c r="CL16" i="3"/>
  <c r="CH16" i="3"/>
  <c r="CE16" i="3"/>
  <c r="CC16" i="3"/>
  <c r="CA16" i="3"/>
  <c r="BX16" i="3"/>
  <c r="BT16" i="3"/>
  <c r="BQ16" i="3"/>
  <c r="BO16" i="3"/>
  <c r="BM16" i="3"/>
  <c r="BJ16" i="3"/>
  <c r="BH16" i="3"/>
  <c r="BF16" i="3"/>
  <c r="BC16" i="3"/>
  <c r="BA16" i="3"/>
  <c r="AY16" i="3"/>
  <c r="AV16" i="3"/>
  <c r="AT16" i="3"/>
  <c r="AR16" i="3"/>
  <c r="AO16" i="3"/>
  <c r="AM16" i="3"/>
  <c r="AH16" i="3"/>
  <c r="AF16" i="3"/>
  <c r="AD16" i="3"/>
  <c r="AA16" i="3"/>
  <c r="Y16" i="3"/>
  <c r="W16" i="3"/>
  <c r="T16" i="3"/>
  <c r="P16" i="3"/>
  <c r="M16" i="3"/>
  <c r="K16" i="3"/>
  <c r="I16" i="3"/>
  <c r="F16" i="3"/>
  <c r="E16" i="3"/>
  <c r="C16" i="3"/>
  <c r="CZ15" i="3"/>
  <c r="CV15" i="3"/>
  <c r="CS15" i="3"/>
  <c r="CL15" i="3"/>
  <c r="CH15" i="3"/>
  <c r="CE15" i="3"/>
  <c r="CC15" i="3"/>
  <c r="CA15" i="3"/>
  <c r="BX15" i="3"/>
  <c r="BT15" i="3"/>
  <c r="BQ15" i="3"/>
  <c r="BO15" i="3"/>
  <c r="BM15" i="3"/>
  <c r="BJ15" i="3"/>
  <c r="BH15" i="3"/>
  <c r="BF15" i="3"/>
  <c r="BC15" i="3"/>
  <c r="BA15" i="3"/>
  <c r="AY15" i="3"/>
  <c r="AV15" i="3"/>
  <c r="AT15" i="3"/>
  <c r="AR15" i="3"/>
  <c r="AO15" i="3"/>
  <c r="AM15" i="3"/>
  <c r="AH15" i="3"/>
  <c r="AF15" i="3"/>
  <c r="AD15" i="3"/>
  <c r="AA15" i="3"/>
  <c r="Y15" i="3"/>
  <c r="W15" i="3"/>
  <c r="T15" i="3"/>
  <c r="P15" i="3"/>
  <c r="M15" i="3"/>
  <c r="K15" i="3"/>
  <c r="I15" i="3"/>
  <c r="F15" i="3"/>
  <c r="E15" i="3"/>
  <c r="C15" i="3"/>
  <c r="CZ14" i="3"/>
  <c r="CV14" i="3"/>
  <c r="CS14" i="3"/>
  <c r="CL14" i="3"/>
  <c r="CH14" i="3"/>
  <c r="CE14" i="3"/>
  <c r="CC14" i="3"/>
  <c r="CA14" i="3"/>
  <c r="BX14" i="3"/>
  <c r="BT14" i="3"/>
  <c r="BQ14" i="3"/>
  <c r="BO14" i="3"/>
  <c r="BM14" i="3"/>
  <c r="BJ14" i="3"/>
  <c r="BH14" i="3"/>
  <c r="BF14" i="3"/>
  <c r="BC14" i="3"/>
  <c r="BA14" i="3"/>
  <c r="AY14" i="3"/>
  <c r="AV14" i="3"/>
  <c r="AT14" i="3"/>
  <c r="AR14" i="3"/>
  <c r="AO14" i="3"/>
  <c r="AM14" i="3"/>
  <c r="AH14" i="3"/>
  <c r="AF14" i="3"/>
  <c r="AD14" i="3"/>
  <c r="AA14" i="3"/>
  <c r="Y14" i="3"/>
  <c r="W14" i="3"/>
  <c r="T14" i="3"/>
  <c r="P14" i="3"/>
  <c r="M14" i="3"/>
  <c r="K14" i="3"/>
  <c r="I14" i="3"/>
  <c r="F14" i="3"/>
  <c r="E14" i="3"/>
  <c r="C14" i="3"/>
  <c r="CZ13" i="3"/>
  <c r="CV13" i="3"/>
  <c r="CS13" i="3"/>
  <c r="CO13" i="3"/>
  <c r="CL13" i="3"/>
  <c r="CH13" i="3"/>
  <c r="CE13" i="3"/>
  <c r="CC13" i="3"/>
  <c r="CA13" i="3"/>
  <c r="BX13" i="3"/>
  <c r="BT13" i="3"/>
  <c r="BQ13" i="3"/>
  <c r="BO13" i="3"/>
  <c r="BM13" i="3"/>
  <c r="BJ13" i="3"/>
  <c r="BH13" i="3"/>
  <c r="BF13" i="3"/>
  <c r="BC13" i="3"/>
  <c r="BA13" i="3"/>
  <c r="AY13" i="3"/>
  <c r="AV13" i="3"/>
  <c r="AT13" i="3"/>
  <c r="AR13" i="3"/>
  <c r="AO13" i="3"/>
  <c r="AM13" i="3"/>
  <c r="AH13" i="3"/>
  <c r="AF13" i="3"/>
  <c r="AD13" i="3"/>
  <c r="AA13" i="3"/>
  <c r="Y13" i="3"/>
  <c r="W13" i="3"/>
  <c r="T13" i="3"/>
  <c r="P13" i="3"/>
  <c r="M13" i="3"/>
  <c r="K13" i="3"/>
  <c r="I13" i="3"/>
  <c r="F13" i="3"/>
  <c r="E13" i="3"/>
  <c r="C13" i="3"/>
  <c r="CZ12" i="3"/>
  <c r="CV12" i="3"/>
  <c r="CS12" i="3"/>
  <c r="CL12" i="3"/>
  <c r="CH12" i="3"/>
  <c r="CE12" i="3"/>
  <c r="CC12" i="3"/>
  <c r="CA12" i="3"/>
  <c r="BX12" i="3"/>
  <c r="BT12" i="3"/>
  <c r="BQ12" i="3"/>
  <c r="BO12" i="3"/>
  <c r="BM12" i="3"/>
  <c r="BJ12" i="3"/>
  <c r="BH12" i="3"/>
  <c r="BF12" i="3"/>
  <c r="BC12" i="3"/>
  <c r="BA12" i="3"/>
  <c r="AY12" i="3"/>
  <c r="AV12" i="3"/>
  <c r="AT12" i="3"/>
  <c r="AR12" i="3"/>
  <c r="AO12" i="3"/>
  <c r="AM12" i="3"/>
  <c r="AH12" i="3"/>
  <c r="AF12" i="3"/>
  <c r="AD12" i="3"/>
  <c r="AA12" i="3"/>
  <c r="Y12" i="3"/>
  <c r="W12" i="3"/>
  <c r="T12" i="3"/>
  <c r="P12" i="3"/>
  <c r="M12" i="3"/>
  <c r="K12" i="3"/>
  <c r="I12" i="3"/>
  <c r="F12" i="3"/>
  <c r="E12" i="3"/>
  <c r="C12" i="3"/>
  <c r="CZ11" i="3"/>
  <c r="CV11" i="3"/>
  <c r="CS11" i="3"/>
  <c r="CL11" i="3"/>
  <c r="CH11" i="3"/>
  <c r="CE11" i="3"/>
  <c r="CC11" i="3"/>
  <c r="CA11" i="3"/>
  <c r="BX11" i="3"/>
  <c r="BT11" i="3"/>
  <c r="BQ11" i="3"/>
  <c r="BO11" i="3"/>
  <c r="BM11" i="3"/>
  <c r="BJ11" i="3"/>
  <c r="BH11" i="3"/>
  <c r="BF11" i="3"/>
  <c r="BC11" i="3"/>
  <c r="BA11" i="3"/>
  <c r="AY11" i="3"/>
  <c r="AV11" i="3"/>
  <c r="AT11" i="3"/>
  <c r="AR11" i="3"/>
  <c r="AO11" i="3"/>
  <c r="AM11" i="3"/>
  <c r="AH11" i="3"/>
  <c r="AF11" i="3"/>
  <c r="AD11" i="3"/>
  <c r="AA11" i="3"/>
  <c r="Y11" i="3"/>
  <c r="W11" i="3"/>
  <c r="T11" i="3"/>
  <c r="P11" i="3"/>
  <c r="M11" i="3"/>
  <c r="K11" i="3"/>
  <c r="I11" i="3"/>
  <c r="F11" i="3"/>
  <c r="E11" i="3"/>
  <c r="C11" i="3"/>
  <c r="CZ10" i="3"/>
  <c r="CV10" i="3"/>
  <c r="CS10" i="3"/>
  <c r="CL10" i="3"/>
  <c r="CH10" i="3"/>
  <c r="CE10" i="3"/>
  <c r="CC10" i="3"/>
  <c r="CA10" i="3"/>
  <c r="BX10" i="3"/>
  <c r="BT10" i="3"/>
  <c r="BQ10" i="3"/>
  <c r="BO10" i="3"/>
  <c r="BM10" i="3"/>
  <c r="BJ10" i="3"/>
  <c r="BH10" i="3"/>
  <c r="BF10" i="3"/>
  <c r="BC10" i="3"/>
  <c r="BA10" i="3"/>
  <c r="AY10" i="3"/>
  <c r="AY30" i="3" s="1"/>
  <c r="AV10" i="3"/>
  <c r="AT10" i="3"/>
  <c r="AR10" i="3"/>
  <c r="AO10" i="3"/>
  <c r="AM10" i="3"/>
  <c r="AH10" i="3"/>
  <c r="AF10" i="3"/>
  <c r="AD10" i="3"/>
  <c r="AA10" i="3"/>
  <c r="Y10" i="3"/>
  <c r="W10" i="3"/>
  <c r="T10" i="3"/>
  <c r="P10" i="3"/>
  <c r="M10" i="3"/>
  <c r="K10" i="3"/>
  <c r="I10" i="3"/>
  <c r="F10" i="3"/>
  <c r="E10" i="3"/>
  <c r="C10" i="3"/>
  <c r="CR33" i="2"/>
  <c r="CN33" i="2"/>
  <c r="BS33" i="2"/>
  <c r="AX33" i="2"/>
  <c r="CY30" i="2"/>
  <c r="CY33" i="2" s="1"/>
  <c r="CW30" i="2"/>
  <c r="CW33" i="2" s="1"/>
  <c r="CU30" i="2"/>
  <c r="CU33" i="2" s="1"/>
  <c r="CR30" i="2"/>
  <c r="CP30" i="2"/>
  <c r="CP33" i="2" s="1"/>
  <c r="CN30" i="2"/>
  <c r="CK30" i="2"/>
  <c r="CK33" i="2" s="1"/>
  <c r="CI30" i="2"/>
  <c r="CI33" i="2" s="1"/>
  <c r="CG30" i="2"/>
  <c r="CG33" i="2" s="1"/>
  <c r="CD30" i="2"/>
  <c r="CD33" i="2" s="1"/>
  <c r="CB30" i="2"/>
  <c r="CB33" i="2" s="1"/>
  <c r="BZ30" i="2"/>
  <c r="BZ33" i="2" s="1"/>
  <c r="BW30" i="2"/>
  <c r="BW33" i="2" s="1"/>
  <c r="BU30" i="2"/>
  <c r="BU33" i="2" s="1"/>
  <c r="BS30" i="2"/>
  <c r="BP30" i="2"/>
  <c r="BP33" i="2" s="1"/>
  <c r="BN30" i="2"/>
  <c r="BN33" i="2" s="1"/>
  <c r="BL30" i="2"/>
  <c r="BL33" i="2" s="1"/>
  <c r="BI30" i="2"/>
  <c r="BI33" i="2" s="1"/>
  <c r="BG30" i="2"/>
  <c r="BG33" i="2" s="1"/>
  <c r="BE30" i="2"/>
  <c r="BE33" i="2" s="1"/>
  <c r="BB30" i="2"/>
  <c r="BB33" i="2" s="1"/>
  <c r="AZ30" i="2"/>
  <c r="AZ33" i="2" s="1"/>
  <c r="AX30" i="2"/>
  <c r="AY22" i="2" s="1"/>
  <c r="AU30" i="2"/>
  <c r="AU33" i="2" s="1"/>
  <c r="AS30" i="2"/>
  <c r="AS33" i="2" s="1"/>
  <c r="AQ30" i="2"/>
  <c r="AR21" i="2" s="1"/>
  <c r="AN30" i="2"/>
  <c r="AN33" i="2" s="1"/>
  <c r="AL30" i="2"/>
  <c r="AL33" i="2" s="1"/>
  <c r="AJ30" i="2"/>
  <c r="AJ33" i="2" s="1"/>
  <c r="AG30" i="2"/>
  <c r="AG33" i="2" s="1"/>
  <c r="AE30" i="2"/>
  <c r="AE33" i="2" s="1"/>
  <c r="AC30" i="2"/>
  <c r="AC33" i="2" s="1"/>
  <c r="Z30" i="2"/>
  <c r="Z33" i="2" s="1"/>
  <c r="X30" i="2"/>
  <c r="X33" i="2" s="1"/>
  <c r="V30" i="2"/>
  <c r="W28" i="2" s="1"/>
  <c r="S30" i="2"/>
  <c r="S33" i="2" s="1"/>
  <c r="Q30" i="2"/>
  <c r="Q33" i="2" s="1"/>
  <c r="O30" i="2"/>
  <c r="O33" i="2" s="1"/>
  <c r="L30" i="2"/>
  <c r="L33" i="2" s="1"/>
  <c r="J30" i="2"/>
  <c r="J33" i="2" s="1"/>
  <c r="H30" i="2"/>
  <c r="H33" i="2" s="1"/>
  <c r="D30" i="2"/>
  <c r="D33" i="2" s="1"/>
  <c r="B30" i="2"/>
  <c r="B33" i="2" s="1"/>
  <c r="CZ28" i="2"/>
  <c r="CS28" i="2"/>
  <c r="CL28" i="2"/>
  <c r="CE28" i="2"/>
  <c r="BX28" i="2"/>
  <c r="BV28" i="2"/>
  <c r="BT28" i="2"/>
  <c r="BQ28" i="2"/>
  <c r="BO28" i="2"/>
  <c r="BM28" i="2"/>
  <c r="BJ28" i="2"/>
  <c r="BH28" i="2"/>
  <c r="BC28" i="2"/>
  <c r="AY28" i="2"/>
  <c r="AV28" i="2"/>
  <c r="AT28" i="2"/>
  <c r="AO28" i="2"/>
  <c r="AM28" i="2"/>
  <c r="AK28" i="2"/>
  <c r="AH28" i="2"/>
  <c r="AF28" i="2"/>
  <c r="AA28" i="2"/>
  <c r="T28" i="2"/>
  <c r="R28" i="2"/>
  <c r="M28" i="2"/>
  <c r="K28" i="2"/>
  <c r="I28" i="2"/>
  <c r="F28" i="2"/>
  <c r="CZ27" i="2"/>
  <c r="CS27" i="2"/>
  <c r="CL27" i="2"/>
  <c r="CE27" i="2"/>
  <c r="BX27" i="2"/>
  <c r="BV27" i="2"/>
  <c r="BT27" i="2"/>
  <c r="BQ27" i="2"/>
  <c r="BO27" i="2"/>
  <c r="BM27" i="2"/>
  <c r="BJ27" i="2"/>
  <c r="BC27" i="2"/>
  <c r="BA27" i="2"/>
  <c r="AV27" i="2"/>
  <c r="AT27" i="2"/>
  <c r="AO27" i="2"/>
  <c r="AM27" i="2"/>
  <c r="AK27" i="2"/>
  <c r="AH27" i="2"/>
  <c r="AA27" i="2"/>
  <c r="W27" i="2"/>
  <c r="T27" i="2"/>
  <c r="R27" i="2"/>
  <c r="M27" i="2"/>
  <c r="K27" i="2"/>
  <c r="I27" i="2"/>
  <c r="F27" i="2"/>
  <c r="C27" i="2"/>
  <c r="CZ26" i="2"/>
  <c r="CS26" i="2"/>
  <c r="CL26" i="2"/>
  <c r="CE26" i="2"/>
  <c r="BX26" i="2"/>
  <c r="BV26" i="2"/>
  <c r="BT26" i="2"/>
  <c r="BQ26" i="2"/>
  <c r="BO26" i="2"/>
  <c r="BM26" i="2"/>
  <c r="BJ26" i="2"/>
  <c r="BH26" i="2"/>
  <c r="BF26" i="2"/>
  <c r="BC26" i="2"/>
  <c r="BA26" i="2"/>
  <c r="AY26" i="2"/>
  <c r="AV26" i="2"/>
  <c r="AT26" i="2"/>
  <c r="AR26" i="2"/>
  <c r="AO26" i="2"/>
  <c r="AM26" i="2"/>
  <c r="AK26" i="2"/>
  <c r="AH26" i="2"/>
  <c r="AF26" i="2"/>
  <c r="AA26" i="2"/>
  <c r="W26" i="2"/>
  <c r="T26" i="2"/>
  <c r="R26" i="2"/>
  <c r="M26" i="2"/>
  <c r="K26" i="2"/>
  <c r="I26" i="2"/>
  <c r="F26" i="2"/>
  <c r="C26" i="2"/>
  <c r="CZ25" i="2"/>
  <c r="CS25" i="2"/>
  <c r="CL25" i="2"/>
  <c r="CE25" i="2"/>
  <c r="BX25" i="2"/>
  <c r="BV25" i="2"/>
  <c r="BT25" i="2"/>
  <c r="BQ25" i="2"/>
  <c r="BO25" i="2"/>
  <c r="BM25" i="2"/>
  <c r="BJ25" i="2"/>
  <c r="BH25" i="2"/>
  <c r="BF25" i="2"/>
  <c r="BC25" i="2"/>
  <c r="BA25" i="2"/>
  <c r="AY25" i="2"/>
  <c r="AV25" i="2"/>
  <c r="AT25" i="2"/>
  <c r="AO25" i="2"/>
  <c r="AM25" i="2"/>
  <c r="AK25" i="2"/>
  <c r="AH25" i="2"/>
  <c r="AF25" i="2"/>
  <c r="AD25" i="2"/>
  <c r="AA25" i="2"/>
  <c r="W25" i="2"/>
  <c r="T25" i="2"/>
  <c r="R25" i="2"/>
  <c r="M25" i="2"/>
  <c r="K25" i="2"/>
  <c r="I25" i="2"/>
  <c r="F25" i="2"/>
  <c r="C25" i="2"/>
  <c r="CZ24" i="2"/>
  <c r="CS24" i="2"/>
  <c r="CL24" i="2"/>
  <c r="CE24" i="2"/>
  <c r="BX24" i="2"/>
  <c r="BV24" i="2"/>
  <c r="BT24" i="2"/>
  <c r="BQ24" i="2"/>
  <c r="BO24" i="2"/>
  <c r="BM24" i="2"/>
  <c r="BJ24" i="2"/>
  <c r="BH24" i="2"/>
  <c r="BF24" i="2"/>
  <c r="BC24" i="2"/>
  <c r="BA24" i="2"/>
  <c r="AY24" i="2"/>
  <c r="AV24" i="2"/>
  <c r="AT24" i="2"/>
  <c r="AO24" i="2"/>
  <c r="AM24" i="2"/>
  <c r="AK24" i="2"/>
  <c r="AH24" i="2"/>
  <c r="AF24" i="2"/>
  <c r="AD24" i="2"/>
  <c r="AA24" i="2"/>
  <c r="W24" i="2"/>
  <c r="T24" i="2"/>
  <c r="R24" i="2"/>
  <c r="P24" i="2"/>
  <c r="M24" i="2"/>
  <c r="K24" i="2"/>
  <c r="I24" i="2"/>
  <c r="F24" i="2"/>
  <c r="E24" i="2"/>
  <c r="C24" i="2"/>
  <c r="CZ23" i="2"/>
  <c r="CS23" i="2"/>
  <c r="CL23" i="2"/>
  <c r="CE23" i="2"/>
  <c r="BX23" i="2"/>
  <c r="BV23" i="2"/>
  <c r="BT23" i="2"/>
  <c r="BQ23" i="2"/>
  <c r="BO23" i="2"/>
  <c r="BM23" i="2"/>
  <c r="BJ23" i="2"/>
  <c r="BH23" i="2"/>
  <c r="BF23" i="2"/>
  <c r="BC23" i="2"/>
  <c r="BA23" i="2"/>
  <c r="AY23" i="2"/>
  <c r="AV23" i="2"/>
  <c r="AT23" i="2"/>
  <c r="AO23" i="2"/>
  <c r="AM23" i="2"/>
  <c r="AK23" i="2"/>
  <c r="AH23" i="2"/>
  <c r="AF23" i="2"/>
  <c r="AD23" i="2"/>
  <c r="AA23" i="2"/>
  <c r="W23" i="2"/>
  <c r="T23" i="2"/>
  <c r="R23" i="2"/>
  <c r="P23" i="2"/>
  <c r="M23" i="2"/>
  <c r="K23" i="2"/>
  <c r="I23" i="2"/>
  <c r="F23" i="2"/>
  <c r="CZ22" i="2"/>
  <c r="CS22" i="2"/>
  <c r="CL22" i="2"/>
  <c r="CE22" i="2"/>
  <c r="BX22" i="2"/>
  <c r="BV22" i="2"/>
  <c r="BT22" i="2"/>
  <c r="BQ22" i="2"/>
  <c r="BO22" i="2"/>
  <c r="BM22" i="2"/>
  <c r="BJ22" i="2"/>
  <c r="BH22" i="2"/>
  <c r="BF22" i="2"/>
  <c r="BC22" i="2"/>
  <c r="BA22" i="2"/>
  <c r="AV22" i="2"/>
  <c r="AT22" i="2"/>
  <c r="AO22" i="2"/>
  <c r="AM22" i="2"/>
  <c r="AK22" i="2"/>
  <c r="AH22" i="2"/>
  <c r="AD22" i="2"/>
  <c r="AA22" i="2"/>
  <c r="W22" i="2"/>
  <c r="T22" i="2"/>
  <c r="R22" i="2"/>
  <c r="P22" i="2"/>
  <c r="M22" i="2"/>
  <c r="K22" i="2"/>
  <c r="I22" i="2"/>
  <c r="F22" i="2"/>
  <c r="C22" i="2"/>
  <c r="CZ21" i="2"/>
  <c r="CS21" i="2"/>
  <c r="CL21" i="2"/>
  <c r="CE21" i="2"/>
  <c r="BX21" i="2"/>
  <c r="BV21" i="2"/>
  <c r="BT21" i="2"/>
  <c r="BQ21" i="2"/>
  <c r="BO21" i="2"/>
  <c r="BM21" i="2"/>
  <c r="BJ21" i="2"/>
  <c r="BH21" i="2"/>
  <c r="BF21" i="2"/>
  <c r="BC21" i="2"/>
  <c r="BA21" i="2"/>
  <c r="AY21" i="2"/>
  <c r="AV21" i="2"/>
  <c r="AT21" i="2"/>
  <c r="AO21" i="2"/>
  <c r="AM21" i="2"/>
  <c r="AK21" i="2"/>
  <c r="AH21" i="2"/>
  <c r="AF21" i="2"/>
  <c r="AD21" i="2"/>
  <c r="AA21" i="2"/>
  <c r="W21" i="2"/>
  <c r="T21" i="2"/>
  <c r="R21" i="2"/>
  <c r="P21" i="2"/>
  <c r="M21" i="2"/>
  <c r="K21" i="2"/>
  <c r="I21" i="2"/>
  <c r="F21" i="2"/>
  <c r="C21" i="2"/>
  <c r="CZ20" i="2"/>
  <c r="CS20" i="2"/>
  <c r="CL20" i="2"/>
  <c r="CE20" i="2"/>
  <c r="BX20" i="2"/>
  <c r="BV20" i="2"/>
  <c r="BT20" i="2"/>
  <c r="BQ20" i="2"/>
  <c r="BO20" i="2"/>
  <c r="BM20" i="2"/>
  <c r="BJ20" i="2"/>
  <c r="BH20" i="2"/>
  <c r="BF20" i="2"/>
  <c r="BC20" i="2"/>
  <c r="BA20" i="2"/>
  <c r="AY20" i="2"/>
  <c r="AV20" i="2"/>
  <c r="AT20" i="2"/>
  <c r="AO20" i="2"/>
  <c r="AM20" i="2"/>
  <c r="AK20" i="2"/>
  <c r="AH20" i="2"/>
  <c r="AF20" i="2"/>
  <c r="AD20" i="2"/>
  <c r="AA20" i="2"/>
  <c r="W20" i="2"/>
  <c r="T20" i="2"/>
  <c r="R20" i="2"/>
  <c r="P20" i="2"/>
  <c r="M20" i="2"/>
  <c r="K20" i="2"/>
  <c r="I20" i="2"/>
  <c r="F20" i="2"/>
  <c r="C20" i="2"/>
  <c r="CZ19" i="2"/>
  <c r="CS19" i="2"/>
  <c r="CL19" i="2"/>
  <c r="CE19" i="2"/>
  <c r="BX19" i="2"/>
  <c r="BV19" i="2"/>
  <c r="BT19" i="2"/>
  <c r="BQ19" i="2"/>
  <c r="BO19" i="2"/>
  <c r="BM19" i="2"/>
  <c r="BJ19" i="2"/>
  <c r="BH19" i="2"/>
  <c r="BF19" i="2"/>
  <c r="BC19" i="2"/>
  <c r="BA19" i="2"/>
  <c r="AY19" i="2"/>
  <c r="AV19" i="2"/>
  <c r="AT19" i="2"/>
  <c r="AR19" i="2"/>
  <c r="AO19" i="2"/>
  <c r="AM19" i="2"/>
  <c r="AK19" i="2"/>
  <c r="AH19" i="2"/>
  <c r="AF19" i="2"/>
  <c r="AD19" i="2"/>
  <c r="AA19" i="2"/>
  <c r="Y19" i="2"/>
  <c r="W19" i="2"/>
  <c r="T19" i="2"/>
  <c r="R19" i="2"/>
  <c r="P19" i="2"/>
  <c r="M19" i="2"/>
  <c r="K19" i="2"/>
  <c r="I19" i="2"/>
  <c r="F19" i="2"/>
  <c r="C19" i="2"/>
  <c r="CZ18" i="2"/>
  <c r="CS18" i="2"/>
  <c r="CL18" i="2"/>
  <c r="CE18" i="2"/>
  <c r="BX18" i="2"/>
  <c r="BV18" i="2"/>
  <c r="BT18" i="2"/>
  <c r="BQ18" i="2"/>
  <c r="BO18" i="2"/>
  <c r="BM18" i="2"/>
  <c r="BJ18" i="2"/>
  <c r="BH18" i="2"/>
  <c r="BF18" i="2"/>
  <c r="BC18" i="2"/>
  <c r="BA18" i="2"/>
  <c r="AY18" i="2"/>
  <c r="AV18" i="2"/>
  <c r="AT18" i="2"/>
  <c r="AO18" i="2"/>
  <c r="AM18" i="2"/>
  <c r="AK18" i="2"/>
  <c r="AH18" i="2"/>
  <c r="AF18" i="2"/>
  <c r="AD18" i="2"/>
  <c r="AA18" i="2"/>
  <c r="W18" i="2"/>
  <c r="T18" i="2"/>
  <c r="R18" i="2"/>
  <c r="P18" i="2"/>
  <c r="M18" i="2"/>
  <c r="K18" i="2"/>
  <c r="I18" i="2"/>
  <c r="F18" i="2"/>
  <c r="C18" i="2"/>
  <c r="CZ17" i="2"/>
  <c r="CS17" i="2"/>
  <c r="CL17" i="2"/>
  <c r="CE17" i="2"/>
  <c r="BX17" i="2"/>
  <c r="BV17" i="2"/>
  <c r="BT17" i="2"/>
  <c r="BQ17" i="2"/>
  <c r="BO17" i="2"/>
  <c r="BM17" i="2"/>
  <c r="BJ17" i="2"/>
  <c r="BH17" i="2"/>
  <c r="BF17" i="2"/>
  <c r="BC17" i="2"/>
  <c r="BA17" i="2"/>
  <c r="AY17" i="2"/>
  <c r="AV17" i="2"/>
  <c r="AT17" i="2"/>
  <c r="AO17" i="2"/>
  <c r="AM17" i="2"/>
  <c r="AK17" i="2"/>
  <c r="AH17" i="2"/>
  <c r="AF17" i="2"/>
  <c r="AD17" i="2"/>
  <c r="AA17" i="2"/>
  <c r="W17" i="2"/>
  <c r="T17" i="2"/>
  <c r="R17" i="2"/>
  <c r="P17" i="2"/>
  <c r="M17" i="2"/>
  <c r="K17" i="2"/>
  <c r="I17" i="2"/>
  <c r="F17" i="2"/>
  <c r="C17" i="2"/>
  <c r="CZ16" i="2"/>
  <c r="CS16" i="2"/>
  <c r="CL16" i="2"/>
  <c r="CE16" i="2"/>
  <c r="BX16" i="2"/>
  <c r="BV16" i="2"/>
  <c r="BT16" i="2"/>
  <c r="BQ16" i="2"/>
  <c r="BO16" i="2"/>
  <c r="BM16" i="2"/>
  <c r="BJ16" i="2"/>
  <c r="BH16" i="2"/>
  <c r="BF16" i="2"/>
  <c r="BC16" i="2"/>
  <c r="BA16" i="2"/>
  <c r="AY16" i="2"/>
  <c r="AV16" i="2"/>
  <c r="AT16" i="2"/>
  <c r="AO16" i="2"/>
  <c r="AM16" i="2"/>
  <c r="AK16" i="2"/>
  <c r="AH16" i="2"/>
  <c r="AF16" i="2"/>
  <c r="AD16" i="2"/>
  <c r="AA16" i="2"/>
  <c r="W16" i="2"/>
  <c r="T16" i="2"/>
  <c r="R16" i="2"/>
  <c r="P16" i="2"/>
  <c r="M16" i="2"/>
  <c r="K16" i="2"/>
  <c r="I16" i="2"/>
  <c r="F16" i="2"/>
  <c r="E16" i="2"/>
  <c r="C16" i="2"/>
  <c r="CZ15" i="2"/>
  <c r="CS15" i="2"/>
  <c r="CL15" i="2"/>
  <c r="CE15" i="2"/>
  <c r="BX15" i="2"/>
  <c r="BV15" i="2"/>
  <c r="BT15" i="2"/>
  <c r="BQ15" i="2"/>
  <c r="BO15" i="2"/>
  <c r="BM15" i="2"/>
  <c r="BJ15" i="2"/>
  <c r="BH15" i="2"/>
  <c r="BF15" i="2"/>
  <c r="BC15" i="2"/>
  <c r="BA15" i="2"/>
  <c r="AY15" i="2"/>
  <c r="AV15" i="2"/>
  <c r="AT15" i="2"/>
  <c r="AO15" i="2"/>
  <c r="AM15" i="2"/>
  <c r="AK15" i="2"/>
  <c r="AH15" i="2"/>
  <c r="AF15" i="2"/>
  <c r="AD15" i="2"/>
  <c r="AA15" i="2"/>
  <c r="W15" i="2"/>
  <c r="T15" i="2"/>
  <c r="R15" i="2"/>
  <c r="P15" i="2"/>
  <c r="M15" i="2"/>
  <c r="K15" i="2"/>
  <c r="I15" i="2"/>
  <c r="F15" i="2"/>
  <c r="C15" i="2"/>
  <c r="CZ14" i="2"/>
  <c r="CS14" i="2"/>
  <c r="CL14" i="2"/>
  <c r="CE14" i="2"/>
  <c r="BX14" i="2"/>
  <c r="BV14" i="2"/>
  <c r="BT14" i="2"/>
  <c r="BQ14" i="2"/>
  <c r="BO14" i="2"/>
  <c r="BM14" i="2"/>
  <c r="BJ14" i="2"/>
  <c r="BH14" i="2"/>
  <c r="BF14" i="2"/>
  <c r="BC14" i="2"/>
  <c r="BA14" i="2"/>
  <c r="AY14" i="2"/>
  <c r="AV14" i="2"/>
  <c r="AT14" i="2"/>
  <c r="AO14" i="2"/>
  <c r="AM14" i="2"/>
  <c r="AK14" i="2"/>
  <c r="AH14" i="2"/>
  <c r="AF14" i="2"/>
  <c r="AD14" i="2"/>
  <c r="AA14" i="2"/>
  <c r="W14" i="2"/>
  <c r="T14" i="2"/>
  <c r="R14" i="2"/>
  <c r="P14" i="2"/>
  <c r="M14" i="2"/>
  <c r="K14" i="2"/>
  <c r="I14" i="2"/>
  <c r="F14" i="2"/>
  <c r="C14" i="2"/>
  <c r="CZ13" i="2"/>
  <c r="CS13" i="2"/>
  <c r="CL13" i="2"/>
  <c r="CE13" i="2"/>
  <c r="BX13" i="2"/>
  <c r="BV13" i="2"/>
  <c r="BT13" i="2"/>
  <c r="BQ13" i="2"/>
  <c r="BO13" i="2"/>
  <c r="BM13" i="2"/>
  <c r="BJ13" i="2"/>
  <c r="BH13" i="2"/>
  <c r="BF13" i="2"/>
  <c r="BC13" i="2"/>
  <c r="BA13" i="2"/>
  <c r="AY13" i="2"/>
  <c r="AV13" i="2"/>
  <c r="AT13" i="2"/>
  <c r="AO13" i="2"/>
  <c r="AM13" i="2"/>
  <c r="AK13" i="2"/>
  <c r="AH13" i="2"/>
  <c r="AF13" i="2"/>
  <c r="AD13" i="2"/>
  <c r="AA13" i="2"/>
  <c r="W13" i="2"/>
  <c r="T13" i="2"/>
  <c r="R13" i="2"/>
  <c r="P13" i="2"/>
  <c r="M13" i="2"/>
  <c r="K13" i="2"/>
  <c r="I13" i="2"/>
  <c r="F13" i="2"/>
  <c r="C13" i="2"/>
  <c r="CZ12" i="2"/>
  <c r="CS12" i="2"/>
  <c r="CL12" i="2"/>
  <c r="CE12" i="2"/>
  <c r="BX12" i="2"/>
  <c r="BV12" i="2"/>
  <c r="BT12" i="2"/>
  <c r="BQ12" i="2"/>
  <c r="BO12" i="2"/>
  <c r="BM12" i="2"/>
  <c r="BJ12" i="2"/>
  <c r="BH12" i="2"/>
  <c r="BF12" i="2"/>
  <c r="BC12" i="2"/>
  <c r="BA12" i="2"/>
  <c r="AY12" i="2"/>
  <c r="AV12" i="2"/>
  <c r="AT12" i="2"/>
  <c r="AO12" i="2"/>
  <c r="AM12" i="2"/>
  <c r="AK12" i="2"/>
  <c r="AH12" i="2"/>
  <c r="AF12" i="2"/>
  <c r="AD12" i="2"/>
  <c r="AA12" i="2"/>
  <c r="W12" i="2"/>
  <c r="T12" i="2"/>
  <c r="R12" i="2"/>
  <c r="P12" i="2"/>
  <c r="M12" i="2"/>
  <c r="K12" i="2"/>
  <c r="I12" i="2"/>
  <c r="F12" i="2"/>
  <c r="C12" i="2"/>
  <c r="CZ11" i="2"/>
  <c r="CS11" i="2"/>
  <c r="CL11" i="2"/>
  <c r="CE11" i="2"/>
  <c r="BX11" i="2"/>
  <c r="BV11" i="2"/>
  <c r="BT11" i="2"/>
  <c r="BQ11" i="2"/>
  <c r="BO11" i="2"/>
  <c r="BM11" i="2"/>
  <c r="BJ11" i="2"/>
  <c r="BH11" i="2"/>
  <c r="BF11" i="2"/>
  <c r="BC11" i="2"/>
  <c r="BA11" i="2"/>
  <c r="AY11" i="2"/>
  <c r="AV11" i="2"/>
  <c r="AT11" i="2"/>
  <c r="AR11" i="2"/>
  <c r="AO11" i="2"/>
  <c r="AM11" i="2"/>
  <c r="AK11" i="2"/>
  <c r="AH11" i="2"/>
  <c r="AF11" i="2"/>
  <c r="AD11" i="2"/>
  <c r="AA11" i="2"/>
  <c r="Y11" i="2"/>
  <c r="W11" i="2"/>
  <c r="T11" i="2"/>
  <c r="R11" i="2"/>
  <c r="P11" i="2"/>
  <c r="M11" i="2"/>
  <c r="K11" i="2"/>
  <c r="I11" i="2"/>
  <c r="F11" i="2"/>
  <c r="C11" i="2"/>
  <c r="CZ10" i="2"/>
  <c r="CS10" i="2"/>
  <c r="CL10" i="2"/>
  <c r="CE10" i="2"/>
  <c r="BX10" i="2"/>
  <c r="BV10" i="2"/>
  <c r="BV30" i="2" s="1"/>
  <c r="BT10" i="2"/>
  <c r="BQ10" i="2"/>
  <c r="BO10" i="2"/>
  <c r="BM10" i="2"/>
  <c r="BJ10" i="2"/>
  <c r="BH10" i="2"/>
  <c r="BF10" i="2"/>
  <c r="BC10" i="2"/>
  <c r="BC30" i="2" s="1"/>
  <c r="BD17" i="2" s="1"/>
  <c r="BA10" i="2"/>
  <c r="AY10" i="2"/>
  <c r="AV10" i="2"/>
  <c r="AT10" i="2"/>
  <c r="AO10" i="2"/>
  <c r="AM10" i="2"/>
  <c r="AK10" i="2"/>
  <c r="AK30" i="2" s="1"/>
  <c r="AH10" i="2"/>
  <c r="AF10" i="2"/>
  <c r="AD10" i="2"/>
  <c r="AA10" i="2"/>
  <c r="W10" i="2"/>
  <c r="T10" i="2"/>
  <c r="R10" i="2"/>
  <c r="R30" i="2" s="1"/>
  <c r="P10" i="2"/>
  <c r="M10" i="2"/>
  <c r="K10" i="2"/>
  <c r="I10" i="2"/>
  <c r="F10" i="2"/>
  <c r="C10" i="2"/>
  <c r="Y10" i="2" l="1"/>
  <c r="CL30" i="2"/>
  <c r="CL33" i="2" s="1"/>
  <c r="E15" i="2"/>
  <c r="AP15" i="2"/>
  <c r="Y18" i="2"/>
  <c r="AR18" i="2"/>
  <c r="E23" i="2"/>
  <c r="AR27" i="2"/>
  <c r="BF30" i="3"/>
  <c r="CO11" i="3"/>
  <c r="R14" i="3"/>
  <c r="AK14" i="3"/>
  <c r="BV14" i="3"/>
  <c r="R18" i="3"/>
  <c r="AK18" i="3"/>
  <c r="BV18" i="3"/>
  <c r="R22" i="3"/>
  <c r="AK22" i="3"/>
  <c r="BV22" i="3"/>
  <c r="R26" i="3"/>
  <c r="AK26" i="3"/>
  <c r="BV26" i="3"/>
  <c r="AK28" i="3"/>
  <c r="C16" i="4"/>
  <c r="C35" i="4"/>
  <c r="U13" i="2"/>
  <c r="BJ30" i="2"/>
  <c r="BK16" i="2" s="1"/>
  <c r="AA30" i="2"/>
  <c r="AB17" i="2" s="1"/>
  <c r="CS30" i="2"/>
  <c r="CS33" i="2" s="1"/>
  <c r="E12" i="2"/>
  <c r="AR15" i="2"/>
  <c r="N16" i="2"/>
  <c r="E20" i="2"/>
  <c r="Y23" i="2"/>
  <c r="AR23" i="2"/>
  <c r="E27" i="2"/>
  <c r="Y27" i="2"/>
  <c r="V33" i="2"/>
  <c r="F30" i="3"/>
  <c r="G13" i="3" s="1"/>
  <c r="W30" i="3"/>
  <c r="CA30" i="3"/>
  <c r="R11" i="3"/>
  <c r="AK11" i="3"/>
  <c r="BV11" i="3"/>
  <c r="CO15" i="3"/>
  <c r="CO19" i="3"/>
  <c r="P23" i="3"/>
  <c r="BA23" i="3"/>
  <c r="BT23" i="3"/>
  <c r="CO23" i="3"/>
  <c r="Y25" i="3"/>
  <c r="AR25" i="3"/>
  <c r="CC25" i="3"/>
  <c r="CV26" i="3"/>
  <c r="P27" i="3"/>
  <c r="BA27" i="3"/>
  <c r="BT27" i="3"/>
  <c r="CO27" i="3"/>
  <c r="AR10" i="2"/>
  <c r="AT30" i="2"/>
  <c r="BD14" i="2"/>
  <c r="Y15" i="2"/>
  <c r="K30" i="2"/>
  <c r="AV30" i="2"/>
  <c r="AW17" i="2" s="1"/>
  <c r="BO30" i="2"/>
  <c r="CZ30" i="2"/>
  <c r="CZ33" i="2" s="1"/>
  <c r="BD11" i="2"/>
  <c r="Y12" i="2"/>
  <c r="AR12" i="2"/>
  <c r="AB15" i="2"/>
  <c r="AI16" i="2"/>
  <c r="E17" i="2"/>
  <c r="Y20" i="2"/>
  <c r="AR20" i="2"/>
  <c r="E25" i="2"/>
  <c r="Y25" i="2"/>
  <c r="AR25" i="2"/>
  <c r="C28" i="2"/>
  <c r="AR28" i="2"/>
  <c r="G10" i="3"/>
  <c r="CO12" i="3"/>
  <c r="R15" i="3"/>
  <c r="AK15" i="3"/>
  <c r="BV15" i="3"/>
  <c r="R19" i="3"/>
  <c r="AK19" i="3"/>
  <c r="BV19" i="3"/>
  <c r="R23" i="3"/>
  <c r="AK23" i="3"/>
  <c r="BV23" i="3"/>
  <c r="E26" i="3"/>
  <c r="R27" i="3"/>
  <c r="AK27" i="3"/>
  <c r="BV27" i="3"/>
  <c r="P28" i="3"/>
  <c r="L34" i="5"/>
  <c r="AB14" i="2"/>
  <c r="F30" i="2"/>
  <c r="G17" i="2" s="1"/>
  <c r="I30" i="2"/>
  <c r="BM30" i="2"/>
  <c r="AI11" i="2"/>
  <c r="M30" i="2"/>
  <c r="N17" i="2" s="1"/>
  <c r="AY30" i="2"/>
  <c r="BQ30" i="2"/>
  <c r="BR16" i="2" s="1"/>
  <c r="BY11" i="2"/>
  <c r="AB12" i="2"/>
  <c r="AI13" i="2"/>
  <c r="E14" i="2"/>
  <c r="AW15" i="2"/>
  <c r="Y17" i="2"/>
  <c r="AR17" i="2"/>
  <c r="E22" i="2"/>
  <c r="AF27" i="2"/>
  <c r="AY27" i="2"/>
  <c r="E28" i="2"/>
  <c r="Y28" i="2"/>
  <c r="I30" i="3"/>
  <c r="BM30" i="3"/>
  <c r="R12" i="3"/>
  <c r="AK12" i="3"/>
  <c r="BV12" i="3"/>
  <c r="CO16" i="3"/>
  <c r="CO20" i="3"/>
  <c r="Y22" i="3"/>
  <c r="AR22" i="3"/>
  <c r="AR30" i="3" s="1"/>
  <c r="CC22" i="3"/>
  <c r="CV23" i="3"/>
  <c r="P24" i="3"/>
  <c r="BA24" i="3"/>
  <c r="BT24" i="3"/>
  <c r="CO24" i="3"/>
  <c r="Y26" i="3"/>
  <c r="AR26" i="3"/>
  <c r="CC26" i="3"/>
  <c r="CV27" i="3"/>
  <c r="AR28" i="3"/>
  <c r="CO28" i="3"/>
  <c r="U90" i="5"/>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H30" i="2"/>
  <c r="AI17" i="2" s="1"/>
  <c r="BT30" i="2"/>
  <c r="E11" i="2"/>
  <c r="AP11" i="2"/>
  <c r="AW12" i="2"/>
  <c r="BD13" i="2"/>
  <c r="G14" i="2"/>
  <c r="Y14" i="2"/>
  <c r="AR14" i="2"/>
  <c r="N15" i="2"/>
  <c r="BR15" i="2"/>
  <c r="U16" i="2"/>
  <c r="E19" i="2"/>
  <c r="Y22" i="2"/>
  <c r="AR22" i="2"/>
  <c r="AQ33" i="2"/>
  <c r="AD30" i="3"/>
  <c r="CH30" i="3"/>
  <c r="R16" i="3"/>
  <c r="AK16" i="3"/>
  <c r="BV16" i="3"/>
  <c r="R20" i="3"/>
  <c r="AK20" i="3"/>
  <c r="BV20" i="3"/>
  <c r="R24" i="3"/>
  <c r="AK24" i="3"/>
  <c r="BV24" i="3"/>
  <c r="BK11" i="2"/>
  <c r="AI15" i="2"/>
  <c r="AP16" i="2"/>
  <c r="T30" i="2"/>
  <c r="U17" i="2" s="1"/>
  <c r="AM30" i="2"/>
  <c r="BX30" i="2"/>
  <c r="BY16" i="2" s="1"/>
  <c r="AB11" i="2"/>
  <c r="AI12" i="2"/>
  <c r="E13" i="2"/>
  <c r="AP13" i="2"/>
  <c r="AW14" i="2"/>
  <c r="BD15" i="2"/>
  <c r="G16" i="2"/>
  <c r="Y16" i="2"/>
  <c r="AR16" i="2"/>
  <c r="E21" i="2"/>
  <c r="Y24" i="2"/>
  <c r="AR24" i="2"/>
  <c r="E26" i="2"/>
  <c r="Y26" i="2"/>
  <c r="BH27" i="2"/>
  <c r="BA28" i="2"/>
  <c r="BA30" i="2" s="1"/>
  <c r="BT30" i="3"/>
  <c r="CO10" i="3"/>
  <c r="G12" i="3"/>
  <c r="R13" i="3"/>
  <c r="AK13" i="3"/>
  <c r="BV13" i="3"/>
  <c r="R17" i="3"/>
  <c r="AK17" i="3"/>
  <c r="BV17" i="3"/>
  <c r="R21" i="3"/>
  <c r="AK21" i="3"/>
  <c r="BV21" i="3"/>
  <c r="E24" i="3"/>
  <c r="R25" i="3"/>
  <c r="AK25" i="3"/>
  <c r="BV25" i="3"/>
  <c r="L62" i="5"/>
  <c r="N12" i="2"/>
  <c r="E10" i="2"/>
  <c r="W30" i="2"/>
  <c r="AO30" i="2"/>
  <c r="AP17" i="2" s="1"/>
  <c r="BH30" i="2"/>
  <c r="CE30" i="2"/>
  <c r="CE33" i="2" s="1"/>
  <c r="G97" i="5" s="1"/>
  <c r="Q97" i="5" s="1"/>
  <c r="AW11" i="2"/>
  <c r="BD12" i="2"/>
  <c r="G13" i="2"/>
  <c r="Y13" i="2"/>
  <c r="AR13" i="2"/>
  <c r="N14" i="2"/>
  <c r="BR14" i="2"/>
  <c r="U15" i="2"/>
  <c r="BY15" i="2"/>
  <c r="AB16" i="2"/>
  <c r="E18" i="2"/>
  <c r="Y21" i="2"/>
  <c r="AF22" i="2"/>
  <c r="AF30" i="2" s="1"/>
  <c r="C23" i="2"/>
  <c r="C30" i="2" s="1"/>
  <c r="R10" i="3"/>
  <c r="AK10" i="3"/>
  <c r="BV10" i="3"/>
  <c r="CO14" i="3"/>
  <c r="CO18" i="3"/>
  <c r="CO30" i="3" s="1"/>
  <c r="CO22" i="3"/>
  <c r="Y24" i="3"/>
  <c r="AR24" i="3"/>
  <c r="CC24" i="3"/>
  <c r="CV25" i="3"/>
  <c r="CV30" i="3" s="1"/>
  <c r="P26" i="3"/>
  <c r="P30" i="3" s="1"/>
  <c r="BA26" i="3"/>
  <c r="BT26" i="3"/>
  <c r="CO26" i="3"/>
  <c r="CC28" i="3"/>
  <c r="L48" i="5"/>
  <c r="G10" i="2"/>
  <c r="N10" i="2"/>
  <c r="U10" i="2"/>
  <c r="AB10" i="2"/>
  <c r="AI10" i="2"/>
  <c r="AW10" i="2"/>
  <c r="BD10" i="2"/>
  <c r="BR10" i="2"/>
  <c r="BY10" i="2"/>
  <c r="AW16" i="2"/>
  <c r="BD16" i="2"/>
  <c r="G28" i="2"/>
  <c r="G27" i="2"/>
  <c r="G26" i="2"/>
  <c r="G25" i="2"/>
  <c r="G24" i="2"/>
  <c r="G23" i="2"/>
  <c r="G22" i="2"/>
  <c r="G21" i="2"/>
  <c r="G20" i="2"/>
  <c r="G19" i="2"/>
  <c r="G18" i="2"/>
  <c r="F33" i="2"/>
  <c r="N28" i="2"/>
  <c r="N27" i="2"/>
  <c r="N26" i="2"/>
  <c r="N25" i="2"/>
  <c r="N24" i="2"/>
  <c r="N23" i="2"/>
  <c r="N22" i="2"/>
  <c r="N21" i="2"/>
  <c r="N20" i="2"/>
  <c r="N19" i="2"/>
  <c r="N18" i="2"/>
  <c r="M33" i="2"/>
  <c r="T33" i="2"/>
  <c r="U28" i="2"/>
  <c r="U27" i="2"/>
  <c r="U26" i="2"/>
  <c r="U25" i="2"/>
  <c r="U24" i="2"/>
  <c r="U23" i="2"/>
  <c r="U22" i="2"/>
  <c r="U21" i="2"/>
  <c r="U20" i="2"/>
  <c r="U19" i="2"/>
  <c r="U18" i="2"/>
  <c r="AB28" i="2"/>
  <c r="AB27" i="2"/>
  <c r="AB26" i="2"/>
  <c r="AB25" i="2"/>
  <c r="AB24" i="2"/>
  <c r="AB23" i="2"/>
  <c r="AB22" i="2"/>
  <c r="AB21" i="2"/>
  <c r="AB20" i="2"/>
  <c r="AB19" i="2"/>
  <c r="AB18" i="2"/>
  <c r="AA33" i="2"/>
  <c r="AI28" i="2"/>
  <c r="AI27" i="2"/>
  <c r="AI26" i="2"/>
  <c r="AI25" i="2"/>
  <c r="AI24" i="2"/>
  <c r="AI23" i="2"/>
  <c r="AI22" i="2"/>
  <c r="AI21" i="2"/>
  <c r="AI20" i="2"/>
  <c r="AI19" i="2"/>
  <c r="AI18" i="2"/>
  <c r="AH33" i="2"/>
  <c r="AP28" i="2"/>
  <c r="AP27" i="2"/>
  <c r="AP26" i="2"/>
  <c r="AP25" i="2"/>
  <c r="AP24" i="2"/>
  <c r="AP23" i="2"/>
  <c r="AP22" i="2"/>
  <c r="AP21" i="2"/>
  <c r="AP20" i="2"/>
  <c r="AP19" i="2"/>
  <c r="AP18" i="2"/>
  <c r="AO33" i="2"/>
  <c r="AV33" i="2"/>
  <c r="AW28" i="2"/>
  <c r="AW27" i="2"/>
  <c r="AW26" i="2"/>
  <c r="AW25" i="2"/>
  <c r="AW24" i="2"/>
  <c r="AW23" i="2"/>
  <c r="AW22" i="2"/>
  <c r="AW21" i="2"/>
  <c r="AW20" i="2"/>
  <c r="AW19" i="2"/>
  <c r="AW18" i="2"/>
  <c r="BD28" i="2"/>
  <c r="BD27" i="2"/>
  <c r="BD26" i="2"/>
  <c r="BD25" i="2"/>
  <c r="BD24" i="2"/>
  <c r="BD23" i="2"/>
  <c r="BD22" i="2"/>
  <c r="BD21" i="2"/>
  <c r="BD20" i="2"/>
  <c r="BD19" i="2"/>
  <c r="BD18" i="2"/>
  <c r="BC33" i="2"/>
  <c r="BK23" i="2"/>
  <c r="BR28" i="2"/>
  <c r="BR27" i="2"/>
  <c r="BR26" i="2"/>
  <c r="BR25" i="2"/>
  <c r="BR24" i="2"/>
  <c r="BR23" i="2"/>
  <c r="BR22" i="2"/>
  <c r="BR21" i="2"/>
  <c r="BR20" i="2"/>
  <c r="BR19" i="2"/>
  <c r="BR18" i="2"/>
  <c r="BR17" i="2"/>
  <c r="BQ33" i="2"/>
  <c r="BX33" i="2"/>
  <c r="G90" i="5" s="1"/>
  <c r="Q90" i="5" s="1"/>
  <c r="BY28" i="2"/>
  <c r="BY27" i="2"/>
  <c r="BY26" i="2"/>
  <c r="BY25" i="2"/>
  <c r="BY24" i="2"/>
  <c r="BY23" i="2"/>
  <c r="BY22" i="2"/>
  <c r="BY21" i="2"/>
  <c r="BY20" i="2"/>
  <c r="BY19" i="2"/>
  <c r="BY18" i="2"/>
  <c r="BY17" i="2"/>
  <c r="P25" i="2"/>
  <c r="P26" i="2"/>
  <c r="AD26" i="2"/>
  <c r="P27" i="2"/>
  <c r="AD27" i="2"/>
  <c r="BF27" i="2"/>
  <c r="BF30" i="2" s="1"/>
  <c r="P28" i="2"/>
  <c r="AD28" i="2"/>
  <c r="BF28" i="2"/>
  <c r="C30" i="3"/>
  <c r="AA30" i="3"/>
  <c r="AB10" i="3" s="1"/>
  <c r="BC30" i="3"/>
  <c r="BD16" i="3" s="1"/>
  <c r="BD10" i="3"/>
  <c r="CE30" i="3"/>
  <c r="CF10" i="3" s="1"/>
  <c r="AP12" i="3"/>
  <c r="AB16" i="3"/>
  <c r="AB18" i="3"/>
  <c r="BD18" i="3"/>
  <c r="AB20" i="3"/>
  <c r="AB24" i="3"/>
  <c r="BD24" i="3"/>
  <c r="T30" i="3"/>
  <c r="U10" i="3" s="1"/>
  <c r="AV30" i="3"/>
  <c r="AW24" i="3" s="1"/>
  <c r="BX30" i="3"/>
  <c r="BY16" i="3" s="1"/>
  <c r="AW16" i="3"/>
  <c r="BY18" i="3"/>
  <c r="BY20" i="3"/>
  <c r="BY24" i="3"/>
  <c r="F33" i="3"/>
  <c r="G27" i="3"/>
  <c r="G19" i="3"/>
  <c r="G15" i="3"/>
  <c r="G11" i="3"/>
  <c r="G25" i="3"/>
  <c r="G23" i="3"/>
  <c r="G21" i="3"/>
  <c r="G17" i="3"/>
  <c r="M30" i="3"/>
  <c r="N10" i="3" s="1"/>
  <c r="AO30" i="3"/>
  <c r="AP24" i="3" s="1"/>
  <c r="AP10" i="3"/>
  <c r="BQ30" i="3"/>
  <c r="BR12" i="3" s="1"/>
  <c r="AB12" i="3"/>
  <c r="G14" i="3"/>
  <c r="N16" i="3"/>
  <c r="AP16" i="3"/>
  <c r="N18" i="3"/>
  <c r="N24" i="3"/>
  <c r="AH30" i="3"/>
  <c r="AI12" i="3" s="1"/>
  <c r="BJ30" i="3"/>
  <c r="BY12" i="3"/>
  <c r="AB14" i="3"/>
  <c r="G16" i="3"/>
  <c r="BK16" i="3"/>
  <c r="G18" i="3"/>
  <c r="AI18" i="3"/>
  <c r="G20" i="3"/>
  <c r="BK20" i="3"/>
  <c r="G24" i="3"/>
  <c r="AI24" i="3"/>
  <c r="E30" i="3"/>
  <c r="K30" i="3"/>
  <c r="AM30" i="3"/>
  <c r="AT30" i="3"/>
  <c r="BO30" i="3"/>
  <c r="CC30" i="3"/>
  <c r="CL30" i="3"/>
  <c r="CM25" i="3" s="1"/>
  <c r="G22" i="3"/>
  <c r="AI22" i="3"/>
  <c r="AB26" i="3"/>
  <c r="BD26" i="3"/>
  <c r="CF26" i="3"/>
  <c r="BK28" i="3"/>
  <c r="AB22" i="3"/>
  <c r="AW26" i="3"/>
  <c r="BY26" i="3"/>
  <c r="N28" i="3"/>
  <c r="AB28" i="3"/>
  <c r="BY28" i="3"/>
  <c r="CZ30" i="3"/>
  <c r="DA17" i="3" s="1"/>
  <c r="AW22" i="3"/>
  <c r="BY22" i="3"/>
  <c r="N26" i="3"/>
  <c r="G28" i="3"/>
  <c r="AP28" i="3"/>
  <c r="BD28" i="3"/>
  <c r="CS30" i="3"/>
  <c r="CT24" i="3" s="1"/>
  <c r="N22" i="3"/>
  <c r="AP22" i="3"/>
  <c r="G26" i="3"/>
  <c r="AI26" i="3"/>
  <c r="BR28" i="3"/>
  <c r="E28" i="3"/>
  <c r="R28" i="3"/>
  <c r="Y28" i="3"/>
  <c r="Y30" i="3" s="1"/>
  <c r="AF28" i="3"/>
  <c r="AF30" i="3" s="1"/>
  <c r="AT28" i="3"/>
  <c r="BA28" i="3"/>
  <c r="BH28" i="3"/>
  <c r="BH30" i="3" s="1"/>
  <c r="BV28" i="3"/>
  <c r="BV30" i="3" s="1"/>
  <c r="C32" i="4"/>
  <c r="L90" i="5"/>
  <c r="U26" i="3" l="1"/>
  <c r="BJ33" i="2"/>
  <c r="G76" i="5" s="1"/>
  <c r="CF22" i="3"/>
  <c r="AP20" i="3"/>
  <c r="AW20" i="3"/>
  <c r="AP14" i="3"/>
  <c r="CF16" i="3"/>
  <c r="BK17" i="2"/>
  <c r="BK30" i="2" s="1"/>
  <c r="BK25" i="2"/>
  <c r="BK10" i="2"/>
  <c r="U11" i="2"/>
  <c r="G12" i="2"/>
  <c r="AW13" i="2"/>
  <c r="BK15" i="2"/>
  <c r="G11" i="2"/>
  <c r="AI14" i="2"/>
  <c r="AI30" i="2" s="1"/>
  <c r="U28" i="3"/>
  <c r="CF24" i="3"/>
  <c r="BK24" i="2"/>
  <c r="AW12" i="3"/>
  <c r="BD22" i="3"/>
  <c r="CM23" i="3"/>
  <c r="U12" i="3"/>
  <c r="N20" i="3"/>
  <c r="CF12" i="3"/>
  <c r="U20" i="3"/>
  <c r="BY10" i="3"/>
  <c r="BK18" i="2"/>
  <c r="BK26" i="2"/>
  <c r="BK14" i="2"/>
  <c r="BR11" i="2"/>
  <c r="BR30" i="2" s="1"/>
  <c r="BY14" i="2"/>
  <c r="AB13" i="2"/>
  <c r="U24" i="3"/>
  <c r="G30" i="3"/>
  <c r="AK30" i="3"/>
  <c r="BR26" i="3"/>
  <c r="BR18" i="3"/>
  <c r="BD12" i="3"/>
  <c r="CF20" i="3"/>
  <c r="BY14" i="3"/>
  <c r="AD30" i="2"/>
  <c r="BK19" i="2"/>
  <c r="BK27" i="2"/>
  <c r="BK13" i="2"/>
  <c r="U14" i="2"/>
  <c r="U12" i="2"/>
  <c r="G15" i="2"/>
  <c r="BY12" i="2"/>
  <c r="U22" i="3"/>
  <c r="BA30" i="3"/>
  <c r="BR22" i="3"/>
  <c r="AP26" i="3"/>
  <c r="CF28" i="3"/>
  <c r="AP18" i="3"/>
  <c r="AW18" i="3"/>
  <c r="AW10" i="3"/>
  <c r="BD20" i="3"/>
  <c r="U14" i="3"/>
  <c r="P30" i="2"/>
  <c r="BK20" i="2"/>
  <c r="BK28" i="2"/>
  <c r="G62" i="5"/>
  <c r="G34" i="5"/>
  <c r="AP10" i="2"/>
  <c r="AP14" i="2"/>
  <c r="BR13" i="2"/>
  <c r="N11" i="2"/>
  <c r="BR20" i="3"/>
  <c r="U18" i="3"/>
  <c r="BK21" i="2"/>
  <c r="E30" i="2"/>
  <c r="BR12" i="2"/>
  <c r="N13" i="2"/>
  <c r="AR30" i="2"/>
  <c r="Y30" i="2"/>
  <c r="U16" i="3"/>
  <c r="R30" i="3"/>
  <c r="CF14" i="3"/>
  <c r="BR24" i="3"/>
  <c r="AW28" i="3"/>
  <c r="BD14" i="3"/>
  <c r="BR16" i="3"/>
  <c r="BR10" i="3"/>
  <c r="CF18" i="3"/>
  <c r="BK22" i="2"/>
  <c r="BY13" i="2"/>
  <c r="BY30" i="2" s="1"/>
  <c r="AP12" i="2"/>
  <c r="AP30" i="2" s="1"/>
  <c r="BK12" i="2"/>
  <c r="CS33" i="3"/>
  <c r="CT27" i="3"/>
  <c r="CT25" i="3"/>
  <c r="CT23" i="3"/>
  <c r="CT22" i="3"/>
  <c r="CT21" i="3"/>
  <c r="CT17" i="3"/>
  <c r="CT13" i="3"/>
  <c r="CT19" i="3"/>
  <c r="CT15" i="3"/>
  <c r="CT11" i="3"/>
  <c r="CT26" i="3"/>
  <c r="DA25" i="3"/>
  <c r="BJ33" i="3"/>
  <c r="BK25" i="3"/>
  <c r="BK27" i="3"/>
  <c r="BK19" i="3"/>
  <c r="BK15" i="3"/>
  <c r="BK11" i="3"/>
  <c r="BK23" i="3"/>
  <c r="BK21" i="3"/>
  <c r="BK17" i="3"/>
  <c r="BK13" i="3"/>
  <c r="CT12" i="3"/>
  <c r="DA11" i="3"/>
  <c r="BK12" i="3"/>
  <c r="CM19" i="3"/>
  <c r="CM15" i="3"/>
  <c r="BD30" i="2"/>
  <c r="AB30" i="2"/>
  <c r="BK26" i="3"/>
  <c r="DA21" i="3"/>
  <c r="BK18" i="3"/>
  <c r="AI16" i="3"/>
  <c r="AI10" i="3"/>
  <c r="BK14" i="3"/>
  <c r="AO33" i="3"/>
  <c r="AP25" i="3"/>
  <c r="AP27" i="3"/>
  <c r="AP19" i="3"/>
  <c r="AP15" i="3"/>
  <c r="AP11" i="3"/>
  <c r="AP23" i="3"/>
  <c r="AP21" i="3"/>
  <c r="AP17" i="3"/>
  <c r="AP13" i="3"/>
  <c r="BR14" i="3"/>
  <c r="BX33" i="3"/>
  <c r="BY25" i="3"/>
  <c r="BY27" i="3"/>
  <c r="BY19" i="3"/>
  <c r="BY15" i="3"/>
  <c r="BY11" i="3"/>
  <c r="BY23" i="3"/>
  <c r="BY21" i="3"/>
  <c r="BY17" i="3"/>
  <c r="BY13" i="3"/>
  <c r="T33" i="3"/>
  <c r="U27" i="3"/>
  <c r="U19" i="3"/>
  <c r="U15" i="3"/>
  <c r="U11" i="3"/>
  <c r="U25" i="3"/>
  <c r="U23" i="3"/>
  <c r="U21" i="3"/>
  <c r="U17" i="3"/>
  <c r="U13" i="3"/>
  <c r="DA23" i="3"/>
  <c r="CT18" i="3"/>
  <c r="CT14" i="3"/>
  <c r="CE33" i="3"/>
  <c r="H97" i="5" s="1"/>
  <c r="R97" i="5" s="1"/>
  <c r="CF25" i="3"/>
  <c r="CF27" i="3"/>
  <c r="CF19" i="3"/>
  <c r="CF15" i="3"/>
  <c r="CF11" i="3"/>
  <c r="CF23" i="3"/>
  <c r="CF21" i="3"/>
  <c r="CF17" i="3"/>
  <c r="CF13" i="3"/>
  <c r="AA33" i="3"/>
  <c r="AB27" i="3"/>
  <c r="AB19" i="3"/>
  <c r="AB15" i="3"/>
  <c r="AB11" i="3"/>
  <c r="AB25" i="3"/>
  <c r="AB23" i="3"/>
  <c r="AB21" i="3"/>
  <c r="AB17" i="3"/>
  <c r="AB13" i="3"/>
  <c r="G83" i="5"/>
  <c r="Q83" i="5" s="1"/>
  <c r="Q76" i="5" s="1"/>
  <c r="AW30" i="2"/>
  <c r="U30" i="2"/>
  <c r="CZ33" i="3"/>
  <c r="DA28" i="3"/>
  <c r="DA26" i="3"/>
  <c r="DA18" i="3"/>
  <c r="DA14" i="3"/>
  <c r="DA10" i="3"/>
  <c r="DA24" i="3"/>
  <c r="DA22" i="3"/>
  <c r="DA20" i="3"/>
  <c r="DA16" i="3"/>
  <c r="DA12" i="3"/>
  <c r="CT28" i="3"/>
  <c r="DA27" i="3"/>
  <c r="CL33" i="3"/>
  <c r="CM26" i="3"/>
  <c r="CM28" i="3"/>
  <c r="CM20" i="3"/>
  <c r="CM16" i="3"/>
  <c r="CM12" i="3"/>
  <c r="CM24" i="3"/>
  <c r="CM18" i="3"/>
  <c r="CM10" i="3"/>
  <c r="CM14" i="3"/>
  <c r="DA13" i="3"/>
  <c r="AH33" i="3"/>
  <c r="H48" i="5" s="1"/>
  <c r="AI25" i="3"/>
  <c r="AI27" i="3"/>
  <c r="AI19" i="3"/>
  <c r="AI15" i="3"/>
  <c r="AI11" i="3"/>
  <c r="AI23" i="3"/>
  <c r="AI21" i="3"/>
  <c r="AI17" i="3"/>
  <c r="AI13" i="3"/>
  <c r="AI14" i="3"/>
  <c r="CM11" i="3"/>
  <c r="CM21" i="3"/>
  <c r="CM17" i="3"/>
  <c r="N30" i="2"/>
  <c r="AI28" i="3"/>
  <c r="CM27" i="3"/>
  <c r="BK22" i="3"/>
  <c r="BK24" i="3"/>
  <c r="AI20" i="3"/>
  <c r="CM13" i="3"/>
  <c r="BK10" i="3"/>
  <c r="CM22" i="3"/>
  <c r="BQ33" i="3"/>
  <c r="H83" i="5" s="1"/>
  <c r="BR25" i="3"/>
  <c r="BR27" i="3"/>
  <c r="BR19" i="3"/>
  <c r="BR15" i="3"/>
  <c r="BR11" i="3"/>
  <c r="BR23" i="3"/>
  <c r="BR21" i="3"/>
  <c r="BR17" i="3"/>
  <c r="BR13" i="3"/>
  <c r="M33" i="3"/>
  <c r="H27" i="5" s="1"/>
  <c r="N27" i="3"/>
  <c r="N19" i="3"/>
  <c r="N15" i="3"/>
  <c r="N11" i="3"/>
  <c r="N25" i="3"/>
  <c r="N23" i="3"/>
  <c r="N21" i="3"/>
  <c r="N17" i="3"/>
  <c r="N13" i="3"/>
  <c r="N14" i="3"/>
  <c r="CT10" i="3"/>
  <c r="AV33" i="3"/>
  <c r="AW25" i="3"/>
  <c r="AW27" i="3"/>
  <c r="AW19" i="3"/>
  <c r="AW15" i="3"/>
  <c r="AW11" i="3"/>
  <c r="AW23" i="3"/>
  <c r="AW21" i="3"/>
  <c r="AW17" i="3"/>
  <c r="AW13" i="3"/>
  <c r="CT20" i="3"/>
  <c r="DA19" i="3"/>
  <c r="CT16" i="3"/>
  <c r="DA15" i="3"/>
  <c r="AW14" i="3"/>
  <c r="N12" i="3"/>
  <c r="BC33" i="3"/>
  <c r="H69" i="5" s="1"/>
  <c r="BD25" i="3"/>
  <c r="BD27" i="3"/>
  <c r="BD19" i="3"/>
  <c r="BD15" i="3"/>
  <c r="BD11" i="3"/>
  <c r="BD23" i="3"/>
  <c r="BD21" i="3"/>
  <c r="BD17" i="3"/>
  <c r="BD13" i="3"/>
  <c r="G69" i="5"/>
  <c r="G55" i="5"/>
  <c r="G48" i="5"/>
  <c r="G41" i="5"/>
  <c r="G27" i="5"/>
  <c r="G30" i="2"/>
  <c r="BY30" i="3" l="1"/>
  <c r="N30" i="3"/>
  <c r="BR30" i="3"/>
  <c r="CF30" i="3"/>
  <c r="Q69" i="5"/>
  <c r="Q62" i="5" s="1"/>
  <c r="Q55" i="5" s="1"/>
  <c r="Q48" i="5" s="1"/>
  <c r="Q41" i="5" s="1"/>
  <c r="Q34" i="5" s="1"/>
  <c r="Q27" i="5" s="1"/>
  <c r="BK30" i="3"/>
  <c r="AW30" i="3"/>
  <c r="AB30" i="3"/>
  <c r="H34" i="5"/>
  <c r="AP30" i="3"/>
  <c r="U30" i="3"/>
  <c r="BD30" i="3"/>
  <c r="H90" i="5"/>
  <c r="R90" i="5" s="1"/>
  <c r="R83" i="5" s="1"/>
  <c r="R76" i="5" s="1"/>
  <c r="R69" i="5" s="1"/>
  <c r="R62" i="5" s="1"/>
  <c r="R55" i="5" s="1"/>
  <c r="R48" i="5" s="1"/>
  <c r="R41" i="5" s="1"/>
  <c r="R34" i="5" s="1"/>
  <c r="R27" i="5" s="1"/>
  <c r="H62" i="5"/>
  <c r="CT30" i="3"/>
  <c r="H41" i="5"/>
  <c r="H55" i="5"/>
  <c r="H76" i="5"/>
  <c r="CM30" i="3"/>
  <c r="DA30" i="3"/>
  <c r="AI30" i="3"/>
</calcChain>
</file>

<file path=xl/sharedStrings.xml><?xml version="1.0" encoding="utf-8"?>
<sst xmlns="http://schemas.openxmlformats.org/spreadsheetml/2006/main" count="688" uniqueCount="118">
  <si>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</si>
  <si>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</si>
  <si>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</si>
  <si>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</si>
  <si>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</si>
  <si>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</si>
  <si>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</si>
  <si>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</si>
  <si>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</si>
  <si>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</si>
  <si>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</si>
  <si>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</si>
  <si>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</si>
  <si>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</si>
  <si>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</si>
  <si>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</si>
  <si>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</si>
  <si>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</si>
  <si>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</si>
  <si>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</si>
  <si>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</si>
  <si>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</si>
  <si>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</si>
  <si>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</si>
  <si>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</si>
  <si>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</si>
  <si>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</si>
  <si>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</si>
  <si>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</si>
  <si>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</si>
  <si>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</si>
  <si>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</si>
  <si>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</si>
  <si>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</si>
  <si>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</si>
  <si>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</si>
  <si>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</si>
  <si>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</si>
  <si>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</si>
  <si>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</si>
  <si>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</si>
  <si>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</si>
  <si>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</si>
  <si>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</si>
  <si>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</si>
  <si>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</si>
  <si>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</si>
  <si>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</si>
  <si>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</si>
  <si>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</si>
  <si>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</si>
  <si>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</si>
  <si>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</si>
  <si>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</si>
  <si>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</si>
  <si>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</si>
  <si>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</si>
  <si>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</si>
  <si>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</si>
  <si>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</si>
  <si>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</si>
  <si>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</si>
  <si>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</si>
  <si>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</si>
  <si>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</si>
  <si>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</si>
  <si>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publishedweek202020.xlsx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</si>
  <si>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</si>
  <si>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</si>
  <si>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publishedweek202020.xlsx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</si>
  <si>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</si>
  <si>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</si>
  <si>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</si>
  <si>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31 May 2020 </t>
  </si>
  <si>
    <t>Total</t>
  </si>
  <si>
    <t>Awaiting verification</t>
  </si>
  <si>
    <t>0-19</t>
  </si>
  <si>
    <t>20-39</t>
  </si>
  <si>
    <t>40-59</t>
  </si>
  <si>
    <t>60-79</t>
  </si>
  <si>
    <t>80+</t>
  </si>
  <si>
    <t xml:space="preserve">Cumulative deaths up to 5pm 31 May 2020 </t>
  </si>
  <si>
    <t>National Health Service (NHS)</t>
  </si>
  <si>
    <t>COVID-19-total-announced-deaths-01-June-2020-1.xlsx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</si>
  <si>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</si>
  <si>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</si>
  <si>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</si>
  <si>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</si>
  <si>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</si>
  <si>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</si>
  <si>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</si>
  <si>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</si>
  <si>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</si>
  <si>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</si>
  <si>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</si>
  <si>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</si>
  <si>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</si>
  <si>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</si>
  <si>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</si>
  <si>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</si>
  <si>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</si>
  <si>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</si>
  <si>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</si>
  <si>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</si>
  <si>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</si>
  <si>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</si>
  <si>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</si>
  <si>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</si>
  <si>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</si>
  <si>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</si>
  <si>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publishedweek202020.xlsx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</si>
  <si>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</si>
  <si>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</si>
  <si>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</si>
  <si>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data_01jun.xlsx</t>
  </si>
  <si>
    <t>For 05/05/2020, 19/05/2020 and 20/05/2020 the data were updated from the online plot.</t>
  </si>
  <si>
    <t>https://public.tableau.com/profile/public.health.wales.health.protection#!/vizhome/RapidCOVID-19virology-Public/Headlinesummary</t>
  </si>
  <si>
    <t>4-17-2020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</si>
</sst>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family val="2"/>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48">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0" borderId="6" xfId="0" applyNumberFormat="1" applyFont="1" applyBorder="1" applyAlignment="1">
      <alignment horizontal="center"/>
    </xf>
    <xf numFmtId="164" fontId="22" fillId="0" borderId="6" xfId="0" applyNumberFormat="1" applyFont="1" applyBorder="1" applyAlignment="1">
      <alignment horizontal="center"/>
    </xf>
    <xf numFmtId="164" fontId="22" fillId="2" borderId="6" xfId="0" applyNumberFormat="1" applyFont="1" applyFill="1" applyBorder="1" applyAlignment="1">
      <alignment horizontal="center"/>
    </xf>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0" borderId="18" xfId="0" applyNumberFormat="1" applyFont="1" applyBorder="1" applyAlignment="1">
      <alignment horizontal="center"/>
    </xf>
    <xf numFmtId="164" fontId="22" fillId="0" borderId="18" xfId="0" applyNumberFormat="1" applyFont="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0" fontId="13" fillId="0" borderId="3" xfId="0" applyFont="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0" borderId="18" xfId="0" applyFont="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0" borderId="3" xfId="0" applyFont="1" applyBorder="1"/>
    <xf numFmtId="0" fontId="21" fillId="0" borderId="3" xfId="0" applyFont="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64" fontId="21" fillId="3" borderId="18" xfId="0" applyNumberFormat="1" applyFont="1" applyFill="1" applyBorder="1" applyAlignment="1">
      <alignment horizontal="center" wrapText="1"/>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0" fontId="21" fillId="0" borderId="7" xfId="0" applyFont="1" applyBorder="1"/>
    <xf numFmtId="0" fontId="21" fillId="0" borderId="7" xfId="0" applyFont="1" applyBorder="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0" fontId="0" fillId="2" borderId="0" xfId="0" applyFill="1" applyBorder="1"/>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applyAlignment="1">
      <alignment horizontal="right"/>
    </xf>
    <xf numFmtId="1" fontId="13" fillId="2" borderId="45" xfId="0" applyNumberFormat="1" applyFont="1" applyFill="1" applyBorder="1"/>
    <xf numFmtId="1" fontId="13" fillId="2" borderId="46" xfId="0" applyNumberFormat="1" applyFont="1" applyFill="1" applyBorder="1"/>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0" fontId="13" fillId="2" borderId="48"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1" fillId="2" borderId="0" xfId="2" applyFont="1" applyFill="1" applyBorder="1" applyProtection="1"/>
    <xf numFmtId="0" fontId="0" fillId="2" borderId="0" xfId="0" applyFont="1" applyFill="1"/>
    <xf numFmtId="0" fontId="4" fillId="2" borderId="0" xfId="2" applyFont="1" applyFill="1" applyBorder="1" applyProtection="1"/>
    <xf numFmtId="0" fontId="5" fillId="2" borderId="0" xfId="0" applyFont="1" applyFill="1" applyBorder="1" applyAlignment="1">
      <alignment wrapText="1"/>
    </xf>
    <xf numFmtId="0" fontId="10" fillId="2" borderId="0" xfId="0" applyFont="1" applyFill="1" applyBorder="1" applyAlignment="1">
      <alignment wrapText="1"/>
    </xf>
    <xf numFmtId="164" fontId="23" fillId="2" borderId="6" xfId="0" applyNumberFormat="1" applyFont="1" applyFill="1" applyBorder="1" applyAlignment="1">
      <alignment horizontal="center"/>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64" fontId="23" fillId="2" borderId="4" xfId="0" applyNumberFormat="1" applyFont="1" applyFill="1" applyBorder="1" applyAlignment="1">
      <alignment horizontal="center" vertical="center"/>
    </xf>
    <xf numFmtId="164" fontId="23" fillId="2" borderId="5"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4" xfId="0" applyNumberFormat="1" applyFont="1" applyFill="1" applyBorder="1" applyAlignment="1">
      <alignment horizontal="center"/>
    </xf>
    <xf numFmtId="164" fontId="23" fillId="2" borderId="10"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28"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30" zoomScaleNormal="130" workbookViewId="0">
      <selection activeCell="C16" sqref="C16"/>
    </sheetView>
  </sheetViews>
  <sheetFormatPr baseColWidth="10" defaultColWidth="9.1796875" defaultRowHeight="15.5" x14ac:dyDescent="0.35"/>
  <cols>
    <col min="1" max="1" width="10.1796875" style="1" customWidth="1"/>
    <col min="2" max="2" width="10.81640625" style="1" customWidth="1"/>
    <col min="3" max="3" width="9.81640625" style="1" customWidth="1"/>
    <col min="4" max="4" width="14.1796875" style="1" customWidth="1"/>
    <col min="5" max="5" width="9.54296875" style="1" customWidth="1"/>
    <col min="6" max="6" width="5.7265625" style="1" customWidth="1"/>
    <col min="7" max="8" width="10.81640625" style="1" customWidth="1"/>
    <col min="9" max="9" width="7.453125" style="1" customWidth="1"/>
    <col min="10" max="1025" width="10.81640625" style="1" customWidth="1"/>
  </cols>
  <sheetData>
    <row r="1" spans="1:15" x14ac:dyDescent="0.35">
      <c r="A1" s="2" t="s">
        <v>0</v>
      </c>
    </row>
    <row r="3" spans="1:15" x14ac:dyDescent="0.35">
      <c r="A3" s="3" t="s">
        <v>1</v>
      </c>
    </row>
    <row r="4" spans="1:15" ht="30.75" customHeight="1" x14ac:dyDescent="0.35">
      <c r="A4" s="219" t="s">
        <v>2</v>
      </c>
      <c r="B4" s="219"/>
      <c r="C4" s="219"/>
      <c r="D4" s="219"/>
      <c r="E4" s="219"/>
      <c r="F4" s="219"/>
      <c r="G4" s="219"/>
      <c r="H4" s="219"/>
      <c r="I4" s="219"/>
      <c r="J4" s="219"/>
      <c r="K4" s="219"/>
      <c r="L4" s="219"/>
      <c r="M4" s="219"/>
      <c r="N4" s="219"/>
      <c r="O4" s="219"/>
    </row>
    <row r="5" spans="1:15" x14ac:dyDescent="0.35">
      <c r="A5" s="4" t="s">
        <v>3</v>
      </c>
    </row>
    <row r="6" spans="1:15" x14ac:dyDescent="0.35">
      <c r="A6" s="1" t="s">
        <v>4</v>
      </c>
      <c r="J6" s="3" t="s">
        <v>5</v>
      </c>
    </row>
    <row r="8" spans="1:15" x14ac:dyDescent="0.35">
      <c r="A8" s="3" t="s">
        <v>6</v>
      </c>
    </row>
    <row r="9" spans="1:15" ht="30" customHeight="1" x14ac:dyDescent="0.35">
      <c r="A9" s="219" t="s">
        <v>7</v>
      </c>
      <c r="B9" s="219"/>
      <c r="C9" s="219"/>
      <c r="D9" s="219"/>
      <c r="E9" s="219"/>
      <c r="F9" s="219"/>
      <c r="G9" s="219"/>
      <c r="H9" s="219"/>
      <c r="I9" s="219"/>
      <c r="J9" s="219"/>
      <c r="K9" s="219"/>
      <c r="L9" s="219"/>
      <c r="M9" s="219"/>
      <c r="N9" s="219"/>
      <c r="O9" s="219"/>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19" t="s">
        <v>9</v>
      </c>
      <c r="B14" s="219"/>
      <c r="C14" s="219"/>
      <c r="D14" s="219"/>
      <c r="E14" s="219"/>
      <c r="F14" s="219"/>
      <c r="G14" s="219"/>
      <c r="H14" s="219"/>
      <c r="I14" s="219"/>
      <c r="J14" s="219"/>
      <c r="K14" s="219"/>
      <c r="L14" s="219"/>
      <c r="M14" s="219"/>
      <c r="N14" s="219"/>
      <c r="O14" s="219"/>
    </row>
    <row r="15" spans="1:15" x14ac:dyDescent="0.35">
      <c r="A15" s="4" t="s">
        <v>3</v>
      </c>
    </row>
    <row r="16" spans="1:15" x14ac:dyDescent="0.35">
      <c r="A16" s="1" t="s">
        <v>10</v>
      </c>
      <c r="D16" s="3" t="s">
        <v>11</v>
      </c>
    </row>
    <row r="18" spans="1:15" x14ac:dyDescent="0.35">
      <c r="A18" s="3" t="s">
        <v>12</v>
      </c>
    </row>
    <row r="19" spans="1:15" ht="77.5" customHeight="1" x14ac:dyDescent="0.35">
      <c r="A19" s="220" t="s">
        <v>13</v>
      </c>
      <c r="B19" s="220"/>
      <c r="C19" s="220"/>
      <c r="D19" s="220"/>
      <c r="E19" s="220"/>
      <c r="F19" s="220"/>
      <c r="G19" s="220"/>
      <c r="H19" s="220"/>
      <c r="I19" s="220"/>
      <c r="J19" s="220"/>
      <c r="K19" s="220"/>
      <c r="L19" s="220"/>
      <c r="M19" s="220"/>
      <c r="N19" s="220"/>
      <c r="O19" s="220"/>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F4" zoomScale="130" zoomScaleNormal="130" workbookViewId="0">
      <selection activeCell="A8" sqref="A8"/>
    </sheetView>
  </sheetViews>
  <sheetFormatPr baseColWidth="10" defaultColWidth="9.1796875" defaultRowHeight="12.5" x14ac:dyDescent="0.25"/>
  <cols>
    <col min="1" max="1" width="13.453125" style="7" customWidth="1"/>
    <col min="2" max="1025" width="8.81640625" style="7" customWidth="1"/>
  </cols>
  <sheetData>
    <row r="1" spans="1:1024" s="9" customFormat="1" ht="18.5" x14ac:dyDescent="0.45">
      <c r="A1" s="8" t="s">
        <v>19</v>
      </c>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22"/>
      <c r="C7" s="222"/>
      <c r="D7" s="222"/>
      <c r="E7" s="222"/>
      <c r="F7" s="222"/>
      <c r="G7" s="222"/>
      <c r="H7" s="223" t="s">
        <v>24</v>
      </c>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c r="AS7" s="223"/>
      <c r="AT7" s="223"/>
      <c r="AU7" s="223"/>
      <c r="AV7" s="223"/>
      <c r="AW7" s="223"/>
      <c r="AX7" s="223"/>
      <c r="AY7" s="223"/>
      <c r="AZ7" s="223"/>
      <c r="BA7" s="223"/>
      <c r="BB7" s="223"/>
      <c r="BC7" s="223"/>
      <c r="BD7" s="223"/>
      <c r="BE7" s="223"/>
      <c r="BF7" s="223"/>
      <c r="BG7" s="223"/>
      <c r="BH7" s="223"/>
      <c r="BI7" s="223"/>
      <c r="BJ7" s="223"/>
      <c r="BK7" s="223"/>
      <c r="BL7" s="223"/>
      <c r="BM7" s="223"/>
      <c r="BN7" s="223"/>
      <c r="BO7" s="223"/>
      <c r="BP7" s="223"/>
      <c r="BQ7" s="223"/>
      <c r="BR7" s="223"/>
      <c r="BS7" s="223"/>
      <c r="BT7" s="223"/>
      <c r="BU7" s="223"/>
      <c r="BV7" s="223"/>
      <c r="BW7" s="223"/>
      <c r="BX7" s="223"/>
      <c r="BY7" s="223"/>
      <c r="BZ7" s="223"/>
      <c r="CA7" s="223"/>
      <c r="CB7" s="223"/>
      <c r="CC7" s="223"/>
      <c r="CD7" s="223"/>
      <c r="CE7" s="223"/>
      <c r="CF7" s="223"/>
      <c r="CG7" s="223"/>
      <c r="CH7" s="223"/>
      <c r="CI7" s="223"/>
      <c r="CJ7" s="223"/>
      <c r="CK7" s="223"/>
      <c r="CL7" s="223"/>
      <c r="CM7" s="223"/>
      <c r="CN7" s="223"/>
      <c r="CO7" s="223"/>
      <c r="CP7" s="223"/>
      <c r="CQ7" s="223"/>
      <c r="CR7" s="223"/>
      <c r="CS7" s="223"/>
      <c r="CT7" s="223"/>
      <c r="CU7" s="223"/>
      <c r="CV7" s="223"/>
      <c r="CW7" s="223"/>
      <c r="CX7" s="223"/>
      <c r="CY7" s="223"/>
      <c r="CZ7" s="223"/>
      <c r="DA7" s="223"/>
      <c r="DB7" s="17"/>
      <c r="DC7" s="17"/>
      <c r="DD7" s="17"/>
      <c r="DE7" s="17"/>
      <c r="DF7" s="17"/>
      <c r="DG7" s="17"/>
      <c r="DH7" s="17"/>
      <c r="DI7" s="17"/>
      <c r="DJ7" s="17"/>
      <c r="DK7" s="17"/>
      <c r="DL7" s="17"/>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24" t="s">
        <v>26</v>
      </c>
      <c r="C8" s="224"/>
      <c r="D8" s="224"/>
      <c r="E8" s="224"/>
      <c r="F8" s="224"/>
      <c r="G8" s="224"/>
      <c r="H8" s="225">
        <v>43966</v>
      </c>
      <c r="I8" s="225"/>
      <c r="J8" s="225"/>
      <c r="K8" s="225"/>
      <c r="L8" s="225"/>
      <c r="M8" s="225"/>
      <c r="N8" s="225"/>
      <c r="O8" s="225">
        <v>43959</v>
      </c>
      <c r="P8" s="225"/>
      <c r="Q8" s="225"/>
      <c r="R8" s="225"/>
      <c r="S8" s="225"/>
      <c r="T8" s="225"/>
      <c r="U8" s="225"/>
      <c r="V8" s="225">
        <v>43952</v>
      </c>
      <c r="W8" s="225"/>
      <c r="X8" s="225"/>
      <c r="Y8" s="225"/>
      <c r="Z8" s="225"/>
      <c r="AA8" s="225"/>
      <c r="AB8" s="225"/>
      <c r="AC8" s="221" t="s">
        <v>27</v>
      </c>
      <c r="AD8" s="221"/>
      <c r="AE8" s="221"/>
      <c r="AF8" s="221"/>
      <c r="AG8" s="221"/>
      <c r="AH8" s="221"/>
      <c r="AI8" s="221"/>
      <c r="AJ8" s="221" t="s">
        <v>28</v>
      </c>
      <c r="AK8" s="221"/>
      <c r="AL8" s="221"/>
      <c r="AM8" s="221"/>
      <c r="AN8" s="221"/>
      <c r="AO8" s="221"/>
      <c r="AP8" s="221"/>
      <c r="AQ8" s="221">
        <v>44108</v>
      </c>
      <c r="AR8" s="221"/>
      <c r="AS8" s="221"/>
      <c r="AT8" s="221"/>
      <c r="AU8" s="221"/>
      <c r="AV8" s="221"/>
      <c r="AW8" s="221"/>
      <c r="AX8" s="221">
        <v>43894</v>
      </c>
      <c r="AY8" s="221"/>
      <c r="AZ8" s="221"/>
      <c r="BA8" s="221"/>
      <c r="BB8" s="221"/>
      <c r="BC8" s="221"/>
      <c r="BD8" s="221"/>
      <c r="BE8" s="221" t="s">
        <v>29</v>
      </c>
      <c r="BF8" s="221"/>
      <c r="BG8" s="221"/>
      <c r="BH8" s="221"/>
      <c r="BI8" s="221"/>
      <c r="BJ8" s="221"/>
      <c r="BK8" s="221"/>
      <c r="BL8" s="221" t="s">
        <v>30</v>
      </c>
      <c r="BM8" s="221"/>
      <c r="BN8" s="221"/>
      <c r="BO8" s="221"/>
      <c r="BP8" s="221"/>
      <c r="BQ8" s="221"/>
      <c r="BR8" s="221"/>
      <c r="BS8" s="221" t="s">
        <v>31</v>
      </c>
      <c r="BT8" s="221"/>
      <c r="BU8" s="221"/>
      <c r="BV8" s="221"/>
      <c r="BW8" s="221"/>
      <c r="BX8" s="221"/>
      <c r="BY8" s="221"/>
      <c r="BZ8" s="221">
        <v>43985</v>
      </c>
      <c r="CA8" s="221"/>
      <c r="CB8" s="221"/>
      <c r="CC8" s="221"/>
      <c r="CD8" s="221"/>
      <c r="CE8" s="221"/>
      <c r="CF8" s="221"/>
      <c r="CG8" s="221" t="s">
        <v>32</v>
      </c>
      <c r="CH8" s="221"/>
      <c r="CI8" s="221"/>
      <c r="CJ8" s="221"/>
      <c r="CK8" s="221"/>
      <c r="CL8" s="221"/>
      <c r="CM8" s="221"/>
      <c r="CN8" s="221" t="s">
        <v>33</v>
      </c>
      <c r="CO8" s="221"/>
      <c r="CP8" s="221"/>
      <c r="CQ8" s="221"/>
      <c r="CR8" s="221"/>
      <c r="CS8" s="221"/>
      <c r="CT8" s="221"/>
      <c r="CU8" s="221" t="s">
        <v>34</v>
      </c>
      <c r="CV8" s="221"/>
      <c r="CW8" s="221"/>
      <c r="CX8" s="221"/>
      <c r="CY8" s="221"/>
      <c r="CZ8" s="221"/>
      <c r="DA8" s="221"/>
      <c r="AIC8" s="21"/>
      <c r="AID8" s="21"/>
      <c r="AIE8" s="21"/>
      <c r="AIF8" s="21"/>
      <c r="AIG8" s="21"/>
      <c r="AIH8" s="21"/>
      <c r="AII8" s="21"/>
      <c r="AIJ8" s="21"/>
      <c r="AIK8" s="21"/>
      <c r="AIL8" s="21"/>
      <c r="AIM8" s="21"/>
      <c r="AIN8" s="21"/>
      <c r="AIO8" s="21"/>
      <c r="AIP8" s="21"/>
      <c r="AIQ8" s="21"/>
      <c r="AIR8" s="21"/>
      <c r="AIS8" s="21"/>
      <c r="AIT8" s="21"/>
      <c r="AIU8" s="21"/>
      <c r="AIV8" s="21"/>
      <c r="AIW8" s="2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9" customFormat="1"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3"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8.6798021005121077E-3</v>
      </c>
      <c r="J10" s="35">
        <v>1</v>
      </c>
      <c r="K10" s="34">
        <f t="shared" ref="K10:K28" si="5">J10/J$30*100</f>
        <v>5.5361789293029949E-3</v>
      </c>
      <c r="L10" s="36">
        <v>0</v>
      </c>
      <c r="M10" s="37">
        <f t="shared" ref="M10:M28" si="6">H10+J10</f>
        <v>3</v>
      </c>
      <c r="N10" s="38">
        <f t="shared" ref="N10:N28" si="7">M10/M$30*100</f>
        <v>7.2983821919474509E-3</v>
      </c>
      <c r="O10" s="33">
        <v>1</v>
      </c>
      <c r="P10" s="34">
        <f t="shared" ref="P10:P28" si="8">O10/O$30*100</f>
        <v>4.7395611166405997E-3</v>
      </c>
      <c r="Q10" s="35">
        <v>1</v>
      </c>
      <c r="R10" s="34">
        <f t="shared" ref="R10:R28" si="9">Q10/Q$30*100</f>
        <v>6.1743640405038276E-3</v>
      </c>
      <c r="S10" s="36">
        <v>0</v>
      </c>
      <c r="T10" s="37">
        <f t="shared" ref="T10:T28" si="10">O10+Q10</f>
        <v>2</v>
      </c>
      <c r="U10" s="38">
        <f t="shared" ref="U10:U28" si="11">T10/T$30*100</f>
        <v>5.3626491486794478E-3</v>
      </c>
      <c r="V10" s="33">
        <v>0</v>
      </c>
      <c r="W10" s="34">
        <f t="shared" ref="W10:W28" si="12">V10/V$30*100</f>
        <v>0</v>
      </c>
      <c r="X10" s="35">
        <v>1</v>
      </c>
      <c r="Y10" s="34">
        <f t="shared" ref="Y10:Y28" si="13">X10/X$30*100</f>
        <v>7.0136063964090336E-3</v>
      </c>
      <c r="Z10" s="36">
        <v>0</v>
      </c>
      <c r="AA10" s="37">
        <f t="shared" ref="AA10:AA28" si="14">V10+X10</f>
        <v>1</v>
      </c>
      <c r="AB10" s="38">
        <f t="shared" ref="AB10:AB28" si="15">AA10/AA$30*100</f>
        <v>2.9971527049303163E-3</v>
      </c>
      <c r="AC10" s="39">
        <v>0</v>
      </c>
      <c r="AD10" s="34">
        <f t="shared" ref="AD10:AD28" si="16">AC10/AC$30*100</f>
        <v>0</v>
      </c>
      <c r="AE10" s="35">
        <v>1</v>
      </c>
      <c r="AF10" s="34">
        <f t="shared" ref="AF10:AF28" si="17">AE10/AE$30*100</f>
        <v>8.7896633558934706E-3</v>
      </c>
      <c r="AG10" s="36">
        <v>0</v>
      </c>
      <c r="AH10" s="37">
        <f t="shared" ref="AH10:AH28" si="18">AC10+AE10</f>
        <v>1</v>
      </c>
      <c r="AI10" s="38">
        <f t="shared" ref="AI10:AI28" si="19">AH10/AH$30*100</f>
        <v>3.6589828027808269E-3</v>
      </c>
      <c r="AJ10" s="39">
        <v>0</v>
      </c>
      <c r="AK10" s="34">
        <f t="shared" ref="AK10:AK28" si="20">AJ10/AJ$30*100</f>
        <v>0</v>
      </c>
      <c r="AL10" s="35">
        <v>1</v>
      </c>
      <c r="AM10" s="34">
        <f t="shared" ref="AM10:AM28" si="21">AL10/AL$30*100</f>
        <v>1.2997140629061606E-2</v>
      </c>
      <c r="AN10" s="36">
        <v>0</v>
      </c>
      <c r="AO10" s="37">
        <f t="shared" ref="AO10:AO28" si="22">AJ10+AL10</f>
        <v>1</v>
      </c>
      <c r="AP10" s="38">
        <f t="shared" ref="AP10:AP28" si="23">AO10/AO$30*100</f>
        <v>5.2375216047766196E-3</v>
      </c>
      <c r="AQ10" s="39">
        <v>0</v>
      </c>
      <c r="AR10" s="34">
        <f t="shared" ref="AR10:AR28" si="24">AQ10/AQ$30*100</f>
        <v>0</v>
      </c>
      <c r="AS10" s="35">
        <v>0</v>
      </c>
      <c r="AT10" s="34">
        <f t="shared" ref="AT10:AT28" si="25">AS10/AS$30*100</f>
        <v>0</v>
      </c>
      <c r="AU10" s="36">
        <v>0</v>
      </c>
      <c r="AV10" s="37">
        <f t="shared" ref="AV10:AV28" si="26">AQ10+AS10</f>
        <v>0</v>
      </c>
      <c r="AW10" s="38">
        <f t="shared" ref="AW10:AW28" si="27">AV10/AV$30*100</f>
        <v>0</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9">
        <v>0</v>
      </c>
      <c r="BV10" s="34">
        <f t="shared" ref="BV10:BV28" si="41">BU10/BU$30*100</f>
        <v>0</v>
      </c>
      <c r="BW10" s="36">
        <v>0</v>
      </c>
      <c r="BX10" s="37">
        <f t="shared" ref="BX10:BX28" si="42">BS10+BU10</f>
        <v>0</v>
      </c>
      <c r="BY10" s="38">
        <f t="shared" ref="BY10:BY28" si="43">BX10/BX$30*100</f>
        <v>0</v>
      </c>
      <c r="BZ10" s="39">
        <v>0</v>
      </c>
      <c r="CA10" s="34"/>
      <c r="CB10" s="35">
        <v>0</v>
      </c>
      <c r="CC10" s="34"/>
      <c r="CD10" s="36">
        <v>0</v>
      </c>
      <c r="CE10" s="37">
        <f t="shared" ref="CE10:CE28" si="44">BZ10+CB10</f>
        <v>0</v>
      </c>
      <c r="CF10" s="38"/>
      <c r="CG10" s="39">
        <v>0</v>
      </c>
      <c r="CH10" s="34"/>
      <c r="CI10" s="35">
        <v>0</v>
      </c>
      <c r="CJ10" s="34"/>
      <c r="CK10" s="36">
        <v>0</v>
      </c>
      <c r="CL10" s="37">
        <f t="shared" ref="CL10:CL28" si="45">CG10+CI10</f>
        <v>0</v>
      </c>
      <c r="CM10" s="38"/>
      <c r="CN10" s="39">
        <v>0</v>
      </c>
      <c r="CO10" s="34"/>
      <c r="CP10" s="35">
        <v>0</v>
      </c>
      <c r="CQ10" s="34"/>
      <c r="CR10" s="36">
        <v>0</v>
      </c>
      <c r="CS10" s="37">
        <f t="shared" ref="CS10:CS28" si="46">CN10+CP10</f>
        <v>0</v>
      </c>
      <c r="CT10" s="38"/>
      <c r="CU10" s="39">
        <v>0</v>
      </c>
      <c r="CV10" s="34"/>
      <c r="CW10" s="35">
        <v>0</v>
      </c>
      <c r="CX10" s="34"/>
      <c r="CY10" s="36">
        <v>0</v>
      </c>
      <c r="CZ10" s="37">
        <f t="shared" ref="CZ10:CZ28" si="47">CU10+CW10</f>
        <v>0</v>
      </c>
      <c r="DA10" s="38"/>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9">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9">
        <v>0</v>
      </c>
      <c r="BV11" s="34">
        <f t="shared" si="41"/>
        <v>0</v>
      </c>
      <c r="BW11" s="36">
        <v>0</v>
      </c>
      <c r="BX11" s="37">
        <f t="shared" si="42"/>
        <v>0</v>
      </c>
      <c r="BY11" s="38">
        <f t="shared" si="43"/>
        <v>0</v>
      </c>
      <c r="BZ11" s="39">
        <v>0</v>
      </c>
      <c r="CA11" s="34"/>
      <c r="CB11" s="33">
        <v>0</v>
      </c>
      <c r="CC11" s="34"/>
      <c r="CD11" s="36">
        <v>0</v>
      </c>
      <c r="CE11" s="37">
        <f t="shared" si="44"/>
        <v>0</v>
      </c>
      <c r="CF11" s="38"/>
      <c r="CG11" s="39">
        <v>0</v>
      </c>
      <c r="CH11" s="34"/>
      <c r="CI11" s="33">
        <v>0</v>
      </c>
      <c r="CJ11" s="34"/>
      <c r="CK11" s="36">
        <v>0</v>
      </c>
      <c r="CL11" s="37">
        <f t="shared" si="45"/>
        <v>0</v>
      </c>
      <c r="CM11" s="38"/>
      <c r="CN11" s="39">
        <v>0</v>
      </c>
      <c r="CO11" s="34"/>
      <c r="CP11" s="33">
        <v>0</v>
      </c>
      <c r="CQ11" s="34"/>
      <c r="CR11" s="36">
        <v>0</v>
      </c>
      <c r="CS11" s="37">
        <f t="shared" si="46"/>
        <v>0</v>
      </c>
      <c r="CT11" s="38"/>
      <c r="CU11" s="39">
        <v>0</v>
      </c>
      <c r="CV11" s="34"/>
      <c r="CW11" s="33">
        <v>0</v>
      </c>
      <c r="CX11" s="34"/>
      <c r="CY11" s="36">
        <v>0</v>
      </c>
      <c r="CZ11" s="37">
        <f t="shared" si="47"/>
        <v>0</v>
      </c>
      <c r="DA11" s="38"/>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8" t="s">
        <v>42</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5.5361789293029949E-3</v>
      </c>
      <c r="L12" s="36">
        <v>0</v>
      </c>
      <c r="M12" s="37">
        <f t="shared" si="6"/>
        <v>1</v>
      </c>
      <c r="N12" s="38">
        <f t="shared" si="7"/>
        <v>2.4327940639824841E-3</v>
      </c>
      <c r="O12" s="33">
        <v>0</v>
      </c>
      <c r="P12" s="34">
        <f t="shared" si="8"/>
        <v>0</v>
      </c>
      <c r="Q12" s="35">
        <v>1</v>
      </c>
      <c r="R12" s="34">
        <f t="shared" si="9"/>
        <v>6.1743640405038276E-3</v>
      </c>
      <c r="S12" s="36">
        <v>0</v>
      </c>
      <c r="T12" s="37">
        <f t="shared" si="10"/>
        <v>1</v>
      </c>
      <c r="U12" s="38">
        <f t="shared" si="11"/>
        <v>2.6813245743397239E-3</v>
      </c>
      <c r="V12" s="33">
        <v>0</v>
      </c>
      <c r="W12" s="34">
        <f t="shared" si="12"/>
        <v>0</v>
      </c>
      <c r="X12" s="35">
        <v>1</v>
      </c>
      <c r="Y12" s="34">
        <f t="shared" si="13"/>
        <v>7.0136063964090336E-3</v>
      </c>
      <c r="Z12" s="36">
        <v>0</v>
      </c>
      <c r="AA12" s="37">
        <f t="shared" si="14"/>
        <v>1</v>
      </c>
      <c r="AB12" s="38">
        <f t="shared" si="15"/>
        <v>2.9971527049303163E-3</v>
      </c>
      <c r="AC12" s="39">
        <v>0</v>
      </c>
      <c r="AD12" s="34">
        <f t="shared" si="16"/>
        <v>0</v>
      </c>
      <c r="AE12" s="35">
        <v>1</v>
      </c>
      <c r="AF12" s="34">
        <f t="shared" si="17"/>
        <v>8.7896633558934706E-3</v>
      </c>
      <c r="AG12" s="36">
        <v>0</v>
      </c>
      <c r="AH12" s="37">
        <f t="shared" si="18"/>
        <v>1</v>
      </c>
      <c r="AI12" s="38">
        <f t="shared" si="19"/>
        <v>3.6589828027808269E-3</v>
      </c>
      <c r="AJ12" s="39">
        <v>0</v>
      </c>
      <c r="AK12" s="34">
        <f t="shared" si="20"/>
        <v>0</v>
      </c>
      <c r="AL12" s="35">
        <v>1</v>
      </c>
      <c r="AM12" s="34">
        <f t="shared" si="21"/>
        <v>1.2997140629061606E-2</v>
      </c>
      <c r="AN12" s="36">
        <v>0</v>
      </c>
      <c r="AO12" s="37">
        <f t="shared" si="22"/>
        <v>1</v>
      </c>
      <c r="AP12" s="38">
        <f t="shared" si="23"/>
        <v>5.2375216047766196E-3</v>
      </c>
      <c r="AQ12" s="39">
        <v>0</v>
      </c>
      <c r="AR12" s="34">
        <f t="shared" si="24"/>
        <v>0</v>
      </c>
      <c r="AS12" s="35">
        <v>0</v>
      </c>
      <c r="AT12" s="34">
        <f t="shared" si="25"/>
        <v>0</v>
      </c>
      <c r="AU12" s="36">
        <v>0</v>
      </c>
      <c r="AV12" s="37">
        <f t="shared" si="26"/>
        <v>0</v>
      </c>
      <c r="AW12" s="38">
        <f t="shared" si="27"/>
        <v>0</v>
      </c>
      <c r="AX12" s="39">
        <v>0</v>
      </c>
      <c r="AY12" s="34">
        <f t="shared" si="28"/>
        <v>0</v>
      </c>
      <c r="AZ12" s="35">
        <v>0</v>
      </c>
      <c r="BA12" s="34">
        <f t="shared" si="29"/>
        <v>0</v>
      </c>
      <c r="BB12" s="36">
        <v>0</v>
      </c>
      <c r="BC12" s="37">
        <f t="shared" si="30"/>
        <v>0</v>
      </c>
      <c r="BD12" s="38">
        <f t="shared" si="31"/>
        <v>0</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9">
        <v>0</v>
      </c>
      <c r="BV12" s="34">
        <f t="shared" si="41"/>
        <v>0</v>
      </c>
      <c r="BW12" s="36">
        <v>0</v>
      </c>
      <c r="BX12" s="37">
        <f t="shared" si="42"/>
        <v>0</v>
      </c>
      <c r="BY12" s="38">
        <f t="shared" si="43"/>
        <v>0</v>
      </c>
      <c r="BZ12" s="39">
        <v>0</v>
      </c>
      <c r="CA12" s="34"/>
      <c r="CB12" s="33">
        <v>0</v>
      </c>
      <c r="CC12" s="34"/>
      <c r="CD12" s="36">
        <v>0</v>
      </c>
      <c r="CE12" s="37">
        <f t="shared" si="44"/>
        <v>0</v>
      </c>
      <c r="CF12" s="38"/>
      <c r="CG12" s="39">
        <v>0</v>
      </c>
      <c r="CH12" s="34"/>
      <c r="CI12" s="33">
        <v>0</v>
      </c>
      <c r="CJ12" s="34"/>
      <c r="CK12" s="36">
        <v>0</v>
      </c>
      <c r="CL12" s="37">
        <f t="shared" si="45"/>
        <v>0</v>
      </c>
      <c r="CM12" s="38"/>
      <c r="CN12" s="39">
        <v>0</v>
      </c>
      <c r="CO12" s="34"/>
      <c r="CP12" s="33">
        <v>0</v>
      </c>
      <c r="CQ12" s="34"/>
      <c r="CR12" s="36">
        <v>0</v>
      </c>
      <c r="CS12" s="37">
        <f t="shared" si="46"/>
        <v>0</v>
      </c>
      <c r="CT12" s="38"/>
      <c r="CU12" s="39">
        <v>0</v>
      </c>
      <c r="CV12" s="34"/>
      <c r="CW12" s="33">
        <v>0</v>
      </c>
      <c r="CX12" s="34"/>
      <c r="CY12" s="36">
        <v>0</v>
      </c>
      <c r="CZ12" s="37">
        <f t="shared" si="47"/>
        <v>0</v>
      </c>
      <c r="DA12" s="38"/>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2.1699505251280272E-2</v>
      </c>
      <c r="J13" s="35">
        <v>4</v>
      </c>
      <c r="K13" s="34">
        <f t="shared" si="5"/>
        <v>2.214471571721198E-2</v>
      </c>
      <c r="L13" s="36">
        <v>0</v>
      </c>
      <c r="M13" s="37">
        <f t="shared" si="6"/>
        <v>9</v>
      </c>
      <c r="N13" s="38">
        <f t="shared" si="7"/>
        <v>2.1895146575842354E-2</v>
      </c>
      <c r="O13" s="33">
        <v>5</v>
      </c>
      <c r="P13" s="34">
        <f t="shared" si="8"/>
        <v>2.3697805583202995E-2</v>
      </c>
      <c r="Q13" s="35">
        <v>3</v>
      </c>
      <c r="R13" s="34">
        <f t="shared" si="9"/>
        <v>1.8523092121511483E-2</v>
      </c>
      <c r="S13" s="36">
        <v>0</v>
      </c>
      <c r="T13" s="37">
        <f t="shared" si="10"/>
        <v>8</v>
      </c>
      <c r="U13" s="38">
        <f t="shared" si="11"/>
        <v>2.1450596594717791E-2</v>
      </c>
      <c r="V13" s="33">
        <v>5</v>
      </c>
      <c r="W13" s="34">
        <f t="shared" si="12"/>
        <v>2.6168419950803372E-2</v>
      </c>
      <c r="X13" s="35">
        <v>3</v>
      </c>
      <c r="Y13" s="34">
        <f t="shared" si="13"/>
        <v>2.1040819189227102E-2</v>
      </c>
      <c r="Z13" s="36">
        <v>0</v>
      </c>
      <c r="AA13" s="37">
        <f t="shared" si="14"/>
        <v>8</v>
      </c>
      <c r="AB13" s="38">
        <f t="shared" si="15"/>
        <v>2.397722163944253E-2</v>
      </c>
      <c r="AC13" s="39">
        <v>4</v>
      </c>
      <c r="AD13" s="34">
        <f t="shared" si="16"/>
        <v>2.5073653858208485E-2</v>
      </c>
      <c r="AE13" s="35">
        <v>3</v>
      </c>
      <c r="AF13" s="34">
        <f t="shared" si="17"/>
        <v>2.6368990067680408E-2</v>
      </c>
      <c r="AG13" s="36">
        <v>0</v>
      </c>
      <c r="AH13" s="37">
        <f t="shared" si="18"/>
        <v>7</v>
      </c>
      <c r="AI13" s="38">
        <f t="shared" si="19"/>
        <v>2.5612879619465789E-2</v>
      </c>
      <c r="AJ13" s="39">
        <v>4</v>
      </c>
      <c r="AK13" s="34">
        <f t="shared" si="20"/>
        <v>3.509079743837179E-2</v>
      </c>
      <c r="AL13" s="35">
        <v>3</v>
      </c>
      <c r="AM13" s="34">
        <f t="shared" si="21"/>
        <v>3.8991421887184824E-2</v>
      </c>
      <c r="AN13" s="36">
        <v>0</v>
      </c>
      <c r="AO13" s="37">
        <f t="shared" si="22"/>
        <v>7</v>
      </c>
      <c r="AP13" s="38">
        <f t="shared" si="23"/>
        <v>3.6662651233436337E-2</v>
      </c>
      <c r="AQ13" s="39">
        <v>3</v>
      </c>
      <c r="AR13" s="34">
        <f t="shared" si="24"/>
        <v>4.730368968779565E-2</v>
      </c>
      <c r="AS13" s="35">
        <v>3</v>
      </c>
      <c r="AT13" s="34">
        <f t="shared" si="25"/>
        <v>7.5131480090157785E-2</v>
      </c>
      <c r="AU13" s="36">
        <v>0</v>
      </c>
      <c r="AV13" s="37">
        <f t="shared" si="26"/>
        <v>6</v>
      </c>
      <c r="AW13" s="38">
        <f t="shared" si="27"/>
        <v>5.8055152394775031E-2</v>
      </c>
      <c r="AX13" s="39">
        <v>1</v>
      </c>
      <c r="AY13" s="34">
        <f t="shared" si="28"/>
        <v>3.9635354736424891E-2</v>
      </c>
      <c r="AZ13" s="35">
        <v>2</v>
      </c>
      <c r="BA13" s="34">
        <f t="shared" si="29"/>
        <v>0.12507817385866166</v>
      </c>
      <c r="BB13" s="36">
        <v>0</v>
      </c>
      <c r="BC13" s="37">
        <f t="shared" si="30"/>
        <v>3</v>
      </c>
      <c r="BD13" s="38">
        <f t="shared" si="31"/>
        <v>7.2780203784570605E-2</v>
      </c>
      <c r="BE13" s="39">
        <v>0</v>
      </c>
      <c r="BF13" s="34">
        <f t="shared" si="32"/>
        <v>0</v>
      </c>
      <c r="BG13" s="35">
        <v>0</v>
      </c>
      <c r="BH13" s="34">
        <f t="shared" si="33"/>
        <v>0</v>
      </c>
      <c r="BI13" s="36">
        <v>0</v>
      </c>
      <c r="BJ13" s="37">
        <f t="shared" si="34"/>
        <v>0</v>
      </c>
      <c r="BK13" s="38">
        <f t="shared" si="35"/>
        <v>0</v>
      </c>
      <c r="BL13" s="39">
        <v>0</v>
      </c>
      <c r="BM13" s="34">
        <f t="shared" si="36"/>
        <v>0</v>
      </c>
      <c r="BN13" s="35">
        <v>0</v>
      </c>
      <c r="BO13" s="34">
        <f t="shared" si="37"/>
        <v>0</v>
      </c>
      <c r="BP13" s="36">
        <v>0</v>
      </c>
      <c r="BQ13" s="37">
        <f t="shared" si="38"/>
        <v>0</v>
      </c>
      <c r="BR13" s="38">
        <f t="shared" si="39"/>
        <v>0</v>
      </c>
      <c r="BS13" s="39">
        <v>0</v>
      </c>
      <c r="BT13" s="34">
        <f t="shared" si="40"/>
        <v>0</v>
      </c>
      <c r="BU13" s="39">
        <v>0</v>
      </c>
      <c r="BV13" s="34">
        <f t="shared" si="41"/>
        <v>0</v>
      </c>
      <c r="BW13" s="36">
        <v>0</v>
      </c>
      <c r="BX13" s="37">
        <f t="shared" si="42"/>
        <v>0</v>
      </c>
      <c r="BY13" s="38">
        <f t="shared" si="43"/>
        <v>0</v>
      </c>
      <c r="BZ13" s="39">
        <v>0</v>
      </c>
      <c r="CA13" s="34"/>
      <c r="CB13" s="33">
        <v>0</v>
      </c>
      <c r="CC13" s="34"/>
      <c r="CD13" s="36">
        <v>0</v>
      </c>
      <c r="CE13" s="37">
        <f t="shared" si="44"/>
        <v>0</v>
      </c>
      <c r="CF13" s="38"/>
      <c r="CG13" s="39">
        <v>0</v>
      </c>
      <c r="CH13" s="34"/>
      <c r="CI13" s="33">
        <v>0</v>
      </c>
      <c r="CJ13" s="34"/>
      <c r="CK13" s="36">
        <v>0</v>
      </c>
      <c r="CL13" s="37">
        <f t="shared" si="45"/>
        <v>0</v>
      </c>
      <c r="CM13" s="38"/>
      <c r="CN13" s="39">
        <v>0</v>
      </c>
      <c r="CO13" s="34"/>
      <c r="CP13" s="33">
        <v>0</v>
      </c>
      <c r="CQ13" s="34"/>
      <c r="CR13" s="36">
        <v>0</v>
      </c>
      <c r="CS13" s="37">
        <f t="shared" si="46"/>
        <v>0</v>
      </c>
      <c r="CT13" s="38"/>
      <c r="CU13" s="39">
        <v>0</v>
      </c>
      <c r="CV13" s="34"/>
      <c r="CW13" s="33">
        <v>0</v>
      </c>
      <c r="CX13" s="34"/>
      <c r="CY13" s="36">
        <v>0</v>
      </c>
      <c r="CZ13" s="37">
        <f t="shared" si="47"/>
        <v>0</v>
      </c>
      <c r="DA13" s="38"/>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12</v>
      </c>
      <c r="I14" s="34">
        <f t="shared" si="4"/>
        <v>5.2078812603072656E-2</v>
      </c>
      <c r="J14" s="35">
        <v>9</v>
      </c>
      <c r="K14" s="34">
        <f t="shared" si="5"/>
        <v>4.9825610363726951E-2</v>
      </c>
      <c r="L14" s="36">
        <v>0</v>
      </c>
      <c r="M14" s="37">
        <f t="shared" si="6"/>
        <v>21</v>
      </c>
      <c r="N14" s="38">
        <f t="shared" si="7"/>
        <v>5.1088675343632158E-2</v>
      </c>
      <c r="O14" s="33">
        <v>11</v>
      </c>
      <c r="P14" s="34">
        <f t="shared" si="8"/>
        <v>5.2135172283046594E-2</v>
      </c>
      <c r="Q14" s="35">
        <v>9</v>
      </c>
      <c r="R14" s="34">
        <f t="shared" si="9"/>
        <v>5.5569276364534452E-2</v>
      </c>
      <c r="S14" s="36">
        <v>0</v>
      </c>
      <c r="T14" s="37">
        <f t="shared" si="10"/>
        <v>20</v>
      </c>
      <c r="U14" s="38">
        <f t="shared" si="11"/>
        <v>5.3626491486794478E-2</v>
      </c>
      <c r="V14" s="33">
        <v>10</v>
      </c>
      <c r="W14" s="34">
        <f t="shared" si="12"/>
        <v>5.2336839901606744E-2</v>
      </c>
      <c r="X14" s="35">
        <v>7</v>
      </c>
      <c r="Y14" s="34">
        <f t="shared" si="13"/>
        <v>4.9095244774863232E-2</v>
      </c>
      <c r="Z14" s="36">
        <v>0</v>
      </c>
      <c r="AA14" s="37">
        <f t="shared" si="14"/>
        <v>17</v>
      </c>
      <c r="AB14" s="38">
        <f t="shared" si="15"/>
        <v>5.0951595983815372E-2</v>
      </c>
      <c r="AC14" s="39">
        <v>8</v>
      </c>
      <c r="AD14" s="34">
        <f t="shared" si="16"/>
        <v>5.0147307716416969E-2</v>
      </c>
      <c r="AE14" s="35">
        <v>7</v>
      </c>
      <c r="AF14" s="34">
        <f t="shared" si="17"/>
        <v>6.152764349125428E-2</v>
      </c>
      <c r="AG14" s="36">
        <v>0</v>
      </c>
      <c r="AH14" s="37">
        <f t="shared" si="18"/>
        <v>15</v>
      </c>
      <c r="AI14" s="38">
        <f t="shared" si="19"/>
        <v>5.4884742041712405E-2</v>
      </c>
      <c r="AJ14" s="39">
        <v>6</v>
      </c>
      <c r="AK14" s="34">
        <f t="shared" si="20"/>
        <v>5.2636196157557678E-2</v>
      </c>
      <c r="AL14" s="35">
        <v>5</v>
      </c>
      <c r="AM14" s="34">
        <f t="shared" si="21"/>
        <v>6.4985703145308035E-2</v>
      </c>
      <c r="AN14" s="36">
        <v>0</v>
      </c>
      <c r="AO14" s="37">
        <f t="shared" si="22"/>
        <v>11</v>
      </c>
      <c r="AP14" s="38">
        <f t="shared" si="23"/>
        <v>5.7612737652542823E-2</v>
      </c>
      <c r="AQ14" s="39">
        <v>4</v>
      </c>
      <c r="AR14" s="34">
        <f t="shared" si="24"/>
        <v>6.307158625039419E-2</v>
      </c>
      <c r="AS14" s="35">
        <v>4</v>
      </c>
      <c r="AT14" s="34">
        <f t="shared" si="25"/>
        <v>0.10017530678687703</v>
      </c>
      <c r="AU14" s="36">
        <v>0</v>
      </c>
      <c r="AV14" s="37">
        <f t="shared" si="26"/>
        <v>8</v>
      </c>
      <c r="AW14" s="38">
        <f t="shared" si="27"/>
        <v>7.740686985970005E-2</v>
      </c>
      <c r="AX14" s="39">
        <v>0</v>
      </c>
      <c r="AY14" s="34">
        <f t="shared" si="28"/>
        <v>0</v>
      </c>
      <c r="AZ14" s="35">
        <v>3</v>
      </c>
      <c r="BA14" s="34">
        <f t="shared" si="29"/>
        <v>0.18761726078799248</v>
      </c>
      <c r="BB14" s="36">
        <v>0</v>
      </c>
      <c r="BC14" s="37">
        <f t="shared" si="30"/>
        <v>3</v>
      </c>
      <c r="BD14" s="38">
        <f t="shared" si="31"/>
        <v>7.2780203784570605E-2</v>
      </c>
      <c r="BE14" s="39">
        <v>0</v>
      </c>
      <c r="BF14" s="34">
        <f t="shared" si="32"/>
        <v>0</v>
      </c>
      <c r="BG14" s="35">
        <v>0</v>
      </c>
      <c r="BH14" s="34">
        <f t="shared" si="33"/>
        <v>0</v>
      </c>
      <c r="BI14" s="36">
        <v>0</v>
      </c>
      <c r="BJ14" s="37">
        <f t="shared" si="34"/>
        <v>0</v>
      </c>
      <c r="BK14" s="38">
        <f t="shared" si="35"/>
        <v>0</v>
      </c>
      <c r="BL14" s="39">
        <v>0</v>
      </c>
      <c r="BM14" s="34">
        <f t="shared" si="36"/>
        <v>0</v>
      </c>
      <c r="BN14" s="35">
        <v>0</v>
      </c>
      <c r="BO14" s="34">
        <f t="shared" si="37"/>
        <v>0</v>
      </c>
      <c r="BP14" s="36">
        <v>0</v>
      </c>
      <c r="BQ14" s="37">
        <f t="shared" si="38"/>
        <v>0</v>
      </c>
      <c r="BR14" s="38">
        <f t="shared" si="39"/>
        <v>0</v>
      </c>
      <c r="BS14" s="39">
        <v>0</v>
      </c>
      <c r="BT14" s="34">
        <f t="shared" si="40"/>
        <v>0</v>
      </c>
      <c r="BU14" s="39">
        <v>0</v>
      </c>
      <c r="BV14" s="34">
        <f t="shared" si="41"/>
        <v>0</v>
      </c>
      <c r="BW14" s="36">
        <v>0</v>
      </c>
      <c r="BX14" s="37">
        <f t="shared" si="42"/>
        <v>0</v>
      </c>
      <c r="BY14" s="38">
        <f t="shared" si="43"/>
        <v>0</v>
      </c>
      <c r="BZ14" s="39">
        <v>0</v>
      </c>
      <c r="CA14" s="34"/>
      <c r="CB14" s="33">
        <v>0</v>
      </c>
      <c r="CC14" s="34"/>
      <c r="CD14" s="36">
        <v>0</v>
      </c>
      <c r="CE14" s="37">
        <f t="shared" si="44"/>
        <v>0</v>
      </c>
      <c r="CF14" s="38"/>
      <c r="CG14" s="39">
        <v>0</v>
      </c>
      <c r="CH14" s="34"/>
      <c r="CI14" s="33">
        <v>0</v>
      </c>
      <c r="CJ14" s="34"/>
      <c r="CK14" s="36">
        <v>0</v>
      </c>
      <c r="CL14" s="37">
        <f t="shared" si="45"/>
        <v>0</v>
      </c>
      <c r="CM14" s="38"/>
      <c r="CN14" s="39">
        <v>0</v>
      </c>
      <c r="CO14" s="34"/>
      <c r="CP14" s="33">
        <v>0</v>
      </c>
      <c r="CQ14" s="34"/>
      <c r="CR14" s="36">
        <v>0</v>
      </c>
      <c r="CS14" s="37">
        <f t="shared" si="46"/>
        <v>0</v>
      </c>
      <c r="CT14" s="38"/>
      <c r="CU14" s="39">
        <v>0</v>
      </c>
      <c r="CV14" s="34"/>
      <c r="CW14" s="33">
        <v>0</v>
      </c>
      <c r="CX14" s="34"/>
      <c r="CY14" s="36">
        <v>0</v>
      </c>
      <c r="CZ14" s="37">
        <f t="shared" si="47"/>
        <v>0</v>
      </c>
      <c r="DA14" s="38"/>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27</v>
      </c>
      <c r="I15" s="34">
        <f t="shared" si="4"/>
        <v>0.11717732835691347</v>
      </c>
      <c r="J15" s="35">
        <v>16</v>
      </c>
      <c r="K15" s="34">
        <f t="shared" si="5"/>
        <v>8.8578862868847918E-2</v>
      </c>
      <c r="L15" s="36">
        <v>0</v>
      </c>
      <c r="M15" s="37">
        <f t="shared" si="6"/>
        <v>43</v>
      </c>
      <c r="N15" s="38">
        <f t="shared" si="7"/>
        <v>0.1046101447512468</v>
      </c>
      <c r="O15" s="33">
        <v>22</v>
      </c>
      <c r="P15" s="34">
        <f t="shared" si="8"/>
        <v>0.10427034456609319</v>
      </c>
      <c r="Q15" s="35">
        <v>15</v>
      </c>
      <c r="R15" s="34">
        <f t="shared" si="9"/>
        <v>9.2615460607557418E-2</v>
      </c>
      <c r="S15" s="36">
        <v>0</v>
      </c>
      <c r="T15" s="37">
        <f t="shared" si="10"/>
        <v>37</v>
      </c>
      <c r="U15" s="38">
        <f t="shared" si="11"/>
        <v>9.9209009250569788E-2</v>
      </c>
      <c r="V15" s="33">
        <v>18</v>
      </c>
      <c r="W15" s="34">
        <f t="shared" si="12"/>
        <v>9.420631182289213E-2</v>
      </c>
      <c r="X15" s="35">
        <v>15</v>
      </c>
      <c r="Y15" s="34">
        <f t="shared" si="13"/>
        <v>0.1052040959461355</v>
      </c>
      <c r="Z15" s="36">
        <v>0</v>
      </c>
      <c r="AA15" s="37">
        <f t="shared" si="14"/>
        <v>33</v>
      </c>
      <c r="AB15" s="38">
        <f t="shared" si="15"/>
        <v>9.8906039262700446E-2</v>
      </c>
      <c r="AC15" s="39">
        <v>17</v>
      </c>
      <c r="AD15" s="34">
        <f t="shared" si="16"/>
        <v>0.10656302889738609</v>
      </c>
      <c r="AE15" s="35">
        <v>14</v>
      </c>
      <c r="AF15" s="34">
        <f t="shared" si="17"/>
        <v>0.12305528698250856</v>
      </c>
      <c r="AG15" s="36">
        <v>0</v>
      </c>
      <c r="AH15" s="37">
        <f t="shared" si="18"/>
        <v>31</v>
      </c>
      <c r="AI15" s="38">
        <f t="shared" si="19"/>
        <v>0.11342846688620564</v>
      </c>
      <c r="AJ15" s="39">
        <v>12</v>
      </c>
      <c r="AK15" s="34">
        <f t="shared" si="20"/>
        <v>0.10527239231511536</v>
      </c>
      <c r="AL15" s="35">
        <v>10</v>
      </c>
      <c r="AM15" s="34">
        <f t="shared" si="21"/>
        <v>0.12997140629061607</v>
      </c>
      <c r="AN15" s="36">
        <v>0</v>
      </c>
      <c r="AO15" s="37">
        <f t="shared" si="22"/>
        <v>22</v>
      </c>
      <c r="AP15" s="38">
        <f t="shared" si="23"/>
        <v>0.11522547530508565</v>
      </c>
      <c r="AQ15" s="39">
        <v>7</v>
      </c>
      <c r="AR15" s="34">
        <f t="shared" si="24"/>
        <v>0.11037527593818984</v>
      </c>
      <c r="AS15" s="35">
        <v>7</v>
      </c>
      <c r="AT15" s="34">
        <f t="shared" si="25"/>
        <v>0.1753067868770348</v>
      </c>
      <c r="AU15" s="36">
        <v>0</v>
      </c>
      <c r="AV15" s="37">
        <f t="shared" si="26"/>
        <v>14</v>
      </c>
      <c r="AW15" s="38">
        <f t="shared" si="27"/>
        <v>0.13546202225447507</v>
      </c>
      <c r="AX15" s="39">
        <v>2</v>
      </c>
      <c r="AY15" s="34">
        <f t="shared" si="28"/>
        <v>7.9270709472849782E-2</v>
      </c>
      <c r="AZ15" s="35">
        <v>4</v>
      </c>
      <c r="BA15" s="34">
        <f t="shared" si="29"/>
        <v>0.25015634771732331</v>
      </c>
      <c r="BB15" s="36">
        <v>0</v>
      </c>
      <c r="BC15" s="37">
        <f t="shared" si="30"/>
        <v>6</v>
      </c>
      <c r="BD15" s="38">
        <f t="shared" si="31"/>
        <v>0.14556040756914121</v>
      </c>
      <c r="BE15" s="39">
        <v>0</v>
      </c>
      <c r="BF15" s="34">
        <f t="shared" si="32"/>
        <v>0</v>
      </c>
      <c r="BG15" s="35">
        <v>1</v>
      </c>
      <c r="BH15" s="34">
        <f t="shared" si="33"/>
        <v>0.4</v>
      </c>
      <c r="BI15" s="36">
        <v>0</v>
      </c>
      <c r="BJ15" s="37">
        <f t="shared" si="34"/>
        <v>1</v>
      </c>
      <c r="BK15" s="38">
        <f t="shared" si="35"/>
        <v>0.15455950540958269</v>
      </c>
      <c r="BL15" s="39">
        <v>0</v>
      </c>
      <c r="BM15" s="34">
        <f t="shared" si="36"/>
        <v>0</v>
      </c>
      <c r="BN15" s="35">
        <v>0</v>
      </c>
      <c r="BO15" s="34">
        <f t="shared" si="37"/>
        <v>0</v>
      </c>
      <c r="BP15" s="36">
        <v>0</v>
      </c>
      <c r="BQ15" s="37">
        <f t="shared" si="38"/>
        <v>0</v>
      </c>
      <c r="BR15" s="38">
        <f t="shared" si="39"/>
        <v>0</v>
      </c>
      <c r="BS15" s="39">
        <v>0</v>
      </c>
      <c r="BT15" s="34">
        <f t="shared" si="40"/>
        <v>0</v>
      </c>
      <c r="BU15" s="39">
        <v>0</v>
      </c>
      <c r="BV15" s="34">
        <f t="shared" si="41"/>
        <v>0</v>
      </c>
      <c r="BW15" s="36">
        <v>0</v>
      </c>
      <c r="BX15" s="37">
        <f t="shared" si="42"/>
        <v>0</v>
      </c>
      <c r="BY15" s="38">
        <f t="shared" si="43"/>
        <v>0</v>
      </c>
      <c r="BZ15" s="39">
        <v>0</v>
      </c>
      <c r="CA15" s="34"/>
      <c r="CB15" s="33">
        <v>0</v>
      </c>
      <c r="CC15" s="34"/>
      <c r="CD15" s="36">
        <v>0</v>
      </c>
      <c r="CE15" s="37">
        <f t="shared" si="44"/>
        <v>0</v>
      </c>
      <c r="CF15" s="38"/>
      <c r="CG15" s="39">
        <v>0</v>
      </c>
      <c r="CH15" s="34"/>
      <c r="CI15" s="33">
        <v>0</v>
      </c>
      <c r="CJ15" s="34"/>
      <c r="CK15" s="36">
        <v>0</v>
      </c>
      <c r="CL15" s="37">
        <f t="shared" si="45"/>
        <v>0</v>
      </c>
      <c r="CM15" s="38"/>
      <c r="CN15" s="39">
        <v>0</v>
      </c>
      <c r="CO15" s="34"/>
      <c r="CP15" s="33">
        <v>0</v>
      </c>
      <c r="CQ15" s="34"/>
      <c r="CR15" s="36">
        <v>0</v>
      </c>
      <c r="CS15" s="37">
        <f t="shared" si="46"/>
        <v>0</v>
      </c>
      <c r="CT15" s="38"/>
      <c r="CU15" s="39">
        <v>0</v>
      </c>
      <c r="CV15" s="34"/>
      <c r="CW15" s="33">
        <v>0</v>
      </c>
      <c r="CX15" s="34"/>
      <c r="CY15" s="36">
        <v>0</v>
      </c>
      <c r="CZ15" s="37">
        <f t="shared" si="47"/>
        <v>0</v>
      </c>
      <c r="DA15" s="38"/>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43</v>
      </c>
      <c r="I16" s="34">
        <f t="shared" si="4"/>
        <v>0.18661574516101032</v>
      </c>
      <c r="J16" s="35">
        <v>28</v>
      </c>
      <c r="K16" s="34">
        <f t="shared" si="5"/>
        <v>0.15501301002048387</v>
      </c>
      <c r="L16" s="36">
        <v>0</v>
      </c>
      <c r="M16" s="37">
        <f t="shared" si="6"/>
        <v>71</v>
      </c>
      <c r="N16" s="38">
        <f t="shared" si="7"/>
        <v>0.17272837854275636</v>
      </c>
      <c r="O16" s="33">
        <v>41</v>
      </c>
      <c r="P16" s="34">
        <f t="shared" si="8"/>
        <v>0.19432200578226455</v>
      </c>
      <c r="Q16" s="35">
        <v>26</v>
      </c>
      <c r="R16" s="34">
        <f t="shared" si="9"/>
        <v>0.16053346505309954</v>
      </c>
      <c r="S16" s="36">
        <v>0</v>
      </c>
      <c r="T16" s="37">
        <f t="shared" si="10"/>
        <v>67</v>
      </c>
      <c r="U16" s="38">
        <f t="shared" si="11"/>
        <v>0.17964874648076148</v>
      </c>
      <c r="V16" s="33">
        <v>38</v>
      </c>
      <c r="W16" s="34">
        <f t="shared" si="12"/>
        <v>0.19887999162610559</v>
      </c>
      <c r="X16" s="35">
        <v>21</v>
      </c>
      <c r="Y16" s="34">
        <f t="shared" si="13"/>
        <v>0.14728573432458972</v>
      </c>
      <c r="Z16" s="36">
        <v>0</v>
      </c>
      <c r="AA16" s="37">
        <f t="shared" si="14"/>
        <v>59</v>
      </c>
      <c r="AB16" s="38">
        <f t="shared" si="15"/>
        <v>0.17683200959088866</v>
      </c>
      <c r="AC16" s="39">
        <v>33</v>
      </c>
      <c r="AD16" s="34">
        <f t="shared" si="16"/>
        <v>0.20685764433022005</v>
      </c>
      <c r="AE16" s="35">
        <v>20</v>
      </c>
      <c r="AF16" s="34">
        <f t="shared" si="17"/>
        <v>0.17579326711786938</v>
      </c>
      <c r="AG16" s="36">
        <v>0</v>
      </c>
      <c r="AH16" s="37">
        <f t="shared" si="18"/>
        <v>53</v>
      </c>
      <c r="AI16" s="38">
        <f t="shared" si="19"/>
        <v>0.19392608854738383</v>
      </c>
      <c r="AJ16" s="39">
        <v>21</v>
      </c>
      <c r="AK16" s="34">
        <f t="shared" si="20"/>
        <v>0.18422668655145188</v>
      </c>
      <c r="AL16" s="35">
        <v>12</v>
      </c>
      <c r="AM16" s="34">
        <f t="shared" si="21"/>
        <v>0.1559656875487393</v>
      </c>
      <c r="AN16" s="36">
        <v>0</v>
      </c>
      <c r="AO16" s="37">
        <f t="shared" si="22"/>
        <v>33</v>
      </c>
      <c r="AP16" s="38">
        <f t="shared" si="23"/>
        <v>0.17283821295762844</v>
      </c>
      <c r="AQ16" s="39">
        <v>14</v>
      </c>
      <c r="AR16" s="34">
        <f t="shared" si="24"/>
        <v>0.22075055187637968</v>
      </c>
      <c r="AS16" s="35">
        <v>6</v>
      </c>
      <c r="AT16" s="34">
        <f t="shared" si="25"/>
        <v>0.15026296018031557</v>
      </c>
      <c r="AU16" s="36">
        <v>0</v>
      </c>
      <c r="AV16" s="37">
        <f t="shared" si="26"/>
        <v>20</v>
      </c>
      <c r="AW16" s="38">
        <f t="shared" si="27"/>
        <v>0.19351717464925011</v>
      </c>
      <c r="AX16" s="39">
        <v>10</v>
      </c>
      <c r="AY16" s="34">
        <f t="shared" si="28"/>
        <v>0.39635354736424888</v>
      </c>
      <c r="AZ16" s="35">
        <v>3</v>
      </c>
      <c r="BA16" s="34">
        <f t="shared" si="29"/>
        <v>0.18761726078799248</v>
      </c>
      <c r="BB16" s="36">
        <v>0</v>
      </c>
      <c r="BC16" s="37">
        <f t="shared" si="30"/>
        <v>13</v>
      </c>
      <c r="BD16" s="38">
        <f t="shared" si="31"/>
        <v>0.31538088306647261</v>
      </c>
      <c r="BE16" s="39">
        <v>4</v>
      </c>
      <c r="BF16" s="34">
        <f t="shared" si="32"/>
        <v>1.0075566750629723</v>
      </c>
      <c r="BG16" s="35">
        <v>0</v>
      </c>
      <c r="BH16" s="34">
        <f t="shared" si="33"/>
        <v>0</v>
      </c>
      <c r="BI16" s="36">
        <v>0</v>
      </c>
      <c r="BJ16" s="37">
        <f t="shared" si="34"/>
        <v>4</v>
      </c>
      <c r="BK16" s="38">
        <f t="shared" si="35"/>
        <v>0.61823802163833075</v>
      </c>
      <c r="BL16" s="39">
        <v>0</v>
      </c>
      <c r="BM16" s="34">
        <f t="shared" si="36"/>
        <v>0</v>
      </c>
      <c r="BN16" s="35">
        <v>0</v>
      </c>
      <c r="BO16" s="34">
        <f t="shared" si="37"/>
        <v>0</v>
      </c>
      <c r="BP16" s="36">
        <v>0</v>
      </c>
      <c r="BQ16" s="37">
        <f t="shared" si="38"/>
        <v>0</v>
      </c>
      <c r="BR16" s="38">
        <f t="shared" si="39"/>
        <v>0</v>
      </c>
      <c r="BS16" s="39">
        <v>0</v>
      </c>
      <c r="BT16" s="34">
        <f t="shared" si="40"/>
        <v>0</v>
      </c>
      <c r="BU16" s="39">
        <v>0</v>
      </c>
      <c r="BV16" s="34">
        <f t="shared" si="41"/>
        <v>0</v>
      </c>
      <c r="BW16" s="36">
        <v>0</v>
      </c>
      <c r="BX16" s="37">
        <f t="shared" si="42"/>
        <v>0</v>
      </c>
      <c r="BY16" s="38">
        <f t="shared" si="43"/>
        <v>0</v>
      </c>
      <c r="BZ16" s="39">
        <v>0</v>
      </c>
      <c r="CA16" s="34"/>
      <c r="CB16" s="33">
        <v>0</v>
      </c>
      <c r="CC16" s="34"/>
      <c r="CD16" s="36">
        <v>0</v>
      </c>
      <c r="CE16" s="37">
        <f t="shared" si="44"/>
        <v>0</v>
      </c>
      <c r="CF16" s="38"/>
      <c r="CG16" s="39">
        <v>0</v>
      </c>
      <c r="CH16" s="34"/>
      <c r="CI16" s="33">
        <v>0</v>
      </c>
      <c r="CJ16" s="34"/>
      <c r="CK16" s="36">
        <v>0</v>
      </c>
      <c r="CL16" s="37">
        <f t="shared" si="45"/>
        <v>0</v>
      </c>
      <c r="CM16" s="38"/>
      <c r="CN16" s="39">
        <v>0</v>
      </c>
      <c r="CO16" s="34"/>
      <c r="CP16" s="33">
        <v>0</v>
      </c>
      <c r="CQ16" s="34"/>
      <c r="CR16" s="36">
        <v>0</v>
      </c>
      <c r="CS16" s="37">
        <f t="shared" si="46"/>
        <v>0</v>
      </c>
      <c r="CT16" s="38"/>
      <c r="CU16" s="39">
        <v>0</v>
      </c>
      <c r="CV16" s="34"/>
      <c r="CW16" s="33">
        <v>0</v>
      </c>
      <c r="CX16" s="34"/>
      <c r="CY16" s="36">
        <v>0</v>
      </c>
      <c r="CZ16" s="37">
        <f t="shared" si="47"/>
        <v>0</v>
      </c>
      <c r="DA16" s="38"/>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61</v>
      </c>
      <c r="I17" s="34">
        <f t="shared" si="4"/>
        <v>0.26473396406561928</v>
      </c>
      <c r="J17" s="35">
        <v>49</v>
      </c>
      <c r="K17" s="34">
        <f t="shared" si="5"/>
        <v>0.27127276753584678</v>
      </c>
      <c r="L17" s="36">
        <v>0</v>
      </c>
      <c r="M17" s="37">
        <f t="shared" si="6"/>
        <v>110</v>
      </c>
      <c r="N17" s="38">
        <f t="shared" si="7"/>
        <v>0.26760734703807326</v>
      </c>
      <c r="O17" s="33">
        <v>56</v>
      </c>
      <c r="P17" s="34">
        <f t="shared" si="8"/>
        <v>0.26541542253187356</v>
      </c>
      <c r="Q17" s="35">
        <v>47</v>
      </c>
      <c r="R17" s="34">
        <f t="shared" si="9"/>
        <v>0.29019510990367992</v>
      </c>
      <c r="S17" s="36">
        <v>0</v>
      </c>
      <c r="T17" s="37">
        <f t="shared" si="10"/>
        <v>103</v>
      </c>
      <c r="U17" s="38">
        <f t="shared" si="11"/>
        <v>0.27617643115699153</v>
      </c>
      <c r="V17" s="33">
        <v>54</v>
      </c>
      <c r="W17" s="34">
        <f t="shared" si="12"/>
        <v>0.28261893546867639</v>
      </c>
      <c r="X17" s="35">
        <v>42</v>
      </c>
      <c r="Y17" s="34">
        <f t="shared" si="13"/>
        <v>0.29457146864917944</v>
      </c>
      <c r="Z17" s="36">
        <v>0</v>
      </c>
      <c r="AA17" s="37">
        <f t="shared" si="14"/>
        <v>96</v>
      </c>
      <c r="AB17" s="38">
        <f t="shared" si="15"/>
        <v>0.28772665967331035</v>
      </c>
      <c r="AC17" s="39">
        <v>44</v>
      </c>
      <c r="AD17" s="34">
        <f t="shared" si="16"/>
        <v>0.27581019244029337</v>
      </c>
      <c r="AE17" s="35">
        <v>34</v>
      </c>
      <c r="AF17" s="34">
        <f t="shared" si="17"/>
        <v>0.29884855410037797</v>
      </c>
      <c r="AG17" s="36">
        <v>0</v>
      </c>
      <c r="AH17" s="37">
        <f t="shared" si="18"/>
        <v>78</v>
      </c>
      <c r="AI17" s="38">
        <f t="shared" si="19"/>
        <v>0.2854006586169045</v>
      </c>
      <c r="AJ17" s="39">
        <v>37</v>
      </c>
      <c r="AK17" s="34">
        <f t="shared" si="20"/>
        <v>0.32458987630493902</v>
      </c>
      <c r="AL17" s="35">
        <v>24</v>
      </c>
      <c r="AM17" s="34">
        <f t="shared" si="21"/>
        <v>0.31193137509747859</v>
      </c>
      <c r="AN17" s="36">
        <v>0</v>
      </c>
      <c r="AO17" s="37">
        <f t="shared" si="22"/>
        <v>61</v>
      </c>
      <c r="AP17" s="38">
        <f t="shared" si="23"/>
        <v>0.31948881789137379</v>
      </c>
      <c r="AQ17" s="39">
        <v>22</v>
      </c>
      <c r="AR17" s="34">
        <f t="shared" si="24"/>
        <v>0.34689372437716809</v>
      </c>
      <c r="AS17" s="35">
        <v>12</v>
      </c>
      <c r="AT17" s="34">
        <f t="shared" si="25"/>
        <v>0.30052592036063114</v>
      </c>
      <c r="AU17" s="36">
        <v>0</v>
      </c>
      <c r="AV17" s="37">
        <f t="shared" si="26"/>
        <v>34</v>
      </c>
      <c r="AW17" s="38">
        <f t="shared" si="27"/>
        <v>0.32897919690372524</v>
      </c>
      <c r="AX17" s="39">
        <v>9</v>
      </c>
      <c r="AY17" s="34">
        <f t="shared" si="28"/>
        <v>0.356718192627824</v>
      </c>
      <c r="AZ17" s="35">
        <v>6</v>
      </c>
      <c r="BA17" s="34">
        <f t="shared" si="29"/>
        <v>0.37523452157598497</v>
      </c>
      <c r="BB17" s="36">
        <v>0</v>
      </c>
      <c r="BC17" s="37">
        <f t="shared" si="30"/>
        <v>15</v>
      </c>
      <c r="BD17" s="38">
        <f t="shared" si="31"/>
        <v>0.36390101892285298</v>
      </c>
      <c r="BE17" s="39">
        <v>2</v>
      </c>
      <c r="BF17" s="34">
        <f t="shared" si="32"/>
        <v>0.50377833753148615</v>
      </c>
      <c r="BG17" s="35">
        <v>1</v>
      </c>
      <c r="BH17" s="34">
        <f t="shared" si="33"/>
        <v>0.4</v>
      </c>
      <c r="BI17" s="36">
        <v>0</v>
      </c>
      <c r="BJ17" s="37">
        <f t="shared" si="34"/>
        <v>3</v>
      </c>
      <c r="BK17" s="38">
        <f t="shared" si="35"/>
        <v>0.46367851622874806</v>
      </c>
      <c r="BL17" s="39">
        <v>0</v>
      </c>
      <c r="BM17" s="34">
        <f t="shared" si="36"/>
        <v>0</v>
      </c>
      <c r="BN17" s="35">
        <v>0</v>
      </c>
      <c r="BO17" s="34">
        <f t="shared" si="37"/>
        <v>0</v>
      </c>
      <c r="BP17" s="36">
        <v>0</v>
      </c>
      <c r="BQ17" s="37">
        <f t="shared" si="38"/>
        <v>0</v>
      </c>
      <c r="BR17" s="38">
        <f t="shared" si="39"/>
        <v>0</v>
      </c>
      <c r="BS17" s="39">
        <v>0</v>
      </c>
      <c r="BT17" s="34">
        <f t="shared" si="40"/>
        <v>0</v>
      </c>
      <c r="BU17" s="39">
        <v>0</v>
      </c>
      <c r="BV17" s="34">
        <f t="shared" si="41"/>
        <v>0</v>
      </c>
      <c r="BW17" s="36">
        <v>0</v>
      </c>
      <c r="BX17" s="37">
        <f t="shared" si="42"/>
        <v>0</v>
      </c>
      <c r="BY17" s="38">
        <f t="shared" si="43"/>
        <v>0</v>
      </c>
      <c r="BZ17" s="39">
        <v>0</v>
      </c>
      <c r="CA17" s="34"/>
      <c r="CB17" s="33">
        <v>0</v>
      </c>
      <c r="CC17" s="34"/>
      <c r="CD17" s="36">
        <v>0</v>
      </c>
      <c r="CE17" s="37">
        <f t="shared" si="44"/>
        <v>0</v>
      </c>
      <c r="CF17" s="38"/>
      <c r="CG17" s="39">
        <v>0</v>
      </c>
      <c r="CH17" s="34"/>
      <c r="CI17" s="33">
        <v>0</v>
      </c>
      <c r="CJ17" s="34"/>
      <c r="CK17" s="36">
        <v>0</v>
      </c>
      <c r="CL17" s="37">
        <f t="shared" si="45"/>
        <v>0</v>
      </c>
      <c r="CM17" s="38"/>
      <c r="CN17" s="39">
        <v>0</v>
      </c>
      <c r="CO17" s="34"/>
      <c r="CP17" s="33">
        <v>0</v>
      </c>
      <c r="CQ17" s="34"/>
      <c r="CR17" s="36">
        <v>0</v>
      </c>
      <c r="CS17" s="37">
        <f t="shared" si="46"/>
        <v>0</v>
      </c>
      <c r="CT17" s="38"/>
      <c r="CU17" s="39">
        <v>0</v>
      </c>
      <c r="CV17" s="34"/>
      <c r="CW17" s="33">
        <v>0</v>
      </c>
      <c r="CX17" s="34"/>
      <c r="CY17" s="36">
        <v>0</v>
      </c>
      <c r="CZ17" s="37">
        <f t="shared" si="47"/>
        <v>0</v>
      </c>
      <c r="DA17" s="38"/>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8" t="s">
        <v>48</v>
      </c>
      <c r="B18" s="29">
        <v>1769761</v>
      </c>
      <c r="C18" s="30">
        <f t="shared" si="0"/>
        <v>6.057661459078342</v>
      </c>
      <c r="D18" s="31">
        <v>1790194</v>
      </c>
      <c r="E18" s="30">
        <f t="shared" si="1"/>
        <v>5.98715916940413</v>
      </c>
      <c r="F18" s="31">
        <f t="shared" si="2"/>
        <v>3559955</v>
      </c>
      <c r="G18" s="32">
        <f t="shared" si="3"/>
        <v>6.0220016611800071</v>
      </c>
      <c r="H18" s="33">
        <v>128</v>
      </c>
      <c r="I18" s="34">
        <f t="shared" si="4"/>
        <v>0.55550733443277489</v>
      </c>
      <c r="J18" s="35">
        <v>73</v>
      </c>
      <c r="K18" s="34">
        <f t="shared" si="5"/>
        <v>0.40414106183911869</v>
      </c>
      <c r="L18" s="36">
        <v>0</v>
      </c>
      <c r="M18" s="37">
        <f t="shared" si="6"/>
        <v>201</v>
      </c>
      <c r="N18" s="38">
        <f t="shared" si="7"/>
        <v>0.48899160686047921</v>
      </c>
      <c r="O18" s="33">
        <v>121</v>
      </c>
      <c r="P18" s="34">
        <f t="shared" si="8"/>
        <v>0.57348689511351247</v>
      </c>
      <c r="Q18" s="35">
        <v>66</v>
      </c>
      <c r="R18" s="34">
        <f t="shared" si="9"/>
        <v>0.4075080266732527</v>
      </c>
      <c r="S18" s="36">
        <v>0</v>
      </c>
      <c r="T18" s="37">
        <f t="shared" si="10"/>
        <v>187</v>
      </c>
      <c r="U18" s="38">
        <f t="shared" si="11"/>
        <v>0.50140769540152841</v>
      </c>
      <c r="V18" s="33">
        <v>111</v>
      </c>
      <c r="W18" s="34">
        <f t="shared" si="12"/>
        <v>0.58093892290783478</v>
      </c>
      <c r="X18" s="35">
        <v>58</v>
      </c>
      <c r="Y18" s="34">
        <f t="shared" si="13"/>
        <v>0.4067891709917239</v>
      </c>
      <c r="Z18" s="36">
        <v>0</v>
      </c>
      <c r="AA18" s="37">
        <f t="shared" si="14"/>
        <v>169</v>
      </c>
      <c r="AB18" s="38">
        <f t="shared" si="15"/>
        <v>0.50651880713322339</v>
      </c>
      <c r="AC18" s="39">
        <v>95</v>
      </c>
      <c r="AD18" s="34">
        <f t="shared" si="16"/>
        <v>0.5954992791324516</v>
      </c>
      <c r="AE18" s="35">
        <v>51</v>
      </c>
      <c r="AF18" s="34">
        <f t="shared" si="17"/>
        <v>0.44827283115056693</v>
      </c>
      <c r="AG18" s="36">
        <v>0</v>
      </c>
      <c r="AH18" s="37">
        <f t="shared" si="18"/>
        <v>146</v>
      </c>
      <c r="AI18" s="38">
        <f t="shared" si="19"/>
        <v>0.53421148920600081</v>
      </c>
      <c r="AJ18" s="39">
        <v>57</v>
      </c>
      <c r="AK18" s="34">
        <f t="shared" si="20"/>
        <v>0.50004386349679797</v>
      </c>
      <c r="AL18" s="35">
        <v>36</v>
      </c>
      <c r="AM18" s="34">
        <f t="shared" si="21"/>
        <v>0.46789706264621783</v>
      </c>
      <c r="AN18" s="36">
        <v>0</v>
      </c>
      <c r="AO18" s="37">
        <f t="shared" si="22"/>
        <v>93</v>
      </c>
      <c r="AP18" s="38">
        <f t="shared" si="23"/>
        <v>0.48708950924422562</v>
      </c>
      <c r="AQ18" s="39">
        <v>26</v>
      </c>
      <c r="AR18" s="34">
        <f t="shared" si="24"/>
        <v>0.40996531062756231</v>
      </c>
      <c r="AS18" s="35">
        <v>18</v>
      </c>
      <c r="AT18" s="34">
        <f t="shared" si="25"/>
        <v>0.45078888054094662</v>
      </c>
      <c r="AU18" s="36">
        <v>0</v>
      </c>
      <c r="AV18" s="37">
        <f t="shared" si="26"/>
        <v>44</v>
      </c>
      <c r="AW18" s="38">
        <f t="shared" si="27"/>
        <v>0.42573778422835029</v>
      </c>
      <c r="AX18" s="39">
        <v>7</v>
      </c>
      <c r="AY18" s="34">
        <f t="shared" si="28"/>
        <v>0.27744748315497425</v>
      </c>
      <c r="AZ18" s="35">
        <v>5</v>
      </c>
      <c r="BA18" s="34">
        <f t="shared" si="29"/>
        <v>0.31269543464665417</v>
      </c>
      <c r="BB18" s="36">
        <v>0</v>
      </c>
      <c r="BC18" s="37">
        <f t="shared" si="30"/>
        <v>12</v>
      </c>
      <c r="BD18" s="38">
        <f t="shared" si="31"/>
        <v>0.29112081513828242</v>
      </c>
      <c r="BE18" s="39">
        <v>0</v>
      </c>
      <c r="BF18" s="34">
        <f t="shared" si="32"/>
        <v>0</v>
      </c>
      <c r="BG18" s="35">
        <v>1</v>
      </c>
      <c r="BH18" s="34">
        <f t="shared" si="33"/>
        <v>0.4</v>
      </c>
      <c r="BI18" s="36">
        <v>0</v>
      </c>
      <c r="BJ18" s="37">
        <f t="shared" si="34"/>
        <v>1</v>
      </c>
      <c r="BK18" s="38">
        <f t="shared" si="35"/>
        <v>0.15455950540958269</v>
      </c>
      <c r="BL18" s="39">
        <v>0</v>
      </c>
      <c r="BM18" s="34">
        <f t="shared" si="36"/>
        <v>0</v>
      </c>
      <c r="BN18" s="35">
        <v>1</v>
      </c>
      <c r="BO18" s="34">
        <f t="shared" si="37"/>
        <v>2.2727272727272729</v>
      </c>
      <c r="BP18" s="36">
        <v>0</v>
      </c>
      <c r="BQ18" s="37">
        <f t="shared" si="38"/>
        <v>1</v>
      </c>
      <c r="BR18" s="38">
        <f t="shared" si="39"/>
        <v>0.92592592592592582</v>
      </c>
      <c r="BS18" s="39">
        <v>0</v>
      </c>
      <c r="BT18" s="34">
        <f t="shared" si="40"/>
        <v>0</v>
      </c>
      <c r="BU18" s="39">
        <v>0</v>
      </c>
      <c r="BV18" s="34">
        <f t="shared" si="41"/>
        <v>0</v>
      </c>
      <c r="BW18" s="36">
        <v>0</v>
      </c>
      <c r="BX18" s="37">
        <f t="shared" si="42"/>
        <v>0</v>
      </c>
      <c r="BY18" s="38">
        <f t="shared" si="43"/>
        <v>0</v>
      </c>
      <c r="BZ18" s="39">
        <v>0</v>
      </c>
      <c r="CA18" s="34"/>
      <c r="CB18" s="33">
        <v>0</v>
      </c>
      <c r="CC18" s="34"/>
      <c r="CD18" s="36">
        <v>0</v>
      </c>
      <c r="CE18" s="37">
        <f t="shared" si="44"/>
        <v>0</v>
      </c>
      <c r="CF18" s="38"/>
      <c r="CG18" s="39">
        <v>0</v>
      </c>
      <c r="CH18" s="34"/>
      <c r="CI18" s="33">
        <v>0</v>
      </c>
      <c r="CJ18" s="34"/>
      <c r="CK18" s="36">
        <v>0</v>
      </c>
      <c r="CL18" s="37">
        <f t="shared" si="45"/>
        <v>0</v>
      </c>
      <c r="CM18" s="38"/>
      <c r="CN18" s="39">
        <v>0</v>
      </c>
      <c r="CO18" s="34"/>
      <c r="CP18" s="33">
        <v>0</v>
      </c>
      <c r="CQ18" s="34"/>
      <c r="CR18" s="36">
        <v>0</v>
      </c>
      <c r="CS18" s="37">
        <f t="shared" si="46"/>
        <v>0</v>
      </c>
      <c r="CT18" s="38"/>
      <c r="CU18" s="39">
        <v>0</v>
      </c>
      <c r="CV18" s="34"/>
      <c r="CW18" s="33">
        <v>0</v>
      </c>
      <c r="CX18" s="34"/>
      <c r="CY18" s="36">
        <v>0</v>
      </c>
      <c r="CZ18" s="37">
        <f t="shared" si="47"/>
        <v>0</v>
      </c>
      <c r="DA18" s="38"/>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244</v>
      </c>
      <c r="I19" s="34">
        <f t="shared" si="4"/>
        <v>1.0589358562624771</v>
      </c>
      <c r="J19" s="35">
        <v>146</v>
      </c>
      <c r="K19" s="34">
        <f t="shared" si="5"/>
        <v>0.80828212367823737</v>
      </c>
      <c r="L19" s="36">
        <v>0</v>
      </c>
      <c r="M19" s="37">
        <f t="shared" si="6"/>
        <v>390</v>
      </c>
      <c r="N19" s="38">
        <f t="shared" si="7"/>
        <v>0.94878968495316873</v>
      </c>
      <c r="O19" s="33">
        <v>231</v>
      </c>
      <c r="P19" s="34">
        <f t="shared" si="8"/>
        <v>1.0948386179439784</v>
      </c>
      <c r="Q19" s="35">
        <v>134</v>
      </c>
      <c r="R19" s="34">
        <f t="shared" si="9"/>
        <v>0.82736478142751302</v>
      </c>
      <c r="S19" s="36">
        <v>0</v>
      </c>
      <c r="T19" s="37">
        <f t="shared" si="10"/>
        <v>365</v>
      </c>
      <c r="U19" s="38">
        <f t="shared" si="11"/>
        <v>0.97868346963399921</v>
      </c>
      <c r="V19" s="33">
        <v>212</v>
      </c>
      <c r="W19" s="34">
        <f t="shared" si="12"/>
        <v>1.1095410059140629</v>
      </c>
      <c r="X19" s="35">
        <v>127</v>
      </c>
      <c r="Y19" s="34">
        <f t="shared" si="13"/>
        <v>0.89072801234394727</v>
      </c>
      <c r="Z19" s="36">
        <v>0</v>
      </c>
      <c r="AA19" s="37">
        <f t="shared" si="14"/>
        <v>339</v>
      </c>
      <c r="AB19" s="38">
        <f t="shared" si="15"/>
        <v>1.0160347669713772</v>
      </c>
      <c r="AC19" s="39">
        <v>179</v>
      </c>
      <c r="AD19" s="34">
        <f t="shared" si="16"/>
        <v>1.1220460101548297</v>
      </c>
      <c r="AE19" s="35">
        <v>104</v>
      </c>
      <c r="AF19" s="34">
        <f t="shared" si="17"/>
        <v>0.91412498901292083</v>
      </c>
      <c r="AG19" s="36">
        <v>0</v>
      </c>
      <c r="AH19" s="37">
        <f t="shared" si="18"/>
        <v>283</v>
      </c>
      <c r="AI19" s="38">
        <f t="shared" si="19"/>
        <v>1.035492133186974</v>
      </c>
      <c r="AJ19" s="39">
        <v>122</v>
      </c>
      <c r="AK19" s="34">
        <f t="shared" si="20"/>
        <v>1.0702693218703394</v>
      </c>
      <c r="AL19" s="35">
        <v>79</v>
      </c>
      <c r="AM19" s="34">
        <f t="shared" si="21"/>
        <v>1.0267741096958669</v>
      </c>
      <c r="AN19" s="36">
        <v>0</v>
      </c>
      <c r="AO19" s="37">
        <f t="shared" si="22"/>
        <v>201</v>
      </c>
      <c r="AP19" s="38">
        <f t="shared" si="23"/>
        <v>1.0527418425601005</v>
      </c>
      <c r="AQ19" s="39">
        <v>68</v>
      </c>
      <c r="AR19" s="34">
        <f t="shared" si="24"/>
        <v>1.0722169662567014</v>
      </c>
      <c r="AS19" s="35">
        <v>57</v>
      </c>
      <c r="AT19" s="34">
        <f t="shared" si="25"/>
        <v>1.4274981217129978</v>
      </c>
      <c r="AU19" s="36">
        <v>0</v>
      </c>
      <c r="AV19" s="37">
        <f t="shared" si="26"/>
        <v>125</v>
      </c>
      <c r="AW19" s="38">
        <f t="shared" si="27"/>
        <v>1.2094823415578131</v>
      </c>
      <c r="AX19" s="39">
        <v>22</v>
      </c>
      <c r="AY19" s="34">
        <f t="shared" si="28"/>
        <v>0.87197780420134752</v>
      </c>
      <c r="AZ19" s="35">
        <v>28</v>
      </c>
      <c r="BA19" s="34">
        <f t="shared" si="29"/>
        <v>1.7510944340212633</v>
      </c>
      <c r="BB19" s="36">
        <v>0</v>
      </c>
      <c r="BC19" s="37">
        <f t="shared" si="30"/>
        <v>50</v>
      </c>
      <c r="BD19" s="38">
        <f t="shared" si="31"/>
        <v>1.2130033964095099</v>
      </c>
      <c r="BE19" s="39">
        <v>4</v>
      </c>
      <c r="BF19" s="34">
        <f t="shared" si="32"/>
        <v>1.0075566750629723</v>
      </c>
      <c r="BG19" s="35">
        <v>4</v>
      </c>
      <c r="BH19" s="34">
        <f t="shared" si="33"/>
        <v>1.6</v>
      </c>
      <c r="BI19" s="36">
        <v>0</v>
      </c>
      <c r="BJ19" s="37">
        <f t="shared" si="34"/>
        <v>8</v>
      </c>
      <c r="BK19" s="38">
        <f t="shared" si="35"/>
        <v>1.2364760432766615</v>
      </c>
      <c r="BL19" s="39">
        <v>0</v>
      </c>
      <c r="BM19" s="34">
        <f t="shared" si="36"/>
        <v>0</v>
      </c>
      <c r="BN19" s="35">
        <v>0</v>
      </c>
      <c r="BO19" s="34">
        <f t="shared" si="37"/>
        <v>0</v>
      </c>
      <c r="BP19" s="36">
        <v>0</v>
      </c>
      <c r="BQ19" s="37">
        <f t="shared" si="38"/>
        <v>0</v>
      </c>
      <c r="BR19" s="38">
        <f t="shared" si="39"/>
        <v>0</v>
      </c>
      <c r="BS19" s="39">
        <v>0</v>
      </c>
      <c r="BT19" s="34">
        <f t="shared" si="40"/>
        <v>0</v>
      </c>
      <c r="BU19" s="39">
        <v>0</v>
      </c>
      <c r="BV19" s="34">
        <f t="shared" si="41"/>
        <v>0</v>
      </c>
      <c r="BW19" s="36">
        <v>0</v>
      </c>
      <c r="BX19" s="37">
        <f t="shared" si="42"/>
        <v>0</v>
      </c>
      <c r="BY19" s="38">
        <f t="shared" si="43"/>
        <v>0</v>
      </c>
      <c r="BZ19" s="39">
        <v>0</v>
      </c>
      <c r="CA19" s="34"/>
      <c r="CB19" s="33">
        <v>0</v>
      </c>
      <c r="CC19" s="34"/>
      <c r="CD19" s="36">
        <v>0</v>
      </c>
      <c r="CE19" s="37">
        <f t="shared" si="44"/>
        <v>0</v>
      </c>
      <c r="CF19" s="38"/>
      <c r="CG19" s="39">
        <v>0</v>
      </c>
      <c r="CH19" s="34"/>
      <c r="CI19" s="33">
        <v>0</v>
      </c>
      <c r="CJ19" s="34"/>
      <c r="CK19" s="36">
        <v>0</v>
      </c>
      <c r="CL19" s="37">
        <f t="shared" si="45"/>
        <v>0</v>
      </c>
      <c r="CM19" s="38"/>
      <c r="CN19" s="39">
        <v>0</v>
      </c>
      <c r="CO19" s="34"/>
      <c r="CP19" s="33">
        <v>0</v>
      </c>
      <c r="CQ19" s="34"/>
      <c r="CR19" s="36">
        <v>0</v>
      </c>
      <c r="CS19" s="37">
        <f t="shared" si="46"/>
        <v>0</v>
      </c>
      <c r="CT19" s="38"/>
      <c r="CU19" s="39">
        <v>0</v>
      </c>
      <c r="CV19" s="34"/>
      <c r="CW19" s="33">
        <v>0</v>
      </c>
      <c r="CX19" s="34"/>
      <c r="CY19" s="36">
        <v>0</v>
      </c>
      <c r="CZ19" s="37">
        <f t="shared" si="47"/>
        <v>0</v>
      </c>
      <c r="DA19" s="38"/>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452</v>
      </c>
      <c r="I20" s="34">
        <f t="shared" si="4"/>
        <v>1.9616352747157364</v>
      </c>
      <c r="J20" s="35">
        <v>270</v>
      </c>
      <c r="K20" s="34">
        <f t="shared" si="5"/>
        <v>1.4947683109118086</v>
      </c>
      <c r="L20" s="36">
        <v>0</v>
      </c>
      <c r="M20" s="37">
        <f t="shared" si="6"/>
        <v>722</v>
      </c>
      <c r="N20" s="38">
        <f t="shared" si="7"/>
        <v>1.7564773141953534</v>
      </c>
      <c r="O20" s="33">
        <v>428</v>
      </c>
      <c r="P20" s="34">
        <f t="shared" si="8"/>
        <v>2.0285321579221764</v>
      </c>
      <c r="Q20" s="35">
        <v>255</v>
      </c>
      <c r="R20" s="34">
        <f t="shared" si="9"/>
        <v>1.5744628303284762</v>
      </c>
      <c r="S20" s="36">
        <v>0</v>
      </c>
      <c r="T20" s="37">
        <f t="shared" si="10"/>
        <v>683</v>
      </c>
      <c r="U20" s="38">
        <f t="shared" si="11"/>
        <v>1.8313446842740313</v>
      </c>
      <c r="V20" s="33">
        <v>394</v>
      </c>
      <c r="W20" s="34">
        <f t="shared" si="12"/>
        <v>2.0620714921233056</v>
      </c>
      <c r="X20" s="35">
        <v>230</v>
      </c>
      <c r="Y20" s="34">
        <f t="shared" si="13"/>
        <v>1.6131294711740778</v>
      </c>
      <c r="Z20" s="36">
        <v>0</v>
      </c>
      <c r="AA20" s="37">
        <f t="shared" si="14"/>
        <v>624</v>
      </c>
      <c r="AB20" s="38">
        <f t="shared" si="15"/>
        <v>1.8702232878765175</v>
      </c>
      <c r="AC20" s="39">
        <v>332</v>
      </c>
      <c r="AD20" s="34">
        <f t="shared" si="16"/>
        <v>2.0811132702313042</v>
      </c>
      <c r="AE20" s="35">
        <v>198</v>
      </c>
      <c r="AF20" s="34">
        <f t="shared" si="17"/>
        <v>1.7403533444669068</v>
      </c>
      <c r="AG20" s="36">
        <v>0</v>
      </c>
      <c r="AH20" s="37">
        <f t="shared" si="18"/>
        <v>530</v>
      </c>
      <c r="AI20" s="38">
        <f t="shared" si="19"/>
        <v>1.9392608854738382</v>
      </c>
      <c r="AJ20" s="39">
        <v>237</v>
      </c>
      <c r="AK20" s="34">
        <f t="shared" si="20"/>
        <v>2.0791297482235285</v>
      </c>
      <c r="AL20" s="35">
        <v>154</v>
      </c>
      <c r="AM20" s="34">
        <f t="shared" si="21"/>
        <v>2.0015596568754872</v>
      </c>
      <c r="AN20" s="36">
        <v>0</v>
      </c>
      <c r="AO20" s="37">
        <f t="shared" si="22"/>
        <v>391</v>
      </c>
      <c r="AP20" s="38">
        <f t="shared" si="23"/>
        <v>2.0478709474676582</v>
      </c>
      <c r="AQ20" s="39">
        <v>126</v>
      </c>
      <c r="AR20" s="34">
        <f t="shared" si="24"/>
        <v>1.9867549668874174</v>
      </c>
      <c r="AS20" s="35">
        <v>75</v>
      </c>
      <c r="AT20" s="34">
        <f t="shared" si="25"/>
        <v>1.8782870022539442</v>
      </c>
      <c r="AU20" s="36">
        <v>0</v>
      </c>
      <c r="AV20" s="37">
        <f t="shared" si="26"/>
        <v>201</v>
      </c>
      <c r="AW20" s="38">
        <f t="shared" si="27"/>
        <v>1.9448476052249637</v>
      </c>
      <c r="AX20" s="39">
        <v>50</v>
      </c>
      <c r="AY20" s="34">
        <f t="shared" si="28"/>
        <v>1.9817677368212445</v>
      </c>
      <c r="AZ20" s="35">
        <v>25</v>
      </c>
      <c r="BA20" s="34">
        <f t="shared" si="29"/>
        <v>1.5634771732332706</v>
      </c>
      <c r="BB20" s="36">
        <v>0</v>
      </c>
      <c r="BC20" s="37">
        <f t="shared" si="30"/>
        <v>75</v>
      </c>
      <c r="BD20" s="38">
        <f t="shared" si="31"/>
        <v>1.8195050946142648</v>
      </c>
      <c r="BE20" s="39">
        <v>7</v>
      </c>
      <c r="BF20" s="34">
        <f t="shared" si="32"/>
        <v>1.7632241813602016</v>
      </c>
      <c r="BG20" s="35">
        <v>4</v>
      </c>
      <c r="BH20" s="34">
        <f t="shared" si="33"/>
        <v>1.6</v>
      </c>
      <c r="BI20" s="36">
        <v>0</v>
      </c>
      <c r="BJ20" s="37">
        <f t="shared" si="34"/>
        <v>11</v>
      </c>
      <c r="BK20" s="38">
        <f t="shared" si="35"/>
        <v>1.7001545595054095</v>
      </c>
      <c r="BL20" s="39">
        <v>2</v>
      </c>
      <c r="BM20" s="34">
        <f t="shared" si="36"/>
        <v>3.125</v>
      </c>
      <c r="BN20" s="35">
        <v>0</v>
      </c>
      <c r="BO20" s="34">
        <f t="shared" si="37"/>
        <v>0</v>
      </c>
      <c r="BP20" s="36">
        <v>0</v>
      </c>
      <c r="BQ20" s="37">
        <f t="shared" si="38"/>
        <v>2</v>
      </c>
      <c r="BR20" s="38">
        <f t="shared" si="39"/>
        <v>1.8518518518518516</v>
      </c>
      <c r="BS20" s="39">
        <v>0</v>
      </c>
      <c r="BT20" s="34">
        <f t="shared" si="40"/>
        <v>0</v>
      </c>
      <c r="BU20" s="39">
        <v>0</v>
      </c>
      <c r="BV20" s="34">
        <f t="shared" si="41"/>
        <v>0</v>
      </c>
      <c r="BW20" s="36">
        <v>0</v>
      </c>
      <c r="BX20" s="37">
        <f t="shared" si="42"/>
        <v>0</v>
      </c>
      <c r="BY20" s="38">
        <f t="shared" si="43"/>
        <v>0</v>
      </c>
      <c r="BZ20" s="39">
        <v>0</v>
      </c>
      <c r="CA20" s="34"/>
      <c r="CB20" s="33">
        <v>0</v>
      </c>
      <c r="CC20" s="34"/>
      <c r="CD20" s="36">
        <v>0</v>
      </c>
      <c r="CE20" s="37">
        <f t="shared" si="44"/>
        <v>0</v>
      </c>
      <c r="CF20" s="38"/>
      <c r="CG20" s="39">
        <v>0</v>
      </c>
      <c r="CH20" s="34"/>
      <c r="CI20" s="33">
        <v>0</v>
      </c>
      <c r="CJ20" s="34"/>
      <c r="CK20" s="36">
        <v>0</v>
      </c>
      <c r="CL20" s="37">
        <f t="shared" si="45"/>
        <v>0</v>
      </c>
      <c r="CM20" s="38"/>
      <c r="CN20" s="39">
        <v>0</v>
      </c>
      <c r="CO20" s="34"/>
      <c r="CP20" s="33">
        <v>0</v>
      </c>
      <c r="CQ20" s="34"/>
      <c r="CR20" s="36">
        <v>0</v>
      </c>
      <c r="CS20" s="37">
        <f t="shared" si="46"/>
        <v>0</v>
      </c>
      <c r="CT20" s="38"/>
      <c r="CU20" s="39">
        <v>0</v>
      </c>
      <c r="CV20" s="34"/>
      <c r="CW20" s="33">
        <v>0</v>
      </c>
      <c r="CX20" s="34"/>
      <c r="CY20" s="36">
        <v>0</v>
      </c>
      <c r="CZ20" s="37">
        <f t="shared" si="47"/>
        <v>0</v>
      </c>
      <c r="DA20" s="38"/>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835</v>
      </c>
      <c r="I21" s="34">
        <f t="shared" si="4"/>
        <v>3.6238173769638053</v>
      </c>
      <c r="J21" s="35">
        <v>396</v>
      </c>
      <c r="K21" s="34">
        <f t="shared" si="5"/>
        <v>2.1923268560039859</v>
      </c>
      <c r="L21" s="36">
        <v>0</v>
      </c>
      <c r="M21" s="37">
        <f t="shared" si="6"/>
        <v>1231</v>
      </c>
      <c r="N21" s="38">
        <f t="shared" si="7"/>
        <v>2.9947694927624378</v>
      </c>
      <c r="O21" s="33">
        <v>780</v>
      </c>
      <c r="P21" s="34">
        <f t="shared" si="8"/>
        <v>3.6968576709796674</v>
      </c>
      <c r="Q21" s="35">
        <v>371</v>
      </c>
      <c r="R21" s="34">
        <f t="shared" si="9"/>
        <v>2.2906890590269202</v>
      </c>
      <c r="S21" s="36">
        <v>0</v>
      </c>
      <c r="T21" s="37">
        <f t="shared" si="10"/>
        <v>1151</v>
      </c>
      <c r="U21" s="38">
        <f t="shared" si="11"/>
        <v>3.0862045850650222</v>
      </c>
      <c r="V21" s="33">
        <v>711</v>
      </c>
      <c r="W21" s="34">
        <f t="shared" si="12"/>
        <v>3.7211493170042393</v>
      </c>
      <c r="X21" s="35">
        <v>343</v>
      </c>
      <c r="Y21" s="34">
        <f t="shared" si="13"/>
        <v>2.4056669939682984</v>
      </c>
      <c r="Z21" s="36">
        <v>0</v>
      </c>
      <c r="AA21" s="37">
        <f t="shared" si="14"/>
        <v>1054</v>
      </c>
      <c r="AB21" s="38">
        <f t="shared" si="15"/>
        <v>3.1589989509965535</v>
      </c>
      <c r="AC21" s="39">
        <v>599</v>
      </c>
      <c r="AD21" s="34">
        <f t="shared" si="16"/>
        <v>3.7547796652667214</v>
      </c>
      <c r="AE21" s="35">
        <v>291</v>
      </c>
      <c r="AF21" s="34">
        <f t="shared" si="17"/>
        <v>2.5577920365649995</v>
      </c>
      <c r="AG21" s="36">
        <v>0</v>
      </c>
      <c r="AH21" s="37">
        <f t="shared" si="18"/>
        <v>890</v>
      </c>
      <c r="AI21" s="38">
        <f t="shared" si="19"/>
        <v>3.2564946944749358</v>
      </c>
      <c r="AJ21" s="39">
        <v>437</v>
      </c>
      <c r="AK21" s="34">
        <f t="shared" si="20"/>
        <v>3.8336696201421177</v>
      </c>
      <c r="AL21" s="35">
        <v>213</v>
      </c>
      <c r="AM21" s="34">
        <f t="shared" si="21"/>
        <v>2.7683909539901221</v>
      </c>
      <c r="AN21" s="36">
        <v>0</v>
      </c>
      <c r="AO21" s="37">
        <f t="shared" si="22"/>
        <v>650</v>
      </c>
      <c r="AP21" s="38">
        <f t="shared" si="23"/>
        <v>3.4043890431048029</v>
      </c>
      <c r="AQ21" s="39">
        <v>234</v>
      </c>
      <c r="AR21" s="34">
        <f t="shared" si="24"/>
        <v>3.6896877956480605</v>
      </c>
      <c r="AS21" s="35">
        <v>129</v>
      </c>
      <c r="AT21" s="34">
        <f t="shared" si="25"/>
        <v>3.2306536438767846</v>
      </c>
      <c r="AU21" s="36">
        <v>0</v>
      </c>
      <c r="AV21" s="37">
        <f t="shared" si="26"/>
        <v>363</v>
      </c>
      <c r="AW21" s="38">
        <f t="shared" si="27"/>
        <v>3.5123367198838897</v>
      </c>
      <c r="AX21" s="39">
        <v>99</v>
      </c>
      <c r="AY21" s="34">
        <f t="shared" si="28"/>
        <v>3.9239001189060643</v>
      </c>
      <c r="AZ21" s="35">
        <v>56</v>
      </c>
      <c r="BA21" s="34">
        <f t="shared" si="29"/>
        <v>3.5021888680425266</v>
      </c>
      <c r="BB21" s="36">
        <v>0</v>
      </c>
      <c r="BC21" s="37">
        <f t="shared" si="30"/>
        <v>155</v>
      </c>
      <c r="BD21" s="38">
        <f t="shared" si="31"/>
        <v>3.7603105288694807</v>
      </c>
      <c r="BE21" s="39">
        <v>13</v>
      </c>
      <c r="BF21" s="34">
        <f t="shared" si="32"/>
        <v>3.2745591939546599</v>
      </c>
      <c r="BG21" s="35">
        <v>5</v>
      </c>
      <c r="BH21" s="34">
        <f t="shared" si="33"/>
        <v>2</v>
      </c>
      <c r="BI21" s="36">
        <v>0</v>
      </c>
      <c r="BJ21" s="37">
        <f t="shared" si="34"/>
        <v>18</v>
      </c>
      <c r="BK21" s="38">
        <f t="shared" si="35"/>
        <v>2.7820710973724885</v>
      </c>
      <c r="BL21" s="39">
        <v>1</v>
      </c>
      <c r="BM21" s="34">
        <f t="shared" si="36"/>
        <v>1.5625</v>
      </c>
      <c r="BN21" s="35">
        <v>1</v>
      </c>
      <c r="BO21" s="34">
        <f t="shared" si="37"/>
        <v>2.2727272727272729</v>
      </c>
      <c r="BP21" s="36">
        <v>0</v>
      </c>
      <c r="BQ21" s="37">
        <f t="shared" si="38"/>
        <v>2</v>
      </c>
      <c r="BR21" s="38">
        <f t="shared" si="39"/>
        <v>1.8518518518518516</v>
      </c>
      <c r="BS21" s="39">
        <v>0</v>
      </c>
      <c r="BT21" s="34">
        <f t="shared" si="40"/>
        <v>0</v>
      </c>
      <c r="BU21" s="39">
        <v>0</v>
      </c>
      <c r="BV21" s="34">
        <f t="shared" si="41"/>
        <v>0</v>
      </c>
      <c r="BW21" s="36">
        <v>0</v>
      </c>
      <c r="BX21" s="37">
        <f t="shared" si="42"/>
        <v>0</v>
      </c>
      <c r="BY21" s="38">
        <f t="shared" si="43"/>
        <v>0</v>
      </c>
      <c r="BZ21" s="39">
        <v>0</v>
      </c>
      <c r="CA21" s="34"/>
      <c r="CB21" s="33">
        <v>0</v>
      </c>
      <c r="CC21" s="34"/>
      <c r="CD21" s="36">
        <v>0</v>
      </c>
      <c r="CE21" s="37">
        <f t="shared" si="44"/>
        <v>0</v>
      </c>
      <c r="CF21" s="38"/>
      <c r="CG21" s="39">
        <v>0</v>
      </c>
      <c r="CH21" s="34"/>
      <c r="CI21" s="33">
        <v>0</v>
      </c>
      <c r="CJ21" s="34"/>
      <c r="CK21" s="36">
        <v>0</v>
      </c>
      <c r="CL21" s="37">
        <f t="shared" si="45"/>
        <v>0</v>
      </c>
      <c r="CM21" s="38"/>
      <c r="CN21" s="39">
        <v>0</v>
      </c>
      <c r="CO21" s="34"/>
      <c r="CP21" s="33">
        <v>0</v>
      </c>
      <c r="CQ21" s="34"/>
      <c r="CR21" s="36">
        <v>0</v>
      </c>
      <c r="CS21" s="37">
        <f t="shared" si="46"/>
        <v>0</v>
      </c>
      <c r="CT21" s="38"/>
      <c r="CU21" s="39">
        <v>0</v>
      </c>
      <c r="CV21" s="34"/>
      <c r="CW21" s="33">
        <v>0</v>
      </c>
      <c r="CX21" s="34"/>
      <c r="CY21" s="36">
        <v>0</v>
      </c>
      <c r="CZ21" s="37">
        <f t="shared" si="47"/>
        <v>0</v>
      </c>
      <c r="DA21" s="38"/>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1181</v>
      </c>
      <c r="I22" s="34">
        <f t="shared" si="4"/>
        <v>5.1254231403523995</v>
      </c>
      <c r="J22" s="35">
        <v>584</v>
      </c>
      <c r="K22" s="34">
        <f t="shared" si="5"/>
        <v>3.2331284947129495</v>
      </c>
      <c r="L22" s="36">
        <v>0</v>
      </c>
      <c r="M22" s="37">
        <f t="shared" si="6"/>
        <v>1765</v>
      </c>
      <c r="N22" s="38">
        <f t="shared" si="7"/>
        <v>4.2938815229290839</v>
      </c>
      <c r="O22" s="33">
        <v>1102</v>
      </c>
      <c r="P22" s="34">
        <f t="shared" si="8"/>
        <v>5.2229963505379402</v>
      </c>
      <c r="Q22" s="35">
        <v>541</v>
      </c>
      <c r="R22" s="34">
        <f t="shared" si="9"/>
        <v>3.3403309459125707</v>
      </c>
      <c r="S22" s="36">
        <v>0</v>
      </c>
      <c r="T22" s="37">
        <f t="shared" si="10"/>
        <v>1643</v>
      </c>
      <c r="U22" s="38">
        <f t="shared" si="11"/>
        <v>4.4054162756401665</v>
      </c>
      <c r="V22" s="33">
        <v>1011</v>
      </c>
      <c r="W22" s="34">
        <f t="shared" si="12"/>
        <v>5.2912545140524418</v>
      </c>
      <c r="X22" s="35">
        <v>497</v>
      </c>
      <c r="Y22" s="34">
        <f t="shared" si="13"/>
        <v>3.4857623790152901</v>
      </c>
      <c r="Z22" s="36">
        <v>0</v>
      </c>
      <c r="AA22" s="37">
        <f t="shared" si="14"/>
        <v>1508</v>
      </c>
      <c r="AB22" s="38">
        <f t="shared" si="15"/>
        <v>4.5197062790349172</v>
      </c>
      <c r="AC22" s="39">
        <v>874</v>
      </c>
      <c r="AD22" s="34">
        <f t="shared" si="16"/>
        <v>5.4785933680185543</v>
      </c>
      <c r="AE22" s="35">
        <v>436</v>
      </c>
      <c r="AF22" s="34">
        <f t="shared" si="17"/>
        <v>3.832293223169553</v>
      </c>
      <c r="AG22" s="36">
        <v>0</v>
      </c>
      <c r="AH22" s="37">
        <f t="shared" si="18"/>
        <v>1310</v>
      </c>
      <c r="AI22" s="38">
        <f t="shared" si="19"/>
        <v>4.7932674716428831</v>
      </c>
      <c r="AJ22" s="39">
        <v>635</v>
      </c>
      <c r="AK22" s="34">
        <f t="shared" si="20"/>
        <v>5.5706640933415219</v>
      </c>
      <c r="AL22" s="35">
        <v>313</v>
      </c>
      <c r="AM22" s="34">
        <f t="shared" si="21"/>
        <v>4.0681050168962827</v>
      </c>
      <c r="AN22" s="36">
        <v>0</v>
      </c>
      <c r="AO22" s="37">
        <f t="shared" si="22"/>
        <v>948</v>
      </c>
      <c r="AP22" s="38">
        <f t="shared" si="23"/>
        <v>4.9651704813282356</v>
      </c>
      <c r="AQ22" s="39">
        <v>363</v>
      </c>
      <c r="AR22" s="34">
        <f t="shared" si="24"/>
        <v>5.7237464522232733</v>
      </c>
      <c r="AS22" s="35">
        <v>172</v>
      </c>
      <c r="AT22" s="34">
        <f t="shared" si="25"/>
        <v>4.3075381918357118</v>
      </c>
      <c r="AU22" s="36">
        <v>0</v>
      </c>
      <c r="AV22" s="37">
        <f t="shared" si="26"/>
        <v>535</v>
      </c>
      <c r="AW22" s="38">
        <f t="shared" si="27"/>
        <v>5.1765844218674406</v>
      </c>
      <c r="AX22" s="39">
        <v>138</v>
      </c>
      <c r="AY22" s="34">
        <f t="shared" si="28"/>
        <v>5.4696789536266346</v>
      </c>
      <c r="AZ22" s="35">
        <v>64</v>
      </c>
      <c r="BA22" s="34">
        <f t="shared" si="29"/>
        <v>4.002501563477173</v>
      </c>
      <c r="BB22" s="36">
        <v>0</v>
      </c>
      <c r="BC22" s="37">
        <f t="shared" si="30"/>
        <v>202</v>
      </c>
      <c r="BD22" s="38">
        <f t="shared" si="31"/>
        <v>4.90053372149442</v>
      </c>
      <c r="BE22" s="39">
        <v>20</v>
      </c>
      <c r="BF22" s="34">
        <f t="shared" si="32"/>
        <v>5.037783375314862</v>
      </c>
      <c r="BG22" s="35">
        <v>13</v>
      </c>
      <c r="BH22" s="34">
        <f t="shared" si="33"/>
        <v>5.2</v>
      </c>
      <c r="BI22" s="36">
        <v>0</v>
      </c>
      <c r="BJ22" s="37">
        <f t="shared" si="34"/>
        <v>33</v>
      </c>
      <c r="BK22" s="38">
        <f t="shared" si="35"/>
        <v>5.1004636785162285</v>
      </c>
      <c r="BL22" s="39">
        <v>1</v>
      </c>
      <c r="BM22" s="34">
        <f t="shared" si="36"/>
        <v>1.5625</v>
      </c>
      <c r="BN22" s="35">
        <v>2</v>
      </c>
      <c r="BO22" s="34">
        <f t="shared" si="37"/>
        <v>4.5454545454545459</v>
      </c>
      <c r="BP22" s="36">
        <v>0</v>
      </c>
      <c r="BQ22" s="37">
        <f t="shared" si="38"/>
        <v>3</v>
      </c>
      <c r="BR22" s="38">
        <f t="shared" si="39"/>
        <v>2.7777777777777777</v>
      </c>
      <c r="BS22" s="39">
        <v>1</v>
      </c>
      <c r="BT22" s="34">
        <f t="shared" si="40"/>
        <v>50</v>
      </c>
      <c r="BU22" s="39">
        <v>0</v>
      </c>
      <c r="BV22" s="34">
        <f t="shared" si="41"/>
        <v>0</v>
      </c>
      <c r="BW22" s="36">
        <v>0</v>
      </c>
      <c r="BX22" s="37">
        <f t="shared" si="42"/>
        <v>1</v>
      </c>
      <c r="BY22" s="38">
        <f t="shared" si="43"/>
        <v>20</v>
      </c>
      <c r="BZ22" s="39">
        <v>0</v>
      </c>
      <c r="CA22" s="34"/>
      <c r="CB22" s="33">
        <v>0</v>
      </c>
      <c r="CC22" s="34"/>
      <c r="CD22" s="36">
        <v>0</v>
      </c>
      <c r="CE22" s="37">
        <f t="shared" si="44"/>
        <v>0</v>
      </c>
      <c r="CF22" s="38"/>
      <c r="CG22" s="39">
        <v>0</v>
      </c>
      <c r="CH22" s="34"/>
      <c r="CI22" s="33">
        <v>0</v>
      </c>
      <c r="CJ22" s="34"/>
      <c r="CK22" s="36">
        <v>0</v>
      </c>
      <c r="CL22" s="37">
        <f t="shared" si="45"/>
        <v>0</v>
      </c>
      <c r="CM22" s="38"/>
      <c r="CN22" s="39">
        <v>0</v>
      </c>
      <c r="CO22" s="34"/>
      <c r="CP22" s="33">
        <v>0</v>
      </c>
      <c r="CQ22" s="34"/>
      <c r="CR22" s="36">
        <v>0</v>
      </c>
      <c r="CS22" s="37">
        <f t="shared" si="46"/>
        <v>0</v>
      </c>
      <c r="CT22" s="38"/>
      <c r="CU22" s="39">
        <v>0</v>
      </c>
      <c r="CV22" s="34"/>
      <c r="CW22" s="33">
        <v>0</v>
      </c>
      <c r="CX22" s="34"/>
      <c r="CY22" s="36">
        <v>0</v>
      </c>
      <c r="CZ22" s="37">
        <f t="shared" si="47"/>
        <v>0</v>
      </c>
      <c r="DA22" s="38"/>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1577</v>
      </c>
      <c r="I23" s="34">
        <f t="shared" si="4"/>
        <v>6.8440239562537979</v>
      </c>
      <c r="J23" s="35">
        <v>808</v>
      </c>
      <c r="K23" s="34">
        <f t="shared" si="5"/>
        <v>4.4732325748768202</v>
      </c>
      <c r="L23" s="36">
        <v>0</v>
      </c>
      <c r="M23" s="37">
        <f t="shared" si="6"/>
        <v>2385</v>
      </c>
      <c r="N23" s="38">
        <f t="shared" si="7"/>
        <v>5.8022138425982241</v>
      </c>
      <c r="O23" s="33">
        <v>1466</v>
      </c>
      <c r="P23" s="34">
        <f t="shared" si="8"/>
        <v>6.9481965969951185</v>
      </c>
      <c r="Q23" s="35">
        <v>738</v>
      </c>
      <c r="R23" s="34">
        <f t="shared" si="9"/>
        <v>4.556680661891825</v>
      </c>
      <c r="S23" s="36">
        <v>0</v>
      </c>
      <c r="T23" s="37">
        <f t="shared" si="10"/>
        <v>2204</v>
      </c>
      <c r="U23" s="38">
        <f t="shared" si="11"/>
        <v>5.9096393618447509</v>
      </c>
      <c r="V23" s="33">
        <v>1355</v>
      </c>
      <c r="W23" s="34">
        <f t="shared" si="12"/>
        <v>7.0916418066677132</v>
      </c>
      <c r="X23" s="35">
        <v>670</v>
      </c>
      <c r="Y23" s="34">
        <f t="shared" si="13"/>
        <v>4.6991162855940525</v>
      </c>
      <c r="Z23" s="36">
        <v>0</v>
      </c>
      <c r="AA23" s="37">
        <f t="shared" si="14"/>
        <v>2025</v>
      </c>
      <c r="AB23" s="38">
        <f t="shared" si="15"/>
        <v>6.0692342274838902</v>
      </c>
      <c r="AC23" s="39">
        <v>1146</v>
      </c>
      <c r="AD23" s="34">
        <f t="shared" si="16"/>
        <v>7.1836018303767322</v>
      </c>
      <c r="AE23" s="35">
        <v>569</v>
      </c>
      <c r="AF23" s="34">
        <f t="shared" si="17"/>
        <v>5.0013184495033842</v>
      </c>
      <c r="AG23" s="36">
        <v>0</v>
      </c>
      <c r="AH23" s="37">
        <f t="shared" si="18"/>
        <v>1715</v>
      </c>
      <c r="AI23" s="38">
        <f t="shared" si="19"/>
        <v>6.2751555067691189</v>
      </c>
      <c r="AJ23" s="39">
        <v>839</v>
      </c>
      <c r="AK23" s="34">
        <f t="shared" si="20"/>
        <v>7.3602947626984827</v>
      </c>
      <c r="AL23" s="35">
        <v>418</v>
      </c>
      <c r="AM23" s="34">
        <f t="shared" si="21"/>
        <v>5.432804782947751</v>
      </c>
      <c r="AN23" s="36">
        <v>0</v>
      </c>
      <c r="AO23" s="37">
        <f t="shared" si="22"/>
        <v>1257</v>
      </c>
      <c r="AP23" s="38">
        <f t="shared" si="23"/>
        <v>6.5835646572042101</v>
      </c>
      <c r="AQ23" s="39">
        <v>469</v>
      </c>
      <c r="AR23" s="34">
        <f t="shared" si="24"/>
        <v>7.3951434878587197</v>
      </c>
      <c r="AS23" s="35">
        <v>235</v>
      </c>
      <c r="AT23" s="34">
        <f t="shared" si="25"/>
        <v>5.8852992737290259</v>
      </c>
      <c r="AU23" s="36">
        <v>0</v>
      </c>
      <c r="AV23" s="37">
        <f t="shared" si="26"/>
        <v>704</v>
      </c>
      <c r="AW23" s="38">
        <f t="shared" si="27"/>
        <v>6.8118045476536047</v>
      </c>
      <c r="AX23" s="39">
        <v>190</v>
      </c>
      <c r="AY23" s="34">
        <f t="shared" si="28"/>
        <v>7.5307173999207295</v>
      </c>
      <c r="AZ23" s="35">
        <v>87</v>
      </c>
      <c r="BA23" s="34">
        <f t="shared" si="29"/>
        <v>5.4409005628517821</v>
      </c>
      <c r="BB23" s="36">
        <v>0</v>
      </c>
      <c r="BC23" s="37">
        <f t="shared" si="30"/>
        <v>277</v>
      </c>
      <c r="BD23" s="38">
        <f t="shared" si="31"/>
        <v>6.7200388161086853</v>
      </c>
      <c r="BE23" s="39">
        <v>37</v>
      </c>
      <c r="BF23" s="34">
        <f t="shared" si="32"/>
        <v>9.3198992443324933</v>
      </c>
      <c r="BG23" s="35">
        <v>16</v>
      </c>
      <c r="BH23" s="34">
        <f t="shared" si="33"/>
        <v>6.4</v>
      </c>
      <c r="BI23" s="36">
        <v>0</v>
      </c>
      <c r="BJ23" s="37">
        <f t="shared" si="34"/>
        <v>53</v>
      </c>
      <c r="BK23" s="38">
        <f t="shared" si="35"/>
        <v>8.1916537867078816</v>
      </c>
      <c r="BL23" s="39">
        <v>7</v>
      </c>
      <c r="BM23" s="34">
        <f t="shared" si="36"/>
        <v>10.9375</v>
      </c>
      <c r="BN23" s="35">
        <v>4</v>
      </c>
      <c r="BO23" s="34">
        <f t="shared" si="37"/>
        <v>9.0909090909090917</v>
      </c>
      <c r="BP23" s="36">
        <v>0</v>
      </c>
      <c r="BQ23" s="37">
        <f t="shared" si="38"/>
        <v>11</v>
      </c>
      <c r="BR23" s="38">
        <f t="shared" si="39"/>
        <v>10.185185185185185</v>
      </c>
      <c r="BS23" s="39">
        <v>0</v>
      </c>
      <c r="BT23" s="34">
        <f t="shared" si="40"/>
        <v>0</v>
      </c>
      <c r="BU23" s="39">
        <v>0</v>
      </c>
      <c r="BV23" s="34">
        <f t="shared" si="41"/>
        <v>0</v>
      </c>
      <c r="BW23" s="36">
        <v>0</v>
      </c>
      <c r="BX23" s="37">
        <f t="shared" si="42"/>
        <v>0</v>
      </c>
      <c r="BY23" s="38">
        <f t="shared" si="43"/>
        <v>0</v>
      </c>
      <c r="BZ23" s="39">
        <v>0</v>
      </c>
      <c r="CA23" s="34"/>
      <c r="CB23" s="33">
        <v>0</v>
      </c>
      <c r="CC23" s="34"/>
      <c r="CD23" s="36">
        <v>0</v>
      </c>
      <c r="CE23" s="37">
        <f t="shared" si="44"/>
        <v>0</v>
      </c>
      <c r="CF23" s="38"/>
      <c r="CG23" s="39">
        <v>0</v>
      </c>
      <c r="CH23" s="34"/>
      <c r="CI23" s="33">
        <v>0</v>
      </c>
      <c r="CJ23" s="34"/>
      <c r="CK23" s="36">
        <v>0</v>
      </c>
      <c r="CL23" s="37">
        <f t="shared" si="45"/>
        <v>0</v>
      </c>
      <c r="CM23" s="38"/>
      <c r="CN23" s="39">
        <v>0</v>
      </c>
      <c r="CO23" s="34"/>
      <c r="CP23" s="33">
        <v>0</v>
      </c>
      <c r="CQ23" s="34"/>
      <c r="CR23" s="36">
        <v>0</v>
      </c>
      <c r="CS23" s="37">
        <f t="shared" si="46"/>
        <v>0</v>
      </c>
      <c r="CT23" s="38"/>
      <c r="CU23" s="39">
        <v>0</v>
      </c>
      <c r="CV23" s="34"/>
      <c r="CW23" s="33">
        <v>0</v>
      </c>
      <c r="CX23" s="34"/>
      <c r="CY23" s="36">
        <v>0</v>
      </c>
      <c r="CZ23" s="37">
        <f t="shared" si="47"/>
        <v>0</v>
      </c>
      <c r="DA23" s="38"/>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2527</v>
      </c>
      <c r="I24" s="34">
        <f t="shared" si="4"/>
        <v>10.966929953997049</v>
      </c>
      <c r="J24" s="35">
        <v>1345</v>
      </c>
      <c r="K24" s="34">
        <f t="shared" si="5"/>
        <v>7.4461606599125281</v>
      </c>
      <c r="L24" s="36">
        <v>0</v>
      </c>
      <c r="M24" s="37">
        <f t="shared" si="6"/>
        <v>3872</v>
      </c>
      <c r="N24" s="38">
        <f t="shared" si="7"/>
        <v>9.4197786157401779</v>
      </c>
      <c r="O24" s="33">
        <v>2333</v>
      </c>
      <c r="P24" s="34">
        <f t="shared" si="8"/>
        <v>11.057396085122518</v>
      </c>
      <c r="Q24" s="35">
        <v>1235</v>
      </c>
      <c r="R24" s="34">
        <f t="shared" si="9"/>
        <v>7.6253395900222269</v>
      </c>
      <c r="S24" s="36">
        <v>0</v>
      </c>
      <c r="T24" s="37">
        <f t="shared" si="10"/>
        <v>3568</v>
      </c>
      <c r="U24" s="38">
        <f t="shared" si="11"/>
        <v>9.5669660812441339</v>
      </c>
      <c r="V24" s="33">
        <v>2144</v>
      </c>
      <c r="W24" s="34">
        <f t="shared" si="12"/>
        <v>11.221018474904486</v>
      </c>
      <c r="X24" s="35">
        <v>1117</v>
      </c>
      <c r="Y24" s="34">
        <f t="shared" si="13"/>
        <v>7.8341983447888914</v>
      </c>
      <c r="Z24" s="36">
        <v>0</v>
      </c>
      <c r="AA24" s="37">
        <f t="shared" si="14"/>
        <v>3261</v>
      </c>
      <c r="AB24" s="38">
        <f t="shared" si="15"/>
        <v>9.7737149707777604</v>
      </c>
      <c r="AC24" s="39">
        <v>1817</v>
      </c>
      <c r="AD24" s="34">
        <f t="shared" si="16"/>
        <v>11.389707265091205</v>
      </c>
      <c r="AE24" s="35">
        <v>949</v>
      </c>
      <c r="AF24" s="34">
        <f t="shared" si="17"/>
        <v>8.3413905247429021</v>
      </c>
      <c r="AG24" s="36">
        <v>0</v>
      </c>
      <c r="AH24" s="37">
        <f t="shared" si="18"/>
        <v>2766</v>
      </c>
      <c r="AI24" s="38">
        <f t="shared" si="19"/>
        <v>10.120746432491767</v>
      </c>
      <c r="AJ24" s="39">
        <v>1347</v>
      </c>
      <c r="AK24" s="34">
        <f t="shared" si="20"/>
        <v>11.816826037371699</v>
      </c>
      <c r="AL24" s="35">
        <v>688</v>
      </c>
      <c r="AM24" s="34">
        <f t="shared" si="21"/>
        <v>8.9420327527943844</v>
      </c>
      <c r="AN24" s="36">
        <v>0</v>
      </c>
      <c r="AO24" s="37">
        <f t="shared" si="22"/>
        <v>2035</v>
      </c>
      <c r="AP24" s="38">
        <f t="shared" si="23"/>
        <v>10.658356465720422</v>
      </c>
      <c r="AQ24" s="39">
        <v>756</v>
      </c>
      <c r="AR24" s="34">
        <f t="shared" si="24"/>
        <v>11.920529801324504</v>
      </c>
      <c r="AS24" s="35">
        <v>390</v>
      </c>
      <c r="AT24" s="34">
        <f t="shared" si="25"/>
        <v>9.7670924117205118</v>
      </c>
      <c r="AU24" s="36">
        <v>0</v>
      </c>
      <c r="AV24" s="37">
        <f t="shared" si="26"/>
        <v>1146</v>
      </c>
      <c r="AW24" s="38">
        <f t="shared" si="27"/>
        <v>11.088534107402031</v>
      </c>
      <c r="AX24" s="39">
        <v>310</v>
      </c>
      <c r="AY24" s="34">
        <f t="shared" si="28"/>
        <v>12.286959968291717</v>
      </c>
      <c r="AZ24" s="35">
        <v>159</v>
      </c>
      <c r="BA24" s="34">
        <f t="shared" si="29"/>
        <v>9.9437148217636029</v>
      </c>
      <c r="BB24" s="36">
        <v>0</v>
      </c>
      <c r="BC24" s="37">
        <f t="shared" si="30"/>
        <v>469</v>
      </c>
      <c r="BD24" s="38">
        <f t="shared" si="31"/>
        <v>11.377971858321203</v>
      </c>
      <c r="BE24" s="39">
        <v>44</v>
      </c>
      <c r="BF24" s="34">
        <f t="shared" si="32"/>
        <v>11.083123425692696</v>
      </c>
      <c r="BG24" s="35">
        <v>23</v>
      </c>
      <c r="BH24" s="34">
        <f t="shared" si="33"/>
        <v>9.1999999999999993</v>
      </c>
      <c r="BI24" s="36">
        <v>0</v>
      </c>
      <c r="BJ24" s="37">
        <f t="shared" si="34"/>
        <v>67</v>
      </c>
      <c r="BK24" s="38">
        <f t="shared" si="35"/>
        <v>10.35548686244204</v>
      </c>
      <c r="BL24" s="39">
        <v>6</v>
      </c>
      <c r="BM24" s="34">
        <f t="shared" si="36"/>
        <v>9.375</v>
      </c>
      <c r="BN24" s="35">
        <v>4</v>
      </c>
      <c r="BO24" s="34">
        <f t="shared" si="37"/>
        <v>9.0909090909090917</v>
      </c>
      <c r="BP24" s="36">
        <v>0</v>
      </c>
      <c r="BQ24" s="37">
        <f t="shared" si="38"/>
        <v>10</v>
      </c>
      <c r="BR24" s="38">
        <f t="shared" si="39"/>
        <v>9.2592592592592595</v>
      </c>
      <c r="BS24" s="39">
        <v>0</v>
      </c>
      <c r="BT24" s="34">
        <f t="shared" si="40"/>
        <v>0</v>
      </c>
      <c r="BU24" s="39">
        <v>1</v>
      </c>
      <c r="BV24" s="34">
        <f t="shared" si="41"/>
        <v>33.333333333333329</v>
      </c>
      <c r="BW24" s="36">
        <v>0</v>
      </c>
      <c r="BX24" s="37">
        <f t="shared" si="42"/>
        <v>1</v>
      </c>
      <c r="BY24" s="38">
        <f t="shared" si="43"/>
        <v>20</v>
      </c>
      <c r="BZ24" s="39">
        <v>0</v>
      </c>
      <c r="CA24" s="34"/>
      <c r="CB24" s="33">
        <v>0</v>
      </c>
      <c r="CC24" s="34"/>
      <c r="CD24" s="36">
        <v>0</v>
      </c>
      <c r="CE24" s="37">
        <f t="shared" si="44"/>
        <v>0</v>
      </c>
      <c r="CF24" s="38"/>
      <c r="CG24" s="39">
        <v>0</v>
      </c>
      <c r="CH24" s="34"/>
      <c r="CI24" s="33">
        <v>0</v>
      </c>
      <c r="CJ24" s="34"/>
      <c r="CK24" s="36">
        <v>0</v>
      </c>
      <c r="CL24" s="37">
        <f t="shared" si="45"/>
        <v>0</v>
      </c>
      <c r="CM24" s="38"/>
      <c r="CN24" s="39">
        <v>0</v>
      </c>
      <c r="CO24" s="34"/>
      <c r="CP24" s="33">
        <v>0</v>
      </c>
      <c r="CQ24" s="34"/>
      <c r="CR24" s="36">
        <v>0</v>
      </c>
      <c r="CS24" s="37">
        <f t="shared" si="46"/>
        <v>0</v>
      </c>
      <c r="CT24" s="38"/>
      <c r="CU24" s="39">
        <v>0</v>
      </c>
      <c r="CV24" s="34"/>
      <c r="CW24" s="33">
        <v>0</v>
      </c>
      <c r="CX24" s="34"/>
      <c r="CY24" s="36">
        <v>0</v>
      </c>
      <c r="CZ24" s="37">
        <f t="shared" si="47"/>
        <v>0</v>
      </c>
      <c r="DA24" s="38"/>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3466</v>
      </c>
      <c r="I25" s="34">
        <f t="shared" si="4"/>
        <v>15.042097040187482</v>
      </c>
      <c r="J25" s="35">
        <v>2093</v>
      </c>
      <c r="K25" s="34">
        <f t="shared" si="5"/>
        <v>11.587222499031169</v>
      </c>
      <c r="L25" s="36">
        <v>0</v>
      </c>
      <c r="M25" s="37">
        <f t="shared" si="6"/>
        <v>5559</v>
      </c>
      <c r="N25" s="38">
        <f t="shared" si="7"/>
        <v>13.523902201678627</v>
      </c>
      <c r="O25" s="33">
        <v>3165</v>
      </c>
      <c r="P25" s="34">
        <f t="shared" si="8"/>
        <v>15.000710934167497</v>
      </c>
      <c r="Q25" s="35">
        <v>1925</v>
      </c>
      <c r="R25" s="34">
        <f t="shared" si="9"/>
        <v>11.88565077796987</v>
      </c>
      <c r="S25" s="36">
        <v>0</v>
      </c>
      <c r="T25" s="37">
        <f t="shared" si="10"/>
        <v>5090</v>
      </c>
      <c r="U25" s="38">
        <f t="shared" si="11"/>
        <v>13.647942083389195</v>
      </c>
      <c r="V25" s="33">
        <v>2889</v>
      </c>
      <c r="W25" s="34">
        <f t="shared" si="12"/>
        <v>15.120113047574188</v>
      </c>
      <c r="X25" s="35">
        <v>1737</v>
      </c>
      <c r="Y25" s="34">
        <f t="shared" si="13"/>
        <v>12.182634310562491</v>
      </c>
      <c r="Z25" s="36">
        <v>0</v>
      </c>
      <c r="AA25" s="37">
        <f t="shared" si="14"/>
        <v>4626</v>
      </c>
      <c r="AB25" s="38">
        <f t="shared" si="15"/>
        <v>13.864828413007643</v>
      </c>
      <c r="AC25" s="39">
        <v>2451</v>
      </c>
      <c r="AD25" s="34">
        <f t="shared" si="16"/>
        <v>15.363881401617252</v>
      </c>
      <c r="AE25" s="35">
        <v>1405</v>
      </c>
      <c r="AF25" s="34">
        <f t="shared" si="17"/>
        <v>12.349477015030324</v>
      </c>
      <c r="AG25" s="36">
        <v>0</v>
      </c>
      <c r="AH25" s="37">
        <f t="shared" si="18"/>
        <v>3856</v>
      </c>
      <c r="AI25" s="38">
        <f t="shared" si="19"/>
        <v>14.109037687522868</v>
      </c>
      <c r="AJ25" s="39">
        <v>1794</v>
      </c>
      <c r="AK25" s="34">
        <f t="shared" si="20"/>
        <v>15.738222651109746</v>
      </c>
      <c r="AL25" s="35">
        <v>1022</v>
      </c>
      <c r="AM25" s="34">
        <f t="shared" si="21"/>
        <v>13.283077722900963</v>
      </c>
      <c r="AN25" s="36">
        <v>0</v>
      </c>
      <c r="AO25" s="37">
        <f t="shared" si="22"/>
        <v>2816</v>
      </c>
      <c r="AP25" s="38">
        <f t="shared" si="23"/>
        <v>14.748860839050963</v>
      </c>
      <c r="AQ25" s="39">
        <v>1062</v>
      </c>
      <c r="AR25" s="34">
        <f t="shared" si="24"/>
        <v>16.74550614947966</v>
      </c>
      <c r="AS25" s="35">
        <v>557</v>
      </c>
      <c r="AT25" s="34">
        <f t="shared" si="25"/>
        <v>13.949411470072626</v>
      </c>
      <c r="AU25" s="36">
        <v>0</v>
      </c>
      <c r="AV25" s="37">
        <f t="shared" si="26"/>
        <v>1619</v>
      </c>
      <c r="AW25" s="38">
        <f t="shared" si="27"/>
        <v>15.665215287856798</v>
      </c>
      <c r="AX25" s="39">
        <v>421</v>
      </c>
      <c r="AY25" s="34">
        <f t="shared" si="28"/>
        <v>16.686484344034881</v>
      </c>
      <c r="AZ25" s="35">
        <v>225</v>
      </c>
      <c r="BA25" s="34">
        <f t="shared" si="29"/>
        <v>14.071294559099437</v>
      </c>
      <c r="BB25" s="36">
        <v>0</v>
      </c>
      <c r="BC25" s="37">
        <f t="shared" si="30"/>
        <v>646</v>
      </c>
      <c r="BD25" s="38">
        <f t="shared" si="31"/>
        <v>15.672003881610868</v>
      </c>
      <c r="BE25" s="39">
        <v>69</v>
      </c>
      <c r="BF25" s="34">
        <f t="shared" si="32"/>
        <v>17.380352644836272</v>
      </c>
      <c r="BG25" s="35">
        <v>28</v>
      </c>
      <c r="BH25" s="34">
        <f t="shared" si="33"/>
        <v>11.200000000000001</v>
      </c>
      <c r="BI25" s="36">
        <v>0</v>
      </c>
      <c r="BJ25" s="37">
        <f t="shared" si="34"/>
        <v>97</v>
      </c>
      <c r="BK25" s="38">
        <f t="shared" si="35"/>
        <v>14.992272024729521</v>
      </c>
      <c r="BL25" s="39">
        <v>6</v>
      </c>
      <c r="BM25" s="34">
        <f t="shared" si="36"/>
        <v>9.375</v>
      </c>
      <c r="BN25" s="35">
        <v>7</v>
      </c>
      <c r="BO25" s="34">
        <f t="shared" si="37"/>
        <v>15.909090909090908</v>
      </c>
      <c r="BP25" s="36">
        <v>0</v>
      </c>
      <c r="BQ25" s="37">
        <f t="shared" si="38"/>
        <v>13</v>
      </c>
      <c r="BR25" s="38">
        <f t="shared" si="39"/>
        <v>12.037037037037036</v>
      </c>
      <c r="BS25" s="39">
        <v>0</v>
      </c>
      <c r="BT25" s="34">
        <f t="shared" si="40"/>
        <v>0</v>
      </c>
      <c r="BU25" s="39">
        <v>2</v>
      </c>
      <c r="BV25" s="34">
        <f t="shared" si="41"/>
        <v>66.666666666666657</v>
      </c>
      <c r="BW25" s="36">
        <v>0</v>
      </c>
      <c r="BX25" s="37">
        <f t="shared" si="42"/>
        <v>2</v>
      </c>
      <c r="BY25" s="38">
        <f t="shared" si="43"/>
        <v>40</v>
      </c>
      <c r="BZ25" s="39">
        <v>0</v>
      </c>
      <c r="CA25" s="34"/>
      <c r="CB25" s="33">
        <v>0</v>
      </c>
      <c r="CC25" s="34"/>
      <c r="CD25" s="36">
        <v>0</v>
      </c>
      <c r="CE25" s="37">
        <f t="shared" si="44"/>
        <v>0</v>
      </c>
      <c r="CF25" s="38"/>
      <c r="CG25" s="39">
        <v>0</v>
      </c>
      <c r="CH25" s="34"/>
      <c r="CI25" s="33">
        <v>0</v>
      </c>
      <c r="CJ25" s="34"/>
      <c r="CK25" s="36">
        <v>0</v>
      </c>
      <c r="CL25" s="37">
        <f t="shared" si="45"/>
        <v>0</v>
      </c>
      <c r="CM25" s="38"/>
      <c r="CN25" s="39">
        <v>0</v>
      </c>
      <c r="CO25" s="34"/>
      <c r="CP25" s="33">
        <v>0</v>
      </c>
      <c r="CQ25" s="34"/>
      <c r="CR25" s="36">
        <v>0</v>
      </c>
      <c r="CS25" s="37">
        <f t="shared" si="46"/>
        <v>0</v>
      </c>
      <c r="CT25" s="38"/>
      <c r="CU25" s="39">
        <v>0</v>
      </c>
      <c r="CV25" s="34"/>
      <c r="CW25" s="33">
        <v>0</v>
      </c>
      <c r="CX25" s="34"/>
      <c r="CY25" s="36">
        <v>0</v>
      </c>
      <c r="CZ25" s="37">
        <f t="shared" si="47"/>
        <v>0</v>
      </c>
      <c r="DA25" s="38"/>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8" t="s">
        <v>56</v>
      </c>
      <c r="B26" s="29">
        <v>655504</v>
      </c>
      <c r="C26" s="30">
        <f t="shared" si="0"/>
        <v>2.2437048375863688</v>
      </c>
      <c r="D26" s="31">
        <v>836293</v>
      </c>
      <c r="E26" s="30">
        <f t="shared" si="1"/>
        <v>2.7969143585882246</v>
      </c>
      <c r="F26" s="31">
        <f t="shared" si="2"/>
        <v>1491797</v>
      </c>
      <c r="G26" s="32">
        <f t="shared" si="3"/>
        <v>2.5235161714525467</v>
      </c>
      <c r="H26" s="33">
        <v>4536</v>
      </c>
      <c r="I26" s="34">
        <f t="shared" si="4"/>
        <v>19.685791163961461</v>
      </c>
      <c r="J26" s="35">
        <v>3267</v>
      </c>
      <c r="K26" s="34">
        <f t="shared" si="5"/>
        <v>18.086696562032888</v>
      </c>
      <c r="L26" s="36">
        <v>0</v>
      </c>
      <c r="M26" s="37">
        <f t="shared" si="6"/>
        <v>7803</v>
      </c>
      <c r="N26" s="38">
        <f t="shared" si="7"/>
        <v>18.983092081255322</v>
      </c>
      <c r="O26" s="33">
        <v>4161</v>
      </c>
      <c r="P26" s="34">
        <f t="shared" si="8"/>
        <v>19.721313806341534</v>
      </c>
      <c r="Q26" s="35">
        <v>2956</v>
      </c>
      <c r="R26" s="34">
        <f t="shared" si="9"/>
        <v>18.251420103729316</v>
      </c>
      <c r="S26" s="36">
        <v>0</v>
      </c>
      <c r="T26" s="37">
        <f t="shared" si="10"/>
        <v>7117</v>
      </c>
      <c r="U26" s="38">
        <f t="shared" si="11"/>
        <v>19.082986995575816</v>
      </c>
      <c r="V26" s="33">
        <v>3728</v>
      </c>
      <c r="W26" s="34">
        <f t="shared" si="12"/>
        <v>19.511173915318995</v>
      </c>
      <c r="X26" s="35">
        <v>2617</v>
      </c>
      <c r="Y26" s="34">
        <f t="shared" si="13"/>
        <v>18.354607939402438</v>
      </c>
      <c r="Z26" s="36">
        <v>0</v>
      </c>
      <c r="AA26" s="37">
        <f t="shared" si="14"/>
        <v>6345</v>
      </c>
      <c r="AB26" s="38">
        <f t="shared" si="15"/>
        <v>19.016933912782857</v>
      </c>
      <c r="AC26" s="39">
        <v>3149</v>
      </c>
      <c r="AD26" s="34">
        <f t="shared" si="16"/>
        <v>19.739233999874632</v>
      </c>
      <c r="AE26" s="35">
        <v>2100</v>
      </c>
      <c r="AF26" s="34">
        <f t="shared" si="17"/>
        <v>18.458293047376287</v>
      </c>
      <c r="AG26" s="36">
        <v>0</v>
      </c>
      <c r="AH26" s="37">
        <f t="shared" si="18"/>
        <v>5249</v>
      </c>
      <c r="AI26" s="38">
        <f t="shared" si="19"/>
        <v>19.206000731796561</v>
      </c>
      <c r="AJ26" s="39">
        <v>2267</v>
      </c>
      <c r="AK26" s="34">
        <f t="shared" si="20"/>
        <v>19.88770944819721</v>
      </c>
      <c r="AL26" s="35">
        <v>1407</v>
      </c>
      <c r="AM26" s="34">
        <f t="shared" si="21"/>
        <v>18.286976865089681</v>
      </c>
      <c r="AN26" s="36">
        <v>0</v>
      </c>
      <c r="AO26" s="37">
        <f t="shared" si="22"/>
        <v>3674</v>
      </c>
      <c r="AP26" s="38">
        <f t="shared" si="23"/>
        <v>19.2426543759493</v>
      </c>
      <c r="AQ26" s="39">
        <v>1282</v>
      </c>
      <c r="AR26" s="34">
        <f t="shared" si="24"/>
        <v>20.21444339325134</v>
      </c>
      <c r="AS26" s="35">
        <v>755</v>
      </c>
      <c r="AT26" s="34">
        <f t="shared" si="25"/>
        <v>18.908089156023038</v>
      </c>
      <c r="AU26" s="36">
        <v>0</v>
      </c>
      <c r="AV26" s="37">
        <f t="shared" si="26"/>
        <v>2037</v>
      </c>
      <c r="AW26" s="38">
        <f t="shared" si="27"/>
        <v>19.709724238026123</v>
      </c>
      <c r="AX26" s="39">
        <v>510</v>
      </c>
      <c r="AY26" s="34">
        <f t="shared" si="28"/>
        <v>20.214030915576693</v>
      </c>
      <c r="AZ26" s="35">
        <v>290</v>
      </c>
      <c r="BA26" s="34">
        <f t="shared" si="29"/>
        <v>18.13633520950594</v>
      </c>
      <c r="BB26" s="36">
        <v>0</v>
      </c>
      <c r="BC26" s="37">
        <f t="shared" si="30"/>
        <v>800</v>
      </c>
      <c r="BD26" s="38">
        <f t="shared" si="31"/>
        <v>19.408054342552159</v>
      </c>
      <c r="BE26" s="39">
        <v>69</v>
      </c>
      <c r="BF26" s="34">
        <f t="shared" si="32"/>
        <v>17.380352644836272</v>
      </c>
      <c r="BG26" s="35">
        <v>49</v>
      </c>
      <c r="BH26" s="34">
        <f t="shared" si="33"/>
        <v>19.600000000000001</v>
      </c>
      <c r="BI26" s="36">
        <v>0</v>
      </c>
      <c r="BJ26" s="37">
        <f t="shared" si="34"/>
        <v>118</v>
      </c>
      <c r="BK26" s="38">
        <f t="shared" si="35"/>
        <v>18.238021638330757</v>
      </c>
      <c r="BL26" s="39">
        <v>14</v>
      </c>
      <c r="BM26" s="34">
        <f t="shared" si="36"/>
        <v>21.875</v>
      </c>
      <c r="BN26" s="35">
        <v>7</v>
      </c>
      <c r="BO26" s="34">
        <f t="shared" si="37"/>
        <v>15.909090909090908</v>
      </c>
      <c r="BP26" s="36">
        <v>0</v>
      </c>
      <c r="BQ26" s="37">
        <f t="shared" si="38"/>
        <v>21</v>
      </c>
      <c r="BR26" s="38">
        <f t="shared" si="39"/>
        <v>19.444444444444446</v>
      </c>
      <c r="BS26" s="39">
        <v>1</v>
      </c>
      <c r="BT26" s="34">
        <f t="shared" si="40"/>
        <v>50</v>
      </c>
      <c r="BU26" s="39">
        <v>0</v>
      </c>
      <c r="BV26" s="34">
        <f t="shared" si="41"/>
        <v>0</v>
      </c>
      <c r="BW26" s="36">
        <v>0</v>
      </c>
      <c r="BX26" s="37">
        <f t="shared" si="42"/>
        <v>1</v>
      </c>
      <c r="BY26" s="38">
        <f t="shared" si="43"/>
        <v>20</v>
      </c>
      <c r="BZ26" s="39">
        <v>0</v>
      </c>
      <c r="CA26" s="34"/>
      <c r="CB26" s="33">
        <v>0</v>
      </c>
      <c r="CC26" s="34"/>
      <c r="CD26" s="36">
        <v>0</v>
      </c>
      <c r="CE26" s="37">
        <f t="shared" si="44"/>
        <v>0</v>
      </c>
      <c r="CF26" s="38"/>
      <c r="CG26" s="39">
        <v>0</v>
      </c>
      <c r="CH26" s="34"/>
      <c r="CI26" s="33">
        <v>0</v>
      </c>
      <c r="CJ26" s="34"/>
      <c r="CK26" s="36">
        <v>0</v>
      </c>
      <c r="CL26" s="37">
        <f t="shared" si="45"/>
        <v>0</v>
      </c>
      <c r="CM26" s="38"/>
      <c r="CN26" s="39">
        <v>0</v>
      </c>
      <c r="CO26" s="34"/>
      <c r="CP26" s="33">
        <v>0</v>
      </c>
      <c r="CQ26" s="34"/>
      <c r="CR26" s="36">
        <v>0</v>
      </c>
      <c r="CS26" s="37">
        <f t="shared" si="46"/>
        <v>0</v>
      </c>
      <c r="CT26" s="38"/>
      <c r="CU26" s="39">
        <v>0</v>
      </c>
      <c r="CV26" s="34"/>
      <c r="CW26" s="33">
        <v>0</v>
      </c>
      <c r="CX26" s="34"/>
      <c r="CY26" s="36">
        <v>0</v>
      </c>
      <c r="CZ26" s="37">
        <f t="shared" si="47"/>
        <v>0</v>
      </c>
      <c r="DA26" s="38"/>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8" t="s">
        <v>57</v>
      </c>
      <c r="B27" s="29">
        <v>362168</v>
      </c>
      <c r="C27" s="30">
        <f t="shared" si="0"/>
        <v>1.2396539054208364</v>
      </c>
      <c r="D27" s="31">
        <v>556269</v>
      </c>
      <c r="E27" s="30">
        <f t="shared" si="1"/>
        <v>1.8603967190177522</v>
      </c>
      <c r="F27" s="31">
        <f t="shared" si="2"/>
        <v>918437</v>
      </c>
      <c r="G27" s="32">
        <f t="shared" si="3"/>
        <v>1.5536233294210691</v>
      </c>
      <c r="H27" s="33">
        <v>4365</v>
      </c>
      <c r="I27" s="34">
        <f t="shared" si="4"/>
        <v>18.943668084367676</v>
      </c>
      <c r="J27" s="35">
        <v>3926</v>
      </c>
      <c r="K27" s="34">
        <f t="shared" si="5"/>
        <v>21.735038476443556</v>
      </c>
      <c r="L27" s="36">
        <v>0</v>
      </c>
      <c r="M27" s="37">
        <f t="shared" si="6"/>
        <v>8291</v>
      </c>
      <c r="N27" s="38">
        <f t="shared" si="7"/>
        <v>20.170295584478772</v>
      </c>
      <c r="O27" s="33">
        <v>3969</v>
      </c>
      <c r="P27" s="34">
        <f t="shared" si="8"/>
        <v>18.811318071946538</v>
      </c>
      <c r="Q27" s="35">
        <v>3454</v>
      </c>
      <c r="R27" s="34">
        <f t="shared" si="9"/>
        <v>21.326253395900221</v>
      </c>
      <c r="S27" s="36">
        <v>0</v>
      </c>
      <c r="T27" s="37">
        <f t="shared" si="10"/>
        <v>7423</v>
      </c>
      <c r="U27" s="38">
        <f t="shared" si="11"/>
        <v>19.903472315323771</v>
      </c>
      <c r="V27" s="33">
        <v>3589</v>
      </c>
      <c r="W27" s="34">
        <f t="shared" si="12"/>
        <v>18.783691840686657</v>
      </c>
      <c r="X27" s="35">
        <v>2999</v>
      </c>
      <c r="Y27" s="34">
        <f t="shared" si="13"/>
        <v>21.033805582830691</v>
      </c>
      <c r="Z27" s="36">
        <v>0</v>
      </c>
      <c r="AA27" s="37">
        <f t="shared" si="14"/>
        <v>6588</v>
      </c>
      <c r="AB27" s="38">
        <f t="shared" si="15"/>
        <v>19.745242020080923</v>
      </c>
      <c r="AC27" s="39">
        <v>2951</v>
      </c>
      <c r="AD27" s="34">
        <f t="shared" si="16"/>
        <v>18.498088133893312</v>
      </c>
      <c r="AE27" s="35">
        <v>2331</v>
      </c>
      <c r="AF27" s="34">
        <f t="shared" si="17"/>
        <v>20.488705282587677</v>
      </c>
      <c r="AG27" s="36">
        <v>0</v>
      </c>
      <c r="AH27" s="37">
        <f t="shared" si="18"/>
        <v>5282</v>
      </c>
      <c r="AI27" s="38">
        <f t="shared" si="19"/>
        <v>19.326747164288328</v>
      </c>
      <c r="AJ27" s="39">
        <v>2055</v>
      </c>
      <c r="AK27" s="34">
        <f t="shared" si="20"/>
        <v>18.027897183963507</v>
      </c>
      <c r="AL27" s="35">
        <v>1518</v>
      </c>
      <c r="AM27" s="34">
        <f t="shared" si="21"/>
        <v>19.729659474915518</v>
      </c>
      <c r="AN27" s="36">
        <v>0</v>
      </c>
      <c r="AO27" s="37">
        <f t="shared" si="22"/>
        <v>3573</v>
      </c>
      <c r="AP27" s="38">
        <f t="shared" si="23"/>
        <v>18.713664693866864</v>
      </c>
      <c r="AQ27" s="39">
        <v>1097</v>
      </c>
      <c r="AR27" s="34">
        <f t="shared" si="24"/>
        <v>17.297382529170608</v>
      </c>
      <c r="AS27" s="35">
        <v>737</v>
      </c>
      <c r="AT27" s="34">
        <f t="shared" si="25"/>
        <v>18.457300275482094</v>
      </c>
      <c r="AU27" s="36">
        <v>0</v>
      </c>
      <c r="AV27" s="37">
        <f t="shared" si="26"/>
        <v>1834</v>
      </c>
      <c r="AW27" s="38">
        <f t="shared" si="27"/>
        <v>17.745524915336237</v>
      </c>
      <c r="AX27" s="39">
        <v>429</v>
      </c>
      <c r="AY27" s="34">
        <f t="shared" si="28"/>
        <v>17.003567181926279</v>
      </c>
      <c r="AZ27" s="35">
        <v>314</v>
      </c>
      <c r="BA27" s="34">
        <f t="shared" si="29"/>
        <v>19.63727329580988</v>
      </c>
      <c r="BB27" s="36">
        <v>0</v>
      </c>
      <c r="BC27" s="37">
        <f t="shared" si="30"/>
        <v>743</v>
      </c>
      <c r="BD27" s="38">
        <f t="shared" si="31"/>
        <v>18.025230470645319</v>
      </c>
      <c r="BE27" s="39">
        <v>75</v>
      </c>
      <c r="BF27" s="34">
        <f t="shared" si="32"/>
        <v>18.89168765743073</v>
      </c>
      <c r="BG27" s="35">
        <v>51</v>
      </c>
      <c r="BH27" s="34">
        <f t="shared" si="33"/>
        <v>20.399999999999999</v>
      </c>
      <c r="BI27" s="36">
        <v>0</v>
      </c>
      <c r="BJ27" s="37">
        <f t="shared" si="34"/>
        <v>126</v>
      </c>
      <c r="BK27" s="38">
        <f t="shared" si="35"/>
        <v>19.474497681607421</v>
      </c>
      <c r="BL27" s="39">
        <v>16</v>
      </c>
      <c r="BM27" s="34">
        <f t="shared" si="36"/>
        <v>25</v>
      </c>
      <c r="BN27" s="35">
        <v>8</v>
      </c>
      <c r="BO27" s="34">
        <f t="shared" si="37"/>
        <v>18.181818181818183</v>
      </c>
      <c r="BP27" s="36">
        <v>0</v>
      </c>
      <c r="BQ27" s="37">
        <f t="shared" si="38"/>
        <v>24</v>
      </c>
      <c r="BR27" s="38">
        <f t="shared" si="39"/>
        <v>22.222222222222221</v>
      </c>
      <c r="BS27" s="39">
        <v>0</v>
      </c>
      <c r="BT27" s="34">
        <f t="shared" si="40"/>
        <v>0</v>
      </c>
      <c r="BU27" s="39">
        <v>0</v>
      </c>
      <c r="BV27" s="34">
        <f t="shared" si="41"/>
        <v>0</v>
      </c>
      <c r="BW27" s="36">
        <v>0</v>
      </c>
      <c r="BX27" s="37">
        <f t="shared" si="42"/>
        <v>0</v>
      </c>
      <c r="BY27" s="38">
        <f t="shared" si="43"/>
        <v>0</v>
      </c>
      <c r="BZ27" s="39">
        <v>0</v>
      </c>
      <c r="CA27" s="34"/>
      <c r="CB27" s="33">
        <v>0</v>
      </c>
      <c r="CC27" s="34"/>
      <c r="CD27" s="36">
        <v>0</v>
      </c>
      <c r="CE27" s="37">
        <f t="shared" si="44"/>
        <v>0</v>
      </c>
      <c r="CF27" s="38"/>
      <c r="CG27" s="39">
        <v>0</v>
      </c>
      <c r="CH27" s="34"/>
      <c r="CI27" s="33">
        <v>0</v>
      </c>
      <c r="CJ27" s="34"/>
      <c r="CK27" s="36">
        <v>0</v>
      </c>
      <c r="CL27" s="37">
        <f t="shared" si="45"/>
        <v>0</v>
      </c>
      <c r="CM27" s="38"/>
      <c r="CN27" s="39">
        <v>0</v>
      </c>
      <c r="CO27" s="34"/>
      <c r="CP27" s="33">
        <v>0</v>
      </c>
      <c r="CQ27" s="34"/>
      <c r="CR27" s="36">
        <v>0</v>
      </c>
      <c r="CS27" s="37">
        <f t="shared" si="46"/>
        <v>0</v>
      </c>
      <c r="CT27" s="38"/>
      <c r="CU27" s="39">
        <v>0</v>
      </c>
      <c r="CV27" s="34"/>
      <c r="CW27" s="33">
        <v>0</v>
      </c>
      <c r="CX27" s="34"/>
      <c r="CY27" s="36">
        <v>0</v>
      </c>
      <c r="CZ27" s="37">
        <f t="shared" si="47"/>
        <v>0</v>
      </c>
      <c r="DA27" s="38"/>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3581</v>
      </c>
      <c r="I28" s="34">
        <f t="shared" si="4"/>
        <v>15.54118566096693</v>
      </c>
      <c r="J28" s="35">
        <v>5047</v>
      </c>
      <c r="K28" s="34">
        <f t="shared" si="5"/>
        <v>27.941095056192218</v>
      </c>
      <c r="L28" s="36">
        <v>0</v>
      </c>
      <c r="M28" s="37">
        <f t="shared" si="6"/>
        <v>8628</v>
      </c>
      <c r="N28" s="38">
        <f t="shared" si="7"/>
        <v>20.990147184040872</v>
      </c>
      <c r="O28" s="33">
        <v>3207</v>
      </c>
      <c r="P28" s="34">
        <f t="shared" si="8"/>
        <v>15.199772501066402</v>
      </c>
      <c r="Q28" s="35">
        <v>4419</v>
      </c>
      <c r="R28" s="34">
        <f t="shared" si="9"/>
        <v>27.284514694986417</v>
      </c>
      <c r="S28" s="36">
        <v>0</v>
      </c>
      <c r="T28" s="37">
        <f t="shared" si="10"/>
        <v>7626</v>
      </c>
      <c r="U28" s="38">
        <f t="shared" si="11"/>
        <v>20.447781203914733</v>
      </c>
      <c r="V28" s="33">
        <v>2838</v>
      </c>
      <c r="W28" s="34">
        <f t="shared" si="12"/>
        <v>14.853195164075995</v>
      </c>
      <c r="X28" s="35">
        <v>3773</v>
      </c>
      <c r="Y28" s="34">
        <f t="shared" si="13"/>
        <v>26.462336933651283</v>
      </c>
      <c r="Z28" s="36">
        <v>0</v>
      </c>
      <c r="AA28" s="37">
        <f t="shared" si="14"/>
        <v>6611</v>
      </c>
      <c r="AB28" s="38">
        <f t="shared" si="15"/>
        <v>19.814176532294319</v>
      </c>
      <c r="AC28" s="39">
        <v>2254</v>
      </c>
      <c r="AD28" s="34">
        <f t="shared" si="16"/>
        <v>14.129003949100483</v>
      </c>
      <c r="AE28" s="35">
        <v>2863</v>
      </c>
      <c r="AF28" s="34">
        <f t="shared" si="17"/>
        <v>25.164806187922999</v>
      </c>
      <c r="AG28" s="36">
        <v>0</v>
      </c>
      <c r="AH28" s="37">
        <f t="shared" si="18"/>
        <v>5117</v>
      </c>
      <c r="AI28" s="38">
        <f t="shared" si="19"/>
        <v>18.723015001829491</v>
      </c>
      <c r="AJ28" s="39">
        <v>1529</v>
      </c>
      <c r="AK28" s="34">
        <f t="shared" si="20"/>
        <v>13.413457320817615</v>
      </c>
      <c r="AL28" s="35">
        <v>1790</v>
      </c>
      <c r="AM28" s="34">
        <f t="shared" si="21"/>
        <v>23.264881726020274</v>
      </c>
      <c r="AN28" s="36">
        <v>0</v>
      </c>
      <c r="AO28" s="37">
        <f t="shared" si="22"/>
        <v>3319</v>
      </c>
      <c r="AP28" s="38">
        <f t="shared" si="23"/>
        <v>17.3833342062536</v>
      </c>
      <c r="AQ28" s="39">
        <v>809</v>
      </c>
      <c r="AR28" s="34">
        <f t="shared" si="24"/>
        <v>12.756228319142227</v>
      </c>
      <c r="AS28" s="35">
        <v>836</v>
      </c>
      <c r="AT28" s="34">
        <f t="shared" si="25"/>
        <v>20.9366391184573</v>
      </c>
      <c r="AU28" s="36">
        <v>0</v>
      </c>
      <c r="AV28" s="37">
        <f t="shared" si="26"/>
        <v>1645</v>
      </c>
      <c r="AW28" s="38">
        <f t="shared" si="27"/>
        <v>15.916787614900823</v>
      </c>
      <c r="AX28" s="39">
        <v>325</v>
      </c>
      <c r="AY28" s="34">
        <f t="shared" si="28"/>
        <v>12.881490289338091</v>
      </c>
      <c r="AZ28" s="35">
        <v>328</v>
      </c>
      <c r="BA28" s="34">
        <f t="shared" si="29"/>
        <v>20.512820512820511</v>
      </c>
      <c r="BB28" s="36">
        <v>0</v>
      </c>
      <c r="BC28" s="37">
        <f t="shared" si="30"/>
        <v>653</v>
      </c>
      <c r="BD28" s="38">
        <f t="shared" si="31"/>
        <v>15.8418243571082</v>
      </c>
      <c r="BE28" s="39">
        <v>53</v>
      </c>
      <c r="BF28" s="34">
        <f t="shared" si="32"/>
        <v>13.350125944584383</v>
      </c>
      <c r="BG28" s="35">
        <v>54</v>
      </c>
      <c r="BH28" s="34">
        <f t="shared" si="33"/>
        <v>21.6</v>
      </c>
      <c r="BI28" s="36">
        <v>0</v>
      </c>
      <c r="BJ28" s="37">
        <f t="shared" si="34"/>
        <v>107</v>
      </c>
      <c r="BK28" s="38">
        <f t="shared" si="35"/>
        <v>16.537867078825347</v>
      </c>
      <c r="BL28" s="39">
        <v>11</v>
      </c>
      <c r="BM28" s="34">
        <f t="shared" si="36"/>
        <v>17.1875</v>
      </c>
      <c r="BN28" s="35">
        <v>10</v>
      </c>
      <c r="BO28" s="34">
        <f t="shared" si="37"/>
        <v>22.727272727272727</v>
      </c>
      <c r="BP28" s="36">
        <v>0</v>
      </c>
      <c r="BQ28" s="37">
        <f t="shared" si="38"/>
        <v>21</v>
      </c>
      <c r="BR28" s="38">
        <f t="shared" si="39"/>
        <v>19.444444444444446</v>
      </c>
      <c r="BS28" s="39">
        <v>0</v>
      </c>
      <c r="BT28" s="34">
        <f t="shared" si="40"/>
        <v>0</v>
      </c>
      <c r="BU28" s="39">
        <v>0</v>
      </c>
      <c r="BV28" s="34">
        <f t="shared" si="41"/>
        <v>0</v>
      </c>
      <c r="BW28" s="36">
        <v>0</v>
      </c>
      <c r="BX28" s="37">
        <f t="shared" si="42"/>
        <v>0</v>
      </c>
      <c r="BY28" s="38">
        <f t="shared" si="43"/>
        <v>0</v>
      </c>
      <c r="BZ28" s="39">
        <v>0</v>
      </c>
      <c r="CA28" s="34"/>
      <c r="CB28" s="33">
        <v>0</v>
      </c>
      <c r="CC28" s="34"/>
      <c r="CD28" s="36">
        <v>0</v>
      </c>
      <c r="CE28" s="37">
        <f t="shared" si="44"/>
        <v>0</v>
      </c>
      <c r="CF28" s="38"/>
      <c r="CG28" s="39">
        <v>0</v>
      </c>
      <c r="CH28" s="34"/>
      <c r="CI28" s="33">
        <v>0</v>
      </c>
      <c r="CJ28" s="34"/>
      <c r="CK28" s="36">
        <v>0</v>
      </c>
      <c r="CL28" s="37">
        <f t="shared" si="45"/>
        <v>0</v>
      </c>
      <c r="CM28" s="38"/>
      <c r="CN28" s="39">
        <v>0</v>
      </c>
      <c r="CO28" s="34"/>
      <c r="CP28" s="33">
        <v>0</v>
      </c>
      <c r="CQ28" s="34"/>
      <c r="CR28" s="36">
        <v>0</v>
      </c>
      <c r="CS28" s="37">
        <f t="shared" si="46"/>
        <v>0</v>
      </c>
      <c r="CT28" s="38"/>
      <c r="CU28" s="39">
        <v>0</v>
      </c>
      <c r="CV28" s="34"/>
      <c r="CW28" s="33">
        <v>0</v>
      </c>
      <c r="CX28" s="34"/>
      <c r="CY28" s="36">
        <v>0</v>
      </c>
      <c r="CZ28" s="37">
        <f t="shared" si="47"/>
        <v>0</v>
      </c>
      <c r="DA28" s="38"/>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48"/>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9" t="s">
        <v>59</v>
      </c>
      <c r="B30" s="29">
        <f t="shared" ref="B30:AG30" si="48">SUM(B10:B28)</f>
        <v>29215251</v>
      </c>
      <c r="C30" s="50">
        <f t="shared" si="48"/>
        <v>99.999999999999986</v>
      </c>
      <c r="D30" s="31">
        <f t="shared" si="48"/>
        <v>29900558</v>
      </c>
      <c r="E30" s="50">
        <f t="shared" si="48"/>
        <v>100</v>
      </c>
      <c r="F30" s="31">
        <f t="shared" si="48"/>
        <v>59115809</v>
      </c>
      <c r="G30" s="51">
        <f t="shared" si="48"/>
        <v>100</v>
      </c>
      <c r="H30" s="52">
        <f t="shared" si="48"/>
        <v>23042</v>
      </c>
      <c r="I30" s="53">
        <f t="shared" si="48"/>
        <v>99.999999999999986</v>
      </c>
      <c r="J30" s="52">
        <f t="shared" si="48"/>
        <v>18063</v>
      </c>
      <c r="K30" s="54">
        <f t="shared" si="48"/>
        <v>100</v>
      </c>
      <c r="L30" s="55">
        <f t="shared" si="48"/>
        <v>0</v>
      </c>
      <c r="M30" s="52">
        <f t="shared" si="48"/>
        <v>41105</v>
      </c>
      <c r="N30" s="56">
        <f t="shared" si="48"/>
        <v>100</v>
      </c>
      <c r="O30" s="52">
        <f t="shared" si="48"/>
        <v>21099</v>
      </c>
      <c r="P30" s="53">
        <f t="shared" si="48"/>
        <v>100.00000000000003</v>
      </c>
      <c r="Q30" s="52">
        <f t="shared" si="48"/>
        <v>16196</v>
      </c>
      <c r="R30" s="54">
        <f t="shared" si="48"/>
        <v>100</v>
      </c>
      <c r="S30" s="55">
        <f t="shared" si="48"/>
        <v>0</v>
      </c>
      <c r="T30" s="52">
        <f t="shared" si="48"/>
        <v>37295</v>
      </c>
      <c r="U30" s="56">
        <f t="shared" si="48"/>
        <v>100</v>
      </c>
      <c r="V30" s="52">
        <f t="shared" si="48"/>
        <v>19107</v>
      </c>
      <c r="W30" s="53">
        <f t="shared" si="48"/>
        <v>100.00000000000001</v>
      </c>
      <c r="X30" s="52">
        <f t="shared" si="48"/>
        <v>14258</v>
      </c>
      <c r="Y30" s="54">
        <f t="shared" si="48"/>
        <v>100.00000000000001</v>
      </c>
      <c r="Z30" s="55">
        <f t="shared" si="48"/>
        <v>0</v>
      </c>
      <c r="AA30" s="52">
        <f t="shared" si="48"/>
        <v>33365</v>
      </c>
      <c r="AB30" s="56">
        <f t="shared" si="48"/>
        <v>100</v>
      </c>
      <c r="AC30" s="57">
        <f t="shared" si="48"/>
        <v>15953</v>
      </c>
      <c r="AD30" s="53">
        <f t="shared" si="48"/>
        <v>100</v>
      </c>
      <c r="AE30" s="52">
        <f t="shared" si="48"/>
        <v>11377</v>
      </c>
      <c r="AF30" s="54">
        <f t="shared" si="48"/>
        <v>100</v>
      </c>
      <c r="AG30" s="55">
        <f t="shared" si="48"/>
        <v>0</v>
      </c>
      <c r="AH30" s="52">
        <f t="shared" ref="AH30:BM30" si="49">SUM(AH10:AH28)</f>
        <v>27330</v>
      </c>
      <c r="AI30" s="56">
        <f t="shared" si="49"/>
        <v>100.00000000000001</v>
      </c>
      <c r="AJ30" s="57">
        <f t="shared" si="49"/>
        <v>11399</v>
      </c>
      <c r="AK30" s="53">
        <f t="shared" si="49"/>
        <v>100</v>
      </c>
      <c r="AL30" s="52">
        <f t="shared" si="49"/>
        <v>7694</v>
      </c>
      <c r="AM30" s="54">
        <f t="shared" si="49"/>
        <v>100</v>
      </c>
      <c r="AN30" s="55">
        <f t="shared" si="49"/>
        <v>0</v>
      </c>
      <c r="AO30" s="52">
        <f t="shared" si="49"/>
        <v>19093</v>
      </c>
      <c r="AP30" s="56">
        <f t="shared" si="49"/>
        <v>100</v>
      </c>
      <c r="AQ30" s="57">
        <f t="shared" si="49"/>
        <v>6342</v>
      </c>
      <c r="AR30" s="53">
        <f t="shared" si="49"/>
        <v>100</v>
      </c>
      <c r="AS30" s="52">
        <f t="shared" si="49"/>
        <v>3993</v>
      </c>
      <c r="AT30" s="54">
        <f t="shared" si="49"/>
        <v>100</v>
      </c>
      <c r="AU30" s="55">
        <f t="shared" si="49"/>
        <v>0</v>
      </c>
      <c r="AV30" s="52">
        <f t="shared" si="49"/>
        <v>10335</v>
      </c>
      <c r="AW30" s="56">
        <f t="shared" si="49"/>
        <v>100</v>
      </c>
      <c r="AX30" s="57">
        <f t="shared" si="49"/>
        <v>2523</v>
      </c>
      <c r="AY30" s="53">
        <f t="shared" si="49"/>
        <v>100.00000000000001</v>
      </c>
      <c r="AZ30" s="52">
        <f t="shared" si="49"/>
        <v>1599</v>
      </c>
      <c r="BA30" s="54">
        <f t="shared" si="49"/>
        <v>100</v>
      </c>
      <c r="BB30" s="55">
        <f t="shared" si="49"/>
        <v>0</v>
      </c>
      <c r="BC30" s="52">
        <f t="shared" si="49"/>
        <v>4122</v>
      </c>
      <c r="BD30" s="56">
        <f t="shared" si="49"/>
        <v>99.999999999999986</v>
      </c>
      <c r="BE30" s="57">
        <f t="shared" si="49"/>
        <v>397</v>
      </c>
      <c r="BF30" s="53">
        <f t="shared" si="49"/>
        <v>99.999999999999986</v>
      </c>
      <c r="BG30" s="52">
        <f t="shared" si="49"/>
        <v>250</v>
      </c>
      <c r="BH30" s="54">
        <f t="shared" si="49"/>
        <v>100</v>
      </c>
      <c r="BI30" s="55">
        <f t="shared" si="49"/>
        <v>0</v>
      </c>
      <c r="BJ30" s="52">
        <f t="shared" si="49"/>
        <v>647</v>
      </c>
      <c r="BK30" s="56">
        <f t="shared" si="49"/>
        <v>100</v>
      </c>
      <c r="BL30" s="57">
        <f t="shared" si="49"/>
        <v>64</v>
      </c>
      <c r="BM30" s="53">
        <f t="shared" si="49"/>
        <v>100</v>
      </c>
      <c r="BN30" s="52">
        <f t="shared" ref="BN30:BZ30" si="50">SUM(BN10:BN28)</f>
        <v>44</v>
      </c>
      <c r="BO30" s="54">
        <f t="shared" si="50"/>
        <v>100</v>
      </c>
      <c r="BP30" s="55">
        <f t="shared" si="50"/>
        <v>0</v>
      </c>
      <c r="BQ30" s="52">
        <f t="shared" si="50"/>
        <v>108</v>
      </c>
      <c r="BR30" s="56">
        <f t="shared" si="50"/>
        <v>99.999999999999986</v>
      </c>
      <c r="BS30" s="57">
        <f t="shared" si="50"/>
        <v>2</v>
      </c>
      <c r="BT30" s="53">
        <f t="shared" si="50"/>
        <v>100</v>
      </c>
      <c r="BU30" s="52">
        <f t="shared" si="50"/>
        <v>3</v>
      </c>
      <c r="BV30" s="54">
        <f t="shared" si="50"/>
        <v>99.999999999999986</v>
      </c>
      <c r="BW30" s="55">
        <f t="shared" si="50"/>
        <v>0</v>
      </c>
      <c r="BX30" s="52">
        <f t="shared" si="50"/>
        <v>5</v>
      </c>
      <c r="BY30" s="56">
        <f t="shared" si="50"/>
        <v>100</v>
      </c>
      <c r="BZ30" s="57">
        <f t="shared" si="50"/>
        <v>0</v>
      </c>
      <c r="CA30" s="53"/>
      <c r="CB30" s="52">
        <f>SUM(CB10:CB28)</f>
        <v>0</v>
      </c>
      <c r="CC30" s="54"/>
      <c r="CD30" s="55">
        <f>SUM(CD10:CD28)</f>
        <v>0</v>
      </c>
      <c r="CE30" s="52">
        <f>SUM(CE10:CE28)</f>
        <v>0</v>
      </c>
      <c r="CF30" s="56"/>
      <c r="CG30" s="57">
        <f>SUM(CG10:CG28)</f>
        <v>0</v>
      </c>
      <c r="CH30" s="53"/>
      <c r="CI30" s="52">
        <f>SUM(CI10:CI28)</f>
        <v>0</v>
      </c>
      <c r="CJ30" s="54"/>
      <c r="CK30" s="55">
        <f>SUM(CK10:CK28)</f>
        <v>0</v>
      </c>
      <c r="CL30" s="52">
        <f>SUM(CL10:CL28)</f>
        <v>0</v>
      </c>
      <c r="CM30" s="56"/>
      <c r="CN30" s="57">
        <f>SUM(CN10:CN28)</f>
        <v>0</v>
      </c>
      <c r="CO30" s="53"/>
      <c r="CP30" s="52">
        <f>SUM(CP10:CP28)</f>
        <v>0</v>
      </c>
      <c r="CQ30" s="54"/>
      <c r="CR30" s="55">
        <f>SUM(CR10:CR28)</f>
        <v>0</v>
      </c>
      <c r="CS30" s="52">
        <f>SUM(CS10:CS28)</f>
        <v>0</v>
      </c>
      <c r="CT30" s="56"/>
      <c r="CU30" s="57">
        <f>SUM(CU10:CU28)</f>
        <v>0</v>
      </c>
      <c r="CV30" s="53"/>
      <c r="CW30" s="52">
        <f>SUM(CW10:CW28)</f>
        <v>0</v>
      </c>
      <c r="CX30" s="54"/>
      <c r="CY30" s="55">
        <f>SUM(CY10:CY28)</f>
        <v>0</v>
      </c>
      <c r="CZ30" s="52">
        <f>SUM(CZ10:CZ28)</f>
        <v>0</v>
      </c>
      <c r="DA30" s="56"/>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48"/>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2" t="s">
        <v>60</v>
      </c>
      <c r="B33" s="69">
        <f>B30+B32</f>
        <v>29215251</v>
      </c>
      <c r="C33" s="69"/>
      <c r="D33" s="69">
        <f>D30+D32</f>
        <v>29900558</v>
      </c>
      <c r="E33" s="69"/>
      <c r="F33" s="70">
        <f>F30+F32</f>
        <v>59115809</v>
      </c>
      <c r="G33" s="69"/>
      <c r="H33" s="71">
        <f>H30+H32</f>
        <v>23042</v>
      </c>
      <c r="I33" s="72"/>
      <c r="J33" s="72">
        <f>J30+J32</f>
        <v>18063</v>
      </c>
      <c r="K33" s="72"/>
      <c r="L33" s="73">
        <f>L30+L32</f>
        <v>0</v>
      </c>
      <c r="M33" s="73">
        <f>M30+M32</f>
        <v>41105</v>
      </c>
      <c r="N33" s="74"/>
      <c r="O33" s="71">
        <f>O30+O32</f>
        <v>21099</v>
      </c>
      <c r="P33" s="72"/>
      <c r="Q33" s="72">
        <f>Q30+Q32</f>
        <v>16196</v>
      </c>
      <c r="R33" s="72"/>
      <c r="S33" s="73">
        <f>S30+S32</f>
        <v>0</v>
      </c>
      <c r="T33" s="73">
        <f>T30+T32</f>
        <v>37295</v>
      </c>
      <c r="U33" s="74"/>
      <c r="V33" s="71">
        <f>V30+V32</f>
        <v>19107</v>
      </c>
      <c r="W33" s="72"/>
      <c r="X33" s="72">
        <f>X30+X32</f>
        <v>14258</v>
      </c>
      <c r="Y33" s="72"/>
      <c r="Z33" s="73">
        <f>Z30+Z32</f>
        <v>0</v>
      </c>
      <c r="AA33" s="73">
        <f>AA30+AA32</f>
        <v>33365</v>
      </c>
      <c r="AB33" s="74"/>
      <c r="AC33" s="71">
        <f>AC30+AC32</f>
        <v>15953</v>
      </c>
      <c r="AD33" s="72"/>
      <c r="AE33" s="72">
        <f>AE30+AE32</f>
        <v>11377</v>
      </c>
      <c r="AF33" s="72"/>
      <c r="AG33" s="73">
        <f>AG30+AG32</f>
        <v>0</v>
      </c>
      <c r="AH33" s="73">
        <f>AH30+AH32</f>
        <v>27330</v>
      </c>
      <c r="AI33" s="74"/>
      <c r="AJ33" s="71">
        <f>AJ30+AJ32</f>
        <v>11399</v>
      </c>
      <c r="AK33" s="72"/>
      <c r="AL33" s="72">
        <f>AL30+AL32</f>
        <v>7694</v>
      </c>
      <c r="AM33" s="72"/>
      <c r="AN33" s="73">
        <f>AN30+AN32</f>
        <v>0</v>
      </c>
      <c r="AO33" s="73">
        <f>AO30+AO32</f>
        <v>19093</v>
      </c>
      <c r="AP33" s="74"/>
      <c r="AQ33" s="71">
        <f>AQ30+AQ32</f>
        <v>6342</v>
      </c>
      <c r="AR33" s="72"/>
      <c r="AS33" s="72">
        <f>AS30+AS32</f>
        <v>3993</v>
      </c>
      <c r="AT33" s="72"/>
      <c r="AU33" s="73">
        <f>AU30+AU32</f>
        <v>0</v>
      </c>
      <c r="AV33" s="73">
        <f>AV30+AV32</f>
        <v>10335</v>
      </c>
      <c r="AW33" s="74"/>
      <c r="AX33" s="71">
        <f>AX30+AX32</f>
        <v>2523</v>
      </c>
      <c r="AY33" s="72"/>
      <c r="AZ33" s="72">
        <f>AZ30+AZ32</f>
        <v>1599</v>
      </c>
      <c r="BA33" s="72"/>
      <c r="BB33" s="73">
        <f>BB30+BB32</f>
        <v>0</v>
      </c>
      <c r="BC33" s="73">
        <f>BC30+BC32</f>
        <v>4122</v>
      </c>
      <c r="BD33" s="74"/>
      <c r="BE33" s="71">
        <f>BE30+BE32</f>
        <v>397</v>
      </c>
      <c r="BF33" s="72"/>
      <c r="BG33" s="72">
        <f>BG30+BG32</f>
        <v>250</v>
      </c>
      <c r="BH33" s="72"/>
      <c r="BI33" s="73">
        <f>BI30+BI32</f>
        <v>0</v>
      </c>
      <c r="BJ33" s="73">
        <f>BJ30+BJ32</f>
        <v>647</v>
      </c>
      <c r="BK33" s="74"/>
      <c r="BL33" s="71">
        <f>BL30+BL32</f>
        <v>64</v>
      </c>
      <c r="BM33" s="72"/>
      <c r="BN33" s="72">
        <f>BN30+BN32</f>
        <v>44</v>
      </c>
      <c r="BO33" s="72"/>
      <c r="BP33" s="73">
        <f>BP30+BP32</f>
        <v>0</v>
      </c>
      <c r="BQ33" s="73">
        <f>BQ30+BQ32</f>
        <v>108</v>
      </c>
      <c r="BR33" s="74"/>
      <c r="BS33" s="71">
        <f>BS30+BS32</f>
        <v>2</v>
      </c>
      <c r="BT33" s="72"/>
      <c r="BU33" s="72">
        <f>BU30+BU32</f>
        <v>3</v>
      </c>
      <c r="BV33" s="72"/>
      <c r="BW33" s="73">
        <f>BW30+BW32</f>
        <v>0</v>
      </c>
      <c r="BX33" s="73">
        <f>BX30+BX32</f>
        <v>5</v>
      </c>
      <c r="BY33" s="74"/>
      <c r="BZ33" s="71">
        <f>BZ30+BZ32</f>
        <v>0</v>
      </c>
      <c r="CA33" s="72"/>
      <c r="CB33" s="72">
        <f>CB30+CB32</f>
        <v>0</v>
      </c>
      <c r="CC33" s="72"/>
      <c r="CD33" s="73">
        <f>CD30+CD32</f>
        <v>0</v>
      </c>
      <c r="CE33" s="73">
        <f>CE30+CE32</f>
        <v>0</v>
      </c>
      <c r="CF33" s="74"/>
      <c r="CG33" s="71">
        <f>CG30+CG32</f>
        <v>0</v>
      </c>
      <c r="CH33" s="72"/>
      <c r="CI33" s="72">
        <f>CI30+CI32</f>
        <v>0</v>
      </c>
      <c r="CJ33" s="72"/>
      <c r="CK33" s="73">
        <f>CK30+CK32</f>
        <v>0</v>
      </c>
      <c r="CL33" s="73">
        <f>CL30+CL32</f>
        <v>0</v>
      </c>
      <c r="CM33" s="74"/>
      <c r="CN33" s="71">
        <f>CN30+CN32</f>
        <v>0</v>
      </c>
      <c r="CO33" s="72"/>
      <c r="CP33" s="72">
        <f>CP30+CP32</f>
        <v>0</v>
      </c>
      <c r="CQ33" s="72"/>
      <c r="CR33" s="73">
        <f>CR30+CR32</f>
        <v>0</v>
      </c>
      <c r="CS33" s="73">
        <f>CS30+CS32</f>
        <v>0</v>
      </c>
      <c r="CT33" s="74"/>
      <c r="CU33" s="71">
        <f>CU30+CU32</f>
        <v>0</v>
      </c>
      <c r="CV33" s="72"/>
      <c r="CW33" s="72">
        <f>CW30+CW32</f>
        <v>0</v>
      </c>
      <c r="CX33" s="72"/>
      <c r="CY33" s="73">
        <f>CY30+CY32</f>
        <v>0</v>
      </c>
      <c r="CZ33" s="73">
        <f>CZ30+CZ32</f>
        <v>0</v>
      </c>
      <c r="DA33" s="74"/>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O34" s="75"/>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6"/>
      <c r="C36" s="76"/>
      <c r="D36" s="76"/>
      <c r="E36" s="76"/>
      <c r="F36" s="76"/>
      <c r="AZ36" s="35"/>
      <c r="BA36" s="35"/>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66</v>
      </c>
    </row>
  </sheetData>
  <mergeCells count="17">
    <mergeCell ref="CN8:CT8"/>
    <mergeCell ref="CU8:DA8"/>
    <mergeCell ref="B7:G7"/>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BT1" zoomScale="130" zoomScaleNormal="130" workbookViewId="0">
      <selection activeCell="CU9" sqref="CU9"/>
    </sheetView>
  </sheetViews>
  <sheetFormatPr baseColWidth="10" defaultColWidth="9.1796875" defaultRowHeight="12.5" x14ac:dyDescent="0.25"/>
  <cols>
    <col min="1" max="1" width="11.81640625" style="7" customWidth="1"/>
    <col min="2" max="1025" width="8.81640625" style="7" customWidth="1"/>
  </cols>
  <sheetData>
    <row r="1" spans="1:116"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row>
    <row r="2" spans="1:116" s="12" customFormat="1" ht="18.5" x14ac:dyDescent="0.45">
      <c r="A2" s="10" t="s">
        <v>20</v>
      </c>
      <c r="B2" s="11" t="s">
        <v>67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row>
    <row r="3" spans="1:116"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row>
    <row r="4" spans="1:116"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row>
    <row r="5" spans="1:116"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row>
    <row r="6" spans="1:116"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row>
    <row r="7" spans="1:116" ht="13" x14ac:dyDescent="0.3">
      <c r="A7" s="16"/>
      <c r="B7" s="79"/>
      <c r="C7" s="80"/>
      <c r="D7" s="80"/>
      <c r="E7" s="80"/>
      <c r="F7" s="80"/>
      <c r="G7" s="81"/>
      <c r="H7" s="226" t="s">
        <v>68</v>
      </c>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c r="AW7" s="226"/>
      <c r="AX7" s="226"/>
      <c r="AY7" s="226"/>
      <c r="AZ7" s="226"/>
      <c r="BA7" s="226"/>
      <c r="BB7" s="226"/>
      <c r="BC7" s="226"/>
      <c r="BD7" s="226"/>
      <c r="BE7" s="226"/>
      <c r="BF7" s="226"/>
      <c r="BG7" s="226"/>
      <c r="BH7" s="226"/>
      <c r="BI7" s="226"/>
      <c r="BJ7" s="226"/>
      <c r="BK7" s="226"/>
      <c r="BL7" s="226"/>
      <c r="BM7" s="226"/>
      <c r="BN7" s="226"/>
      <c r="BO7" s="226"/>
      <c r="BP7" s="226"/>
      <c r="BQ7" s="226"/>
      <c r="BR7" s="226"/>
      <c r="BS7" s="226"/>
      <c r="BT7" s="226"/>
      <c r="BU7" s="226"/>
      <c r="BV7" s="226"/>
      <c r="BW7" s="226"/>
      <c r="BX7" s="226"/>
      <c r="BY7" s="226"/>
      <c r="BZ7" s="226"/>
      <c r="CA7" s="226"/>
      <c r="CB7" s="226"/>
      <c r="CC7" s="226"/>
      <c r="CD7" s="226"/>
      <c r="CE7" s="226"/>
      <c r="CF7" s="226"/>
      <c r="CG7" s="226"/>
      <c r="CH7" s="226"/>
      <c r="CI7" s="226"/>
      <c r="CJ7" s="226"/>
      <c r="CK7" s="226"/>
      <c r="CL7" s="226"/>
      <c r="CM7" s="226"/>
      <c r="CN7" s="226"/>
      <c r="CO7" s="226"/>
      <c r="CP7" s="226"/>
      <c r="CQ7" s="226"/>
      <c r="CR7" s="226"/>
      <c r="CS7" s="226"/>
      <c r="CT7" s="226"/>
      <c r="CU7" s="226"/>
      <c r="CV7" s="226"/>
      <c r="CW7" s="226"/>
      <c r="CX7" s="226"/>
      <c r="CY7" s="226"/>
      <c r="CZ7" s="226"/>
      <c r="DA7" s="226"/>
      <c r="DB7" s="17"/>
      <c r="DC7" s="17"/>
      <c r="DD7" s="17"/>
      <c r="DE7" s="17"/>
      <c r="DF7" s="17"/>
      <c r="DG7" s="17"/>
      <c r="DH7" s="17"/>
      <c r="DI7" s="17"/>
      <c r="DJ7" s="17"/>
      <c r="DK7" s="17"/>
      <c r="DL7" s="17"/>
    </row>
    <row r="8" spans="1:116" s="21" customFormat="1" ht="13" x14ac:dyDescent="0.3">
      <c r="A8" s="19" t="s">
        <v>25</v>
      </c>
      <c r="B8" s="227" t="s">
        <v>26</v>
      </c>
      <c r="C8" s="227"/>
      <c r="D8" s="227"/>
      <c r="E8" s="227"/>
      <c r="F8" s="227"/>
      <c r="G8" s="227"/>
      <c r="H8" s="225">
        <v>43966</v>
      </c>
      <c r="I8" s="225"/>
      <c r="J8" s="225"/>
      <c r="K8" s="225"/>
      <c r="L8" s="225"/>
      <c r="M8" s="225"/>
      <c r="N8" s="225"/>
      <c r="O8" s="225">
        <v>44048</v>
      </c>
      <c r="P8" s="225"/>
      <c r="Q8" s="225"/>
      <c r="R8" s="225"/>
      <c r="S8" s="225"/>
      <c r="T8" s="225"/>
      <c r="U8" s="225"/>
      <c r="V8" s="225">
        <v>43835</v>
      </c>
      <c r="W8" s="225"/>
      <c r="X8" s="225"/>
      <c r="Y8" s="225"/>
      <c r="Z8" s="225"/>
      <c r="AA8" s="225"/>
      <c r="AB8" s="225"/>
      <c r="AC8" s="225">
        <v>43945</v>
      </c>
      <c r="AD8" s="225"/>
      <c r="AE8" s="225"/>
      <c r="AF8" s="225"/>
      <c r="AG8" s="225"/>
      <c r="AH8" s="225"/>
      <c r="AI8" s="225"/>
      <c r="AJ8" s="221" t="s">
        <v>117</v>
      </c>
      <c r="AK8" s="221"/>
      <c r="AL8" s="221"/>
      <c r="AM8" s="221"/>
      <c r="AN8" s="221"/>
      <c r="AO8" s="221"/>
      <c r="AP8" s="221"/>
      <c r="AQ8" s="221">
        <v>43931</v>
      </c>
      <c r="AR8" s="221"/>
      <c r="AS8" s="221"/>
      <c r="AT8" s="221"/>
      <c r="AU8" s="221"/>
      <c r="AV8" s="221"/>
      <c r="AW8" s="221"/>
      <c r="AX8" s="221">
        <v>43924</v>
      </c>
      <c r="AY8" s="221"/>
      <c r="AZ8" s="221"/>
      <c r="BA8" s="221"/>
      <c r="BB8" s="221"/>
      <c r="BC8" s="221"/>
      <c r="BD8" s="221"/>
      <c r="BE8" s="221">
        <v>43917</v>
      </c>
      <c r="BF8" s="221"/>
      <c r="BG8" s="221"/>
      <c r="BH8" s="221"/>
      <c r="BI8" s="221"/>
      <c r="BJ8" s="221"/>
      <c r="BK8" s="221"/>
      <c r="BL8" s="221">
        <v>43910</v>
      </c>
      <c r="BM8" s="221"/>
      <c r="BN8" s="221"/>
      <c r="BO8" s="221"/>
      <c r="BP8" s="221"/>
      <c r="BQ8" s="221"/>
      <c r="BR8" s="221"/>
      <c r="BS8" s="221">
        <v>43903</v>
      </c>
      <c r="BT8" s="221"/>
      <c r="BU8" s="221"/>
      <c r="BV8" s="221"/>
      <c r="BW8" s="221"/>
      <c r="BX8" s="221"/>
      <c r="BY8" s="221"/>
      <c r="BZ8" s="221">
        <v>43896</v>
      </c>
      <c r="CA8" s="221"/>
      <c r="CB8" s="221"/>
      <c r="CC8" s="221"/>
      <c r="CD8" s="221"/>
      <c r="CE8" s="221"/>
      <c r="CF8" s="221"/>
      <c r="CG8" s="221">
        <v>43889</v>
      </c>
      <c r="CH8" s="221"/>
      <c r="CI8" s="221"/>
      <c r="CJ8" s="221"/>
      <c r="CK8" s="221"/>
      <c r="CL8" s="221"/>
      <c r="CM8" s="221"/>
      <c r="CN8" s="221">
        <v>43882</v>
      </c>
      <c r="CO8" s="221"/>
      <c r="CP8" s="221"/>
      <c r="CQ8" s="221"/>
      <c r="CR8" s="221"/>
      <c r="CS8" s="221"/>
      <c r="CT8" s="221"/>
      <c r="CU8" s="221">
        <v>43875</v>
      </c>
      <c r="CV8" s="221"/>
      <c r="CW8" s="221"/>
      <c r="CX8" s="221"/>
      <c r="CY8" s="221"/>
      <c r="CZ8" s="221"/>
      <c r="DA8" s="221"/>
    </row>
    <row r="9" spans="1:116"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3"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row>
    <row r="10" spans="1:116"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8.4763721127357489E-3</v>
      </c>
      <c r="J10" s="35">
        <v>1</v>
      </c>
      <c r="K10" s="34">
        <f t="shared" ref="K10:K28" si="5">J10/J$30*100</f>
        <v>5.3827107331252018E-3</v>
      </c>
      <c r="L10" s="36">
        <v>0</v>
      </c>
      <c r="M10" s="37">
        <f t="shared" ref="M10:M28" si="6">H10+J10</f>
        <v>3</v>
      </c>
      <c r="N10" s="38">
        <f t="shared" ref="N10:N28" si="7">M10/M$30*100</f>
        <v>7.113556066677732E-3</v>
      </c>
      <c r="O10" s="33">
        <v>1</v>
      </c>
      <c r="P10" s="34">
        <f t="shared" ref="P10:P28" si="8">O10/O$30*100</f>
        <v>4.4881288990619812E-3</v>
      </c>
      <c r="Q10" s="35">
        <v>1</v>
      </c>
      <c r="R10" s="34">
        <f t="shared" ref="R10:R28" si="9">Q10/Q$30*100</f>
        <v>5.7960934330261397E-3</v>
      </c>
      <c r="S10" s="36">
        <v>0</v>
      </c>
      <c r="T10" s="37">
        <f t="shared" ref="T10:T28" si="10">O10+Q10</f>
        <v>2</v>
      </c>
      <c r="U10" s="38">
        <f t="shared" ref="U10:U28" si="11">T10/T$30*100</f>
        <v>5.0589366115242574E-3</v>
      </c>
      <c r="V10" s="33">
        <v>0</v>
      </c>
      <c r="W10" s="34">
        <f t="shared" ref="W10:W28" si="12">V10/V$30*100</f>
        <v>0</v>
      </c>
      <c r="X10" s="35">
        <v>1</v>
      </c>
      <c r="Y10" s="34">
        <f t="shared" ref="Y10:Y28" si="13">X10/X$30*100</f>
        <v>6.5227317200443544E-3</v>
      </c>
      <c r="Z10" s="36">
        <v>0</v>
      </c>
      <c r="AA10" s="37">
        <f t="shared" ref="AA10:AA28" si="14">V10+X10</f>
        <v>1</v>
      </c>
      <c r="AB10" s="38">
        <f t="shared" ref="AB10:AB28" si="15">AA10/AA$30*100</f>
        <v>2.8042624789680311E-3</v>
      </c>
      <c r="AC10" s="39">
        <v>0</v>
      </c>
      <c r="AD10" s="34">
        <f t="shared" ref="AD10:AD28" si="16">AC10/AC$30*100</f>
        <v>0</v>
      </c>
      <c r="AE10" s="35">
        <v>1</v>
      </c>
      <c r="AF10" s="34">
        <f t="shared" ref="AF10:AF28" si="17">AE10/AE$30*100</f>
        <v>7.7845243655612637E-3</v>
      </c>
      <c r="AG10" s="36">
        <v>0</v>
      </c>
      <c r="AH10" s="37">
        <f t="shared" ref="AH10:AH28" si="18">AC10+AE10</f>
        <v>1</v>
      </c>
      <c r="AI10" s="38">
        <f t="shared" ref="AI10:AI28" si="19">AH10/AH$30*100</f>
        <v>3.2732152793689237E-3</v>
      </c>
      <c r="AJ10" s="39">
        <v>0</v>
      </c>
      <c r="AK10" s="34">
        <f t="shared" ref="AK10:AK28" si="20">AJ10/AJ$30*100</f>
        <v>0</v>
      </c>
      <c r="AL10" s="35">
        <v>1</v>
      </c>
      <c r="AM10" s="34">
        <f t="shared" ref="AM10:AM28" si="21">AL10/AL$30*100</f>
        <v>1.0320982557539479E-2</v>
      </c>
      <c r="AN10" s="36">
        <v>0</v>
      </c>
      <c r="AO10" s="37">
        <f t="shared" ref="AO10:AO28" si="22">AJ10+AL10</f>
        <v>1</v>
      </c>
      <c r="AP10" s="38">
        <f t="shared" ref="AP10:AP28" si="23">AO10/AO$30*100</f>
        <v>4.2133647931237887E-3</v>
      </c>
      <c r="AQ10" s="39">
        <v>0</v>
      </c>
      <c r="AR10" s="34">
        <f t="shared" ref="AR10:AR28" si="24">AQ10/AQ$30*100</f>
        <v>0</v>
      </c>
      <c r="AS10" s="35">
        <v>0</v>
      </c>
      <c r="AT10" s="34">
        <f t="shared" ref="AT10:AT28" si="25">AS10/AS$30*100</f>
        <v>0</v>
      </c>
      <c r="AU10" s="36">
        <v>0</v>
      </c>
      <c r="AV10" s="37">
        <f t="shared" ref="AV10:AV28" si="26">AQ10+AS10</f>
        <v>0</v>
      </c>
      <c r="AW10" s="38">
        <f t="shared" ref="AW10:AW28" si="27">AV10/AV$30*100</f>
        <v>0</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5">
        <v>0</v>
      </c>
      <c r="BV10" s="34">
        <f t="shared" ref="BV10:BV28" si="41">BU10/BU$30*100</f>
        <v>0</v>
      </c>
      <c r="BW10" s="36">
        <v>0</v>
      </c>
      <c r="BX10" s="37">
        <f t="shared" ref="BX10:BX28" si="42">BS10+BU10</f>
        <v>0</v>
      </c>
      <c r="BY10" s="38">
        <f t="shared" ref="BY10:BY28" si="43">BX10/BX$30*100</f>
        <v>0</v>
      </c>
      <c r="BZ10" s="39">
        <v>0</v>
      </c>
      <c r="CA10" s="34">
        <f t="shared" ref="CA10:CA28" si="44">BZ10/BZ$30*100</f>
        <v>0</v>
      </c>
      <c r="CB10" s="35">
        <v>0</v>
      </c>
      <c r="CC10" s="34">
        <f t="shared" ref="CC10:CC28" si="45">CB10/CB$30*100</f>
        <v>0</v>
      </c>
      <c r="CD10" s="36">
        <v>0</v>
      </c>
      <c r="CE10" s="37">
        <f t="shared" ref="CE10:CE28" si="46">BZ10+CB10</f>
        <v>0</v>
      </c>
      <c r="CF10" s="38">
        <f t="shared" ref="CF10:CF28" si="47">CE10/CE$30*100</f>
        <v>0</v>
      </c>
      <c r="CG10" s="39">
        <v>0</v>
      </c>
      <c r="CH10" s="34">
        <f t="shared" ref="CH10:CH28" si="48">CG10/CG$30*100</f>
        <v>0</v>
      </c>
      <c r="CI10" s="35">
        <v>0</v>
      </c>
      <c r="CJ10" s="34"/>
      <c r="CK10" s="36">
        <v>0</v>
      </c>
      <c r="CL10" s="37">
        <f t="shared" ref="CL10:CL28" si="49">CG10+CI10</f>
        <v>0</v>
      </c>
      <c r="CM10" s="38">
        <f t="shared" ref="CM10:CM28" si="50">CL10/CL$30*100</f>
        <v>0</v>
      </c>
      <c r="CN10" s="39">
        <v>0</v>
      </c>
      <c r="CO10" s="34">
        <f t="shared" ref="CO10:CO28" si="51">CN10/CN$30*100</f>
        <v>0</v>
      </c>
      <c r="CP10" s="35">
        <v>0</v>
      </c>
      <c r="CQ10" s="34"/>
      <c r="CR10" s="36">
        <v>0</v>
      </c>
      <c r="CS10" s="37">
        <f t="shared" ref="CS10:CS28" si="52">CN10+CP10</f>
        <v>0</v>
      </c>
      <c r="CT10" s="38">
        <f t="shared" ref="CT10:CT28" si="53">CS10/CS$30*100</f>
        <v>0</v>
      </c>
      <c r="CU10" s="39">
        <v>0</v>
      </c>
      <c r="CV10" s="34">
        <f t="shared" ref="CV10:CV28" si="54">CU10/CU$30*100</f>
        <v>0</v>
      </c>
      <c r="CW10" s="35">
        <v>0</v>
      </c>
      <c r="CX10" s="34"/>
      <c r="CY10" s="36">
        <v>0</v>
      </c>
      <c r="CZ10" s="37">
        <f t="shared" ref="CZ10:CZ28" si="55">CU10+CW10</f>
        <v>0</v>
      </c>
      <c r="DA10" s="38">
        <f t="shared" ref="DA10:DA28" si="56">CZ10/CZ$30*100</f>
        <v>0</v>
      </c>
    </row>
    <row r="11" spans="1:116"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9">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5">
        <v>0</v>
      </c>
      <c r="BV11" s="34">
        <f t="shared" si="41"/>
        <v>0</v>
      </c>
      <c r="BW11" s="36">
        <v>0</v>
      </c>
      <c r="BX11" s="37">
        <f t="shared" si="42"/>
        <v>0</v>
      </c>
      <c r="BY11" s="38">
        <f t="shared" si="43"/>
        <v>0</v>
      </c>
      <c r="BZ11" s="82">
        <v>0</v>
      </c>
      <c r="CA11" s="34">
        <f t="shared" si="44"/>
        <v>0</v>
      </c>
      <c r="CB11" s="82">
        <v>0</v>
      </c>
      <c r="CC11" s="34">
        <f t="shared" si="45"/>
        <v>0</v>
      </c>
      <c r="CD11" s="36">
        <v>0</v>
      </c>
      <c r="CE11" s="37">
        <f t="shared" si="46"/>
        <v>0</v>
      </c>
      <c r="CF11" s="38">
        <f t="shared" si="47"/>
        <v>0</v>
      </c>
      <c r="CG11" s="82">
        <v>0</v>
      </c>
      <c r="CH11" s="34">
        <f t="shared" si="48"/>
        <v>0</v>
      </c>
      <c r="CI11" s="82">
        <v>0</v>
      </c>
      <c r="CJ11" s="34"/>
      <c r="CK11" s="36">
        <v>0</v>
      </c>
      <c r="CL11" s="37">
        <f t="shared" si="49"/>
        <v>0</v>
      </c>
      <c r="CM11" s="38">
        <f t="shared" si="50"/>
        <v>0</v>
      </c>
      <c r="CN11" s="82">
        <v>0</v>
      </c>
      <c r="CO11" s="34">
        <f t="shared" si="51"/>
        <v>0</v>
      </c>
      <c r="CP11" s="82">
        <v>0</v>
      </c>
      <c r="CQ11" s="34"/>
      <c r="CR11" s="36">
        <v>0</v>
      </c>
      <c r="CS11" s="37">
        <f t="shared" si="52"/>
        <v>0</v>
      </c>
      <c r="CT11" s="38">
        <f t="shared" si="53"/>
        <v>0</v>
      </c>
      <c r="CU11" s="82">
        <v>0</v>
      </c>
      <c r="CV11" s="34">
        <f t="shared" si="54"/>
        <v>0</v>
      </c>
      <c r="CW11" s="82">
        <v>0</v>
      </c>
      <c r="CX11" s="34"/>
      <c r="CY11" s="36">
        <v>0</v>
      </c>
      <c r="CZ11" s="37">
        <f t="shared" si="55"/>
        <v>0</v>
      </c>
      <c r="DA11" s="38">
        <f t="shared" si="56"/>
        <v>0</v>
      </c>
    </row>
    <row r="12" spans="1:116" ht="13" x14ac:dyDescent="0.3">
      <c r="A12" s="28" t="s">
        <v>42</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5.3827107331252018E-3</v>
      </c>
      <c r="L12" s="36">
        <v>0</v>
      </c>
      <c r="M12" s="37">
        <f t="shared" si="6"/>
        <v>1</v>
      </c>
      <c r="N12" s="38">
        <f t="shared" si="7"/>
        <v>2.371185355559244E-3</v>
      </c>
      <c r="O12" s="33">
        <v>0</v>
      </c>
      <c r="P12" s="34">
        <f t="shared" si="8"/>
        <v>0</v>
      </c>
      <c r="Q12" s="35">
        <v>1</v>
      </c>
      <c r="R12" s="34">
        <f t="shared" si="9"/>
        <v>5.7960934330261397E-3</v>
      </c>
      <c r="S12" s="36">
        <v>0</v>
      </c>
      <c r="T12" s="37">
        <f t="shared" si="10"/>
        <v>1</v>
      </c>
      <c r="U12" s="38">
        <f t="shared" si="11"/>
        <v>2.5294683057621287E-3</v>
      </c>
      <c r="V12" s="33">
        <v>0</v>
      </c>
      <c r="W12" s="34">
        <f t="shared" si="12"/>
        <v>0</v>
      </c>
      <c r="X12" s="35">
        <v>1</v>
      </c>
      <c r="Y12" s="34">
        <f t="shared" si="13"/>
        <v>6.5227317200443544E-3</v>
      </c>
      <c r="Z12" s="36">
        <v>0</v>
      </c>
      <c r="AA12" s="37">
        <f t="shared" si="14"/>
        <v>1</v>
      </c>
      <c r="AB12" s="38">
        <f t="shared" si="15"/>
        <v>2.8042624789680311E-3</v>
      </c>
      <c r="AC12" s="39">
        <v>0</v>
      </c>
      <c r="AD12" s="34">
        <f t="shared" si="16"/>
        <v>0</v>
      </c>
      <c r="AE12" s="35">
        <v>1</v>
      </c>
      <c r="AF12" s="34">
        <f t="shared" si="17"/>
        <v>7.7845243655612637E-3</v>
      </c>
      <c r="AG12" s="36">
        <v>0</v>
      </c>
      <c r="AH12" s="37">
        <f t="shared" si="18"/>
        <v>1</v>
      </c>
      <c r="AI12" s="38">
        <f t="shared" si="19"/>
        <v>3.2732152793689237E-3</v>
      </c>
      <c r="AJ12" s="39">
        <v>0</v>
      </c>
      <c r="AK12" s="34">
        <f t="shared" si="20"/>
        <v>0</v>
      </c>
      <c r="AL12" s="35">
        <v>1</v>
      </c>
      <c r="AM12" s="34">
        <f t="shared" si="21"/>
        <v>1.0320982557539479E-2</v>
      </c>
      <c r="AN12" s="36">
        <v>0</v>
      </c>
      <c r="AO12" s="37">
        <f t="shared" si="22"/>
        <v>1</v>
      </c>
      <c r="AP12" s="38">
        <f t="shared" si="23"/>
        <v>4.2133647931237887E-3</v>
      </c>
      <c r="AQ12" s="39">
        <v>0</v>
      </c>
      <c r="AR12" s="34">
        <f t="shared" si="24"/>
        <v>0</v>
      </c>
      <c r="AS12" s="35">
        <v>1</v>
      </c>
      <c r="AT12" s="34">
        <f t="shared" si="25"/>
        <v>1.636929120969062E-2</v>
      </c>
      <c r="AU12" s="36">
        <v>0</v>
      </c>
      <c r="AV12" s="37">
        <f t="shared" si="26"/>
        <v>1</v>
      </c>
      <c r="AW12" s="38">
        <f t="shared" si="27"/>
        <v>6.4292143500064292E-3</v>
      </c>
      <c r="AX12" s="39">
        <v>0</v>
      </c>
      <c r="AY12" s="34">
        <f t="shared" si="28"/>
        <v>0</v>
      </c>
      <c r="AZ12" s="35">
        <v>0</v>
      </c>
      <c r="BA12" s="34">
        <f t="shared" si="29"/>
        <v>0</v>
      </c>
      <c r="BB12" s="36">
        <v>0</v>
      </c>
      <c r="BC12" s="37">
        <f t="shared" si="30"/>
        <v>0</v>
      </c>
      <c r="BD12" s="38">
        <f t="shared" si="31"/>
        <v>0</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5">
        <v>0</v>
      </c>
      <c r="BV12" s="34">
        <f t="shared" si="41"/>
        <v>0</v>
      </c>
      <c r="BW12" s="36">
        <v>0</v>
      </c>
      <c r="BX12" s="37">
        <f t="shared" si="42"/>
        <v>0</v>
      </c>
      <c r="BY12" s="38">
        <f t="shared" si="43"/>
        <v>0</v>
      </c>
      <c r="BZ12" s="82">
        <v>0</v>
      </c>
      <c r="CA12" s="34">
        <f t="shared" si="44"/>
        <v>0</v>
      </c>
      <c r="CB12" s="82">
        <v>0</v>
      </c>
      <c r="CC12" s="34">
        <f t="shared" si="45"/>
        <v>0</v>
      </c>
      <c r="CD12" s="36">
        <v>0</v>
      </c>
      <c r="CE12" s="37">
        <f t="shared" si="46"/>
        <v>0</v>
      </c>
      <c r="CF12" s="38">
        <f t="shared" si="47"/>
        <v>0</v>
      </c>
      <c r="CG12" s="82">
        <v>0</v>
      </c>
      <c r="CH12" s="34">
        <f t="shared" si="48"/>
        <v>0</v>
      </c>
      <c r="CI12" s="82">
        <v>0</v>
      </c>
      <c r="CJ12" s="34"/>
      <c r="CK12" s="36">
        <v>0</v>
      </c>
      <c r="CL12" s="37">
        <f t="shared" si="49"/>
        <v>0</v>
      </c>
      <c r="CM12" s="38">
        <f t="shared" si="50"/>
        <v>0</v>
      </c>
      <c r="CN12" s="82">
        <v>0</v>
      </c>
      <c r="CO12" s="34">
        <f t="shared" si="51"/>
        <v>0</v>
      </c>
      <c r="CP12" s="82">
        <v>0</v>
      </c>
      <c r="CQ12" s="34"/>
      <c r="CR12" s="36">
        <v>0</v>
      </c>
      <c r="CS12" s="37">
        <f t="shared" si="52"/>
        <v>0</v>
      </c>
      <c r="CT12" s="38">
        <f t="shared" si="53"/>
        <v>0</v>
      </c>
      <c r="CU12" s="82">
        <v>0</v>
      </c>
      <c r="CV12" s="34">
        <f t="shared" si="54"/>
        <v>0</v>
      </c>
      <c r="CW12" s="82">
        <v>0</v>
      </c>
      <c r="CX12" s="34"/>
      <c r="CY12" s="36">
        <v>0</v>
      </c>
      <c r="CZ12" s="37">
        <f t="shared" si="55"/>
        <v>0</v>
      </c>
      <c r="DA12" s="38">
        <f t="shared" si="56"/>
        <v>0</v>
      </c>
    </row>
    <row r="13" spans="1:116"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2.1190930281839375E-2</v>
      </c>
      <c r="J13" s="35">
        <v>4</v>
      </c>
      <c r="K13" s="34">
        <f t="shared" si="5"/>
        <v>2.1530842932500807E-2</v>
      </c>
      <c r="L13" s="36">
        <v>0</v>
      </c>
      <c r="M13" s="37">
        <f t="shared" si="6"/>
        <v>9</v>
      </c>
      <c r="N13" s="38">
        <f t="shared" si="7"/>
        <v>2.1340668200033195E-2</v>
      </c>
      <c r="O13" s="33">
        <v>5</v>
      </c>
      <c r="P13" s="34">
        <f t="shared" si="8"/>
        <v>2.2440644495309903E-2</v>
      </c>
      <c r="Q13" s="35">
        <v>3</v>
      </c>
      <c r="R13" s="34">
        <f t="shared" si="9"/>
        <v>1.7388280299078421E-2</v>
      </c>
      <c r="S13" s="36">
        <v>0</v>
      </c>
      <c r="T13" s="37">
        <f t="shared" si="10"/>
        <v>8</v>
      </c>
      <c r="U13" s="38">
        <f t="shared" si="11"/>
        <v>2.023574644609703E-2</v>
      </c>
      <c r="V13" s="33">
        <v>5</v>
      </c>
      <c r="W13" s="34">
        <f t="shared" si="12"/>
        <v>2.4595405578237986E-2</v>
      </c>
      <c r="X13" s="35">
        <v>3</v>
      </c>
      <c r="Y13" s="34">
        <f t="shared" si="13"/>
        <v>1.9568195160133063E-2</v>
      </c>
      <c r="Z13" s="36">
        <v>0</v>
      </c>
      <c r="AA13" s="37">
        <f t="shared" si="14"/>
        <v>8</v>
      </c>
      <c r="AB13" s="38">
        <f t="shared" si="15"/>
        <v>2.2434099831744249E-2</v>
      </c>
      <c r="AC13" s="39">
        <v>5</v>
      </c>
      <c r="AD13" s="34">
        <f t="shared" si="16"/>
        <v>2.8240609997175939E-2</v>
      </c>
      <c r="AE13" s="35">
        <v>3</v>
      </c>
      <c r="AF13" s="34">
        <f t="shared" si="17"/>
        <v>2.3353573096683792E-2</v>
      </c>
      <c r="AG13" s="36">
        <v>0</v>
      </c>
      <c r="AH13" s="37">
        <f t="shared" si="18"/>
        <v>8</v>
      </c>
      <c r="AI13" s="38">
        <f t="shared" si="19"/>
        <v>2.618572223495139E-2</v>
      </c>
      <c r="AJ13" s="39">
        <v>5</v>
      </c>
      <c r="AK13" s="34">
        <f t="shared" si="20"/>
        <v>3.55998576005696E-2</v>
      </c>
      <c r="AL13" s="35">
        <v>3</v>
      </c>
      <c r="AM13" s="34">
        <f t="shared" si="21"/>
        <v>3.0962947672618431E-2</v>
      </c>
      <c r="AN13" s="36">
        <v>0</v>
      </c>
      <c r="AO13" s="37">
        <f t="shared" si="22"/>
        <v>8</v>
      </c>
      <c r="AP13" s="38">
        <f t="shared" si="23"/>
        <v>3.370691834499031E-2</v>
      </c>
      <c r="AQ13" s="39">
        <v>3</v>
      </c>
      <c r="AR13" s="34">
        <f t="shared" si="24"/>
        <v>3.1762837480148222E-2</v>
      </c>
      <c r="AS13" s="35">
        <v>3</v>
      </c>
      <c r="AT13" s="34">
        <f t="shared" si="25"/>
        <v>4.9107873629071867E-2</v>
      </c>
      <c r="AU13" s="36">
        <v>0</v>
      </c>
      <c r="AV13" s="37">
        <f t="shared" si="26"/>
        <v>6</v>
      </c>
      <c r="AW13" s="38">
        <f t="shared" si="27"/>
        <v>3.8575286100038575E-2</v>
      </c>
      <c r="AX13" s="39">
        <v>2</v>
      </c>
      <c r="AY13" s="34">
        <f t="shared" si="28"/>
        <v>4.3630017452006981E-2</v>
      </c>
      <c r="AZ13" s="35">
        <v>3</v>
      </c>
      <c r="BA13" s="34">
        <f t="shared" si="29"/>
        <v>0.1055594651653765</v>
      </c>
      <c r="BB13" s="36">
        <v>0</v>
      </c>
      <c r="BC13" s="37">
        <f t="shared" si="30"/>
        <v>5</v>
      </c>
      <c r="BD13" s="38">
        <f t="shared" si="31"/>
        <v>6.7330999192028007E-2</v>
      </c>
      <c r="BE13" s="39">
        <v>1</v>
      </c>
      <c r="BF13" s="34">
        <f t="shared" si="32"/>
        <v>7.147962830593281E-2</v>
      </c>
      <c r="BG13" s="35">
        <v>1</v>
      </c>
      <c r="BH13" s="34">
        <f t="shared" si="33"/>
        <v>0.11098779134295228</v>
      </c>
      <c r="BI13" s="36">
        <v>0</v>
      </c>
      <c r="BJ13" s="37">
        <f t="shared" si="34"/>
        <v>2</v>
      </c>
      <c r="BK13" s="38">
        <f t="shared" si="35"/>
        <v>8.6956521739130432E-2</v>
      </c>
      <c r="BL13" s="39">
        <v>0</v>
      </c>
      <c r="BM13" s="34">
        <f t="shared" si="36"/>
        <v>0</v>
      </c>
      <c r="BN13" s="35">
        <v>0</v>
      </c>
      <c r="BO13" s="34">
        <f t="shared" si="37"/>
        <v>0</v>
      </c>
      <c r="BP13" s="36">
        <v>0</v>
      </c>
      <c r="BQ13" s="37">
        <f t="shared" si="38"/>
        <v>0</v>
      </c>
      <c r="BR13" s="38">
        <f t="shared" si="39"/>
        <v>0</v>
      </c>
      <c r="BS13" s="39">
        <v>0</v>
      </c>
      <c r="BT13" s="34">
        <f t="shared" si="40"/>
        <v>0</v>
      </c>
      <c r="BU13" s="35">
        <v>0</v>
      </c>
      <c r="BV13" s="34">
        <f t="shared" si="41"/>
        <v>0</v>
      </c>
      <c r="BW13" s="36">
        <v>0</v>
      </c>
      <c r="BX13" s="37">
        <f t="shared" si="42"/>
        <v>0</v>
      </c>
      <c r="BY13" s="38">
        <f t="shared" si="43"/>
        <v>0</v>
      </c>
      <c r="BZ13" s="7">
        <v>0</v>
      </c>
      <c r="CA13" s="34">
        <f t="shared" si="44"/>
        <v>0</v>
      </c>
      <c r="CB13" s="7">
        <v>0</v>
      </c>
      <c r="CC13" s="34">
        <f t="shared" si="45"/>
        <v>0</v>
      </c>
      <c r="CD13" s="36">
        <v>0</v>
      </c>
      <c r="CE13" s="37">
        <f t="shared" si="46"/>
        <v>0</v>
      </c>
      <c r="CF13" s="38">
        <f t="shared" si="47"/>
        <v>0</v>
      </c>
      <c r="CG13" s="7">
        <v>0</v>
      </c>
      <c r="CH13" s="34">
        <f t="shared" si="48"/>
        <v>0</v>
      </c>
      <c r="CI13" s="7">
        <v>0</v>
      </c>
      <c r="CJ13" s="34"/>
      <c r="CK13" s="36">
        <v>0</v>
      </c>
      <c r="CL13" s="37">
        <f t="shared" si="49"/>
        <v>0</v>
      </c>
      <c r="CM13" s="38">
        <f t="shared" si="50"/>
        <v>0</v>
      </c>
      <c r="CN13" s="7">
        <v>0</v>
      </c>
      <c r="CO13" s="34">
        <f t="shared" si="51"/>
        <v>0</v>
      </c>
      <c r="CP13" s="7">
        <v>0</v>
      </c>
      <c r="CQ13" s="34"/>
      <c r="CR13" s="36">
        <v>0</v>
      </c>
      <c r="CS13" s="37">
        <f t="shared" si="52"/>
        <v>0</v>
      </c>
      <c r="CT13" s="38">
        <f t="shared" si="53"/>
        <v>0</v>
      </c>
      <c r="CU13" s="7">
        <v>0</v>
      </c>
      <c r="CV13" s="34">
        <f t="shared" si="54"/>
        <v>0</v>
      </c>
      <c r="CW13" s="7">
        <v>0</v>
      </c>
      <c r="CX13" s="34"/>
      <c r="CY13" s="36">
        <v>0</v>
      </c>
      <c r="CZ13" s="37">
        <f t="shared" si="55"/>
        <v>0</v>
      </c>
      <c r="DA13" s="38">
        <f t="shared" si="56"/>
        <v>0</v>
      </c>
    </row>
    <row r="14" spans="1:116"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13</v>
      </c>
      <c r="I14" s="34">
        <f t="shared" si="4"/>
        <v>5.5096418732782364E-2</v>
      </c>
      <c r="J14" s="35">
        <v>9</v>
      </c>
      <c r="K14" s="34">
        <f t="shared" si="5"/>
        <v>4.8444396598126813E-2</v>
      </c>
      <c r="L14" s="36">
        <v>0</v>
      </c>
      <c r="M14" s="37">
        <f t="shared" si="6"/>
        <v>22</v>
      </c>
      <c r="N14" s="38">
        <f t="shared" si="7"/>
        <v>5.2166077822303369E-2</v>
      </c>
      <c r="O14" s="33">
        <v>13</v>
      </c>
      <c r="P14" s="34">
        <f t="shared" si="8"/>
        <v>5.8345675687805749E-2</v>
      </c>
      <c r="Q14" s="35">
        <v>9</v>
      </c>
      <c r="R14" s="34">
        <f t="shared" si="9"/>
        <v>5.2164840897235262E-2</v>
      </c>
      <c r="S14" s="36">
        <v>0</v>
      </c>
      <c r="T14" s="37">
        <f t="shared" si="10"/>
        <v>22</v>
      </c>
      <c r="U14" s="38">
        <f t="shared" si="11"/>
        <v>5.5648302726766838E-2</v>
      </c>
      <c r="V14" s="33">
        <v>11</v>
      </c>
      <c r="W14" s="34">
        <f t="shared" si="12"/>
        <v>5.4109892272123566E-2</v>
      </c>
      <c r="X14" s="35">
        <v>8</v>
      </c>
      <c r="Y14" s="34">
        <f t="shared" si="13"/>
        <v>5.2181853760354835E-2</v>
      </c>
      <c r="Z14" s="36">
        <v>0</v>
      </c>
      <c r="AA14" s="37">
        <f t="shared" si="14"/>
        <v>19</v>
      </c>
      <c r="AB14" s="38">
        <f t="shared" si="15"/>
        <v>5.3280987100392599E-2</v>
      </c>
      <c r="AC14" s="39">
        <v>9</v>
      </c>
      <c r="AD14" s="34">
        <f t="shared" si="16"/>
        <v>5.0833097994916691E-2</v>
      </c>
      <c r="AE14" s="35">
        <v>7</v>
      </c>
      <c r="AF14" s="34">
        <f t="shared" si="17"/>
        <v>5.4491670558928847E-2</v>
      </c>
      <c r="AG14" s="36">
        <v>0</v>
      </c>
      <c r="AH14" s="37">
        <f t="shared" si="18"/>
        <v>16</v>
      </c>
      <c r="AI14" s="38">
        <f t="shared" si="19"/>
        <v>5.237144446990278E-2</v>
      </c>
      <c r="AJ14" s="39">
        <v>6</v>
      </c>
      <c r="AK14" s="34">
        <f t="shared" si="20"/>
        <v>4.271982912068352E-2</v>
      </c>
      <c r="AL14" s="35">
        <v>6</v>
      </c>
      <c r="AM14" s="34">
        <f t="shared" si="21"/>
        <v>6.1925895345236862E-2</v>
      </c>
      <c r="AN14" s="36">
        <v>0</v>
      </c>
      <c r="AO14" s="37">
        <f t="shared" si="22"/>
        <v>12</v>
      </c>
      <c r="AP14" s="38">
        <f t="shared" si="23"/>
        <v>5.0560377517485461E-2</v>
      </c>
      <c r="AQ14" s="39">
        <v>5</v>
      </c>
      <c r="AR14" s="34">
        <f t="shared" si="24"/>
        <v>5.2938062466913717E-2</v>
      </c>
      <c r="AS14" s="35">
        <v>4</v>
      </c>
      <c r="AT14" s="34">
        <f t="shared" si="25"/>
        <v>6.5477164838762481E-2</v>
      </c>
      <c r="AU14" s="36">
        <v>0</v>
      </c>
      <c r="AV14" s="37">
        <f t="shared" si="26"/>
        <v>9</v>
      </c>
      <c r="AW14" s="38">
        <f t="shared" si="27"/>
        <v>5.7862929150057862E-2</v>
      </c>
      <c r="AX14" s="39">
        <v>3</v>
      </c>
      <c r="AY14" s="34">
        <f t="shared" si="28"/>
        <v>6.5445026178010471E-2</v>
      </c>
      <c r="AZ14" s="35">
        <v>4</v>
      </c>
      <c r="BA14" s="34">
        <f t="shared" si="29"/>
        <v>0.14074595355383532</v>
      </c>
      <c r="BB14" s="36">
        <v>0</v>
      </c>
      <c r="BC14" s="37">
        <f t="shared" si="30"/>
        <v>7</v>
      </c>
      <c r="BD14" s="38">
        <f t="shared" si="31"/>
        <v>9.4263398868839207E-2</v>
      </c>
      <c r="BE14" s="39">
        <v>0</v>
      </c>
      <c r="BF14" s="34">
        <f t="shared" si="32"/>
        <v>0</v>
      </c>
      <c r="BG14" s="35">
        <v>2</v>
      </c>
      <c r="BH14" s="34">
        <f t="shared" si="33"/>
        <v>0.22197558268590456</v>
      </c>
      <c r="BI14" s="36">
        <v>0</v>
      </c>
      <c r="BJ14" s="37">
        <f t="shared" si="34"/>
        <v>2</v>
      </c>
      <c r="BK14" s="38">
        <f t="shared" si="35"/>
        <v>8.6956521739130432E-2</v>
      </c>
      <c r="BL14" s="39">
        <v>0</v>
      </c>
      <c r="BM14" s="34">
        <f t="shared" si="36"/>
        <v>0</v>
      </c>
      <c r="BN14" s="35">
        <v>1</v>
      </c>
      <c r="BO14" s="34">
        <f t="shared" si="37"/>
        <v>0.5181347150259068</v>
      </c>
      <c r="BP14" s="36">
        <v>0</v>
      </c>
      <c r="BQ14" s="37">
        <f t="shared" si="38"/>
        <v>1</v>
      </c>
      <c r="BR14" s="38">
        <f t="shared" si="39"/>
        <v>0.22421524663677131</v>
      </c>
      <c r="BS14" s="39">
        <v>0</v>
      </c>
      <c r="BT14" s="34">
        <f t="shared" si="40"/>
        <v>0</v>
      </c>
      <c r="BU14" s="35">
        <v>0</v>
      </c>
      <c r="BV14" s="34">
        <f t="shared" si="41"/>
        <v>0</v>
      </c>
      <c r="BW14" s="36">
        <v>0</v>
      </c>
      <c r="BX14" s="37">
        <f t="shared" si="42"/>
        <v>0</v>
      </c>
      <c r="BY14" s="38">
        <f t="shared" si="43"/>
        <v>0</v>
      </c>
      <c r="BZ14" s="7">
        <v>0</v>
      </c>
      <c r="CA14" s="34">
        <f t="shared" si="44"/>
        <v>0</v>
      </c>
      <c r="CB14" s="7">
        <v>0</v>
      </c>
      <c r="CC14" s="34">
        <f t="shared" si="45"/>
        <v>0</v>
      </c>
      <c r="CD14" s="36">
        <v>0</v>
      </c>
      <c r="CE14" s="37">
        <f t="shared" si="46"/>
        <v>0</v>
      </c>
      <c r="CF14" s="38">
        <f t="shared" si="47"/>
        <v>0</v>
      </c>
      <c r="CG14" s="7">
        <v>0</v>
      </c>
      <c r="CH14" s="34">
        <f t="shared" si="48"/>
        <v>0</v>
      </c>
      <c r="CI14" s="7">
        <v>0</v>
      </c>
      <c r="CJ14" s="34"/>
      <c r="CK14" s="36">
        <v>0</v>
      </c>
      <c r="CL14" s="37">
        <f t="shared" si="49"/>
        <v>0</v>
      </c>
      <c r="CM14" s="38">
        <f t="shared" si="50"/>
        <v>0</v>
      </c>
      <c r="CN14" s="7">
        <v>0</v>
      </c>
      <c r="CO14" s="34">
        <f t="shared" si="51"/>
        <v>0</v>
      </c>
      <c r="CP14" s="7">
        <v>0</v>
      </c>
      <c r="CQ14" s="34"/>
      <c r="CR14" s="36">
        <v>0</v>
      </c>
      <c r="CS14" s="37">
        <f t="shared" si="52"/>
        <v>0</v>
      </c>
      <c r="CT14" s="38">
        <f t="shared" si="53"/>
        <v>0</v>
      </c>
      <c r="CU14" s="7">
        <v>0</v>
      </c>
      <c r="CV14" s="34">
        <f t="shared" si="54"/>
        <v>0</v>
      </c>
      <c r="CW14" s="7">
        <v>0</v>
      </c>
      <c r="CX14" s="34"/>
      <c r="CY14" s="36">
        <v>0</v>
      </c>
      <c r="CZ14" s="37">
        <f t="shared" si="55"/>
        <v>0</v>
      </c>
      <c r="DA14" s="38">
        <f t="shared" si="56"/>
        <v>0</v>
      </c>
    </row>
    <row r="15" spans="1:116"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29</v>
      </c>
      <c r="I15" s="34">
        <f t="shared" si="4"/>
        <v>0.12290739563466838</v>
      </c>
      <c r="J15" s="35">
        <v>16</v>
      </c>
      <c r="K15" s="34">
        <f t="shared" si="5"/>
        <v>8.6123371730003229E-2</v>
      </c>
      <c r="L15" s="36">
        <v>0</v>
      </c>
      <c r="M15" s="37">
        <f t="shared" si="6"/>
        <v>45</v>
      </c>
      <c r="N15" s="38">
        <f t="shared" si="7"/>
        <v>0.10670334100016599</v>
      </c>
      <c r="O15" s="33">
        <v>27</v>
      </c>
      <c r="P15" s="34">
        <f t="shared" si="8"/>
        <v>0.1211794802746735</v>
      </c>
      <c r="Q15" s="35">
        <v>16</v>
      </c>
      <c r="R15" s="34">
        <f t="shared" si="9"/>
        <v>9.2737494928418235E-2</v>
      </c>
      <c r="S15" s="36">
        <v>0</v>
      </c>
      <c r="T15" s="37">
        <f t="shared" si="10"/>
        <v>43</v>
      </c>
      <c r="U15" s="38">
        <f t="shared" si="11"/>
        <v>0.10876713714777154</v>
      </c>
      <c r="V15" s="33">
        <v>24</v>
      </c>
      <c r="W15" s="34">
        <f t="shared" si="12"/>
        <v>0.11805794677554234</v>
      </c>
      <c r="X15" s="35">
        <v>16</v>
      </c>
      <c r="Y15" s="34">
        <f t="shared" si="13"/>
        <v>0.10436370752070967</v>
      </c>
      <c r="Z15" s="36">
        <v>0</v>
      </c>
      <c r="AA15" s="37">
        <f t="shared" si="14"/>
        <v>40</v>
      </c>
      <c r="AB15" s="38">
        <f t="shared" si="15"/>
        <v>0.11217049915872125</v>
      </c>
      <c r="AC15" s="39">
        <v>22</v>
      </c>
      <c r="AD15" s="34">
        <f t="shared" si="16"/>
        <v>0.12425868398757414</v>
      </c>
      <c r="AE15" s="35">
        <v>16</v>
      </c>
      <c r="AF15" s="34">
        <f t="shared" si="17"/>
        <v>0.12455238984898022</v>
      </c>
      <c r="AG15" s="36">
        <v>0</v>
      </c>
      <c r="AH15" s="37">
        <f t="shared" si="18"/>
        <v>38</v>
      </c>
      <c r="AI15" s="38">
        <f t="shared" si="19"/>
        <v>0.12438218061601911</v>
      </c>
      <c r="AJ15" s="39">
        <v>17</v>
      </c>
      <c r="AK15" s="34">
        <f t="shared" si="20"/>
        <v>0.12103951584193663</v>
      </c>
      <c r="AL15" s="35">
        <v>13</v>
      </c>
      <c r="AM15" s="34">
        <f t="shared" si="21"/>
        <v>0.13417277324801322</v>
      </c>
      <c r="AN15" s="36">
        <v>0</v>
      </c>
      <c r="AO15" s="37">
        <f t="shared" si="22"/>
        <v>30</v>
      </c>
      <c r="AP15" s="38">
        <f t="shared" si="23"/>
        <v>0.12640094379371367</v>
      </c>
      <c r="AQ15" s="39">
        <v>13</v>
      </c>
      <c r="AR15" s="34">
        <f t="shared" si="24"/>
        <v>0.13763896241397566</v>
      </c>
      <c r="AS15" s="35">
        <v>11</v>
      </c>
      <c r="AT15" s="34">
        <f t="shared" si="25"/>
        <v>0.18006220330659681</v>
      </c>
      <c r="AU15" s="36">
        <v>0</v>
      </c>
      <c r="AV15" s="37">
        <f t="shared" si="26"/>
        <v>24</v>
      </c>
      <c r="AW15" s="38">
        <f t="shared" si="27"/>
        <v>0.1543011444001543</v>
      </c>
      <c r="AX15" s="39">
        <v>5</v>
      </c>
      <c r="AY15" s="34">
        <f t="shared" si="28"/>
        <v>0.10907504363001745</v>
      </c>
      <c r="AZ15" s="35">
        <v>6</v>
      </c>
      <c r="BA15" s="34">
        <f t="shared" si="29"/>
        <v>0.21111893033075299</v>
      </c>
      <c r="BB15" s="36">
        <v>0</v>
      </c>
      <c r="BC15" s="37">
        <f t="shared" si="30"/>
        <v>11</v>
      </c>
      <c r="BD15" s="38">
        <f t="shared" si="31"/>
        <v>0.14812819822246162</v>
      </c>
      <c r="BE15" s="39">
        <v>2</v>
      </c>
      <c r="BF15" s="34">
        <f t="shared" si="32"/>
        <v>0.14295925661186562</v>
      </c>
      <c r="BG15" s="35">
        <v>3</v>
      </c>
      <c r="BH15" s="34">
        <f t="shared" si="33"/>
        <v>0.33296337402885678</v>
      </c>
      <c r="BI15" s="36">
        <v>0</v>
      </c>
      <c r="BJ15" s="37">
        <f t="shared" si="34"/>
        <v>5</v>
      </c>
      <c r="BK15" s="38">
        <f t="shared" si="35"/>
        <v>0.21739130434782608</v>
      </c>
      <c r="BL15" s="39">
        <v>1</v>
      </c>
      <c r="BM15" s="34">
        <f t="shared" si="36"/>
        <v>0.39525691699604742</v>
      </c>
      <c r="BN15" s="35">
        <v>1</v>
      </c>
      <c r="BO15" s="34">
        <f t="shared" si="37"/>
        <v>0.5181347150259068</v>
      </c>
      <c r="BP15" s="36">
        <v>0</v>
      </c>
      <c r="BQ15" s="37">
        <f t="shared" si="38"/>
        <v>2</v>
      </c>
      <c r="BR15" s="38">
        <f t="shared" si="39"/>
        <v>0.44843049327354262</v>
      </c>
      <c r="BS15" s="39">
        <v>0</v>
      </c>
      <c r="BT15" s="34">
        <f t="shared" si="40"/>
        <v>0</v>
      </c>
      <c r="BU15" s="35">
        <v>0</v>
      </c>
      <c r="BV15" s="34">
        <f t="shared" si="41"/>
        <v>0</v>
      </c>
      <c r="BW15" s="36">
        <v>0</v>
      </c>
      <c r="BX15" s="37">
        <f t="shared" si="42"/>
        <v>0</v>
      </c>
      <c r="BY15" s="38">
        <f t="shared" si="43"/>
        <v>0</v>
      </c>
      <c r="BZ15" s="7">
        <v>0</v>
      </c>
      <c r="CA15" s="34">
        <f t="shared" si="44"/>
        <v>0</v>
      </c>
      <c r="CB15" s="7">
        <v>0</v>
      </c>
      <c r="CC15" s="34">
        <f t="shared" si="45"/>
        <v>0</v>
      </c>
      <c r="CD15" s="36">
        <v>0</v>
      </c>
      <c r="CE15" s="37">
        <f t="shared" si="46"/>
        <v>0</v>
      </c>
      <c r="CF15" s="38">
        <f t="shared" si="47"/>
        <v>0</v>
      </c>
      <c r="CG15" s="7">
        <v>0</v>
      </c>
      <c r="CH15" s="34">
        <f t="shared" si="48"/>
        <v>0</v>
      </c>
      <c r="CI15" s="7">
        <v>0</v>
      </c>
      <c r="CJ15" s="34"/>
      <c r="CK15" s="36">
        <v>0</v>
      </c>
      <c r="CL15" s="37">
        <f t="shared" si="49"/>
        <v>0</v>
      </c>
      <c r="CM15" s="38">
        <f t="shared" si="50"/>
        <v>0</v>
      </c>
      <c r="CN15" s="7">
        <v>0</v>
      </c>
      <c r="CO15" s="34">
        <f t="shared" si="51"/>
        <v>0</v>
      </c>
      <c r="CP15" s="7">
        <v>0</v>
      </c>
      <c r="CQ15" s="34"/>
      <c r="CR15" s="36">
        <v>0</v>
      </c>
      <c r="CS15" s="37">
        <f t="shared" si="52"/>
        <v>0</v>
      </c>
      <c r="CT15" s="38">
        <f t="shared" si="53"/>
        <v>0</v>
      </c>
      <c r="CU15" s="7">
        <v>0</v>
      </c>
      <c r="CV15" s="34">
        <f t="shared" si="54"/>
        <v>0</v>
      </c>
      <c r="CW15" s="7">
        <v>0</v>
      </c>
      <c r="CX15" s="34"/>
      <c r="CY15" s="36">
        <v>0</v>
      </c>
      <c r="CZ15" s="37">
        <f t="shared" si="55"/>
        <v>0</v>
      </c>
      <c r="DA15" s="38">
        <f t="shared" si="56"/>
        <v>0</v>
      </c>
    </row>
    <row r="16" spans="1:116"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44</v>
      </c>
      <c r="I16" s="34">
        <f t="shared" si="4"/>
        <v>0.18648018648018649</v>
      </c>
      <c r="J16" s="35">
        <v>29</v>
      </c>
      <c r="K16" s="34">
        <f t="shared" si="5"/>
        <v>0.15609861126063085</v>
      </c>
      <c r="L16" s="36">
        <v>0</v>
      </c>
      <c r="M16" s="37">
        <f t="shared" si="6"/>
        <v>73</v>
      </c>
      <c r="N16" s="38">
        <f t="shared" si="7"/>
        <v>0.17309653095582481</v>
      </c>
      <c r="O16" s="33">
        <v>42</v>
      </c>
      <c r="P16" s="34">
        <f t="shared" si="8"/>
        <v>0.1885014137606032</v>
      </c>
      <c r="Q16" s="35">
        <v>27</v>
      </c>
      <c r="R16" s="34">
        <f t="shared" si="9"/>
        <v>0.1564945226917058</v>
      </c>
      <c r="S16" s="36">
        <v>0</v>
      </c>
      <c r="T16" s="37">
        <f t="shared" si="10"/>
        <v>69</v>
      </c>
      <c r="U16" s="38">
        <f t="shared" si="11"/>
        <v>0.17453331309758688</v>
      </c>
      <c r="V16" s="33">
        <v>42</v>
      </c>
      <c r="W16" s="34">
        <f t="shared" si="12"/>
        <v>0.20660140685719908</v>
      </c>
      <c r="X16" s="35">
        <v>24</v>
      </c>
      <c r="Y16" s="34">
        <f t="shared" si="13"/>
        <v>0.1565455612810645</v>
      </c>
      <c r="Z16" s="36">
        <v>0</v>
      </c>
      <c r="AA16" s="37">
        <f t="shared" si="14"/>
        <v>66</v>
      </c>
      <c r="AB16" s="38">
        <f t="shared" si="15"/>
        <v>0.18508132361189006</v>
      </c>
      <c r="AC16" s="39">
        <v>36</v>
      </c>
      <c r="AD16" s="34">
        <f t="shared" si="16"/>
        <v>0.20333239197966677</v>
      </c>
      <c r="AE16" s="35">
        <v>21</v>
      </c>
      <c r="AF16" s="34">
        <f t="shared" si="17"/>
        <v>0.16347501167678655</v>
      </c>
      <c r="AG16" s="36">
        <v>0</v>
      </c>
      <c r="AH16" s="37">
        <f t="shared" si="18"/>
        <v>57</v>
      </c>
      <c r="AI16" s="38">
        <f t="shared" si="19"/>
        <v>0.18657327092402867</v>
      </c>
      <c r="AJ16" s="39">
        <v>29</v>
      </c>
      <c r="AK16" s="34">
        <f t="shared" si="20"/>
        <v>0.20647917408330366</v>
      </c>
      <c r="AL16" s="35">
        <v>16</v>
      </c>
      <c r="AM16" s="34">
        <f t="shared" si="21"/>
        <v>0.16513572092063167</v>
      </c>
      <c r="AN16" s="36">
        <v>0</v>
      </c>
      <c r="AO16" s="37">
        <f t="shared" si="22"/>
        <v>45</v>
      </c>
      <c r="AP16" s="38">
        <f t="shared" si="23"/>
        <v>0.18960141569057049</v>
      </c>
      <c r="AQ16" s="39">
        <v>21</v>
      </c>
      <c r="AR16" s="34">
        <f t="shared" si="24"/>
        <v>0.22233986236103756</v>
      </c>
      <c r="AS16" s="35">
        <v>14</v>
      </c>
      <c r="AT16" s="34">
        <f t="shared" si="25"/>
        <v>0.22917007693566865</v>
      </c>
      <c r="AU16" s="36">
        <v>0</v>
      </c>
      <c r="AV16" s="37">
        <f t="shared" si="26"/>
        <v>35</v>
      </c>
      <c r="AW16" s="38">
        <f t="shared" si="27"/>
        <v>0.22502250225022502</v>
      </c>
      <c r="AX16" s="39">
        <v>17</v>
      </c>
      <c r="AY16" s="34">
        <f t="shared" si="28"/>
        <v>0.37085514834205935</v>
      </c>
      <c r="AZ16" s="35">
        <v>8</v>
      </c>
      <c r="BA16" s="34">
        <f t="shared" si="29"/>
        <v>0.28149190710767064</v>
      </c>
      <c r="BB16" s="36">
        <v>0</v>
      </c>
      <c r="BC16" s="37">
        <f t="shared" si="30"/>
        <v>25</v>
      </c>
      <c r="BD16" s="38">
        <f t="shared" si="31"/>
        <v>0.33665499596014004</v>
      </c>
      <c r="BE16" s="39">
        <v>9</v>
      </c>
      <c r="BF16" s="34">
        <f t="shared" si="32"/>
        <v>0.64331665475339528</v>
      </c>
      <c r="BG16" s="35">
        <v>3</v>
      </c>
      <c r="BH16" s="34">
        <f t="shared" si="33"/>
        <v>0.33296337402885678</v>
      </c>
      <c r="BI16" s="36">
        <v>0</v>
      </c>
      <c r="BJ16" s="37">
        <f t="shared" si="34"/>
        <v>12</v>
      </c>
      <c r="BK16" s="38">
        <f t="shared" si="35"/>
        <v>0.52173913043478271</v>
      </c>
      <c r="BL16" s="39">
        <v>0</v>
      </c>
      <c r="BM16" s="34">
        <f t="shared" si="36"/>
        <v>0</v>
      </c>
      <c r="BN16" s="35">
        <v>0</v>
      </c>
      <c r="BO16" s="34">
        <f t="shared" si="37"/>
        <v>0</v>
      </c>
      <c r="BP16" s="36">
        <v>0</v>
      </c>
      <c r="BQ16" s="37">
        <f t="shared" si="38"/>
        <v>0</v>
      </c>
      <c r="BR16" s="38">
        <f t="shared" si="39"/>
        <v>0</v>
      </c>
      <c r="BS16" s="39">
        <v>0</v>
      </c>
      <c r="BT16" s="34">
        <f t="shared" si="40"/>
        <v>0</v>
      </c>
      <c r="BU16" s="35">
        <v>0</v>
      </c>
      <c r="BV16" s="34">
        <f t="shared" si="41"/>
        <v>0</v>
      </c>
      <c r="BW16" s="36">
        <v>0</v>
      </c>
      <c r="BX16" s="37">
        <f t="shared" si="42"/>
        <v>0</v>
      </c>
      <c r="BY16" s="38">
        <f t="shared" si="43"/>
        <v>0</v>
      </c>
      <c r="BZ16" s="7">
        <v>0</v>
      </c>
      <c r="CA16" s="34">
        <f t="shared" si="44"/>
        <v>0</v>
      </c>
      <c r="CB16" s="7">
        <v>0</v>
      </c>
      <c r="CC16" s="34">
        <f t="shared" si="45"/>
        <v>0</v>
      </c>
      <c r="CD16" s="36">
        <v>0</v>
      </c>
      <c r="CE16" s="37">
        <f t="shared" si="46"/>
        <v>0</v>
      </c>
      <c r="CF16" s="38">
        <f t="shared" si="47"/>
        <v>0</v>
      </c>
      <c r="CG16" s="7">
        <v>0</v>
      </c>
      <c r="CH16" s="34">
        <f t="shared" si="48"/>
        <v>0</v>
      </c>
      <c r="CI16" s="7">
        <v>0</v>
      </c>
      <c r="CJ16" s="34"/>
      <c r="CK16" s="36">
        <v>0</v>
      </c>
      <c r="CL16" s="37">
        <f t="shared" si="49"/>
        <v>0</v>
      </c>
      <c r="CM16" s="38">
        <f t="shared" si="50"/>
        <v>0</v>
      </c>
      <c r="CN16" s="7">
        <v>0</v>
      </c>
      <c r="CO16" s="34">
        <f t="shared" si="51"/>
        <v>0</v>
      </c>
      <c r="CP16" s="7">
        <v>0</v>
      </c>
      <c r="CQ16" s="34"/>
      <c r="CR16" s="36">
        <v>0</v>
      </c>
      <c r="CS16" s="37">
        <f t="shared" si="52"/>
        <v>0</v>
      </c>
      <c r="CT16" s="38">
        <f t="shared" si="53"/>
        <v>0</v>
      </c>
      <c r="CU16" s="7">
        <v>0</v>
      </c>
      <c r="CV16" s="34">
        <f t="shared" si="54"/>
        <v>0</v>
      </c>
      <c r="CW16" s="7">
        <v>0</v>
      </c>
      <c r="CX16" s="34"/>
      <c r="CY16" s="36">
        <v>0</v>
      </c>
      <c r="CZ16" s="37">
        <f t="shared" si="55"/>
        <v>0</v>
      </c>
      <c r="DA16" s="38">
        <f t="shared" si="56"/>
        <v>0</v>
      </c>
    </row>
    <row r="17" spans="1:105"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65</v>
      </c>
      <c r="I17" s="34">
        <f t="shared" si="4"/>
        <v>0.27548209366391185</v>
      </c>
      <c r="J17" s="35">
        <v>49</v>
      </c>
      <c r="K17" s="34">
        <f t="shared" si="5"/>
        <v>0.26375282592313487</v>
      </c>
      <c r="L17" s="36">
        <v>0</v>
      </c>
      <c r="M17" s="37">
        <f t="shared" si="6"/>
        <v>114</v>
      </c>
      <c r="N17" s="38">
        <f t="shared" si="7"/>
        <v>0.27031513053375383</v>
      </c>
      <c r="O17" s="33">
        <v>62</v>
      </c>
      <c r="P17" s="34">
        <f t="shared" si="8"/>
        <v>0.2782639917418428</v>
      </c>
      <c r="Q17" s="35">
        <v>47</v>
      </c>
      <c r="R17" s="34">
        <f t="shared" si="9"/>
        <v>0.27241639135222862</v>
      </c>
      <c r="S17" s="36">
        <v>0</v>
      </c>
      <c r="T17" s="37">
        <f t="shared" si="10"/>
        <v>109</v>
      </c>
      <c r="U17" s="38">
        <f t="shared" si="11"/>
        <v>0.27571204532807203</v>
      </c>
      <c r="V17" s="33">
        <v>57</v>
      </c>
      <c r="W17" s="34">
        <f t="shared" si="12"/>
        <v>0.28038762359191305</v>
      </c>
      <c r="X17" s="35">
        <v>44</v>
      </c>
      <c r="Y17" s="34">
        <f t="shared" si="13"/>
        <v>0.28700019568195162</v>
      </c>
      <c r="Z17" s="36">
        <v>0</v>
      </c>
      <c r="AA17" s="37">
        <f t="shared" si="14"/>
        <v>101</v>
      </c>
      <c r="AB17" s="38">
        <f t="shared" si="15"/>
        <v>0.28323051037577118</v>
      </c>
      <c r="AC17" s="39">
        <v>52</v>
      </c>
      <c r="AD17" s="34">
        <f t="shared" si="16"/>
        <v>0.29370234397062978</v>
      </c>
      <c r="AE17" s="35">
        <v>39</v>
      </c>
      <c r="AF17" s="34">
        <f t="shared" si="17"/>
        <v>0.30359645025688931</v>
      </c>
      <c r="AG17" s="36">
        <v>0</v>
      </c>
      <c r="AH17" s="37">
        <f t="shared" si="18"/>
        <v>91</v>
      </c>
      <c r="AI17" s="38">
        <f t="shared" si="19"/>
        <v>0.29786259042257207</v>
      </c>
      <c r="AJ17" s="39">
        <v>47</v>
      </c>
      <c r="AK17" s="34">
        <f t="shared" si="20"/>
        <v>0.3346386614453542</v>
      </c>
      <c r="AL17" s="35">
        <v>30</v>
      </c>
      <c r="AM17" s="34">
        <f t="shared" si="21"/>
        <v>0.30962947672618435</v>
      </c>
      <c r="AN17" s="36">
        <v>0</v>
      </c>
      <c r="AO17" s="37">
        <f t="shared" si="22"/>
        <v>77</v>
      </c>
      <c r="AP17" s="38">
        <f t="shared" si="23"/>
        <v>0.3244290890705317</v>
      </c>
      <c r="AQ17" s="39">
        <v>34</v>
      </c>
      <c r="AR17" s="34">
        <f t="shared" si="24"/>
        <v>0.35997882477501325</v>
      </c>
      <c r="AS17" s="35">
        <v>18</v>
      </c>
      <c r="AT17" s="34">
        <f t="shared" si="25"/>
        <v>0.29464724177443119</v>
      </c>
      <c r="AU17" s="36">
        <v>0</v>
      </c>
      <c r="AV17" s="37">
        <f t="shared" si="26"/>
        <v>52</v>
      </c>
      <c r="AW17" s="38">
        <f t="shared" si="27"/>
        <v>0.33431914620033432</v>
      </c>
      <c r="AX17" s="39">
        <v>16</v>
      </c>
      <c r="AY17" s="34">
        <f t="shared" si="28"/>
        <v>0.34904013961605584</v>
      </c>
      <c r="AZ17" s="35">
        <v>8</v>
      </c>
      <c r="BA17" s="34">
        <f t="shared" si="29"/>
        <v>0.28149190710767064</v>
      </c>
      <c r="BB17" s="36">
        <v>0</v>
      </c>
      <c r="BC17" s="37">
        <f t="shared" si="30"/>
        <v>24</v>
      </c>
      <c r="BD17" s="38">
        <f t="shared" si="31"/>
        <v>0.32318879612173446</v>
      </c>
      <c r="BE17" s="39">
        <v>5</v>
      </c>
      <c r="BF17" s="34">
        <f t="shared" si="32"/>
        <v>0.35739814152966404</v>
      </c>
      <c r="BG17" s="35">
        <v>4</v>
      </c>
      <c r="BH17" s="34">
        <f t="shared" si="33"/>
        <v>0.44395116537180912</v>
      </c>
      <c r="BI17" s="36">
        <v>0</v>
      </c>
      <c r="BJ17" s="37">
        <f t="shared" si="34"/>
        <v>9</v>
      </c>
      <c r="BK17" s="38">
        <f t="shared" si="35"/>
        <v>0.39130434782608697</v>
      </c>
      <c r="BL17" s="39">
        <v>0</v>
      </c>
      <c r="BM17" s="34">
        <f t="shared" si="36"/>
        <v>0</v>
      </c>
      <c r="BN17" s="35">
        <v>0</v>
      </c>
      <c r="BO17" s="34">
        <f t="shared" si="37"/>
        <v>0</v>
      </c>
      <c r="BP17" s="36">
        <v>0</v>
      </c>
      <c r="BQ17" s="37">
        <f t="shared" si="38"/>
        <v>0</v>
      </c>
      <c r="BR17" s="38">
        <f t="shared" si="39"/>
        <v>0</v>
      </c>
      <c r="BS17" s="39">
        <v>0</v>
      </c>
      <c r="BT17" s="34">
        <f t="shared" si="40"/>
        <v>0</v>
      </c>
      <c r="BU17" s="35">
        <v>0</v>
      </c>
      <c r="BV17" s="34">
        <f t="shared" si="41"/>
        <v>0</v>
      </c>
      <c r="BW17" s="36">
        <v>0</v>
      </c>
      <c r="BX17" s="37">
        <f t="shared" si="42"/>
        <v>0</v>
      </c>
      <c r="BY17" s="38">
        <f t="shared" si="43"/>
        <v>0</v>
      </c>
      <c r="BZ17" s="7">
        <v>0</v>
      </c>
      <c r="CA17" s="34">
        <f t="shared" si="44"/>
        <v>0</v>
      </c>
      <c r="CB17" s="7">
        <v>0</v>
      </c>
      <c r="CC17" s="34">
        <f t="shared" si="45"/>
        <v>0</v>
      </c>
      <c r="CD17" s="36">
        <v>0</v>
      </c>
      <c r="CE17" s="37">
        <f t="shared" si="46"/>
        <v>0</v>
      </c>
      <c r="CF17" s="38">
        <f t="shared" si="47"/>
        <v>0</v>
      </c>
      <c r="CG17" s="7">
        <v>0</v>
      </c>
      <c r="CH17" s="34">
        <f t="shared" si="48"/>
        <v>0</v>
      </c>
      <c r="CI17" s="7">
        <v>0</v>
      </c>
      <c r="CJ17" s="34"/>
      <c r="CK17" s="36">
        <v>0</v>
      </c>
      <c r="CL17" s="37">
        <f t="shared" si="49"/>
        <v>0</v>
      </c>
      <c r="CM17" s="38">
        <f t="shared" si="50"/>
        <v>0</v>
      </c>
      <c r="CN17" s="7">
        <v>0</v>
      </c>
      <c r="CO17" s="34">
        <f t="shared" si="51"/>
        <v>0</v>
      </c>
      <c r="CP17" s="7">
        <v>0</v>
      </c>
      <c r="CQ17" s="34"/>
      <c r="CR17" s="36">
        <v>0</v>
      </c>
      <c r="CS17" s="37">
        <f t="shared" si="52"/>
        <v>0</v>
      </c>
      <c r="CT17" s="38">
        <f t="shared" si="53"/>
        <v>0</v>
      </c>
      <c r="CU17" s="7">
        <v>0</v>
      </c>
      <c r="CV17" s="34">
        <f t="shared" si="54"/>
        <v>0</v>
      </c>
      <c r="CW17" s="7">
        <v>0</v>
      </c>
      <c r="CX17" s="34"/>
      <c r="CY17" s="36">
        <v>0</v>
      </c>
      <c r="CZ17" s="37">
        <f t="shared" si="55"/>
        <v>0</v>
      </c>
      <c r="DA17" s="38">
        <f t="shared" si="56"/>
        <v>0</v>
      </c>
    </row>
    <row r="18" spans="1:105" ht="13" x14ac:dyDescent="0.3">
      <c r="A18" s="28" t="s">
        <v>48</v>
      </c>
      <c r="B18" s="29">
        <v>1769761</v>
      </c>
      <c r="C18" s="30">
        <f t="shared" si="0"/>
        <v>6.057661459078342</v>
      </c>
      <c r="D18" s="31">
        <v>1790194</v>
      </c>
      <c r="E18" s="30">
        <f t="shared" si="1"/>
        <v>5.98715916940413</v>
      </c>
      <c r="F18" s="31">
        <f t="shared" si="2"/>
        <v>3559955</v>
      </c>
      <c r="G18" s="32">
        <f t="shared" si="3"/>
        <v>6.0220016611800071</v>
      </c>
      <c r="H18" s="33">
        <v>135</v>
      </c>
      <c r="I18" s="34">
        <f t="shared" si="4"/>
        <v>0.57215511760966309</v>
      </c>
      <c r="J18" s="35">
        <v>76</v>
      </c>
      <c r="K18" s="34">
        <f t="shared" si="5"/>
        <v>0.40908601571751529</v>
      </c>
      <c r="L18" s="36">
        <v>0</v>
      </c>
      <c r="M18" s="37">
        <f t="shared" si="6"/>
        <v>211</v>
      </c>
      <c r="N18" s="38">
        <f t="shared" si="7"/>
        <v>0.50032011002300059</v>
      </c>
      <c r="O18" s="33">
        <v>128</v>
      </c>
      <c r="P18" s="34">
        <f t="shared" si="8"/>
        <v>0.57448049907993359</v>
      </c>
      <c r="Q18" s="35">
        <v>70</v>
      </c>
      <c r="R18" s="34">
        <f t="shared" si="9"/>
        <v>0.40572654031182981</v>
      </c>
      <c r="S18" s="36">
        <v>0</v>
      </c>
      <c r="T18" s="37">
        <f t="shared" si="10"/>
        <v>198</v>
      </c>
      <c r="U18" s="38">
        <f t="shared" si="11"/>
        <v>0.5008347245409015</v>
      </c>
      <c r="V18" s="33">
        <v>121</v>
      </c>
      <c r="W18" s="34">
        <f t="shared" si="12"/>
        <v>0.59520881499335931</v>
      </c>
      <c r="X18" s="35">
        <v>62</v>
      </c>
      <c r="Y18" s="34">
        <f t="shared" si="13"/>
        <v>0.40440936664274996</v>
      </c>
      <c r="Z18" s="36">
        <v>0</v>
      </c>
      <c r="AA18" s="37">
        <f t="shared" si="14"/>
        <v>183</v>
      </c>
      <c r="AB18" s="38">
        <f t="shared" si="15"/>
        <v>0.51318003365114973</v>
      </c>
      <c r="AC18" s="39">
        <v>112</v>
      </c>
      <c r="AD18" s="34">
        <f t="shared" si="16"/>
        <v>0.6325896639367411</v>
      </c>
      <c r="AE18" s="35">
        <v>58</v>
      </c>
      <c r="AF18" s="34">
        <f t="shared" si="17"/>
        <v>0.4515024132025533</v>
      </c>
      <c r="AG18" s="36">
        <v>0</v>
      </c>
      <c r="AH18" s="37">
        <f t="shared" si="18"/>
        <v>170</v>
      </c>
      <c r="AI18" s="38">
        <f t="shared" si="19"/>
        <v>0.55644659749271708</v>
      </c>
      <c r="AJ18" s="39">
        <v>88</v>
      </c>
      <c r="AK18" s="34">
        <f t="shared" si="20"/>
        <v>0.6265574937700249</v>
      </c>
      <c r="AL18" s="35">
        <v>48</v>
      </c>
      <c r="AM18" s="34">
        <f t="shared" si="21"/>
        <v>0.49540716276189489</v>
      </c>
      <c r="AN18" s="36">
        <v>0</v>
      </c>
      <c r="AO18" s="37">
        <f t="shared" si="22"/>
        <v>136</v>
      </c>
      <c r="AP18" s="38">
        <f t="shared" si="23"/>
        <v>0.57301761186483524</v>
      </c>
      <c r="AQ18" s="39">
        <v>58</v>
      </c>
      <c r="AR18" s="34">
        <f t="shared" si="24"/>
        <v>0.61408152461619903</v>
      </c>
      <c r="AS18" s="35">
        <v>34</v>
      </c>
      <c r="AT18" s="34">
        <f t="shared" si="25"/>
        <v>0.55655590112948106</v>
      </c>
      <c r="AU18" s="36">
        <v>0</v>
      </c>
      <c r="AV18" s="37">
        <f t="shared" si="26"/>
        <v>92</v>
      </c>
      <c r="AW18" s="38">
        <f t="shared" si="27"/>
        <v>0.59148772020059148</v>
      </c>
      <c r="AX18" s="39">
        <v>26</v>
      </c>
      <c r="AY18" s="34">
        <f t="shared" si="28"/>
        <v>0.56719022687609066</v>
      </c>
      <c r="AZ18" s="35">
        <v>15</v>
      </c>
      <c r="BA18" s="34">
        <f t="shared" si="29"/>
        <v>0.52779732582688244</v>
      </c>
      <c r="BB18" s="36">
        <v>0</v>
      </c>
      <c r="BC18" s="37">
        <f t="shared" si="30"/>
        <v>41</v>
      </c>
      <c r="BD18" s="38">
        <f t="shared" si="31"/>
        <v>0.55211419337462964</v>
      </c>
      <c r="BE18" s="39">
        <v>9</v>
      </c>
      <c r="BF18" s="34">
        <f t="shared" si="32"/>
        <v>0.64331665475339528</v>
      </c>
      <c r="BG18" s="35">
        <v>4</v>
      </c>
      <c r="BH18" s="34">
        <f t="shared" si="33"/>
        <v>0.44395116537180912</v>
      </c>
      <c r="BI18" s="36">
        <v>0</v>
      </c>
      <c r="BJ18" s="37">
        <f t="shared" si="34"/>
        <v>13</v>
      </c>
      <c r="BK18" s="38">
        <f t="shared" si="35"/>
        <v>0.56521739130434789</v>
      </c>
      <c r="BL18" s="39">
        <v>1</v>
      </c>
      <c r="BM18" s="34">
        <f t="shared" si="36"/>
        <v>0.39525691699604742</v>
      </c>
      <c r="BN18" s="35">
        <v>2</v>
      </c>
      <c r="BO18" s="34">
        <f t="shared" si="37"/>
        <v>1.0362694300518136</v>
      </c>
      <c r="BP18" s="36">
        <v>0</v>
      </c>
      <c r="BQ18" s="37">
        <f t="shared" si="38"/>
        <v>3</v>
      </c>
      <c r="BR18" s="38">
        <f t="shared" si="39"/>
        <v>0.67264573991031396</v>
      </c>
      <c r="BS18" s="39">
        <v>0</v>
      </c>
      <c r="BT18" s="34">
        <f t="shared" si="40"/>
        <v>0</v>
      </c>
      <c r="BU18" s="35">
        <v>1</v>
      </c>
      <c r="BV18" s="34">
        <f t="shared" si="41"/>
        <v>6.666666666666667</v>
      </c>
      <c r="BW18" s="36">
        <v>0</v>
      </c>
      <c r="BX18" s="37">
        <f t="shared" si="42"/>
        <v>1</v>
      </c>
      <c r="BY18" s="38">
        <f t="shared" si="43"/>
        <v>2.1276595744680851</v>
      </c>
      <c r="BZ18" s="7">
        <v>0</v>
      </c>
      <c r="CA18" s="34">
        <f t="shared" si="44"/>
        <v>0</v>
      </c>
      <c r="CB18" s="7">
        <v>0</v>
      </c>
      <c r="CC18" s="34">
        <f t="shared" si="45"/>
        <v>0</v>
      </c>
      <c r="CD18" s="36">
        <v>0</v>
      </c>
      <c r="CE18" s="37">
        <f t="shared" si="46"/>
        <v>0</v>
      </c>
      <c r="CF18" s="38">
        <f t="shared" si="47"/>
        <v>0</v>
      </c>
      <c r="CG18" s="7">
        <v>0</v>
      </c>
      <c r="CH18" s="34">
        <f t="shared" si="48"/>
        <v>0</v>
      </c>
      <c r="CI18" s="7">
        <v>0</v>
      </c>
      <c r="CJ18" s="34"/>
      <c r="CK18" s="36">
        <v>0</v>
      </c>
      <c r="CL18" s="37">
        <f t="shared" si="49"/>
        <v>0</v>
      </c>
      <c r="CM18" s="38">
        <f t="shared" si="50"/>
        <v>0</v>
      </c>
      <c r="CN18" s="7">
        <v>0</v>
      </c>
      <c r="CO18" s="34">
        <f t="shared" si="51"/>
        <v>0</v>
      </c>
      <c r="CP18" s="7">
        <v>0</v>
      </c>
      <c r="CQ18" s="34"/>
      <c r="CR18" s="36">
        <v>0</v>
      </c>
      <c r="CS18" s="37">
        <f t="shared" si="52"/>
        <v>0</v>
      </c>
      <c r="CT18" s="38">
        <f t="shared" si="53"/>
        <v>0</v>
      </c>
      <c r="CU18" s="7">
        <v>0</v>
      </c>
      <c r="CV18" s="34">
        <f t="shared" si="54"/>
        <v>0</v>
      </c>
      <c r="CW18" s="7">
        <v>0</v>
      </c>
      <c r="CX18" s="34"/>
      <c r="CY18" s="36">
        <v>0</v>
      </c>
      <c r="CZ18" s="37">
        <f t="shared" si="55"/>
        <v>0</v>
      </c>
      <c r="DA18" s="38">
        <f t="shared" si="56"/>
        <v>0</v>
      </c>
    </row>
    <row r="19" spans="1:105"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247</v>
      </c>
      <c r="I19" s="34">
        <f t="shared" si="4"/>
        <v>1.0468319559228649</v>
      </c>
      <c r="J19" s="35">
        <v>149</v>
      </c>
      <c r="K19" s="34">
        <f t="shared" si="5"/>
        <v>0.80202389923565498</v>
      </c>
      <c r="L19" s="36">
        <v>0</v>
      </c>
      <c r="M19" s="37">
        <f t="shared" si="6"/>
        <v>396</v>
      </c>
      <c r="N19" s="38">
        <f t="shared" si="7"/>
        <v>0.93898940080146054</v>
      </c>
      <c r="O19" s="33">
        <v>237</v>
      </c>
      <c r="P19" s="34">
        <f t="shared" si="8"/>
        <v>1.0636865490776894</v>
      </c>
      <c r="Q19" s="35">
        <v>143</v>
      </c>
      <c r="R19" s="34">
        <f t="shared" si="9"/>
        <v>0.82884136092273797</v>
      </c>
      <c r="S19" s="36">
        <v>0</v>
      </c>
      <c r="T19" s="37">
        <f t="shared" si="10"/>
        <v>380</v>
      </c>
      <c r="U19" s="38">
        <f t="shared" si="11"/>
        <v>0.96119795618960902</v>
      </c>
      <c r="V19" s="33">
        <v>221</v>
      </c>
      <c r="W19" s="34">
        <f t="shared" si="12"/>
        <v>1.0871169265581189</v>
      </c>
      <c r="X19" s="35">
        <v>136</v>
      </c>
      <c r="Y19" s="34">
        <f t="shared" si="13"/>
        <v>0.88709151392603225</v>
      </c>
      <c r="Z19" s="36">
        <v>0</v>
      </c>
      <c r="AA19" s="37">
        <f t="shared" si="14"/>
        <v>357</v>
      </c>
      <c r="AB19" s="38">
        <f t="shared" si="15"/>
        <v>1.0011217049915873</v>
      </c>
      <c r="AC19" s="39">
        <v>199</v>
      </c>
      <c r="AD19" s="34">
        <f t="shared" si="16"/>
        <v>1.1239762778876023</v>
      </c>
      <c r="AE19" s="35">
        <v>117</v>
      </c>
      <c r="AF19" s="34">
        <f t="shared" si="17"/>
        <v>0.91078935077066792</v>
      </c>
      <c r="AG19" s="36">
        <v>0</v>
      </c>
      <c r="AH19" s="37">
        <f t="shared" si="18"/>
        <v>316</v>
      </c>
      <c r="AI19" s="38">
        <f t="shared" si="19"/>
        <v>1.03433602828058</v>
      </c>
      <c r="AJ19" s="39">
        <v>164</v>
      </c>
      <c r="AK19" s="34">
        <f t="shared" si="20"/>
        <v>1.1676753292986828</v>
      </c>
      <c r="AL19" s="35">
        <v>99</v>
      </c>
      <c r="AM19" s="34">
        <f t="shared" si="21"/>
        <v>1.0217772731964083</v>
      </c>
      <c r="AN19" s="36">
        <v>0</v>
      </c>
      <c r="AO19" s="37">
        <f t="shared" si="22"/>
        <v>263</v>
      </c>
      <c r="AP19" s="38">
        <f t="shared" si="23"/>
        <v>1.1081149405915562</v>
      </c>
      <c r="AQ19" s="39">
        <v>116</v>
      </c>
      <c r="AR19" s="34">
        <f t="shared" si="24"/>
        <v>1.2281630492323981</v>
      </c>
      <c r="AS19" s="35">
        <v>76</v>
      </c>
      <c r="AT19" s="34">
        <f t="shared" si="25"/>
        <v>1.2440661319364872</v>
      </c>
      <c r="AU19" s="36">
        <v>0</v>
      </c>
      <c r="AV19" s="37">
        <f t="shared" si="26"/>
        <v>192</v>
      </c>
      <c r="AW19" s="38">
        <f t="shared" si="27"/>
        <v>1.2344091552012344</v>
      </c>
      <c r="AX19" s="39">
        <v>57</v>
      </c>
      <c r="AY19" s="34">
        <f t="shared" si="28"/>
        <v>1.243455497382199</v>
      </c>
      <c r="AZ19" s="35">
        <v>47</v>
      </c>
      <c r="BA19" s="34">
        <f t="shared" si="29"/>
        <v>1.6537649542575652</v>
      </c>
      <c r="BB19" s="36">
        <v>0</v>
      </c>
      <c r="BC19" s="37">
        <f t="shared" si="30"/>
        <v>104</v>
      </c>
      <c r="BD19" s="38">
        <f t="shared" si="31"/>
        <v>1.4004847831941825</v>
      </c>
      <c r="BE19" s="39">
        <v>15</v>
      </c>
      <c r="BF19" s="34">
        <f t="shared" si="32"/>
        <v>1.0721944245889923</v>
      </c>
      <c r="BG19" s="35">
        <v>18</v>
      </c>
      <c r="BH19" s="34">
        <f t="shared" si="33"/>
        <v>1.9977802441731412</v>
      </c>
      <c r="BI19" s="36">
        <v>0</v>
      </c>
      <c r="BJ19" s="37">
        <f t="shared" si="34"/>
        <v>33</v>
      </c>
      <c r="BK19" s="38">
        <f t="shared" si="35"/>
        <v>1.4347826086956521</v>
      </c>
      <c r="BL19" s="39">
        <v>2</v>
      </c>
      <c r="BM19" s="34">
        <f t="shared" si="36"/>
        <v>0.79051383399209485</v>
      </c>
      <c r="BN19" s="35">
        <v>5</v>
      </c>
      <c r="BO19" s="34">
        <f t="shared" si="37"/>
        <v>2.5906735751295336</v>
      </c>
      <c r="BP19" s="36">
        <v>0</v>
      </c>
      <c r="BQ19" s="37">
        <f t="shared" si="38"/>
        <v>7</v>
      </c>
      <c r="BR19" s="38">
        <f t="shared" si="39"/>
        <v>1.5695067264573992</v>
      </c>
      <c r="BS19" s="39">
        <v>0</v>
      </c>
      <c r="BT19" s="34">
        <f t="shared" si="40"/>
        <v>0</v>
      </c>
      <c r="BU19" s="35">
        <v>0</v>
      </c>
      <c r="BV19" s="34">
        <f t="shared" si="41"/>
        <v>0</v>
      </c>
      <c r="BW19" s="36">
        <v>0</v>
      </c>
      <c r="BX19" s="37">
        <f t="shared" si="42"/>
        <v>0</v>
      </c>
      <c r="BY19" s="38">
        <f t="shared" si="43"/>
        <v>0</v>
      </c>
      <c r="BZ19" s="7">
        <v>0</v>
      </c>
      <c r="CA19" s="34">
        <f t="shared" si="44"/>
        <v>0</v>
      </c>
      <c r="CB19" s="7">
        <v>0</v>
      </c>
      <c r="CC19" s="34">
        <f t="shared" si="45"/>
        <v>0</v>
      </c>
      <c r="CD19" s="36">
        <v>0</v>
      </c>
      <c r="CE19" s="37">
        <f t="shared" si="46"/>
        <v>0</v>
      </c>
      <c r="CF19" s="38">
        <f t="shared" si="47"/>
        <v>0</v>
      </c>
      <c r="CG19" s="7">
        <v>0</v>
      </c>
      <c r="CH19" s="34">
        <f t="shared" si="48"/>
        <v>0</v>
      </c>
      <c r="CI19" s="7">
        <v>0</v>
      </c>
      <c r="CJ19" s="34"/>
      <c r="CK19" s="36">
        <v>0</v>
      </c>
      <c r="CL19" s="37">
        <f t="shared" si="49"/>
        <v>0</v>
      </c>
      <c r="CM19" s="38">
        <f t="shared" si="50"/>
        <v>0</v>
      </c>
      <c r="CN19" s="7">
        <v>0</v>
      </c>
      <c r="CO19" s="34">
        <f t="shared" si="51"/>
        <v>0</v>
      </c>
      <c r="CP19" s="7">
        <v>0</v>
      </c>
      <c r="CQ19" s="34"/>
      <c r="CR19" s="36">
        <v>0</v>
      </c>
      <c r="CS19" s="37">
        <f t="shared" si="52"/>
        <v>0</v>
      </c>
      <c r="CT19" s="38">
        <f t="shared" si="53"/>
        <v>0</v>
      </c>
      <c r="CU19" s="7">
        <v>0</v>
      </c>
      <c r="CV19" s="34">
        <f t="shared" si="54"/>
        <v>0</v>
      </c>
      <c r="CW19" s="7">
        <v>0</v>
      </c>
      <c r="CX19" s="34"/>
      <c r="CY19" s="36">
        <v>0</v>
      </c>
      <c r="CZ19" s="37">
        <f t="shared" si="55"/>
        <v>0</v>
      </c>
      <c r="DA19" s="38">
        <f t="shared" si="56"/>
        <v>0</v>
      </c>
    </row>
    <row r="20" spans="1:105"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461</v>
      </c>
      <c r="I20" s="34">
        <f t="shared" si="4"/>
        <v>1.9538037719855901</v>
      </c>
      <c r="J20" s="35">
        <v>274</v>
      </c>
      <c r="K20" s="34">
        <f t="shared" si="5"/>
        <v>1.4748627408763053</v>
      </c>
      <c r="L20" s="36">
        <v>0</v>
      </c>
      <c r="M20" s="37">
        <f t="shared" si="6"/>
        <v>735</v>
      </c>
      <c r="N20" s="38">
        <f t="shared" si="7"/>
        <v>1.7428212363360445</v>
      </c>
      <c r="O20" s="33">
        <v>441</v>
      </c>
      <c r="P20" s="34">
        <f t="shared" si="8"/>
        <v>1.9792648444863337</v>
      </c>
      <c r="Q20" s="35">
        <v>269</v>
      </c>
      <c r="R20" s="34">
        <f t="shared" si="9"/>
        <v>1.5591491334840317</v>
      </c>
      <c r="S20" s="36">
        <v>0</v>
      </c>
      <c r="T20" s="37">
        <f t="shared" si="10"/>
        <v>710</v>
      </c>
      <c r="U20" s="38">
        <f t="shared" si="11"/>
        <v>1.7959224970911114</v>
      </c>
      <c r="V20" s="33">
        <v>415</v>
      </c>
      <c r="W20" s="34">
        <f t="shared" si="12"/>
        <v>2.0414186629937525</v>
      </c>
      <c r="X20" s="35">
        <v>249</v>
      </c>
      <c r="Y20" s="34">
        <f t="shared" si="13"/>
        <v>1.6241601982910443</v>
      </c>
      <c r="Z20" s="36">
        <v>0</v>
      </c>
      <c r="AA20" s="37">
        <f t="shared" si="14"/>
        <v>664</v>
      </c>
      <c r="AB20" s="38">
        <f t="shared" si="15"/>
        <v>1.8620302860347728</v>
      </c>
      <c r="AC20" s="39">
        <v>372</v>
      </c>
      <c r="AD20" s="34">
        <f t="shared" si="16"/>
        <v>2.10110138378989</v>
      </c>
      <c r="AE20" s="35">
        <v>219</v>
      </c>
      <c r="AF20" s="34">
        <f t="shared" si="17"/>
        <v>1.7048108360579171</v>
      </c>
      <c r="AG20" s="36">
        <v>0</v>
      </c>
      <c r="AH20" s="37">
        <f t="shared" si="18"/>
        <v>591</v>
      </c>
      <c r="AI20" s="38">
        <f t="shared" si="19"/>
        <v>1.934470230107034</v>
      </c>
      <c r="AJ20" s="39">
        <v>290</v>
      </c>
      <c r="AK20" s="34">
        <f t="shared" si="20"/>
        <v>2.0647917408330367</v>
      </c>
      <c r="AL20" s="35">
        <v>186</v>
      </c>
      <c r="AM20" s="34">
        <f t="shared" si="21"/>
        <v>1.9197027557023429</v>
      </c>
      <c r="AN20" s="36">
        <v>0</v>
      </c>
      <c r="AO20" s="37">
        <f t="shared" si="22"/>
        <v>476</v>
      </c>
      <c r="AP20" s="38">
        <f t="shared" si="23"/>
        <v>2.0055616415269233</v>
      </c>
      <c r="AQ20" s="39">
        <v>201</v>
      </c>
      <c r="AR20" s="34">
        <f t="shared" si="24"/>
        <v>2.1281101111699314</v>
      </c>
      <c r="AS20" s="35">
        <v>123</v>
      </c>
      <c r="AT20" s="34">
        <f t="shared" si="25"/>
        <v>2.0134228187919461</v>
      </c>
      <c r="AU20" s="36">
        <v>0</v>
      </c>
      <c r="AV20" s="37">
        <f t="shared" si="26"/>
        <v>324</v>
      </c>
      <c r="AW20" s="38">
        <f t="shared" si="27"/>
        <v>2.083065449402083</v>
      </c>
      <c r="AX20" s="39">
        <v>99</v>
      </c>
      <c r="AY20" s="34">
        <f t="shared" si="28"/>
        <v>2.1596858638743455</v>
      </c>
      <c r="AZ20" s="35">
        <v>54</v>
      </c>
      <c r="BA20" s="34">
        <f t="shared" si="29"/>
        <v>1.9000703729767767</v>
      </c>
      <c r="BB20" s="36">
        <v>0</v>
      </c>
      <c r="BC20" s="37">
        <f t="shared" si="30"/>
        <v>153</v>
      </c>
      <c r="BD20" s="38">
        <f t="shared" si="31"/>
        <v>2.0603285752760572</v>
      </c>
      <c r="BE20" s="39">
        <v>35</v>
      </c>
      <c r="BF20" s="34">
        <f t="shared" si="32"/>
        <v>2.501786990707648</v>
      </c>
      <c r="BG20" s="35">
        <v>22</v>
      </c>
      <c r="BH20" s="34">
        <f t="shared" si="33"/>
        <v>2.4417314095449503</v>
      </c>
      <c r="BI20" s="36">
        <v>0</v>
      </c>
      <c r="BJ20" s="37">
        <f t="shared" si="34"/>
        <v>57</v>
      </c>
      <c r="BK20" s="38">
        <f t="shared" si="35"/>
        <v>2.4782608695652173</v>
      </c>
      <c r="BL20" s="39">
        <v>8</v>
      </c>
      <c r="BM20" s="34">
        <f t="shared" si="36"/>
        <v>3.1620553359683794</v>
      </c>
      <c r="BN20" s="35">
        <v>8</v>
      </c>
      <c r="BO20" s="34">
        <f t="shared" si="37"/>
        <v>4.1450777202072544</v>
      </c>
      <c r="BP20" s="36">
        <v>0</v>
      </c>
      <c r="BQ20" s="37">
        <f t="shared" si="38"/>
        <v>16</v>
      </c>
      <c r="BR20" s="38">
        <f t="shared" si="39"/>
        <v>3.5874439461883409</v>
      </c>
      <c r="BS20" s="39">
        <v>0</v>
      </c>
      <c r="BT20" s="34">
        <f t="shared" si="40"/>
        <v>0</v>
      </c>
      <c r="BU20" s="35">
        <v>0</v>
      </c>
      <c r="BV20" s="34">
        <f t="shared" si="41"/>
        <v>0</v>
      </c>
      <c r="BW20" s="36">
        <v>0</v>
      </c>
      <c r="BX20" s="37">
        <f t="shared" si="42"/>
        <v>0</v>
      </c>
      <c r="BY20" s="38">
        <f t="shared" si="43"/>
        <v>0</v>
      </c>
      <c r="BZ20" s="7">
        <v>0</v>
      </c>
      <c r="CA20" s="34">
        <f t="shared" si="44"/>
        <v>0</v>
      </c>
      <c r="CB20" s="7">
        <v>0</v>
      </c>
      <c r="CC20" s="34">
        <f t="shared" si="45"/>
        <v>0</v>
      </c>
      <c r="CD20" s="36">
        <v>0</v>
      </c>
      <c r="CE20" s="37">
        <f t="shared" si="46"/>
        <v>0</v>
      </c>
      <c r="CF20" s="38">
        <f t="shared" si="47"/>
        <v>0</v>
      </c>
      <c r="CG20" s="7">
        <v>0</v>
      </c>
      <c r="CH20" s="34">
        <f t="shared" si="48"/>
        <v>0</v>
      </c>
      <c r="CI20" s="7">
        <v>0</v>
      </c>
      <c r="CJ20" s="34"/>
      <c r="CK20" s="36">
        <v>0</v>
      </c>
      <c r="CL20" s="37">
        <f t="shared" si="49"/>
        <v>0</v>
      </c>
      <c r="CM20" s="38">
        <f t="shared" si="50"/>
        <v>0</v>
      </c>
      <c r="CN20" s="7">
        <v>0</v>
      </c>
      <c r="CO20" s="34">
        <f t="shared" si="51"/>
        <v>0</v>
      </c>
      <c r="CP20" s="7">
        <v>0</v>
      </c>
      <c r="CQ20" s="34"/>
      <c r="CR20" s="36">
        <v>0</v>
      </c>
      <c r="CS20" s="37">
        <f t="shared" si="52"/>
        <v>0</v>
      </c>
      <c r="CT20" s="38">
        <f t="shared" si="53"/>
        <v>0</v>
      </c>
      <c r="CU20" s="7">
        <v>0</v>
      </c>
      <c r="CV20" s="34">
        <f t="shared" si="54"/>
        <v>0</v>
      </c>
      <c r="CW20" s="7">
        <v>0</v>
      </c>
      <c r="CX20" s="34"/>
      <c r="CY20" s="36">
        <v>0</v>
      </c>
      <c r="CZ20" s="37">
        <f t="shared" si="55"/>
        <v>0</v>
      </c>
      <c r="DA20" s="38">
        <f t="shared" si="56"/>
        <v>0</v>
      </c>
    </row>
    <row r="21" spans="1:105"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857</v>
      </c>
      <c r="I21" s="34">
        <f t="shared" si="4"/>
        <v>3.6321254503072686</v>
      </c>
      <c r="J21" s="35">
        <v>405</v>
      </c>
      <c r="K21" s="34">
        <f t="shared" si="5"/>
        <v>2.1799978469157066</v>
      </c>
      <c r="L21" s="36">
        <v>0</v>
      </c>
      <c r="M21" s="37">
        <f t="shared" si="6"/>
        <v>1262</v>
      </c>
      <c r="N21" s="38">
        <f t="shared" si="7"/>
        <v>2.9924359187157656</v>
      </c>
      <c r="O21" s="33">
        <v>815</v>
      </c>
      <c r="P21" s="34">
        <f t="shared" si="8"/>
        <v>3.6578250527355145</v>
      </c>
      <c r="Q21" s="35">
        <v>388</v>
      </c>
      <c r="R21" s="34">
        <f t="shared" si="9"/>
        <v>2.2488842520141423</v>
      </c>
      <c r="S21" s="36">
        <v>0</v>
      </c>
      <c r="T21" s="37">
        <f t="shared" si="10"/>
        <v>1203</v>
      </c>
      <c r="U21" s="38">
        <f t="shared" si="11"/>
        <v>3.0429503718318407</v>
      </c>
      <c r="V21" s="33">
        <v>759</v>
      </c>
      <c r="W21" s="34">
        <f t="shared" si="12"/>
        <v>3.7335825667765263</v>
      </c>
      <c r="X21" s="35">
        <v>363</v>
      </c>
      <c r="Y21" s="34">
        <f t="shared" si="13"/>
        <v>2.3677516143761004</v>
      </c>
      <c r="Z21" s="36">
        <v>0</v>
      </c>
      <c r="AA21" s="37">
        <f t="shared" si="14"/>
        <v>1122</v>
      </c>
      <c r="AB21" s="38">
        <f t="shared" si="15"/>
        <v>3.1463825014021314</v>
      </c>
      <c r="AC21" s="39">
        <v>677</v>
      </c>
      <c r="AD21" s="34">
        <f t="shared" si="16"/>
        <v>3.8237785936176225</v>
      </c>
      <c r="AE21" s="35">
        <v>330</v>
      </c>
      <c r="AF21" s="34">
        <f t="shared" si="17"/>
        <v>2.5688930406352171</v>
      </c>
      <c r="AG21" s="36">
        <v>0</v>
      </c>
      <c r="AH21" s="37">
        <f t="shared" si="18"/>
        <v>1007</v>
      </c>
      <c r="AI21" s="38">
        <f t="shared" si="19"/>
        <v>3.2961277863245062</v>
      </c>
      <c r="AJ21" s="39">
        <v>533</v>
      </c>
      <c r="AK21" s="34">
        <f t="shared" si="20"/>
        <v>3.794944820220719</v>
      </c>
      <c r="AL21" s="35">
        <v>263</v>
      </c>
      <c r="AM21" s="34">
        <f t="shared" si="21"/>
        <v>2.7144184126328827</v>
      </c>
      <c r="AN21" s="36">
        <v>0</v>
      </c>
      <c r="AO21" s="37">
        <f t="shared" si="22"/>
        <v>796</v>
      </c>
      <c r="AP21" s="38">
        <f t="shared" si="23"/>
        <v>3.3538383753265357</v>
      </c>
      <c r="AQ21" s="39">
        <v>364</v>
      </c>
      <c r="AR21" s="34">
        <f t="shared" si="24"/>
        <v>3.8538909475913181</v>
      </c>
      <c r="AS21" s="35">
        <v>189</v>
      </c>
      <c r="AT21" s="34">
        <f t="shared" si="25"/>
        <v>3.0937960386315271</v>
      </c>
      <c r="AU21" s="36">
        <v>0</v>
      </c>
      <c r="AV21" s="37">
        <f t="shared" si="26"/>
        <v>553</v>
      </c>
      <c r="AW21" s="38">
        <f t="shared" si="27"/>
        <v>3.5553555355535553</v>
      </c>
      <c r="AX21" s="39">
        <v>183</v>
      </c>
      <c r="AY21" s="34">
        <f t="shared" si="28"/>
        <v>3.9921465968586389</v>
      </c>
      <c r="AZ21" s="35">
        <v>106</v>
      </c>
      <c r="BA21" s="34">
        <f t="shared" si="29"/>
        <v>3.729767769176636</v>
      </c>
      <c r="BB21" s="36">
        <v>0</v>
      </c>
      <c r="BC21" s="37">
        <f t="shared" si="30"/>
        <v>289</v>
      </c>
      <c r="BD21" s="38">
        <f t="shared" si="31"/>
        <v>3.8917317532992191</v>
      </c>
      <c r="BE21" s="39">
        <v>58</v>
      </c>
      <c r="BF21" s="34">
        <f t="shared" si="32"/>
        <v>4.1458184417441029</v>
      </c>
      <c r="BG21" s="35">
        <v>31</v>
      </c>
      <c r="BH21" s="34">
        <f t="shared" si="33"/>
        <v>3.4406215316315207</v>
      </c>
      <c r="BI21" s="36">
        <v>0</v>
      </c>
      <c r="BJ21" s="37">
        <f t="shared" si="34"/>
        <v>89</v>
      </c>
      <c r="BK21" s="38">
        <f t="shared" si="35"/>
        <v>3.8695652173913042</v>
      </c>
      <c r="BL21" s="39">
        <v>9</v>
      </c>
      <c r="BM21" s="34">
        <f t="shared" si="36"/>
        <v>3.5573122529644272</v>
      </c>
      <c r="BN21" s="35">
        <v>5</v>
      </c>
      <c r="BO21" s="34">
        <f t="shared" si="37"/>
        <v>2.5906735751295336</v>
      </c>
      <c r="BP21" s="36">
        <v>0</v>
      </c>
      <c r="BQ21" s="37">
        <f t="shared" si="38"/>
        <v>14</v>
      </c>
      <c r="BR21" s="38">
        <f t="shared" si="39"/>
        <v>3.1390134529147984</v>
      </c>
      <c r="BS21" s="39">
        <v>1</v>
      </c>
      <c r="BT21" s="34">
        <f t="shared" si="40"/>
        <v>3.125</v>
      </c>
      <c r="BU21" s="35">
        <v>0</v>
      </c>
      <c r="BV21" s="34">
        <f t="shared" si="41"/>
        <v>0</v>
      </c>
      <c r="BW21" s="36">
        <v>0</v>
      </c>
      <c r="BX21" s="37">
        <f t="shared" si="42"/>
        <v>1</v>
      </c>
      <c r="BY21" s="38">
        <f t="shared" si="43"/>
        <v>2.1276595744680851</v>
      </c>
      <c r="BZ21" s="7">
        <v>0</v>
      </c>
      <c r="CA21" s="34">
        <f t="shared" si="44"/>
        <v>0</v>
      </c>
      <c r="CB21" s="7">
        <v>0</v>
      </c>
      <c r="CC21" s="34">
        <f t="shared" si="45"/>
        <v>0</v>
      </c>
      <c r="CD21" s="36">
        <v>0</v>
      </c>
      <c r="CE21" s="37">
        <f t="shared" si="46"/>
        <v>0</v>
      </c>
      <c r="CF21" s="38">
        <f t="shared" si="47"/>
        <v>0</v>
      </c>
      <c r="CG21" s="7">
        <v>0</v>
      </c>
      <c r="CH21" s="34">
        <f t="shared" si="48"/>
        <v>0</v>
      </c>
      <c r="CI21" s="7">
        <v>0</v>
      </c>
      <c r="CJ21" s="34"/>
      <c r="CK21" s="36">
        <v>0</v>
      </c>
      <c r="CL21" s="37">
        <f t="shared" si="49"/>
        <v>0</v>
      </c>
      <c r="CM21" s="38">
        <f t="shared" si="50"/>
        <v>0</v>
      </c>
      <c r="CN21" s="7">
        <v>0</v>
      </c>
      <c r="CO21" s="34">
        <f t="shared" si="51"/>
        <v>0</v>
      </c>
      <c r="CP21" s="7">
        <v>0</v>
      </c>
      <c r="CQ21" s="34"/>
      <c r="CR21" s="36">
        <v>0</v>
      </c>
      <c r="CS21" s="37">
        <f t="shared" si="52"/>
        <v>0</v>
      </c>
      <c r="CT21" s="38">
        <f t="shared" si="53"/>
        <v>0</v>
      </c>
      <c r="CU21" s="7">
        <v>0</v>
      </c>
      <c r="CV21" s="34">
        <f t="shared" si="54"/>
        <v>0</v>
      </c>
      <c r="CW21" s="7">
        <v>0</v>
      </c>
      <c r="CX21" s="34"/>
      <c r="CY21" s="36">
        <v>0</v>
      </c>
      <c r="CZ21" s="37">
        <f t="shared" si="55"/>
        <v>0</v>
      </c>
      <c r="DA21" s="38">
        <f t="shared" si="56"/>
        <v>0</v>
      </c>
    </row>
    <row r="22" spans="1:105"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1205</v>
      </c>
      <c r="I22" s="34">
        <f t="shared" si="4"/>
        <v>5.1070141979232888</v>
      </c>
      <c r="J22" s="35">
        <v>598</v>
      </c>
      <c r="K22" s="34">
        <f t="shared" si="5"/>
        <v>3.2188610184088708</v>
      </c>
      <c r="L22" s="36">
        <v>0</v>
      </c>
      <c r="M22" s="37">
        <f t="shared" si="6"/>
        <v>1803</v>
      </c>
      <c r="N22" s="38">
        <f t="shared" si="7"/>
        <v>4.2752471960733178</v>
      </c>
      <c r="O22" s="33">
        <v>1162</v>
      </c>
      <c r="P22" s="34">
        <f t="shared" si="8"/>
        <v>5.2152057807100221</v>
      </c>
      <c r="Q22" s="35">
        <v>567</v>
      </c>
      <c r="R22" s="34">
        <f t="shared" si="9"/>
        <v>3.286384976525822</v>
      </c>
      <c r="S22" s="36">
        <v>0</v>
      </c>
      <c r="T22" s="37">
        <f t="shared" si="10"/>
        <v>1729</v>
      </c>
      <c r="U22" s="38">
        <f t="shared" si="11"/>
        <v>4.3734507006627208</v>
      </c>
      <c r="V22" s="33">
        <v>1060</v>
      </c>
      <c r="W22" s="34">
        <f t="shared" si="12"/>
        <v>5.214225982586453</v>
      </c>
      <c r="X22" s="35">
        <v>536</v>
      </c>
      <c r="Y22" s="34">
        <f t="shared" si="13"/>
        <v>3.4961842019437741</v>
      </c>
      <c r="Z22" s="36">
        <v>0</v>
      </c>
      <c r="AA22" s="37">
        <f t="shared" si="14"/>
        <v>1596</v>
      </c>
      <c r="AB22" s="38">
        <f t="shared" si="15"/>
        <v>4.4756029164329778</v>
      </c>
      <c r="AC22" s="39">
        <v>961</v>
      </c>
      <c r="AD22" s="34">
        <f t="shared" si="16"/>
        <v>5.4278452414572156</v>
      </c>
      <c r="AE22" s="35">
        <v>475</v>
      </c>
      <c r="AF22" s="34">
        <f t="shared" si="17"/>
        <v>3.6976490736416006</v>
      </c>
      <c r="AG22" s="36">
        <v>0</v>
      </c>
      <c r="AH22" s="37">
        <f t="shared" si="18"/>
        <v>1436</v>
      </c>
      <c r="AI22" s="38">
        <f t="shared" si="19"/>
        <v>4.7003371411737751</v>
      </c>
      <c r="AJ22" s="39">
        <v>789</v>
      </c>
      <c r="AK22" s="34">
        <f t="shared" si="20"/>
        <v>5.6176575293698825</v>
      </c>
      <c r="AL22" s="35">
        <v>394</v>
      </c>
      <c r="AM22" s="34">
        <f t="shared" si="21"/>
        <v>4.0664671276705544</v>
      </c>
      <c r="AN22" s="36">
        <v>0</v>
      </c>
      <c r="AO22" s="37">
        <f t="shared" si="22"/>
        <v>1183</v>
      </c>
      <c r="AP22" s="38">
        <f t="shared" si="23"/>
        <v>4.9844105502654417</v>
      </c>
      <c r="AQ22" s="39">
        <v>551</v>
      </c>
      <c r="AR22" s="34">
        <f t="shared" si="24"/>
        <v>5.8337744838538912</v>
      </c>
      <c r="AS22" s="35">
        <v>272</v>
      </c>
      <c r="AT22" s="34">
        <f t="shared" si="25"/>
        <v>4.4524472090358485</v>
      </c>
      <c r="AU22" s="36">
        <v>0</v>
      </c>
      <c r="AV22" s="37">
        <f t="shared" si="26"/>
        <v>823</v>
      </c>
      <c r="AW22" s="38">
        <f t="shared" si="27"/>
        <v>5.2912434100552916</v>
      </c>
      <c r="AX22" s="39">
        <v>263</v>
      </c>
      <c r="AY22" s="34">
        <f t="shared" si="28"/>
        <v>5.7373472949389184</v>
      </c>
      <c r="AZ22" s="35">
        <v>129</v>
      </c>
      <c r="BA22" s="34">
        <f t="shared" si="29"/>
        <v>4.5390570021111891</v>
      </c>
      <c r="BB22" s="36">
        <v>0</v>
      </c>
      <c r="BC22" s="37">
        <f t="shared" si="30"/>
        <v>392</v>
      </c>
      <c r="BD22" s="38">
        <f t="shared" si="31"/>
        <v>5.2787503366549959</v>
      </c>
      <c r="BE22" s="39">
        <v>74</v>
      </c>
      <c r="BF22" s="34">
        <f t="shared" si="32"/>
        <v>5.2894924946390285</v>
      </c>
      <c r="BG22" s="35">
        <v>42</v>
      </c>
      <c r="BH22" s="34">
        <f t="shared" si="33"/>
        <v>4.6614872364039952</v>
      </c>
      <c r="BI22" s="36">
        <v>0</v>
      </c>
      <c r="BJ22" s="37">
        <f t="shared" si="34"/>
        <v>116</v>
      </c>
      <c r="BK22" s="38">
        <f t="shared" si="35"/>
        <v>5.0434782608695654</v>
      </c>
      <c r="BL22" s="39">
        <v>12</v>
      </c>
      <c r="BM22" s="34">
        <f t="shared" si="36"/>
        <v>4.7430830039525684</v>
      </c>
      <c r="BN22" s="35">
        <v>12</v>
      </c>
      <c r="BO22" s="34">
        <f t="shared" si="37"/>
        <v>6.2176165803108807</v>
      </c>
      <c r="BP22" s="36">
        <v>0</v>
      </c>
      <c r="BQ22" s="37">
        <f t="shared" si="38"/>
        <v>24</v>
      </c>
      <c r="BR22" s="38">
        <f t="shared" si="39"/>
        <v>5.3811659192825116</v>
      </c>
      <c r="BS22" s="39">
        <v>1</v>
      </c>
      <c r="BT22" s="34">
        <f t="shared" si="40"/>
        <v>3.125</v>
      </c>
      <c r="BU22" s="35">
        <v>3</v>
      </c>
      <c r="BV22" s="34">
        <f t="shared" si="41"/>
        <v>20</v>
      </c>
      <c r="BW22" s="36">
        <v>0</v>
      </c>
      <c r="BX22" s="37">
        <f t="shared" si="42"/>
        <v>4</v>
      </c>
      <c r="BY22" s="38">
        <f t="shared" si="43"/>
        <v>8.5106382978723403</v>
      </c>
      <c r="BZ22" s="7">
        <v>0</v>
      </c>
      <c r="CA22" s="34">
        <f t="shared" si="44"/>
        <v>0</v>
      </c>
      <c r="CB22" s="7">
        <v>0</v>
      </c>
      <c r="CC22" s="34">
        <f t="shared" si="45"/>
        <v>0</v>
      </c>
      <c r="CD22" s="36">
        <v>0</v>
      </c>
      <c r="CE22" s="37">
        <f t="shared" si="46"/>
        <v>0</v>
      </c>
      <c r="CF22" s="38">
        <f t="shared" si="47"/>
        <v>0</v>
      </c>
      <c r="CG22" s="7">
        <v>0</v>
      </c>
      <c r="CH22" s="34">
        <f t="shared" si="48"/>
        <v>0</v>
      </c>
      <c r="CI22" s="7">
        <v>0</v>
      </c>
      <c r="CJ22" s="34"/>
      <c r="CK22" s="36">
        <v>0</v>
      </c>
      <c r="CL22" s="37">
        <f t="shared" si="49"/>
        <v>0</v>
      </c>
      <c r="CM22" s="38">
        <f t="shared" si="50"/>
        <v>0</v>
      </c>
      <c r="CN22" s="7">
        <v>0</v>
      </c>
      <c r="CO22" s="34">
        <f t="shared" si="51"/>
        <v>0</v>
      </c>
      <c r="CP22" s="7">
        <v>0</v>
      </c>
      <c r="CQ22" s="34"/>
      <c r="CR22" s="36">
        <v>0</v>
      </c>
      <c r="CS22" s="37">
        <f t="shared" si="52"/>
        <v>0</v>
      </c>
      <c r="CT22" s="38">
        <f t="shared" si="53"/>
        <v>0</v>
      </c>
      <c r="CU22" s="7">
        <v>0</v>
      </c>
      <c r="CV22" s="34">
        <f t="shared" si="54"/>
        <v>0</v>
      </c>
      <c r="CW22" s="7">
        <v>0</v>
      </c>
      <c r="CX22" s="34"/>
      <c r="CY22" s="36">
        <v>0</v>
      </c>
      <c r="CZ22" s="37">
        <f t="shared" si="55"/>
        <v>0</v>
      </c>
      <c r="DA22" s="38">
        <f t="shared" si="56"/>
        <v>0</v>
      </c>
    </row>
    <row r="23" spans="1:105"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1615</v>
      </c>
      <c r="I23" s="34">
        <f t="shared" si="4"/>
        <v>6.8446704810341181</v>
      </c>
      <c r="J23" s="35">
        <v>823</v>
      </c>
      <c r="K23" s="34">
        <f t="shared" si="5"/>
        <v>4.429970933362041</v>
      </c>
      <c r="L23" s="36">
        <v>0</v>
      </c>
      <c r="M23" s="37">
        <f t="shared" si="6"/>
        <v>2438</v>
      </c>
      <c r="N23" s="38">
        <f t="shared" si="7"/>
        <v>5.7809498968534374</v>
      </c>
      <c r="O23" s="33">
        <v>1544</v>
      </c>
      <c r="P23" s="34">
        <f t="shared" si="8"/>
        <v>6.929671020151698</v>
      </c>
      <c r="Q23" s="35">
        <v>774</v>
      </c>
      <c r="R23" s="34">
        <f t="shared" si="9"/>
        <v>4.4861763171622329</v>
      </c>
      <c r="S23" s="36">
        <v>0</v>
      </c>
      <c r="T23" s="37">
        <f t="shared" si="10"/>
        <v>2318</v>
      </c>
      <c r="U23" s="38">
        <f t="shared" si="11"/>
        <v>5.8633075327566146</v>
      </c>
      <c r="V23" s="33">
        <v>1430</v>
      </c>
      <c r="W23" s="34">
        <f t="shared" si="12"/>
        <v>7.034285995376063</v>
      </c>
      <c r="X23" s="35">
        <v>717</v>
      </c>
      <c r="Y23" s="34">
        <f t="shared" si="13"/>
        <v>4.6767986432718027</v>
      </c>
      <c r="Z23" s="36">
        <v>0</v>
      </c>
      <c r="AA23" s="37">
        <f t="shared" si="14"/>
        <v>2147</v>
      </c>
      <c r="AB23" s="38">
        <f t="shared" si="15"/>
        <v>6.0207515423443638</v>
      </c>
      <c r="AC23" s="39">
        <v>1260</v>
      </c>
      <c r="AD23" s="34">
        <f t="shared" si="16"/>
        <v>7.1166337192883375</v>
      </c>
      <c r="AE23" s="35">
        <v>626</v>
      </c>
      <c r="AF23" s="34">
        <f t="shared" si="17"/>
        <v>4.8731122528413513</v>
      </c>
      <c r="AG23" s="36">
        <v>0</v>
      </c>
      <c r="AH23" s="37">
        <f t="shared" si="18"/>
        <v>1886</v>
      </c>
      <c r="AI23" s="38">
        <f t="shared" si="19"/>
        <v>6.1732840168897907</v>
      </c>
      <c r="AJ23" s="39">
        <v>1030</v>
      </c>
      <c r="AK23" s="34">
        <f t="shared" si="20"/>
        <v>7.3335706657173372</v>
      </c>
      <c r="AL23" s="35">
        <v>515</v>
      </c>
      <c r="AM23" s="34">
        <f t="shared" si="21"/>
        <v>5.3153060171328308</v>
      </c>
      <c r="AN23" s="36">
        <v>0</v>
      </c>
      <c r="AO23" s="37">
        <f t="shared" si="22"/>
        <v>1545</v>
      </c>
      <c r="AP23" s="38">
        <f t="shared" si="23"/>
        <v>6.5096486053762534</v>
      </c>
      <c r="AQ23" s="39">
        <v>707</v>
      </c>
      <c r="AR23" s="34">
        <f t="shared" si="24"/>
        <v>7.4854420328215987</v>
      </c>
      <c r="AS23" s="35">
        <v>353</v>
      </c>
      <c r="AT23" s="34">
        <f t="shared" si="25"/>
        <v>5.7783597970207889</v>
      </c>
      <c r="AU23" s="36">
        <v>0</v>
      </c>
      <c r="AV23" s="37">
        <f t="shared" si="26"/>
        <v>1060</v>
      </c>
      <c r="AW23" s="38">
        <f t="shared" si="27"/>
        <v>6.814967211006814</v>
      </c>
      <c r="AX23" s="39">
        <v>358</v>
      </c>
      <c r="AY23" s="34">
        <f t="shared" si="28"/>
        <v>7.8097731239092498</v>
      </c>
      <c r="AZ23" s="35">
        <v>172</v>
      </c>
      <c r="BA23" s="34">
        <f t="shared" si="29"/>
        <v>6.0520760028149194</v>
      </c>
      <c r="BB23" s="36">
        <v>0</v>
      </c>
      <c r="BC23" s="37">
        <f t="shared" si="30"/>
        <v>530</v>
      </c>
      <c r="BD23" s="38">
        <f t="shared" si="31"/>
        <v>7.1370859143549694</v>
      </c>
      <c r="BE23" s="39">
        <v>107</v>
      </c>
      <c r="BF23" s="34">
        <f t="shared" si="32"/>
        <v>7.6483202287348107</v>
      </c>
      <c r="BG23" s="35">
        <v>57</v>
      </c>
      <c r="BH23" s="34">
        <f t="shared" si="33"/>
        <v>6.326304106548279</v>
      </c>
      <c r="BI23" s="36">
        <v>0</v>
      </c>
      <c r="BJ23" s="37">
        <f t="shared" si="34"/>
        <v>164</v>
      </c>
      <c r="BK23" s="38">
        <f t="shared" si="35"/>
        <v>7.1304347826086953</v>
      </c>
      <c r="BL23" s="39">
        <v>21</v>
      </c>
      <c r="BM23" s="34">
        <f t="shared" si="36"/>
        <v>8.3003952569169961</v>
      </c>
      <c r="BN23" s="35">
        <v>12</v>
      </c>
      <c r="BO23" s="34">
        <f t="shared" si="37"/>
        <v>6.2176165803108807</v>
      </c>
      <c r="BP23" s="36">
        <v>0</v>
      </c>
      <c r="BQ23" s="37">
        <f t="shared" si="38"/>
        <v>33</v>
      </c>
      <c r="BR23" s="38">
        <f t="shared" si="39"/>
        <v>7.3991031390134534</v>
      </c>
      <c r="BS23" s="39">
        <v>4</v>
      </c>
      <c r="BT23" s="34">
        <f t="shared" si="40"/>
        <v>12.5</v>
      </c>
      <c r="BU23" s="35">
        <v>1</v>
      </c>
      <c r="BV23" s="34">
        <f t="shared" si="41"/>
        <v>6.666666666666667</v>
      </c>
      <c r="BW23" s="36">
        <v>0</v>
      </c>
      <c r="BX23" s="37">
        <f t="shared" si="42"/>
        <v>5</v>
      </c>
      <c r="BY23" s="38">
        <f t="shared" si="43"/>
        <v>10.638297872340425</v>
      </c>
      <c r="BZ23" s="7">
        <v>0</v>
      </c>
      <c r="CA23" s="34">
        <f t="shared" si="44"/>
        <v>0</v>
      </c>
      <c r="CB23" s="7">
        <v>0</v>
      </c>
      <c r="CC23" s="34">
        <f t="shared" si="45"/>
        <v>0</v>
      </c>
      <c r="CD23" s="36">
        <v>0</v>
      </c>
      <c r="CE23" s="37">
        <f t="shared" si="46"/>
        <v>0</v>
      </c>
      <c r="CF23" s="38">
        <f t="shared" si="47"/>
        <v>0</v>
      </c>
      <c r="CG23" s="7">
        <v>0</v>
      </c>
      <c r="CH23" s="34">
        <f t="shared" si="48"/>
        <v>0</v>
      </c>
      <c r="CI23" s="7">
        <v>0</v>
      </c>
      <c r="CJ23" s="34"/>
      <c r="CK23" s="36">
        <v>0</v>
      </c>
      <c r="CL23" s="37">
        <f t="shared" si="49"/>
        <v>0</v>
      </c>
      <c r="CM23" s="38">
        <f t="shared" si="50"/>
        <v>0</v>
      </c>
      <c r="CN23" s="7">
        <v>0</v>
      </c>
      <c r="CO23" s="34">
        <f t="shared" si="51"/>
        <v>0</v>
      </c>
      <c r="CP23" s="7">
        <v>0</v>
      </c>
      <c r="CQ23" s="34"/>
      <c r="CR23" s="36">
        <v>0</v>
      </c>
      <c r="CS23" s="37">
        <f t="shared" si="52"/>
        <v>0</v>
      </c>
      <c r="CT23" s="38">
        <f t="shared" si="53"/>
        <v>0</v>
      </c>
      <c r="CU23" s="7">
        <v>0</v>
      </c>
      <c r="CV23" s="34">
        <f t="shared" si="54"/>
        <v>0</v>
      </c>
      <c r="CW23" s="7">
        <v>0</v>
      </c>
      <c r="CX23" s="34"/>
      <c r="CY23" s="36">
        <v>0</v>
      </c>
      <c r="CZ23" s="37">
        <f t="shared" si="55"/>
        <v>0</v>
      </c>
      <c r="DA23" s="38">
        <f t="shared" si="56"/>
        <v>0</v>
      </c>
    </row>
    <row r="24" spans="1:105"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2578</v>
      </c>
      <c r="I24" s="34">
        <f t="shared" si="4"/>
        <v>10.92604365331638</v>
      </c>
      <c r="J24" s="35">
        <v>1365</v>
      </c>
      <c r="K24" s="34">
        <f t="shared" si="5"/>
        <v>7.3474001507159006</v>
      </c>
      <c r="L24" s="36">
        <v>0</v>
      </c>
      <c r="M24" s="37">
        <f t="shared" si="6"/>
        <v>3943</v>
      </c>
      <c r="N24" s="38">
        <f t="shared" si="7"/>
        <v>9.3495838569700993</v>
      </c>
      <c r="O24" s="33">
        <v>2460</v>
      </c>
      <c r="P24" s="34">
        <f t="shared" si="8"/>
        <v>11.040797091692474</v>
      </c>
      <c r="Q24" s="35">
        <v>1301</v>
      </c>
      <c r="R24" s="34">
        <f t="shared" si="9"/>
        <v>7.5407175563670092</v>
      </c>
      <c r="S24" s="36">
        <v>0</v>
      </c>
      <c r="T24" s="37">
        <f t="shared" si="10"/>
        <v>3761</v>
      </c>
      <c r="U24" s="38">
        <f t="shared" si="11"/>
        <v>9.5133302979713665</v>
      </c>
      <c r="V24" s="33">
        <v>2252</v>
      </c>
      <c r="W24" s="34">
        <f t="shared" si="12"/>
        <v>11.077770672438389</v>
      </c>
      <c r="X24" s="35">
        <v>1178</v>
      </c>
      <c r="Y24" s="34">
        <f t="shared" si="13"/>
        <v>7.683777966212249</v>
      </c>
      <c r="Z24" s="36">
        <v>0</v>
      </c>
      <c r="AA24" s="37">
        <f t="shared" si="14"/>
        <v>3430</v>
      </c>
      <c r="AB24" s="38">
        <f t="shared" si="15"/>
        <v>9.6186203028603483</v>
      </c>
      <c r="AC24" s="39">
        <v>2010</v>
      </c>
      <c r="AD24" s="34">
        <f t="shared" si="16"/>
        <v>11.352725218864727</v>
      </c>
      <c r="AE24" s="35">
        <v>1037</v>
      </c>
      <c r="AF24" s="34">
        <f t="shared" si="17"/>
        <v>8.072551767087031</v>
      </c>
      <c r="AG24" s="36">
        <v>0</v>
      </c>
      <c r="AH24" s="37">
        <f t="shared" si="18"/>
        <v>3047</v>
      </c>
      <c r="AI24" s="38">
        <f t="shared" si="19"/>
        <v>9.973486956237112</v>
      </c>
      <c r="AJ24" s="39">
        <v>1645</v>
      </c>
      <c r="AK24" s="34">
        <f t="shared" si="20"/>
        <v>11.712353150587397</v>
      </c>
      <c r="AL24" s="35">
        <v>833</v>
      </c>
      <c r="AM24" s="34">
        <f t="shared" si="21"/>
        <v>8.5973784704303853</v>
      </c>
      <c r="AN24" s="36">
        <v>0</v>
      </c>
      <c r="AO24" s="37">
        <f t="shared" si="22"/>
        <v>2478</v>
      </c>
      <c r="AP24" s="38">
        <f t="shared" si="23"/>
        <v>10.440717957360748</v>
      </c>
      <c r="AQ24" s="39">
        <v>1131</v>
      </c>
      <c r="AR24" s="34">
        <f t="shared" si="24"/>
        <v>11.974589730015882</v>
      </c>
      <c r="AS24" s="35">
        <v>572</v>
      </c>
      <c r="AT24" s="34">
        <f t="shared" si="25"/>
        <v>9.3632345719430354</v>
      </c>
      <c r="AU24" s="36">
        <v>0</v>
      </c>
      <c r="AV24" s="37">
        <f t="shared" si="26"/>
        <v>1703</v>
      </c>
      <c r="AW24" s="38">
        <f t="shared" si="27"/>
        <v>10.94895203806095</v>
      </c>
      <c r="AX24" s="39">
        <v>571</v>
      </c>
      <c r="AY24" s="34">
        <f t="shared" si="28"/>
        <v>12.456369982547994</v>
      </c>
      <c r="AZ24" s="35">
        <v>278</v>
      </c>
      <c r="BA24" s="34">
        <f t="shared" si="29"/>
        <v>9.7818437719915554</v>
      </c>
      <c r="BB24" s="36">
        <v>0</v>
      </c>
      <c r="BC24" s="37">
        <f t="shared" si="30"/>
        <v>849</v>
      </c>
      <c r="BD24" s="38">
        <f t="shared" si="31"/>
        <v>11.432803662806357</v>
      </c>
      <c r="BE24" s="39">
        <v>169</v>
      </c>
      <c r="BF24" s="34">
        <f t="shared" si="32"/>
        <v>12.080057183702644</v>
      </c>
      <c r="BG24" s="35">
        <v>90</v>
      </c>
      <c r="BH24" s="34">
        <f t="shared" si="33"/>
        <v>9.9889012208657046</v>
      </c>
      <c r="BI24" s="36">
        <v>0</v>
      </c>
      <c r="BJ24" s="37">
        <f t="shared" si="34"/>
        <v>259</v>
      </c>
      <c r="BK24" s="38">
        <f t="shared" si="35"/>
        <v>11.260869565217391</v>
      </c>
      <c r="BL24" s="39">
        <v>29</v>
      </c>
      <c r="BM24" s="34">
        <f t="shared" si="36"/>
        <v>11.462450592885375</v>
      </c>
      <c r="BN24" s="35">
        <v>15</v>
      </c>
      <c r="BO24" s="34">
        <f t="shared" si="37"/>
        <v>7.7720207253886011</v>
      </c>
      <c r="BP24" s="36">
        <v>0</v>
      </c>
      <c r="BQ24" s="37">
        <f t="shared" si="38"/>
        <v>44</v>
      </c>
      <c r="BR24" s="38">
        <f t="shared" si="39"/>
        <v>9.8654708520179373</v>
      </c>
      <c r="BS24" s="39">
        <v>5</v>
      </c>
      <c r="BT24" s="34">
        <f t="shared" si="40"/>
        <v>15.625</v>
      </c>
      <c r="BU24" s="35">
        <v>2</v>
      </c>
      <c r="BV24" s="34">
        <f t="shared" si="41"/>
        <v>13.333333333333334</v>
      </c>
      <c r="BW24" s="36">
        <v>0</v>
      </c>
      <c r="BX24" s="37">
        <f t="shared" si="42"/>
        <v>7</v>
      </c>
      <c r="BY24" s="38">
        <f t="shared" si="43"/>
        <v>14.893617021276595</v>
      </c>
      <c r="BZ24" s="7">
        <v>1</v>
      </c>
      <c r="CA24" s="34">
        <f t="shared" si="44"/>
        <v>33.333333333333329</v>
      </c>
      <c r="CB24" s="7">
        <v>0</v>
      </c>
      <c r="CC24" s="34">
        <f t="shared" si="45"/>
        <v>0</v>
      </c>
      <c r="CD24" s="36">
        <v>0</v>
      </c>
      <c r="CE24" s="37">
        <f t="shared" si="46"/>
        <v>1</v>
      </c>
      <c r="CF24" s="38">
        <f t="shared" si="47"/>
        <v>16.666666666666664</v>
      </c>
      <c r="CG24" s="7">
        <v>0</v>
      </c>
      <c r="CH24" s="34">
        <f t="shared" si="48"/>
        <v>0</v>
      </c>
      <c r="CI24" s="7">
        <v>0</v>
      </c>
      <c r="CJ24" s="34"/>
      <c r="CK24" s="36">
        <v>0</v>
      </c>
      <c r="CL24" s="37">
        <f t="shared" si="49"/>
        <v>0</v>
      </c>
      <c r="CM24" s="38">
        <f t="shared" si="50"/>
        <v>0</v>
      </c>
      <c r="CN24" s="7">
        <v>0</v>
      </c>
      <c r="CO24" s="34">
        <f t="shared" si="51"/>
        <v>0</v>
      </c>
      <c r="CP24" s="7">
        <v>0</v>
      </c>
      <c r="CQ24" s="34"/>
      <c r="CR24" s="36">
        <v>0</v>
      </c>
      <c r="CS24" s="37">
        <f t="shared" si="52"/>
        <v>0</v>
      </c>
      <c r="CT24" s="38">
        <f t="shared" si="53"/>
        <v>0</v>
      </c>
      <c r="CU24" s="7">
        <v>0</v>
      </c>
      <c r="CV24" s="34">
        <f t="shared" si="54"/>
        <v>0</v>
      </c>
      <c r="CW24" s="7">
        <v>0</v>
      </c>
      <c r="CX24" s="34"/>
      <c r="CY24" s="36">
        <v>0</v>
      </c>
      <c r="CZ24" s="37">
        <f t="shared" si="55"/>
        <v>0</v>
      </c>
      <c r="DA24" s="38">
        <f t="shared" si="56"/>
        <v>0</v>
      </c>
    </row>
    <row r="25" spans="1:105"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3539</v>
      </c>
      <c r="I25" s="34">
        <f t="shared" si="4"/>
        <v>14.998940453485906</v>
      </c>
      <c r="J25" s="35">
        <v>2153</v>
      </c>
      <c r="K25" s="34">
        <f t="shared" si="5"/>
        <v>11.588976208418559</v>
      </c>
      <c r="L25" s="36">
        <v>0</v>
      </c>
      <c r="M25" s="37">
        <f t="shared" si="6"/>
        <v>5692</v>
      </c>
      <c r="N25" s="38">
        <f t="shared" si="7"/>
        <v>13.496787043843216</v>
      </c>
      <c r="O25" s="33">
        <v>3345</v>
      </c>
      <c r="P25" s="34">
        <f t="shared" si="8"/>
        <v>15.012791167362327</v>
      </c>
      <c r="Q25" s="35">
        <v>2025</v>
      </c>
      <c r="R25" s="34">
        <f t="shared" si="9"/>
        <v>11.737089201877934</v>
      </c>
      <c r="S25" s="36">
        <v>0</v>
      </c>
      <c r="T25" s="37">
        <f t="shared" si="10"/>
        <v>5370</v>
      </c>
      <c r="U25" s="38">
        <f t="shared" si="11"/>
        <v>13.583244801942632</v>
      </c>
      <c r="V25" s="33">
        <v>3069</v>
      </c>
      <c r="W25" s="34">
        <f t="shared" si="12"/>
        <v>15.096659943922475</v>
      </c>
      <c r="X25" s="35">
        <v>1838</v>
      </c>
      <c r="Y25" s="34">
        <f t="shared" si="13"/>
        <v>11.988780901441523</v>
      </c>
      <c r="Z25" s="36">
        <v>0</v>
      </c>
      <c r="AA25" s="37">
        <f t="shared" si="14"/>
        <v>4907</v>
      </c>
      <c r="AB25" s="38">
        <f t="shared" si="15"/>
        <v>13.760515984296129</v>
      </c>
      <c r="AC25" s="39">
        <v>2692</v>
      </c>
      <c r="AD25" s="34">
        <f t="shared" si="16"/>
        <v>15.204744422479525</v>
      </c>
      <c r="AE25" s="35">
        <v>1561</v>
      </c>
      <c r="AF25" s="34">
        <f t="shared" si="17"/>
        <v>12.151642534641132</v>
      </c>
      <c r="AG25" s="36">
        <v>0</v>
      </c>
      <c r="AH25" s="37">
        <f t="shared" si="18"/>
        <v>4253</v>
      </c>
      <c r="AI25" s="38">
        <f t="shared" si="19"/>
        <v>13.920984583156034</v>
      </c>
      <c r="AJ25" s="39">
        <v>2198</v>
      </c>
      <c r="AK25" s="34">
        <f t="shared" si="20"/>
        <v>15.649697401210394</v>
      </c>
      <c r="AL25" s="35">
        <v>1226</v>
      </c>
      <c r="AM25" s="34">
        <f t="shared" si="21"/>
        <v>12.653524615543398</v>
      </c>
      <c r="AN25" s="36">
        <v>0</v>
      </c>
      <c r="AO25" s="37">
        <f t="shared" si="22"/>
        <v>3424</v>
      </c>
      <c r="AP25" s="38">
        <f t="shared" si="23"/>
        <v>14.426561051655854</v>
      </c>
      <c r="AQ25" s="39">
        <v>1523</v>
      </c>
      <c r="AR25" s="34">
        <f t="shared" si="24"/>
        <v>16.124933827421916</v>
      </c>
      <c r="AS25" s="35">
        <v>828</v>
      </c>
      <c r="AT25" s="34">
        <f t="shared" si="25"/>
        <v>13.553773121623832</v>
      </c>
      <c r="AU25" s="36">
        <v>0</v>
      </c>
      <c r="AV25" s="37">
        <f t="shared" si="26"/>
        <v>2351</v>
      </c>
      <c r="AW25" s="38">
        <f t="shared" si="27"/>
        <v>15.115082936865115</v>
      </c>
      <c r="AX25" s="39">
        <v>750</v>
      </c>
      <c r="AY25" s="34">
        <f t="shared" si="28"/>
        <v>16.361256544502616</v>
      </c>
      <c r="AZ25" s="35">
        <v>397</v>
      </c>
      <c r="BA25" s="34">
        <f t="shared" si="29"/>
        <v>13.969035890218157</v>
      </c>
      <c r="BB25" s="36">
        <v>0</v>
      </c>
      <c r="BC25" s="37">
        <f t="shared" si="30"/>
        <v>1147</v>
      </c>
      <c r="BD25" s="38">
        <f t="shared" si="31"/>
        <v>15.445731214651225</v>
      </c>
      <c r="BE25" s="39">
        <v>225</v>
      </c>
      <c r="BF25" s="34">
        <f t="shared" si="32"/>
        <v>16.082916368834884</v>
      </c>
      <c r="BG25" s="35">
        <v>116</v>
      </c>
      <c r="BH25" s="34">
        <f t="shared" si="33"/>
        <v>12.874583795782463</v>
      </c>
      <c r="BI25" s="36">
        <v>0</v>
      </c>
      <c r="BJ25" s="37">
        <f t="shared" si="34"/>
        <v>341</v>
      </c>
      <c r="BK25" s="38">
        <f t="shared" si="35"/>
        <v>14.826086956521738</v>
      </c>
      <c r="BL25" s="39">
        <v>33</v>
      </c>
      <c r="BM25" s="34">
        <f t="shared" si="36"/>
        <v>13.043478260869565</v>
      </c>
      <c r="BN25" s="35">
        <v>19</v>
      </c>
      <c r="BO25" s="34">
        <f t="shared" si="37"/>
        <v>9.8445595854922274</v>
      </c>
      <c r="BP25" s="36">
        <v>0</v>
      </c>
      <c r="BQ25" s="37">
        <f t="shared" si="38"/>
        <v>52</v>
      </c>
      <c r="BR25" s="38">
        <f t="shared" si="39"/>
        <v>11.659192825112108</v>
      </c>
      <c r="BS25" s="39">
        <v>2</v>
      </c>
      <c r="BT25" s="34">
        <f t="shared" si="40"/>
        <v>6.25</v>
      </c>
      <c r="BU25" s="35">
        <v>3</v>
      </c>
      <c r="BV25" s="34">
        <f t="shared" si="41"/>
        <v>20</v>
      </c>
      <c r="BW25" s="36">
        <v>0</v>
      </c>
      <c r="BX25" s="37">
        <f t="shared" si="42"/>
        <v>5</v>
      </c>
      <c r="BY25" s="38">
        <f t="shared" si="43"/>
        <v>10.638297872340425</v>
      </c>
      <c r="BZ25" s="7">
        <v>1</v>
      </c>
      <c r="CA25" s="34">
        <f t="shared" si="44"/>
        <v>33.333333333333329</v>
      </c>
      <c r="CB25" s="7">
        <v>2</v>
      </c>
      <c r="CC25" s="34">
        <f t="shared" si="45"/>
        <v>66.666666666666657</v>
      </c>
      <c r="CD25" s="36">
        <v>0</v>
      </c>
      <c r="CE25" s="37">
        <f t="shared" si="46"/>
        <v>3</v>
      </c>
      <c r="CF25" s="38">
        <f t="shared" si="47"/>
        <v>50</v>
      </c>
      <c r="CG25" s="7">
        <v>1</v>
      </c>
      <c r="CH25" s="34">
        <f t="shared" si="48"/>
        <v>100</v>
      </c>
      <c r="CI25" s="7">
        <v>0</v>
      </c>
      <c r="CJ25" s="34"/>
      <c r="CK25" s="36">
        <v>0</v>
      </c>
      <c r="CL25" s="37">
        <f t="shared" si="49"/>
        <v>1</v>
      </c>
      <c r="CM25" s="38">
        <f t="shared" si="50"/>
        <v>100</v>
      </c>
      <c r="CN25" s="7">
        <v>1</v>
      </c>
      <c r="CO25" s="34">
        <f t="shared" si="51"/>
        <v>100</v>
      </c>
      <c r="CP25" s="7">
        <v>0</v>
      </c>
      <c r="CQ25" s="34"/>
      <c r="CR25" s="36">
        <v>0</v>
      </c>
      <c r="CS25" s="37">
        <f t="shared" si="52"/>
        <v>1</v>
      </c>
      <c r="CT25" s="38">
        <f t="shared" si="53"/>
        <v>100</v>
      </c>
      <c r="CU25" s="7">
        <v>1</v>
      </c>
      <c r="CV25" s="34">
        <f t="shared" si="54"/>
        <v>100</v>
      </c>
      <c r="CW25" s="7">
        <v>0</v>
      </c>
      <c r="CX25" s="34"/>
      <c r="CY25" s="36">
        <v>0</v>
      </c>
      <c r="CZ25" s="37">
        <f t="shared" si="55"/>
        <v>1</v>
      </c>
      <c r="DA25" s="38">
        <f t="shared" si="56"/>
        <v>100</v>
      </c>
    </row>
    <row r="26" spans="1:105" ht="13" x14ac:dyDescent="0.3">
      <c r="A26" s="28" t="s">
        <v>56</v>
      </c>
      <c r="B26" s="29">
        <v>655504</v>
      </c>
      <c r="C26" s="30">
        <f t="shared" si="0"/>
        <v>2.2437048375863688</v>
      </c>
      <c r="D26" s="31">
        <v>836293</v>
      </c>
      <c r="E26" s="30">
        <f t="shared" si="1"/>
        <v>2.7969143585882246</v>
      </c>
      <c r="F26" s="31">
        <f t="shared" si="2"/>
        <v>1491797</v>
      </c>
      <c r="G26" s="32">
        <f t="shared" si="3"/>
        <v>2.5235161714525467</v>
      </c>
      <c r="H26" s="33">
        <v>4638</v>
      </c>
      <c r="I26" s="34">
        <f t="shared" si="4"/>
        <v>19.656706929434204</v>
      </c>
      <c r="J26" s="35">
        <v>3354</v>
      </c>
      <c r="K26" s="34">
        <f t="shared" si="5"/>
        <v>18.05361179890193</v>
      </c>
      <c r="L26" s="36">
        <v>0</v>
      </c>
      <c r="M26" s="37">
        <f t="shared" si="6"/>
        <v>7992</v>
      </c>
      <c r="N26" s="38">
        <f t="shared" si="7"/>
        <v>18.950513361629479</v>
      </c>
      <c r="O26" s="33">
        <v>4364</v>
      </c>
      <c r="P26" s="34">
        <f t="shared" si="8"/>
        <v>19.586194515506484</v>
      </c>
      <c r="Q26" s="35">
        <v>3129</v>
      </c>
      <c r="R26" s="34">
        <f t="shared" si="9"/>
        <v>18.135976351938794</v>
      </c>
      <c r="S26" s="36">
        <v>0</v>
      </c>
      <c r="T26" s="37">
        <f t="shared" si="10"/>
        <v>7493</v>
      </c>
      <c r="U26" s="38">
        <f t="shared" si="11"/>
        <v>18.953306015075629</v>
      </c>
      <c r="V26" s="33">
        <v>3984</v>
      </c>
      <c r="W26" s="34">
        <f t="shared" si="12"/>
        <v>19.597619164740028</v>
      </c>
      <c r="X26" s="35">
        <v>2817</v>
      </c>
      <c r="Y26" s="34">
        <f t="shared" si="13"/>
        <v>18.374535255364947</v>
      </c>
      <c r="Z26" s="36">
        <v>0</v>
      </c>
      <c r="AA26" s="37">
        <f t="shared" si="14"/>
        <v>6801</v>
      </c>
      <c r="AB26" s="38">
        <f t="shared" si="15"/>
        <v>19.071789119461581</v>
      </c>
      <c r="AC26" s="39">
        <v>3451</v>
      </c>
      <c r="AD26" s="34">
        <f t="shared" si="16"/>
        <v>19.491669020050832</v>
      </c>
      <c r="AE26" s="35">
        <v>2380</v>
      </c>
      <c r="AF26" s="34">
        <f t="shared" si="17"/>
        <v>18.52716799003581</v>
      </c>
      <c r="AG26" s="36">
        <v>0</v>
      </c>
      <c r="AH26" s="37">
        <f t="shared" si="18"/>
        <v>5831</v>
      </c>
      <c r="AI26" s="38">
        <f t="shared" si="19"/>
        <v>19.086118294000194</v>
      </c>
      <c r="AJ26" s="39">
        <v>2756</v>
      </c>
      <c r="AK26" s="34">
        <f t="shared" si="20"/>
        <v>19.622641509433965</v>
      </c>
      <c r="AL26" s="35">
        <v>1766</v>
      </c>
      <c r="AM26" s="34">
        <f t="shared" si="21"/>
        <v>18.226855196614718</v>
      </c>
      <c r="AN26" s="36">
        <v>0</v>
      </c>
      <c r="AO26" s="37">
        <f t="shared" si="22"/>
        <v>4522</v>
      </c>
      <c r="AP26" s="38">
        <f t="shared" si="23"/>
        <v>19.052835594505773</v>
      </c>
      <c r="AQ26" s="39">
        <v>1862</v>
      </c>
      <c r="AR26" s="34">
        <f t="shared" si="24"/>
        <v>19.714134462678665</v>
      </c>
      <c r="AS26" s="35">
        <v>1120</v>
      </c>
      <c r="AT26" s="34">
        <f t="shared" si="25"/>
        <v>18.333606154853495</v>
      </c>
      <c r="AU26" s="36">
        <v>0</v>
      </c>
      <c r="AV26" s="37">
        <f t="shared" si="26"/>
        <v>2982</v>
      </c>
      <c r="AW26" s="38">
        <f t="shared" si="27"/>
        <v>19.171917191719174</v>
      </c>
      <c r="AX26" s="39">
        <v>910</v>
      </c>
      <c r="AY26" s="34">
        <f t="shared" si="28"/>
        <v>19.851657940663177</v>
      </c>
      <c r="AZ26" s="35">
        <v>523</v>
      </c>
      <c r="BA26" s="34">
        <f t="shared" si="29"/>
        <v>18.40253342716397</v>
      </c>
      <c r="BB26" s="36">
        <v>0</v>
      </c>
      <c r="BC26" s="37">
        <f t="shared" si="30"/>
        <v>1433</v>
      </c>
      <c r="BD26" s="38">
        <f t="shared" si="31"/>
        <v>19.297064368435226</v>
      </c>
      <c r="BE26" s="39">
        <v>272</v>
      </c>
      <c r="BF26" s="34">
        <f t="shared" si="32"/>
        <v>19.442458899213726</v>
      </c>
      <c r="BG26" s="35">
        <v>156</v>
      </c>
      <c r="BH26" s="34">
        <f t="shared" si="33"/>
        <v>17.314095449500556</v>
      </c>
      <c r="BI26" s="36">
        <v>0</v>
      </c>
      <c r="BJ26" s="37">
        <f t="shared" si="34"/>
        <v>428</v>
      </c>
      <c r="BK26" s="38">
        <f t="shared" si="35"/>
        <v>18.608695652173914</v>
      </c>
      <c r="BL26" s="39">
        <v>47</v>
      </c>
      <c r="BM26" s="34">
        <f t="shared" si="36"/>
        <v>18.57707509881423</v>
      </c>
      <c r="BN26" s="35">
        <v>34</v>
      </c>
      <c r="BO26" s="34">
        <f t="shared" si="37"/>
        <v>17.616580310880828</v>
      </c>
      <c r="BP26" s="36">
        <v>0</v>
      </c>
      <c r="BQ26" s="37">
        <f t="shared" si="38"/>
        <v>81</v>
      </c>
      <c r="BR26" s="38">
        <f t="shared" si="39"/>
        <v>18.161434977578477</v>
      </c>
      <c r="BS26" s="39">
        <v>7</v>
      </c>
      <c r="BT26" s="34">
        <f t="shared" si="40"/>
        <v>21.875</v>
      </c>
      <c r="BU26" s="35">
        <v>1</v>
      </c>
      <c r="BV26" s="34">
        <f t="shared" si="41"/>
        <v>6.666666666666667</v>
      </c>
      <c r="BW26" s="36">
        <v>0</v>
      </c>
      <c r="BX26" s="37">
        <f t="shared" si="42"/>
        <v>8</v>
      </c>
      <c r="BY26" s="38">
        <f t="shared" si="43"/>
        <v>17.021276595744681</v>
      </c>
      <c r="BZ26" s="7">
        <v>1</v>
      </c>
      <c r="CA26" s="34">
        <f t="shared" si="44"/>
        <v>33.333333333333329</v>
      </c>
      <c r="CB26" s="7">
        <v>0</v>
      </c>
      <c r="CC26" s="34">
        <f t="shared" si="45"/>
        <v>0</v>
      </c>
      <c r="CD26" s="36">
        <v>0</v>
      </c>
      <c r="CE26" s="37">
        <f t="shared" si="46"/>
        <v>1</v>
      </c>
      <c r="CF26" s="38">
        <f t="shared" si="47"/>
        <v>16.666666666666664</v>
      </c>
      <c r="CG26" s="7">
        <v>0</v>
      </c>
      <c r="CH26" s="34">
        <f t="shared" si="48"/>
        <v>0</v>
      </c>
      <c r="CI26" s="7">
        <v>0</v>
      </c>
      <c r="CJ26" s="34"/>
      <c r="CK26" s="36">
        <v>0</v>
      </c>
      <c r="CL26" s="37">
        <f t="shared" si="49"/>
        <v>0</v>
      </c>
      <c r="CM26" s="38">
        <f t="shared" si="50"/>
        <v>0</v>
      </c>
      <c r="CN26" s="7">
        <v>0</v>
      </c>
      <c r="CO26" s="34">
        <f t="shared" si="51"/>
        <v>0</v>
      </c>
      <c r="CP26" s="7">
        <v>0</v>
      </c>
      <c r="CQ26" s="34"/>
      <c r="CR26" s="36">
        <v>0</v>
      </c>
      <c r="CS26" s="37">
        <f t="shared" si="52"/>
        <v>0</v>
      </c>
      <c r="CT26" s="38">
        <f t="shared" si="53"/>
        <v>0</v>
      </c>
      <c r="CU26" s="7">
        <v>0</v>
      </c>
      <c r="CV26" s="34">
        <f t="shared" si="54"/>
        <v>0</v>
      </c>
      <c r="CW26" s="7">
        <v>0</v>
      </c>
      <c r="CX26" s="34"/>
      <c r="CY26" s="36">
        <v>0</v>
      </c>
      <c r="CZ26" s="37">
        <f t="shared" si="55"/>
        <v>0</v>
      </c>
      <c r="DA26" s="38">
        <f t="shared" si="56"/>
        <v>0</v>
      </c>
    </row>
    <row r="27" spans="1:105" ht="13" x14ac:dyDescent="0.3">
      <c r="A27" s="28" t="s">
        <v>57</v>
      </c>
      <c r="B27" s="29">
        <v>362168</v>
      </c>
      <c r="C27" s="30">
        <f t="shared" si="0"/>
        <v>1.2396539054208364</v>
      </c>
      <c r="D27" s="31">
        <v>556269</v>
      </c>
      <c r="E27" s="30">
        <f t="shared" si="1"/>
        <v>1.8603967190177522</v>
      </c>
      <c r="F27" s="31">
        <f t="shared" si="2"/>
        <v>918437</v>
      </c>
      <c r="G27" s="32">
        <f t="shared" si="3"/>
        <v>1.5536233294210691</v>
      </c>
      <c r="H27" s="33">
        <v>4489</v>
      </c>
      <c r="I27" s="34">
        <f t="shared" si="4"/>
        <v>19.025217207035389</v>
      </c>
      <c r="J27" s="35">
        <v>4048</v>
      </c>
      <c r="K27" s="34">
        <f t="shared" si="5"/>
        <v>21.789213047690819</v>
      </c>
      <c r="L27" s="36">
        <v>0</v>
      </c>
      <c r="M27" s="37">
        <f t="shared" si="6"/>
        <v>8537</v>
      </c>
      <c r="N27" s="38">
        <f t="shared" si="7"/>
        <v>20.242809380409266</v>
      </c>
      <c r="O27" s="33">
        <v>4211</v>
      </c>
      <c r="P27" s="34">
        <f t="shared" si="8"/>
        <v>18.899510793950004</v>
      </c>
      <c r="Q27" s="35">
        <v>3721</v>
      </c>
      <c r="R27" s="34">
        <f t="shared" si="9"/>
        <v>21.567263664290266</v>
      </c>
      <c r="S27" s="36">
        <v>0</v>
      </c>
      <c r="T27" s="37">
        <f t="shared" si="10"/>
        <v>7932</v>
      </c>
      <c r="U27" s="38">
        <f t="shared" si="11"/>
        <v>20.063742601305208</v>
      </c>
      <c r="V27" s="33">
        <v>3822</v>
      </c>
      <c r="W27" s="34">
        <f t="shared" si="12"/>
        <v>18.800728024005117</v>
      </c>
      <c r="X27" s="35">
        <v>3226</v>
      </c>
      <c r="Y27" s="34">
        <f t="shared" si="13"/>
        <v>21.042332528863088</v>
      </c>
      <c r="Z27" s="36">
        <v>0</v>
      </c>
      <c r="AA27" s="37">
        <f t="shared" si="14"/>
        <v>7048</v>
      </c>
      <c r="AB27" s="38">
        <f t="shared" si="15"/>
        <v>19.764441951766685</v>
      </c>
      <c r="AC27" s="39">
        <v>3297</v>
      </c>
      <c r="AD27" s="34">
        <f t="shared" si="16"/>
        <v>18.621858232137814</v>
      </c>
      <c r="AE27" s="35">
        <v>2656</v>
      </c>
      <c r="AF27" s="34">
        <f t="shared" si="17"/>
        <v>20.675696714930716</v>
      </c>
      <c r="AG27" s="36">
        <v>0</v>
      </c>
      <c r="AH27" s="37">
        <f t="shared" si="18"/>
        <v>5953</v>
      </c>
      <c r="AI27" s="38">
        <f t="shared" si="19"/>
        <v>19.485450558083205</v>
      </c>
      <c r="AJ27" s="39">
        <v>2536</v>
      </c>
      <c r="AK27" s="34">
        <f t="shared" si="20"/>
        <v>18.056247775008899</v>
      </c>
      <c r="AL27" s="35">
        <v>1969</v>
      </c>
      <c r="AM27" s="34">
        <f t="shared" si="21"/>
        <v>20.322014655795233</v>
      </c>
      <c r="AN27" s="36">
        <v>0</v>
      </c>
      <c r="AO27" s="37">
        <f t="shared" si="22"/>
        <v>4505</v>
      </c>
      <c r="AP27" s="38">
        <f t="shared" si="23"/>
        <v>18.981208393022666</v>
      </c>
      <c r="AQ27" s="39">
        <v>1649</v>
      </c>
      <c r="AR27" s="34">
        <f t="shared" si="24"/>
        <v>17.458973001588141</v>
      </c>
      <c r="AS27" s="35">
        <v>1149</v>
      </c>
      <c r="AT27" s="34">
        <f t="shared" si="25"/>
        <v>18.808315599934524</v>
      </c>
      <c r="AU27" s="36">
        <v>0</v>
      </c>
      <c r="AV27" s="37">
        <f t="shared" si="26"/>
        <v>2798</v>
      </c>
      <c r="AW27" s="38">
        <f t="shared" si="27"/>
        <v>17.988941751317988</v>
      </c>
      <c r="AX27" s="39">
        <v>755</v>
      </c>
      <c r="AY27" s="34">
        <f t="shared" si="28"/>
        <v>16.470331588132638</v>
      </c>
      <c r="AZ27" s="35">
        <v>527</v>
      </c>
      <c r="BA27" s="34">
        <f t="shared" si="29"/>
        <v>18.543279380717802</v>
      </c>
      <c r="BB27" s="36">
        <v>0</v>
      </c>
      <c r="BC27" s="37">
        <f t="shared" si="30"/>
        <v>1282</v>
      </c>
      <c r="BD27" s="38">
        <f t="shared" si="31"/>
        <v>17.263668192835983</v>
      </c>
      <c r="BE27" s="39">
        <v>238</v>
      </c>
      <c r="BF27" s="34">
        <f t="shared" si="32"/>
        <v>17.012151536812009</v>
      </c>
      <c r="BG27" s="35">
        <v>187</v>
      </c>
      <c r="BH27" s="34">
        <f t="shared" si="33"/>
        <v>20.754716981132077</v>
      </c>
      <c r="BI27" s="36">
        <v>0</v>
      </c>
      <c r="BJ27" s="37">
        <f t="shared" si="34"/>
        <v>425</v>
      </c>
      <c r="BK27" s="38">
        <f t="shared" si="35"/>
        <v>18.478260869565215</v>
      </c>
      <c r="BL27" s="39">
        <v>52</v>
      </c>
      <c r="BM27" s="34">
        <f t="shared" si="36"/>
        <v>20.553359683794469</v>
      </c>
      <c r="BN27" s="35">
        <v>40</v>
      </c>
      <c r="BO27" s="34">
        <f t="shared" si="37"/>
        <v>20.725388601036268</v>
      </c>
      <c r="BP27" s="36">
        <v>0</v>
      </c>
      <c r="BQ27" s="37">
        <f t="shared" si="38"/>
        <v>92</v>
      </c>
      <c r="BR27" s="38">
        <f t="shared" si="39"/>
        <v>20.627802690582961</v>
      </c>
      <c r="BS27" s="39">
        <v>7</v>
      </c>
      <c r="BT27" s="34">
        <f t="shared" si="40"/>
        <v>21.875</v>
      </c>
      <c r="BU27" s="35">
        <v>1</v>
      </c>
      <c r="BV27" s="34">
        <f t="shared" si="41"/>
        <v>6.666666666666667</v>
      </c>
      <c r="BW27" s="36">
        <v>0</v>
      </c>
      <c r="BX27" s="37">
        <f t="shared" si="42"/>
        <v>8</v>
      </c>
      <c r="BY27" s="38">
        <f t="shared" si="43"/>
        <v>17.021276595744681</v>
      </c>
      <c r="BZ27" s="7">
        <v>0</v>
      </c>
      <c r="CA27" s="34">
        <f t="shared" si="44"/>
        <v>0</v>
      </c>
      <c r="CB27" s="7">
        <v>0</v>
      </c>
      <c r="CC27" s="34">
        <f t="shared" si="45"/>
        <v>0</v>
      </c>
      <c r="CD27" s="36">
        <v>0</v>
      </c>
      <c r="CE27" s="37">
        <f t="shared" si="46"/>
        <v>0</v>
      </c>
      <c r="CF27" s="38">
        <f t="shared" si="47"/>
        <v>0</v>
      </c>
      <c r="CG27" s="7">
        <v>0</v>
      </c>
      <c r="CH27" s="34">
        <f t="shared" si="48"/>
        <v>0</v>
      </c>
      <c r="CI27" s="7">
        <v>0</v>
      </c>
      <c r="CJ27" s="34"/>
      <c r="CK27" s="36">
        <v>0</v>
      </c>
      <c r="CL27" s="37">
        <f t="shared" si="49"/>
        <v>0</v>
      </c>
      <c r="CM27" s="38">
        <f t="shared" si="50"/>
        <v>0</v>
      </c>
      <c r="CN27" s="7">
        <v>0</v>
      </c>
      <c r="CO27" s="34">
        <f t="shared" si="51"/>
        <v>0</v>
      </c>
      <c r="CP27" s="7">
        <v>0</v>
      </c>
      <c r="CQ27" s="34"/>
      <c r="CR27" s="36">
        <v>0</v>
      </c>
      <c r="CS27" s="37">
        <f t="shared" si="52"/>
        <v>0</v>
      </c>
      <c r="CT27" s="38">
        <f t="shared" si="53"/>
        <v>0</v>
      </c>
      <c r="CU27" s="7">
        <v>0</v>
      </c>
      <c r="CV27" s="34">
        <f t="shared" si="54"/>
        <v>0</v>
      </c>
      <c r="CW27" s="7">
        <v>0</v>
      </c>
      <c r="CX27" s="34"/>
      <c r="CY27" s="36">
        <v>0</v>
      </c>
      <c r="CZ27" s="37">
        <f t="shared" si="55"/>
        <v>0</v>
      </c>
      <c r="DA27" s="38">
        <f t="shared" si="56"/>
        <v>0</v>
      </c>
    </row>
    <row r="28" spans="1:105"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3673</v>
      </c>
      <c r="I28" s="34">
        <f t="shared" si="4"/>
        <v>15.566857385039205</v>
      </c>
      <c r="J28" s="35">
        <v>5224</v>
      </c>
      <c r="K28" s="34">
        <f t="shared" si="5"/>
        <v>28.119280869846051</v>
      </c>
      <c r="L28" s="36">
        <v>0</v>
      </c>
      <c r="M28" s="37">
        <f t="shared" si="6"/>
        <v>8897</v>
      </c>
      <c r="N28" s="38">
        <f t="shared" si="7"/>
        <v>21.096436108410593</v>
      </c>
      <c r="O28" s="33">
        <v>3424</v>
      </c>
      <c r="P28" s="34">
        <f t="shared" si="8"/>
        <v>15.367353350388225</v>
      </c>
      <c r="Q28" s="35">
        <v>4762</v>
      </c>
      <c r="R28" s="34">
        <f t="shared" si="9"/>
        <v>27.600996928070483</v>
      </c>
      <c r="S28" s="36">
        <v>0</v>
      </c>
      <c r="T28" s="37">
        <f t="shared" si="10"/>
        <v>8186</v>
      </c>
      <c r="U28" s="38">
        <f t="shared" si="11"/>
        <v>20.706227550968787</v>
      </c>
      <c r="V28" s="33">
        <v>3057</v>
      </c>
      <c r="W28" s="34">
        <f t="shared" si="12"/>
        <v>15.037630970534705</v>
      </c>
      <c r="X28" s="35">
        <v>4112</v>
      </c>
      <c r="Y28" s="34">
        <f t="shared" si="13"/>
        <v>26.821472832822383</v>
      </c>
      <c r="Z28" s="36">
        <v>0</v>
      </c>
      <c r="AA28" s="37">
        <f t="shared" si="14"/>
        <v>7169</v>
      </c>
      <c r="AB28" s="38">
        <f t="shared" si="15"/>
        <v>20.103757711721819</v>
      </c>
      <c r="AC28" s="39">
        <v>2550</v>
      </c>
      <c r="AD28" s="34">
        <f t="shared" si="16"/>
        <v>14.402711098559728</v>
      </c>
      <c r="AE28" s="35">
        <v>3299</v>
      </c>
      <c r="AF28" s="34">
        <f t="shared" si="17"/>
        <v>25.681145881986613</v>
      </c>
      <c r="AG28" s="36">
        <v>0</v>
      </c>
      <c r="AH28" s="37">
        <f t="shared" si="18"/>
        <v>5849</v>
      </c>
      <c r="AI28" s="38">
        <f t="shared" si="19"/>
        <v>19.145036169028838</v>
      </c>
      <c r="AJ28" s="39">
        <v>1912</v>
      </c>
      <c r="AK28" s="34">
        <f t="shared" si="20"/>
        <v>13.613385546457815</v>
      </c>
      <c r="AL28" s="35">
        <v>2320</v>
      </c>
      <c r="AM28" s="34">
        <f t="shared" si="21"/>
        <v>23.944679533491588</v>
      </c>
      <c r="AN28" s="36">
        <v>0</v>
      </c>
      <c r="AO28" s="37">
        <f t="shared" si="22"/>
        <v>4232</v>
      </c>
      <c r="AP28" s="38">
        <f t="shared" si="23"/>
        <v>17.830959804499873</v>
      </c>
      <c r="AQ28" s="39">
        <v>1207</v>
      </c>
      <c r="AR28" s="34">
        <f t="shared" si="24"/>
        <v>12.77924827951297</v>
      </c>
      <c r="AS28" s="35">
        <v>1342</v>
      </c>
      <c r="AT28" s="34">
        <f t="shared" si="25"/>
        <v>21.967588803404816</v>
      </c>
      <c r="AU28" s="36">
        <v>0</v>
      </c>
      <c r="AV28" s="37">
        <f t="shared" si="26"/>
        <v>2549</v>
      </c>
      <c r="AW28" s="38">
        <f t="shared" si="27"/>
        <v>16.388067378166387</v>
      </c>
      <c r="AX28" s="39">
        <v>569</v>
      </c>
      <c r="AY28" s="34">
        <f t="shared" si="28"/>
        <v>12.412739965095986</v>
      </c>
      <c r="AZ28" s="35">
        <v>565</v>
      </c>
      <c r="BA28" s="34">
        <f t="shared" si="29"/>
        <v>19.88036593947924</v>
      </c>
      <c r="BB28" s="36">
        <v>0</v>
      </c>
      <c r="BC28" s="37">
        <f t="shared" si="30"/>
        <v>1134</v>
      </c>
      <c r="BD28" s="38">
        <f t="shared" si="31"/>
        <v>15.270670616751952</v>
      </c>
      <c r="BE28" s="39">
        <v>180</v>
      </c>
      <c r="BF28" s="34">
        <f t="shared" si="32"/>
        <v>12.866333095067905</v>
      </c>
      <c r="BG28" s="35">
        <v>165</v>
      </c>
      <c r="BH28" s="34">
        <f t="shared" si="33"/>
        <v>18.312985571587127</v>
      </c>
      <c r="BI28" s="36">
        <v>0</v>
      </c>
      <c r="BJ28" s="37">
        <f t="shared" si="34"/>
        <v>345</v>
      </c>
      <c r="BK28" s="38">
        <f t="shared" si="35"/>
        <v>15</v>
      </c>
      <c r="BL28" s="39">
        <v>38</v>
      </c>
      <c r="BM28" s="34">
        <f t="shared" si="36"/>
        <v>15.019762845849801</v>
      </c>
      <c r="BN28" s="35">
        <v>39</v>
      </c>
      <c r="BO28" s="34">
        <f t="shared" si="37"/>
        <v>20.207253886010363</v>
      </c>
      <c r="BP28" s="36">
        <v>0</v>
      </c>
      <c r="BQ28" s="37">
        <f t="shared" si="38"/>
        <v>77</v>
      </c>
      <c r="BR28" s="38">
        <f t="shared" si="39"/>
        <v>17.264573991031391</v>
      </c>
      <c r="BS28" s="39">
        <v>5</v>
      </c>
      <c r="BT28" s="34">
        <f t="shared" si="40"/>
        <v>15.625</v>
      </c>
      <c r="BU28" s="35">
        <v>3</v>
      </c>
      <c r="BV28" s="34">
        <f t="shared" si="41"/>
        <v>20</v>
      </c>
      <c r="BW28" s="36">
        <v>0</v>
      </c>
      <c r="BX28" s="37">
        <f t="shared" si="42"/>
        <v>8</v>
      </c>
      <c r="BY28" s="38">
        <f t="shared" si="43"/>
        <v>17.021276595744681</v>
      </c>
      <c r="BZ28" s="7">
        <v>0</v>
      </c>
      <c r="CA28" s="34">
        <f t="shared" si="44"/>
        <v>0</v>
      </c>
      <c r="CB28" s="7">
        <v>1</v>
      </c>
      <c r="CC28" s="34">
        <f t="shared" si="45"/>
        <v>33.333333333333329</v>
      </c>
      <c r="CD28" s="36">
        <v>0</v>
      </c>
      <c r="CE28" s="37">
        <f t="shared" si="46"/>
        <v>1</v>
      </c>
      <c r="CF28" s="38">
        <f t="shared" si="47"/>
        <v>16.666666666666664</v>
      </c>
      <c r="CG28" s="7">
        <v>0</v>
      </c>
      <c r="CH28" s="34">
        <f t="shared" si="48"/>
        <v>0</v>
      </c>
      <c r="CI28" s="7">
        <v>0</v>
      </c>
      <c r="CJ28" s="34"/>
      <c r="CK28" s="36">
        <v>0</v>
      </c>
      <c r="CL28" s="37">
        <f t="shared" si="49"/>
        <v>0</v>
      </c>
      <c r="CM28" s="38">
        <f t="shared" si="50"/>
        <v>0</v>
      </c>
      <c r="CN28" s="7">
        <v>0</v>
      </c>
      <c r="CO28" s="34">
        <f t="shared" si="51"/>
        <v>0</v>
      </c>
      <c r="CP28" s="7">
        <v>0</v>
      </c>
      <c r="CQ28" s="34"/>
      <c r="CR28" s="36">
        <v>0</v>
      </c>
      <c r="CS28" s="37">
        <f t="shared" si="52"/>
        <v>0</v>
      </c>
      <c r="CT28" s="38">
        <f t="shared" si="53"/>
        <v>0</v>
      </c>
      <c r="CU28" s="7">
        <v>0</v>
      </c>
      <c r="CV28" s="34">
        <f t="shared" si="54"/>
        <v>0</v>
      </c>
      <c r="CW28" s="7">
        <v>0</v>
      </c>
      <c r="CX28" s="34"/>
      <c r="CY28" s="36">
        <v>0</v>
      </c>
      <c r="CZ28" s="37">
        <f t="shared" si="55"/>
        <v>0</v>
      </c>
      <c r="DA28" s="38">
        <f t="shared" si="56"/>
        <v>0</v>
      </c>
    </row>
    <row r="29" spans="1:105"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48"/>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row>
    <row r="30" spans="1:105" ht="13" x14ac:dyDescent="0.3">
      <c r="A30" s="49" t="s">
        <v>59</v>
      </c>
      <c r="B30" s="29">
        <f t="shared" ref="B30:AG30" si="57">SUM(B10:B28)</f>
        <v>29215251</v>
      </c>
      <c r="C30" s="50">
        <f t="shared" si="57"/>
        <v>99.999999999999986</v>
      </c>
      <c r="D30" s="31">
        <f t="shared" si="57"/>
        <v>29900558</v>
      </c>
      <c r="E30" s="50">
        <f t="shared" si="57"/>
        <v>100</v>
      </c>
      <c r="F30" s="31">
        <f t="shared" si="57"/>
        <v>59115809</v>
      </c>
      <c r="G30" s="51">
        <f t="shared" si="57"/>
        <v>100</v>
      </c>
      <c r="H30" s="52">
        <f t="shared" si="57"/>
        <v>23595</v>
      </c>
      <c r="I30" s="53">
        <f t="shared" si="57"/>
        <v>99.999999999999986</v>
      </c>
      <c r="J30" s="52">
        <f t="shared" si="57"/>
        <v>18578</v>
      </c>
      <c r="K30" s="54">
        <f t="shared" si="57"/>
        <v>100</v>
      </c>
      <c r="L30" s="55">
        <f t="shared" si="57"/>
        <v>0</v>
      </c>
      <c r="M30" s="52">
        <f t="shared" si="57"/>
        <v>42173</v>
      </c>
      <c r="N30" s="56">
        <f t="shared" si="57"/>
        <v>100</v>
      </c>
      <c r="O30" s="52">
        <f t="shared" si="57"/>
        <v>22281</v>
      </c>
      <c r="P30" s="53">
        <f t="shared" si="57"/>
        <v>100</v>
      </c>
      <c r="Q30" s="52">
        <f t="shared" si="57"/>
        <v>17253</v>
      </c>
      <c r="R30" s="54">
        <f t="shared" si="57"/>
        <v>100</v>
      </c>
      <c r="S30" s="55">
        <f t="shared" si="57"/>
        <v>0</v>
      </c>
      <c r="T30" s="52">
        <f t="shared" si="57"/>
        <v>39534</v>
      </c>
      <c r="U30" s="56">
        <f t="shared" si="57"/>
        <v>100</v>
      </c>
      <c r="V30" s="52">
        <f t="shared" si="57"/>
        <v>20329</v>
      </c>
      <c r="W30" s="53">
        <f t="shared" si="57"/>
        <v>100</v>
      </c>
      <c r="X30" s="52">
        <f t="shared" si="57"/>
        <v>15331</v>
      </c>
      <c r="Y30" s="54">
        <f t="shared" si="57"/>
        <v>99.999999999999986</v>
      </c>
      <c r="Z30" s="55">
        <f t="shared" si="57"/>
        <v>0</v>
      </c>
      <c r="AA30" s="52">
        <f t="shared" si="57"/>
        <v>35660</v>
      </c>
      <c r="AB30" s="56">
        <f t="shared" si="57"/>
        <v>100</v>
      </c>
      <c r="AC30" s="57">
        <f t="shared" si="57"/>
        <v>17705</v>
      </c>
      <c r="AD30" s="53">
        <f t="shared" si="57"/>
        <v>100</v>
      </c>
      <c r="AE30" s="52">
        <f t="shared" si="57"/>
        <v>12846</v>
      </c>
      <c r="AF30" s="54">
        <f t="shared" si="57"/>
        <v>99.999999999999986</v>
      </c>
      <c r="AG30" s="55">
        <f t="shared" si="57"/>
        <v>0</v>
      </c>
      <c r="AH30" s="52">
        <f t="shared" ref="AH30:BM30" si="58">SUM(AH10:AH28)</f>
        <v>30551</v>
      </c>
      <c r="AI30" s="56">
        <f t="shared" si="58"/>
        <v>100</v>
      </c>
      <c r="AJ30" s="57">
        <f t="shared" si="58"/>
        <v>14045</v>
      </c>
      <c r="AK30" s="53">
        <f t="shared" si="58"/>
        <v>100.00000000000001</v>
      </c>
      <c r="AL30" s="52">
        <f t="shared" si="58"/>
        <v>9689</v>
      </c>
      <c r="AM30" s="54">
        <f t="shared" si="58"/>
        <v>100</v>
      </c>
      <c r="AN30" s="55">
        <f t="shared" si="58"/>
        <v>0</v>
      </c>
      <c r="AO30" s="52">
        <f t="shared" si="58"/>
        <v>23734</v>
      </c>
      <c r="AP30" s="56">
        <f t="shared" si="58"/>
        <v>99.999999999999986</v>
      </c>
      <c r="AQ30" s="57">
        <f t="shared" si="58"/>
        <v>9445</v>
      </c>
      <c r="AR30" s="53">
        <f t="shared" si="58"/>
        <v>99.999999999999986</v>
      </c>
      <c r="AS30" s="52">
        <f t="shared" si="58"/>
        <v>6109</v>
      </c>
      <c r="AT30" s="54">
        <f t="shared" si="58"/>
        <v>100</v>
      </c>
      <c r="AU30" s="55">
        <f t="shared" si="58"/>
        <v>0</v>
      </c>
      <c r="AV30" s="52">
        <f t="shared" si="58"/>
        <v>15554</v>
      </c>
      <c r="AW30" s="56">
        <f t="shared" si="58"/>
        <v>99.999999999999986</v>
      </c>
      <c r="AX30" s="57">
        <f t="shared" si="58"/>
        <v>4584</v>
      </c>
      <c r="AY30" s="53">
        <f t="shared" si="58"/>
        <v>100</v>
      </c>
      <c r="AZ30" s="52">
        <f t="shared" si="58"/>
        <v>2842</v>
      </c>
      <c r="BA30" s="54">
        <f t="shared" si="58"/>
        <v>100</v>
      </c>
      <c r="BB30" s="55">
        <f t="shared" si="58"/>
        <v>0</v>
      </c>
      <c r="BC30" s="52">
        <f t="shared" si="58"/>
        <v>7426</v>
      </c>
      <c r="BD30" s="56">
        <f t="shared" si="58"/>
        <v>100</v>
      </c>
      <c r="BE30" s="57">
        <f t="shared" si="58"/>
        <v>1399</v>
      </c>
      <c r="BF30" s="53">
        <f t="shared" si="58"/>
        <v>100.00000000000001</v>
      </c>
      <c r="BG30" s="52">
        <f t="shared" si="58"/>
        <v>901</v>
      </c>
      <c r="BH30" s="54">
        <f t="shared" si="58"/>
        <v>100</v>
      </c>
      <c r="BI30" s="55">
        <f t="shared" si="58"/>
        <v>0</v>
      </c>
      <c r="BJ30" s="52">
        <f t="shared" si="58"/>
        <v>2300</v>
      </c>
      <c r="BK30" s="56">
        <f t="shared" si="58"/>
        <v>100</v>
      </c>
      <c r="BL30" s="57">
        <f t="shared" si="58"/>
        <v>253</v>
      </c>
      <c r="BM30" s="53">
        <f t="shared" si="58"/>
        <v>100</v>
      </c>
      <c r="BN30" s="52">
        <f t="shared" ref="BN30:CI30" si="59">SUM(BN10:BN28)</f>
        <v>193</v>
      </c>
      <c r="BO30" s="54">
        <f t="shared" si="59"/>
        <v>100</v>
      </c>
      <c r="BP30" s="55">
        <f t="shared" si="59"/>
        <v>0</v>
      </c>
      <c r="BQ30" s="52">
        <f t="shared" si="59"/>
        <v>446</v>
      </c>
      <c r="BR30" s="56">
        <f t="shared" si="59"/>
        <v>100</v>
      </c>
      <c r="BS30" s="57">
        <f t="shared" si="59"/>
        <v>32</v>
      </c>
      <c r="BT30" s="53">
        <f t="shared" si="59"/>
        <v>100</v>
      </c>
      <c r="BU30" s="52">
        <f t="shared" si="59"/>
        <v>15</v>
      </c>
      <c r="BV30" s="54">
        <f t="shared" si="59"/>
        <v>100.00000000000001</v>
      </c>
      <c r="BW30" s="55">
        <f t="shared" si="59"/>
        <v>0</v>
      </c>
      <c r="BX30" s="52">
        <f t="shared" si="59"/>
        <v>47</v>
      </c>
      <c r="BY30" s="56">
        <f t="shared" si="59"/>
        <v>100</v>
      </c>
      <c r="BZ30" s="57">
        <f t="shared" si="59"/>
        <v>3</v>
      </c>
      <c r="CA30" s="53">
        <f t="shared" si="59"/>
        <v>99.999999999999986</v>
      </c>
      <c r="CB30" s="52">
        <f t="shared" si="59"/>
        <v>3</v>
      </c>
      <c r="CC30" s="54">
        <f t="shared" si="59"/>
        <v>99.999999999999986</v>
      </c>
      <c r="CD30" s="55">
        <f t="shared" si="59"/>
        <v>0</v>
      </c>
      <c r="CE30" s="52">
        <f t="shared" si="59"/>
        <v>6</v>
      </c>
      <c r="CF30" s="56">
        <f t="shared" si="59"/>
        <v>99.999999999999972</v>
      </c>
      <c r="CG30" s="57">
        <f t="shared" si="59"/>
        <v>1</v>
      </c>
      <c r="CH30" s="53">
        <f t="shared" si="59"/>
        <v>100</v>
      </c>
      <c r="CI30" s="52">
        <f t="shared" si="59"/>
        <v>0</v>
      </c>
      <c r="CJ30" s="54"/>
      <c r="CK30" s="55">
        <f t="shared" ref="CK30:CP30" si="60">SUM(CK10:CK28)</f>
        <v>0</v>
      </c>
      <c r="CL30" s="52">
        <f t="shared" si="60"/>
        <v>1</v>
      </c>
      <c r="CM30" s="56">
        <f t="shared" si="60"/>
        <v>100</v>
      </c>
      <c r="CN30" s="57">
        <f t="shared" si="60"/>
        <v>1</v>
      </c>
      <c r="CO30" s="53">
        <f t="shared" si="60"/>
        <v>100</v>
      </c>
      <c r="CP30" s="52">
        <f t="shared" si="60"/>
        <v>0</v>
      </c>
      <c r="CQ30" s="54"/>
      <c r="CR30" s="55">
        <f t="shared" ref="CR30:CW30" si="61">SUM(CR10:CR28)</f>
        <v>0</v>
      </c>
      <c r="CS30" s="52">
        <f t="shared" si="61"/>
        <v>1</v>
      </c>
      <c r="CT30" s="56">
        <f t="shared" si="61"/>
        <v>100</v>
      </c>
      <c r="CU30" s="57">
        <f t="shared" si="61"/>
        <v>1</v>
      </c>
      <c r="CV30" s="53">
        <f t="shared" si="61"/>
        <v>100</v>
      </c>
      <c r="CW30" s="52">
        <f t="shared" si="61"/>
        <v>0</v>
      </c>
      <c r="CX30" s="54"/>
      <c r="CY30" s="55">
        <f>SUM(CY10:CY28)</f>
        <v>0</v>
      </c>
      <c r="CZ30" s="52">
        <f>SUM(CZ10:CZ28)</f>
        <v>1</v>
      </c>
      <c r="DA30" s="56">
        <f>SUM(DA10:DA28)</f>
        <v>100</v>
      </c>
    </row>
    <row r="31" spans="1:105"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48"/>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row>
    <row r="32" spans="1:105"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row>
    <row r="33" spans="1:1024" ht="13" x14ac:dyDescent="0.3">
      <c r="A33" s="22" t="s">
        <v>60</v>
      </c>
      <c r="B33" s="69">
        <f>B30+B32</f>
        <v>29215251</v>
      </c>
      <c r="C33" s="69"/>
      <c r="D33" s="69">
        <f>D30+D32</f>
        <v>29900558</v>
      </c>
      <c r="E33" s="69"/>
      <c r="F33" s="70">
        <f>F30+F32</f>
        <v>59115809</v>
      </c>
      <c r="G33" s="69"/>
      <c r="H33" s="71">
        <f>H30+H32</f>
        <v>23595</v>
      </c>
      <c r="I33" s="72"/>
      <c r="J33" s="72">
        <f>J30+J32</f>
        <v>18578</v>
      </c>
      <c r="K33" s="72"/>
      <c r="L33" s="73">
        <f>L30+L32</f>
        <v>0</v>
      </c>
      <c r="M33" s="73">
        <f>M30+M32</f>
        <v>42173</v>
      </c>
      <c r="N33" s="74"/>
      <c r="O33" s="71">
        <f>O30+O32</f>
        <v>22281</v>
      </c>
      <c r="P33" s="72"/>
      <c r="Q33" s="72">
        <f>Q30+Q32</f>
        <v>17253</v>
      </c>
      <c r="R33" s="72"/>
      <c r="S33" s="73">
        <f>S30+S32</f>
        <v>0</v>
      </c>
      <c r="T33" s="73">
        <f>T30+T32</f>
        <v>39534</v>
      </c>
      <c r="U33" s="74"/>
      <c r="V33" s="71">
        <f>V30+V32</f>
        <v>20329</v>
      </c>
      <c r="W33" s="72"/>
      <c r="X33" s="72">
        <f>X30+X32</f>
        <v>15331</v>
      </c>
      <c r="Y33" s="72"/>
      <c r="Z33" s="73">
        <f>Z30+Z32</f>
        <v>0</v>
      </c>
      <c r="AA33" s="73">
        <f>AA30+AA32</f>
        <v>35660</v>
      </c>
      <c r="AB33" s="74"/>
      <c r="AC33" s="71">
        <f>AC30+AC32</f>
        <v>17705</v>
      </c>
      <c r="AD33" s="72"/>
      <c r="AE33" s="72">
        <f>AE30+AE32</f>
        <v>12846</v>
      </c>
      <c r="AF33" s="72"/>
      <c r="AG33" s="73">
        <f>AG30+AG32</f>
        <v>0</v>
      </c>
      <c r="AH33" s="73">
        <f>AH30+AH32</f>
        <v>30551</v>
      </c>
      <c r="AI33" s="74"/>
      <c r="AJ33" s="71">
        <f>AJ30+AJ32</f>
        <v>14045</v>
      </c>
      <c r="AK33" s="72"/>
      <c r="AL33" s="72">
        <f>AL30+AL32</f>
        <v>9689</v>
      </c>
      <c r="AM33" s="72"/>
      <c r="AN33" s="73">
        <f>AN30+AN32</f>
        <v>0</v>
      </c>
      <c r="AO33" s="73">
        <f>AO30+AO32</f>
        <v>23734</v>
      </c>
      <c r="AP33" s="74"/>
      <c r="AQ33" s="71">
        <f>AQ30+AQ32</f>
        <v>9445</v>
      </c>
      <c r="AR33" s="72"/>
      <c r="AS33" s="72">
        <f>AS30+AS32</f>
        <v>6109</v>
      </c>
      <c r="AT33" s="72"/>
      <c r="AU33" s="73">
        <f>AU30+AU32</f>
        <v>0</v>
      </c>
      <c r="AV33" s="73">
        <f>AV30+AV32</f>
        <v>15554</v>
      </c>
      <c r="AW33" s="74"/>
      <c r="AX33" s="71">
        <f>AX30+AX32</f>
        <v>4584</v>
      </c>
      <c r="AY33" s="72"/>
      <c r="AZ33" s="72">
        <f>AZ30+AZ32</f>
        <v>2842</v>
      </c>
      <c r="BA33" s="72"/>
      <c r="BB33" s="73">
        <f>BB30+BB32</f>
        <v>0</v>
      </c>
      <c r="BC33" s="73">
        <f>BC30+BC32</f>
        <v>7426</v>
      </c>
      <c r="BD33" s="74"/>
      <c r="BE33" s="71">
        <f>BE30+BE32</f>
        <v>1399</v>
      </c>
      <c r="BF33" s="72"/>
      <c r="BG33" s="72">
        <f>BG30+BG32</f>
        <v>901</v>
      </c>
      <c r="BH33" s="72"/>
      <c r="BI33" s="73">
        <f>BI30+BI32</f>
        <v>0</v>
      </c>
      <c r="BJ33" s="73">
        <f>BJ30+BJ32</f>
        <v>2300</v>
      </c>
      <c r="BK33" s="74"/>
      <c r="BL33" s="71">
        <f>BL30+BL32</f>
        <v>253</v>
      </c>
      <c r="BM33" s="72"/>
      <c r="BN33" s="72">
        <f>BN30+BN32</f>
        <v>193</v>
      </c>
      <c r="BO33" s="72"/>
      <c r="BP33" s="73">
        <f>BP30+BP32</f>
        <v>0</v>
      </c>
      <c r="BQ33" s="73">
        <f>BQ30+BQ32</f>
        <v>446</v>
      </c>
      <c r="BR33" s="74"/>
      <c r="BS33" s="71">
        <f>BS30+BS32</f>
        <v>32</v>
      </c>
      <c r="BT33" s="72"/>
      <c r="BU33" s="72">
        <f>BU30+BU32</f>
        <v>15</v>
      </c>
      <c r="BV33" s="72"/>
      <c r="BW33" s="73">
        <f>BW30+BW32</f>
        <v>0</v>
      </c>
      <c r="BX33" s="73">
        <f>BX30+BX32</f>
        <v>47</v>
      </c>
      <c r="BY33" s="74"/>
      <c r="BZ33" s="71">
        <f>BZ30+BZ32</f>
        <v>3</v>
      </c>
      <c r="CA33" s="72"/>
      <c r="CB33" s="72">
        <f>CB30+CB32</f>
        <v>3</v>
      </c>
      <c r="CC33" s="72"/>
      <c r="CD33" s="73">
        <f>CD30+CD32</f>
        <v>0</v>
      </c>
      <c r="CE33" s="73">
        <f>CE30+CE32</f>
        <v>6</v>
      </c>
      <c r="CF33" s="74"/>
      <c r="CG33" s="71">
        <f>CG30+CG32</f>
        <v>1</v>
      </c>
      <c r="CH33" s="72"/>
      <c r="CI33" s="72">
        <f>CI30+CI32</f>
        <v>0</v>
      </c>
      <c r="CJ33" s="72"/>
      <c r="CK33" s="73">
        <f>CK30+CK32</f>
        <v>0</v>
      </c>
      <c r="CL33" s="73">
        <f>CL30+CL32</f>
        <v>1</v>
      </c>
      <c r="CM33" s="74"/>
      <c r="CN33" s="71">
        <f>CN30+CN32</f>
        <v>1</v>
      </c>
      <c r="CO33" s="72"/>
      <c r="CP33" s="72">
        <f>CP30+CP32</f>
        <v>0</v>
      </c>
      <c r="CQ33" s="72"/>
      <c r="CR33" s="73">
        <f>CR30+CR32</f>
        <v>0</v>
      </c>
      <c r="CS33" s="73">
        <f>CS30+CS32</f>
        <v>1</v>
      </c>
      <c r="CT33" s="74"/>
      <c r="CU33" s="71">
        <f>CU30+CU32</f>
        <v>1</v>
      </c>
      <c r="CV33" s="72"/>
      <c r="CW33" s="72">
        <f>CW30+CW32</f>
        <v>0</v>
      </c>
      <c r="CX33" s="72"/>
      <c r="CY33" s="73">
        <f>CY30+CY32</f>
        <v>0</v>
      </c>
      <c r="CZ33" s="73">
        <f>CZ30+CZ32</f>
        <v>1</v>
      </c>
      <c r="DA33" s="74"/>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75"/>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row>
    <row r="36" spans="1:1024" s="9" customFormat="1" ht="15.5" x14ac:dyDescent="0.35">
      <c r="A36" s="4" t="s">
        <v>3</v>
      </c>
      <c r="B36" s="76"/>
      <c r="C36" s="76"/>
      <c r="D36" s="76"/>
      <c r="E36" s="76"/>
      <c r="F36" s="76"/>
      <c r="AZ36" s="35"/>
      <c r="BA36" s="35"/>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69</v>
      </c>
    </row>
  </sheetData>
  <mergeCells count="16">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 ref="CU8:DA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50" zoomScaleNormal="50" workbookViewId="0">
      <pane xSplit="1" ySplit="7" topLeftCell="B8" activePane="bottomRight" state="frozen"/>
      <selection pane="topRight" activeCell="B1" sqref="B1"/>
      <selection pane="bottomLeft" activeCell="A14" sqref="A14"/>
      <selection pane="bottomRight" activeCell="C26" sqref="C26:C30"/>
    </sheetView>
  </sheetViews>
  <sheetFormatPr baseColWidth="10" defaultColWidth="9.1796875" defaultRowHeight="13" x14ac:dyDescent="0.3"/>
  <cols>
    <col min="1" max="1" width="10.81640625" style="83" customWidth="1"/>
    <col min="2" max="2" width="24.453125" style="83" customWidth="1"/>
    <col min="3" max="3" width="10.81640625" style="9" customWidth="1"/>
    <col min="4" max="37" width="13.1796875" style="9" customWidth="1"/>
    <col min="38" max="994" width="10.81640625" style="9" customWidth="1"/>
    <col min="995" max="1025" width="10.81640625" customWidth="1"/>
  </cols>
  <sheetData>
    <row r="1" spans="1:1024" ht="15.5" x14ac:dyDescent="0.35">
      <c r="A1" s="84" t="s">
        <v>70</v>
      </c>
      <c r="B1" s="84"/>
    </row>
    <row r="2" spans="1:1024" s="11" customFormat="1" ht="18.5" x14ac:dyDescent="0.45">
      <c r="A2" s="85" t="s">
        <v>20</v>
      </c>
      <c r="B2" s="11" t="s">
        <v>71</v>
      </c>
    </row>
    <row r="3" spans="1:1024" s="1" customFormat="1" ht="15.5" x14ac:dyDescent="0.35">
      <c r="A3" s="84" t="s">
        <v>22</v>
      </c>
      <c r="B3" s="84"/>
    </row>
    <row r="4" spans="1:1024" s="1" customFormat="1" ht="15.5" x14ac:dyDescent="0.35">
      <c r="A4" s="84" t="s">
        <v>72</v>
      </c>
      <c r="B4" s="84"/>
    </row>
    <row r="5" spans="1:1024" x14ac:dyDescent="0.3">
      <c r="A5" s="86"/>
      <c r="B5" s="86"/>
    </row>
    <row r="6" spans="1:1024" x14ac:dyDescent="0.3">
      <c r="A6" s="86"/>
    </row>
    <row r="7" spans="1:1024" x14ac:dyDescent="0.3">
      <c r="A7" s="87"/>
      <c r="B7" s="228" t="s">
        <v>26</v>
      </c>
      <c r="C7" s="229" t="s">
        <v>73</v>
      </c>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c r="AY7" s="229"/>
      <c r="AZ7" s="229"/>
      <c r="BA7" s="229"/>
      <c r="BB7" s="229"/>
      <c r="BC7" s="229"/>
      <c r="BD7" s="229"/>
      <c r="BE7" s="229"/>
      <c r="BF7" s="229"/>
      <c r="BG7" s="229"/>
      <c r="BH7" s="229"/>
      <c r="BI7" s="229"/>
      <c r="BJ7" s="229"/>
      <c r="BK7" s="229"/>
      <c r="BL7" s="229"/>
      <c r="BM7" s="229"/>
      <c r="BN7" s="229"/>
      <c r="BO7" s="229"/>
      <c r="BP7" s="229"/>
      <c r="BQ7" s="229"/>
      <c r="BR7" s="229"/>
      <c r="BS7" s="229"/>
      <c r="BT7" s="229"/>
      <c r="BU7" s="229"/>
      <c r="BV7" s="229"/>
      <c r="BW7" s="229"/>
      <c r="BX7" s="229"/>
      <c r="BY7" s="229"/>
      <c r="BZ7" s="229"/>
      <c r="CA7" s="229"/>
      <c r="CB7" s="229"/>
      <c r="CC7" s="229"/>
      <c r="CD7" s="229"/>
      <c r="CE7" s="229"/>
      <c r="CF7" s="229"/>
      <c r="CG7" s="229"/>
      <c r="CH7" s="229"/>
      <c r="CI7" s="229"/>
      <c r="CJ7" s="229"/>
      <c r="CK7" s="229"/>
      <c r="CL7" s="229"/>
      <c r="CM7" s="229"/>
      <c r="CN7" s="229"/>
      <c r="CO7" s="229"/>
      <c r="CP7" s="229"/>
      <c r="CQ7" s="229"/>
      <c r="CR7" s="229"/>
    </row>
    <row r="8" spans="1:1024" s="20" customFormat="1" ht="26" x14ac:dyDescent="0.3">
      <c r="A8" s="88" t="s">
        <v>25</v>
      </c>
      <c r="B8" s="228"/>
      <c r="C8" s="89" t="s">
        <v>74</v>
      </c>
      <c r="D8" s="90" t="s">
        <v>75</v>
      </c>
      <c r="E8" s="91">
        <v>43982</v>
      </c>
      <c r="F8" s="91">
        <v>43981</v>
      </c>
      <c r="G8" s="91">
        <v>43980</v>
      </c>
      <c r="H8" s="91">
        <v>43979</v>
      </c>
      <c r="I8" s="91">
        <v>43978</v>
      </c>
      <c r="J8" s="92">
        <v>43977</v>
      </c>
      <c r="K8" s="93">
        <v>43976</v>
      </c>
      <c r="L8" s="93">
        <v>43975</v>
      </c>
      <c r="M8" s="94">
        <v>43974</v>
      </c>
      <c r="N8" s="94">
        <v>43973</v>
      </c>
      <c r="O8" s="94">
        <v>43972</v>
      </c>
      <c r="P8" s="94">
        <v>43971</v>
      </c>
      <c r="Q8" s="94">
        <v>43970</v>
      </c>
      <c r="R8" s="94">
        <v>43969</v>
      </c>
      <c r="S8" s="94">
        <v>43968</v>
      </c>
      <c r="T8" s="94">
        <v>43967</v>
      </c>
      <c r="U8" s="94">
        <v>43966</v>
      </c>
      <c r="V8" s="94">
        <v>43965</v>
      </c>
      <c r="W8" s="94">
        <v>43964</v>
      </c>
      <c r="X8" s="94">
        <v>43963</v>
      </c>
      <c r="Y8" s="94">
        <v>43962</v>
      </c>
      <c r="Z8" s="94">
        <v>43961</v>
      </c>
      <c r="AA8" s="94">
        <v>43960</v>
      </c>
      <c r="AB8" s="94">
        <v>43959</v>
      </c>
      <c r="AC8" s="94">
        <v>43958</v>
      </c>
      <c r="AD8" s="94">
        <v>43957</v>
      </c>
      <c r="AE8" s="94">
        <v>43956</v>
      </c>
      <c r="AF8" s="94">
        <v>43955</v>
      </c>
      <c r="AG8" s="94">
        <v>43954</v>
      </c>
      <c r="AH8" s="94">
        <v>43953</v>
      </c>
      <c r="AI8" s="94">
        <v>43952</v>
      </c>
      <c r="AJ8" s="94">
        <v>43951</v>
      </c>
      <c r="AK8" s="94">
        <v>43950</v>
      </c>
      <c r="AL8" s="94">
        <v>43949</v>
      </c>
      <c r="AM8" s="94">
        <v>43948</v>
      </c>
      <c r="AN8" s="94">
        <v>43947</v>
      </c>
      <c r="AO8" s="94">
        <v>43946</v>
      </c>
      <c r="AP8" s="94">
        <v>43945</v>
      </c>
      <c r="AQ8" s="94">
        <v>43944</v>
      </c>
      <c r="AR8" s="94">
        <v>43943</v>
      </c>
      <c r="AS8" s="94">
        <v>43942</v>
      </c>
      <c r="AT8" s="94">
        <v>43941</v>
      </c>
      <c r="AU8" s="94">
        <v>43940</v>
      </c>
      <c r="AV8" s="94">
        <v>43939</v>
      </c>
      <c r="AW8" s="94">
        <v>43938</v>
      </c>
      <c r="AX8" s="94">
        <v>43937</v>
      </c>
      <c r="AY8" s="94">
        <v>43936</v>
      </c>
      <c r="AZ8" s="94">
        <v>43935</v>
      </c>
      <c r="BA8" s="94">
        <v>43934</v>
      </c>
      <c r="BB8" s="94">
        <v>43933</v>
      </c>
      <c r="BC8" s="94">
        <v>43932</v>
      </c>
      <c r="BD8" s="94">
        <v>43931</v>
      </c>
      <c r="BE8" s="94">
        <v>43930</v>
      </c>
      <c r="BF8" s="94">
        <v>43929</v>
      </c>
      <c r="BG8" s="94">
        <v>43928</v>
      </c>
      <c r="BH8" s="94">
        <v>43927</v>
      </c>
      <c r="BI8" s="94">
        <v>43926</v>
      </c>
      <c r="BJ8" s="94">
        <v>43925</v>
      </c>
      <c r="BK8" s="94">
        <v>43924</v>
      </c>
      <c r="BL8" s="94">
        <v>43923</v>
      </c>
      <c r="BM8" s="94">
        <v>43922</v>
      </c>
      <c r="BN8" s="94">
        <v>43921</v>
      </c>
      <c r="BO8" s="94">
        <v>43920</v>
      </c>
      <c r="BP8" s="94">
        <v>43919</v>
      </c>
      <c r="BQ8" s="94">
        <v>43918</v>
      </c>
      <c r="BR8" s="94">
        <v>43917</v>
      </c>
      <c r="BS8" s="94">
        <v>43916</v>
      </c>
      <c r="BT8" s="94">
        <v>43915</v>
      </c>
      <c r="BU8" s="94">
        <v>43914</v>
      </c>
      <c r="BV8" s="94">
        <v>43913</v>
      </c>
      <c r="BW8" s="94">
        <v>43912</v>
      </c>
      <c r="BX8" s="94">
        <v>43911</v>
      </c>
      <c r="BY8" s="94">
        <v>43910</v>
      </c>
      <c r="BZ8" s="94">
        <v>43909</v>
      </c>
      <c r="CA8" s="94">
        <v>43908</v>
      </c>
      <c r="CB8" s="94">
        <v>43907</v>
      </c>
      <c r="CC8" s="94">
        <v>43906</v>
      </c>
      <c r="CD8" s="94">
        <v>43905</v>
      </c>
      <c r="CE8" s="94">
        <v>43904</v>
      </c>
      <c r="CF8" s="94">
        <v>43903</v>
      </c>
      <c r="CG8" s="94">
        <v>43902</v>
      </c>
      <c r="CH8" s="94">
        <v>43901</v>
      </c>
      <c r="CI8" s="94">
        <v>43900</v>
      </c>
      <c r="CJ8" s="94">
        <v>43899</v>
      </c>
      <c r="CK8" s="94">
        <v>43898</v>
      </c>
      <c r="CL8" s="94">
        <v>43897</v>
      </c>
      <c r="CM8" s="94">
        <v>43896</v>
      </c>
      <c r="CN8" s="94">
        <v>43895</v>
      </c>
      <c r="CO8" s="94">
        <v>43894</v>
      </c>
      <c r="CP8" s="94">
        <v>43893</v>
      </c>
      <c r="CQ8" s="94">
        <v>43892</v>
      </c>
      <c r="CR8" s="94">
        <v>43891</v>
      </c>
      <c r="ALG8" s="95"/>
      <c r="ALH8" s="95"/>
      <c r="ALI8" s="95"/>
      <c r="ALJ8" s="95"/>
      <c r="ALK8" s="95"/>
      <c r="ALL8" s="95"/>
      <c r="ALM8" s="95"/>
      <c r="ALN8" s="95"/>
      <c r="ALO8" s="95"/>
      <c r="ALP8" s="95"/>
      <c r="ALQ8" s="95"/>
      <c r="ALR8" s="95"/>
      <c r="ALS8" s="95"/>
      <c r="ALT8" s="95"/>
      <c r="ALU8" s="95"/>
      <c r="ALV8" s="95"/>
      <c r="ALW8" s="95"/>
      <c r="ALX8" s="95"/>
      <c r="ALY8" s="95"/>
      <c r="ALZ8" s="95"/>
      <c r="AMA8" s="95"/>
      <c r="AMB8" s="95"/>
      <c r="AMC8" s="95"/>
      <c r="AMD8" s="95"/>
      <c r="AME8" s="95"/>
      <c r="AMF8" s="95"/>
      <c r="AMG8" s="95"/>
      <c r="AMH8" s="95"/>
      <c r="AMI8" s="95"/>
      <c r="AMJ8" s="95"/>
    </row>
    <row r="9" spans="1:1024" x14ac:dyDescent="0.3">
      <c r="A9" s="96"/>
      <c r="B9" s="228"/>
      <c r="C9" s="97"/>
      <c r="D9" s="98" t="s">
        <v>38</v>
      </c>
      <c r="E9" s="98" t="s">
        <v>38</v>
      </c>
      <c r="F9" s="98" t="s">
        <v>38</v>
      </c>
      <c r="G9" s="98" t="s">
        <v>38</v>
      </c>
      <c r="H9" s="98" t="s">
        <v>38</v>
      </c>
      <c r="I9" s="98" t="s">
        <v>38</v>
      </c>
      <c r="J9" s="99" t="s">
        <v>38</v>
      </c>
      <c r="K9" s="100" t="s">
        <v>38</v>
      </c>
      <c r="L9" s="100" t="s">
        <v>38</v>
      </c>
      <c r="M9" s="101" t="s">
        <v>38</v>
      </c>
      <c r="N9" s="101" t="s">
        <v>38</v>
      </c>
      <c r="O9" s="101" t="s">
        <v>38</v>
      </c>
      <c r="P9" s="101" t="s">
        <v>38</v>
      </c>
      <c r="Q9" s="101" t="s">
        <v>38</v>
      </c>
      <c r="R9" s="101" t="s">
        <v>38</v>
      </c>
      <c r="S9" s="101" t="s">
        <v>38</v>
      </c>
      <c r="T9" s="101" t="s">
        <v>38</v>
      </c>
      <c r="U9" s="101" t="s">
        <v>38</v>
      </c>
      <c r="V9" s="101" t="s">
        <v>38</v>
      </c>
      <c r="W9" s="101" t="s">
        <v>38</v>
      </c>
      <c r="X9" s="101" t="s">
        <v>38</v>
      </c>
      <c r="Y9" s="101" t="s">
        <v>38</v>
      </c>
      <c r="Z9" s="101" t="s">
        <v>38</v>
      </c>
      <c r="AA9" s="101" t="s">
        <v>38</v>
      </c>
      <c r="AB9" s="101" t="s">
        <v>38</v>
      </c>
      <c r="AC9" s="101" t="s">
        <v>38</v>
      </c>
      <c r="AD9" s="101" t="s">
        <v>38</v>
      </c>
      <c r="AE9" s="101" t="s">
        <v>38</v>
      </c>
      <c r="AF9" s="101" t="s">
        <v>38</v>
      </c>
      <c r="AG9" s="101" t="s">
        <v>38</v>
      </c>
      <c r="AH9" s="101" t="s">
        <v>38</v>
      </c>
      <c r="AI9" s="101" t="s">
        <v>38</v>
      </c>
      <c r="AJ9" s="101" t="s">
        <v>38</v>
      </c>
      <c r="AK9" s="101" t="s">
        <v>38</v>
      </c>
      <c r="AL9" s="101" t="s">
        <v>38</v>
      </c>
      <c r="AM9" s="101" t="s">
        <v>38</v>
      </c>
      <c r="AN9" s="101" t="s">
        <v>38</v>
      </c>
      <c r="AO9" s="101" t="s">
        <v>38</v>
      </c>
      <c r="AP9" s="101" t="s">
        <v>38</v>
      </c>
      <c r="AQ9" s="101" t="s">
        <v>38</v>
      </c>
      <c r="AR9" s="101" t="s">
        <v>38</v>
      </c>
      <c r="AS9" s="101" t="s">
        <v>38</v>
      </c>
      <c r="AT9" s="101" t="s">
        <v>38</v>
      </c>
      <c r="AU9" s="101" t="s">
        <v>38</v>
      </c>
      <c r="AV9" s="101" t="s">
        <v>38</v>
      </c>
      <c r="AW9" s="101" t="s">
        <v>38</v>
      </c>
      <c r="AX9" s="101" t="s">
        <v>38</v>
      </c>
      <c r="AY9" s="101" t="s">
        <v>38</v>
      </c>
      <c r="AZ9" s="101" t="s">
        <v>38</v>
      </c>
      <c r="BA9" s="101" t="s">
        <v>38</v>
      </c>
      <c r="BB9" s="101" t="s">
        <v>38</v>
      </c>
      <c r="BC9" s="101" t="s">
        <v>38</v>
      </c>
      <c r="BD9" s="101" t="s">
        <v>38</v>
      </c>
      <c r="BE9" s="101" t="s">
        <v>38</v>
      </c>
      <c r="BF9" s="101" t="s">
        <v>38</v>
      </c>
      <c r="BG9" s="101" t="s">
        <v>38</v>
      </c>
      <c r="BH9" s="101" t="s">
        <v>38</v>
      </c>
      <c r="BI9" s="101" t="s">
        <v>38</v>
      </c>
      <c r="BJ9" s="101" t="s">
        <v>38</v>
      </c>
      <c r="BK9" s="101" t="s">
        <v>38</v>
      </c>
      <c r="BL9" s="101" t="s">
        <v>38</v>
      </c>
      <c r="BM9" s="101" t="s">
        <v>38</v>
      </c>
      <c r="BN9" s="101" t="s">
        <v>38</v>
      </c>
      <c r="BO9" s="101" t="s">
        <v>38</v>
      </c>
      <c r="BP9" s="101" t="s">
        <v>38</v>
      </c>
      <c r="BQ9" s="101" t="s">
        <v>38</v>
      </c>
      <c r="BR9" s="101" t="s">
        <v>38</v>
      </c>
      <c r="BS9" s="101" t="s">
        <v>38</v>
      </c>
      <c r="BT9" s="101" t="s">
        <v>38</v>
      </c>
      <c r="BU9" s="101" t="s">
        <v>38</v>
      </c>
      <c r="BV9" s="101" t="s">
        <v>38</v>
      </c>
      <c r="BW9" s="101" t="s">
        <v>38</v>
      </c>
      <c r="BX9" s="101" t="s">
        <v>38</v>
      </c>
      <c r="BY9" s="101" t="s">
        <v>38</v>
      </c>
      <c r="BZ9" s="101" t="s">
        <v>38</v>
      </c>
      <c r="CA9" s="101" t="s">
        <v>38</v>
      </c>
      <c r="CB9" s="101" t="s">
        <v>38</v>
      </c>
      <c r="CC9" s="101" t="s">
        <v>38</v>
      </c>
      <c r="CD9" s="101" t="s">
        <v>38</v>
      </c>
      <c r="CE9" s="101" t="s">
        <v>38</v>
      </c>
      <c r="CF9" s="101" t="s">
        <v>38</v>
      </c>
      <c r="CG9" s="101" t="s">
        <v>38</v>
      </c>
      <c r="CH9" s="101" t="s">
        <v>38</v>
      </c>
      <c r="CI9" s="101" t="s">
        <v>38</v>
      </c>
      <c r="CJ9" s="101" t="s">
        <v>38</v>
      </c>
      <c r="CK9" s="101" t="s">
        <v>38</v>
      </c>
      <c r="CL9" s="101" t="s">
        <v>38</v>
      </c>
      <c r="CM9" s="101" t="s">
        <v>38</v>
      </c>
      <c r="CN9" s="101" t="s">
        <v>38</v>
      </c>
      <c r="CO9" s="101" t="s">
        <v>38</v>
      </c>
      <c r="CP9" s="101" t="s">
        <v>38</v>
      </c>
      <c r="CQ9" s="101" t="s">
        <v>38</v>
      </c>
      <c r="CR9" s="101" t="s">
        <v>38</v>
      </c>
    </row>
    <row r="10" spans="1:1024" x14ac:dyDescent="0.3">
      <c r="A10" s="102" t="s">
        <v>76</v>
      </c>
      <c r="B10" s="9">
        <v>13241287</v>
      </c>
      <c r="C10" s="103">
        <f t="shared" ref="C10:C16" si="0">SUM(D10:CR10)</f>
        <v>16</v>
      </c>
      <c r="D10" s="104">
        <v>0</v>
      </c>
      <c r="E10" s="104">
        <v>0</v>
      </c>
      <c r="F10" s="104">
        <v>0</v>
      </c>
      <c r="G10" s="104">
        <v>0</v>
      </c>
      <c r="H10" s="104">
        <v>0</v>
      </c>
      <c r="I10" s="104">
        <v>0</v>
      </c>
      <c r="J10" s="105">
        <v>0</v>
      </c>
      <c r="K10" s="106">
        <v>0</v>
      </c>
      <c r="L10" s="106">
        <v>0</v>
      </c>
      <c r="M10" s="103">
        <v>0</v>
      </c>
      <c r="N10" s="103">
        <v>0</v>
      </c>
      <c r="O10" s="103">
        <v>0</v>
      </c>
      <c r="P10" s="103">
        <v>0</v>
      </c>
      <c r="Q10" s="103">
        <v>0</v>
      </c>
      <c r="R10" s="103">
        <v>1</v>
      </c>
      <c r="S10" s="107">
        <v>1</v>
      </c>
      <c r="T10" s="107">
        <v>0</v>
      </c>
      <c r="U10" s="107">
        <v>1</v>
      </c>
      <c r="V10" s="107">
        <v>0</v>
      </c>
      <c r="W10" s="107">
        <v>1</v>
      </c>
      <c r="X10" s="107">
        <v>0</v>
      </c>
      <c r="Y10" s="107">
        <v>0</v>
      </c>
      <c r="Z10" s="107">
        <v>0</v>
      </c>
      <c r="AA10" s="107">
        <v>0</v>
      </c>
      <c r="AB10" s="107">
        <v>0</v>
      </c>
      <c r="AC10" s="107">
        <v>0</v>
      </c>
      <c r="AD10" s="107">
        <v>0</v>
      </c>
      <c r="AE10" s="107">
        <v>0</v>
      </c>
      <c r="AF10" s="107">
        <v>0</v>
      </c>
      <c r="AG10" s="107">
        <v>1</v>
      </c>
      <c r="AH10" s="107">
        <v>0</v>
      </c>
      <c r="AI10" s="107">
        <v>0</v>
      </c>
      <c r="AJ10" s="107">
        <v>0</v>
      </c>
      <c r="AK10" s="107">
        <v>0</v>
      </c>
      <c r="AL10" s="107">
        <v>0</v>
      </c>
      <c r="AM10" s="107">
        <v>0</v>
      </c>
      <c r="AN10" s="107">
        <v>0</v>
      </c>
      <c r="AO10" s="107">
        <v>0</v>
      </c>
      <c r="AP10" s="107">
        <v>0</v>
      </c>
      <c r="AQ10" s="107">
        <v>0</v>
      </c>
      <c r="AR10" s="107">
        <v>0</v>
      </c>
      <c r="AS10" s="107">
        <v>0</v>
      </c>
      <c r="AT10" s="107">
        <v>1</v>
      </c>
      <c r="AU10" s="107">
        <v>0</v>
      </c>
      <c r="AV10" s="107">
        <v>0</v>
      </c>
      <c r="AW10" s="107">
        <v>0</v>
      </c>
      <c r="AX10" s="107">
        <v>0</v>
      </c>
      <c r="AY10" s="107">
        <v>0</v>
      </c>
      <c r="AZ10" s="107">
        <v>0</v>
      </c>
      <c r="BA10" s="107">
        <v>0</v>
      </c>
      <c r="BB10" s="107">
        <v>0</v>
      </c>
      <c r="BC10" s="107">
        <v>1</v>
      </c>
      <c r="BD10" s="107">
        <v>0</v>
      </c>
      <c r="BE10" s="107">
        <v>1</v>
      </c>
      <c r="BF10" s="107">
        <v>1</v>
      </c>
      <c r="BG10" s="107">
        <v>0</v>
      </c>
      <c r="BH10" s="107">
        <v>0</v>
      </c>
      <c r="BI10" s="107">
        <v>0</v>
      </c>
      <c r="BJ10" s="107">
        <v>1</v>
      </c>
      <c r="BK10" s="107">
        <v>0</v>
      </c>
      <c r="BL10" s="107">
        <v>1</v>
      </c>
      <c r="BM10" s="107">
        <v>0</v>
      </c>
      <c r="BN10" s="107">
        <v>1</v>
      </c>
      <c r="BO10" s="107">
        <v>0</v>
      </c>
      <c r="BP10" s="107">
        <v>1</v>
      </c>
      <c r="BQ10" s="107">
        <v>0</v>
      </c>
      <c r="BR10" s="107">
        <v>0</v>
      </c>
      <c r="BS10" s="107">
        <v>1</v>
      </c>
      <c r="BT10" s="107">
        <v>0</v>
      </c>
      <c r="BU10" s="107">
        <v>1</v>
      </c>
      <c r="BV10" s="107">
        <v>0</v>
      </c>
      <c r="BW10" s="107">
        <v>0</v>
      </c>
      <c r="BX10" s="107">
        <v>0</v>
      </c>
      <c r="BY10" s="107">
        <v>0</v>
      </c>
      <c r="BZ10" s="107">
        <v>0</v>
      </c>
      <c r="CA10" s="107">
        <v>1</v>
      </c>
      <c r="CB10" s="107">
        <v>0</v>
      </c>
      <c r="CC10" s="107">
        <v>0</v>
      </c>
      <c r="CD10" s="107">
        <v>0</v>
      </c>
      <c r="CE10" s="107">
        <v>0</v>
      </c>
      <c r="CF10" s="107">
        <v>0</v>
      </c>
      <c r="CG10" s="107">
        <v>0</v>
      </c>
      <c r="CH10" s="107">
        <v>0</v>
      </c>
      <c r="CI10" s="107">
        <v>0</v>
      </c>
      <c r="CJ10" s="107">
        <v>0</v>
      </c>
      <c r="CK10" s="107">
        <v>0</v>
      </c>
      <c r="CL10" s="107">
        <v>0</v>
      </c>
      <c r="CM10" s="107">
        <v>0</v>
      </c>
      <c r="CN10" s="107">
        <v>0</v>
      </c>
      <c r="CO10" s="107">
        <v>0</v>
      </c>
      <c r="CP10" s="107">
        <v>0</v>
      </c>
      <c r="CQ10" s="107">
        <v>0</v>
      </c>
      <c r="CR10" s="107">
        <v>0</v>
      </c>
    </row>
    <row r="11" spans="1:1024" x14ac:dyDescent="0.3">
      <c r="A11" s="102" t="s">
        <v>77</v>
      </c>
      <c r="B11" s="9">
        <v>14833658</v>
      </c>
      <c r="C11" s="103">
        <f t="shared" si="0"/>
        <v>184</v>
      </c>
      <c r="D11" s="104">
        <v>0</v>
      </c>
      <c r="E11" s="104">
        <v>0</v>
      </c>
      <c r="F11" s="104">
        <v>0</v>
      </c>
      <c r="G11" s="104">
        <v>0</v>
      </c>
      <c r="H11" s="104">
        <v>0</v>
      </c>
      <c r="I11" s="104">
        <v>0</v>
      </c>
      <c r="J11" s="105">
        <v>1</v>
      </c>
      <c r="K11" s="106">
        <v>0</v>
      </c>
      <c r="L11" s="106">
        <v>0</v>
      </c>
      <c r="M11" s="103">
        <v>0</v>
      </c>
      <c r="N11" s="103">
        <v>0</v>
      </c>
      <c r="O11" s="103">
        <v>0</v>
      </c>
      <c r="P11" s="103">
        <v>0</v>
      </c>
      <c r="Q11" s="103">
        <v>0</v>
      </c>
      <c r="R11" s="103">
        <v>1</v>
      </c>
      <c r="S11" s="107">
        <v>0</v>
      </c>
      <c r="T11" s="107">
        <v>0</v>
      </c>
      <c r="U11" s="107">
        <v>0</v>
      </c>
      <c r="V11" s="107">
        <v>0</v>
      </c>
      <c r="W11" s="107">
        <v>2</v>
      </c>
      <c r="X11" s="107">
        <v>4</v>
      </c>
      <c r="Y11" s="107">
        <v>0</v>
      </c>
      <c r="Z11" s="107">
        <v>3</v>
      </c>
      <c r="AA11" s="107">
        <v>2</v>
      </c>
      <c r="AB11" s="107">
        <v>1</v>
      </c>
      <c r="AC11" s="107">
        <v>1</v>
      </c>
      <c r="AD11" s="107">
        <v>3</v>
      </c>
      <c r="AE11" s="107">
        <v>0</v>
      </c>
      <c r="AF11" s="107">
        <v>3</v>
      </c>
      <c r="AG11" s="107">
        <v>1</v>
      </c>
      <c r="AH11" s="107">
        <v>3</v>
      </c>
      <c r="AI11" s="107">
        <v>2</v>
      </c>
      <c r="AJ11" s="107">
        <v>2</v>
      </c>
      <c r="AK11" s="107">
        <v>2</v>
      </c>
      <c r="AL11" s="107">
        <v>0</v>
      </c>
      <c r="AM11" s="107">
        <v>3</v>
      </c>
      <c r="AN11" s="107">
        <v>3</v>
      </c>
      <c r="AO11" s="107">
        <v>4</v>
      </c>
      <c r="AP11" s="107">
        <v>3</v>
      </c>
      <c r="AQ11" s="107">
        <v>2</v>
      </c>
      <c r="AR11" s="107">
        <v>4</v>
      </c>
      <c r="AS11" s="107">
        <v>4</v>
      </c>
      <c r="AT11" s="107">
        <v>6</v>
      </c>
      <c r="AU11" s="107">
        <v>3</v>
      </c>
      <c r="AV11" s="107">
        <v>5</v>
      </c>
      <c r="AW11" s="107">
        <v>2</v>
      </c>
      <c r="AX11" s="107">
        <v>3</v>
      </c>
      <c r="AY11" s="107">
        <v>2</v>
      </c>
      <c r="AZ11" s="107">
        <v>3</v>
      </c>
      <c r="BA11" s="107">
        <v>2</v>
      </c>
      <c r="BB11" s="107">
        <v>9</v>
      </c>
      <c r="BC11" s="107">
        <v>9</v>
      </c>
      <c r="BD11" s="107">
        <v>3</v>
      </c>
      <c r="BE11" s="107">
        <v>5</v>
      </c>
      <c r="BF11" s="107">
        <v>9</v>
      </c>
      <c r="BG11" s="107">
        <v>8</v>
      </c>
      <c r="BH11" s="107">
        <v>3</v>
      </c>
      <c r="BI11" s="107">
        <v>7</v>
      </c>
      <c r="BJ11" s="107">
        <v>1</v>
      </c>
      <c r="BK11" s="107">
        <v>5</v>
      </c>
      <c r="BL11" s="107">
        <v>5</v>
      </c>
      <c r="BM11" s="107">
        <v>5</v>
      </c>
      <c r="BN11" s="107">
        <v>5</v>
      </c>
      <c r="BO11" s="107">
        <v>3</v>
      </c>
      <c r="BP11" s="107">
        <v>2</v>
      </c>
      <c r="BQ11" s="107">
        <v>3</v>
      </c>
      <c r="BR11" s="107">
        <v>2</v>
      </c>
      <c r="BS11" s="107">
        <v>4</v>
      </c>
      <c r="BT11" s="107">
        <v>5</v>
      </c>
      <c r="BU11" s="107">
        <v>1</v>
      </c>
      <c r="BV11" s="107">
        <v>2</v>
      </c>
      <c r="BW11" s="107">
        <v>1</v>
      </c>
      <c r="BX11" s="107">
        <v>2</v>
      </c>
      <c r="BY11" s="107">
        <v>1</v>
      </c>
      <c r="BZ11" s="107">
        <v>1</v>
      </c>
      <c r="CA11" s="107">
        <v>2</v>
      </c>
      <c r="CB11" s="107">
        <v>0</v>
      </c>
      <c r="CC11" s="107">
        <v>0</v>
      </c>
      <c r="CD11" s="107">
        <v>0</v>
      </c>
      <c r="CE11" s="107">
        <v>1</v>
      </c>
      <c r="CF11" s="107">
        <v>0</v>
      </c>
      <c r="CG11" s="107">
        <v>0</v>
      </c>
      <c r="CH11" s="107">
        <v>0</v>
      </c>
      <c r="CI11" s="107">
        <v>0</v>
      </c>
      <c r="CJ11" s="107">
        <v>0</v>
      </c>
      <c r="CK11" s="107">
        <v>0</v>
      </c>
      <c r="CL11" s="107">
        <v>0</v>
      </c>
      <c r="CM11" s="107">
        <v>0</v>
      </c>
      <c r="CN11" s="107">
        <v>0</v>
      </c>
      <c r="CO11" s="107">
        <v>0</v>
      </c>
      <c r="CP11" s="107">
        <v>0</v>
      </c>
      <c r="CQ11" s="107">
        <v>0</v>
      </c>
      <c r="CR11" s="107">
        <v>0</v>
      </c>
    </row>
    <row r="12" spans="1:1024" x14ac:dyDescent="0.3">
      <c r="A12" s="102" t="s">
        <v>78</v>
      </c>
      <c r="B12" s="9">
        <v>14678606</v>
      </c>
      <c r="C12" s="103">
        <f t="shared" si="0"/>
        <v>2103</v>
      </c>
      <c r="D12" s="104">
        <v>0</v>
      </c>
      <c r="E12" s="104">
        <v>0</v>
      </c>
      <c r="F12" s="104">
        <v>1</v>
      </c>
      <c r="G12" s="104">
        <v>5</v>
      </c>
      <c r="H12" s="104">
        <v>7</v>
      </c>
      <c r="I12" s="104">
        <v>10</v>
      </c>
      <c r="J12" s="105">
        <v>9</v>
      </c>
      <c r="K12" s="106">
        <v>9</v>
      </c>
      <c r="L12" s="106">
        <v>7</v>
      </c>
      <c r="M12" s="103">
        <v>11</v>
      </c>
      <c r="N12" s="103">
        <v>3</v>
      </c>
      <c r="O12" s="103">
        <v>8</v>
      </c>
      <c r="P12" s="103">
        <v>7</v>
      </c>
      <c r="Q12" s="103">
        <v>7</v>
      </c>
      <c r="R12" s="103">
        <v>10</v>
      </c>
      <c r="S12" s="107">
        <v>14</v>
      </c>
      <c r="T12" s="107">
        <v>17</v>
      </c>
      <c r="U12" s="107">
        <v>6</v>
      </c>
      <c r="V12" s="107">
        <v>18</v>
      </c>
      <c r="W12" s="107">
        <v>11</v>
      </c>
      <c r="X12" s="107">
        <v>16</v>
      </c>
      <c r="Y12" s="107">
        <v>13</v>
      </c>
      <c r="Z12" s="107">
        <v>10</v>
      </c>
      <c r="AA12" s="107">
        <v>12</v>
      </c>
      <c r="AB12" s="107">
        <v>12</v>
      </c>
      <c r="AC12" s="107">
        <v>12</v>
      </c>
      <c r="AD12" s="107">
        <v>17</v>
      </c>
      <c r="AE12" s="107">
        <v>24</v>
      </c>
      <c r="AF12" s="107">
        <v>17</v>
      </c>
      <c r="AG12" s="107">
        <v>15</v>
      </c>
      <c r="AH12" s="107">
        <v>20</v>
      </c>
      <c r="AI12" s="107">
        <v>17</v>
      </c>
      <c r="AJ12" s="107">
        <v>26</v>
      </c>
      <c r="AK12" s="107">
        <v>20</v>
      </c>
      <c r="AL12" s="107">
        <v>29</v>
      </c>
      <c r="AM12" s="107">
        <v>31</v>
      </c>
      <c r="AN12" s="107">
        <v>27</v>
      </c>
      <c r="AO12" s="107">
        <v>33</v>
      </c>
      <c r="AP12" s="107">
        <v>33</v>
      </c>
      <c r="AQ12" s="107">
        <v>47</v>
      </c>
      <c r="AR12" s="107">
        <v>50</v>
      </c>
      <c r="AS12" s="107">
        <v>47</v>
      </c>
      <c r="AT12" s="107">
        <v>50</v>
      </c>
      <c r="AU12" s="107">
        <v>39</v>
      </c>
      <c r="AV12" s="107">
        <v>51</v>
      </c>
      <c r="AW12" s="107">
        <v>51</v>
      </c>
      <c r="AX12" s="107">
        <v>46</v>
      </c>
      <c r="AY12" s="107">
        <v>54</v>
      </c>
      <c r="AZ12" s="107">
        <v>66</v>
      </c>
      <c r="BA12" s="107">
        <v>61</v>
      </c>
      <c r="BB12" s="107">
        <v>56</v>
      </c>
      <c r="BC12" s="107">
        <v>73</v>
      </c>
      <c r="BD12" s="107">
        <v>68</v>
      </c>
      <c r="BE12" s="107">
        <v>71</v>
      </c>
      <c r="BF12" s="107">
        <v>68</v>
      </c>
      <c r="BG12" s="107">
        <v>64</v>
      </c>
      <c r="BH12" s="107">
        <v>56</v>
      </c>
      <c r="BI12" s="107">
        <v>50</v>
      </c>
      <c r="BJ12" s="107">
        <v>59</v>
      </c>
      <c r="BK12" s="107">
        <v>51</v>
      </c>
      <c r="BL12" s="107">
        <v>47</v>
      </c>
      <c r="BM12" s="107">
        <v>48</v>
      </c>
      <c r="BN12" s="107">
        <v>35</v>
      </c>
      <c r="BO12" s="107">
        <v>39</v>
      </c>
      <c r="BP12" s="107">
        <v>38</v>
      </c>
      <c r="BQ12" s="107">
        <v>29</v>
      </c>
      <c r="BR12" s="107">
        <v>30</v>
      </c>
      <c r="BS12" s="107">
        <v>26</v>
      </c>
      <c r="BT12" s="107">
        <v>19</v>
      </c>
      <c r="BU12" s="107">
        <v>10</v>
      </c>
      <c r="BV12" s="107">
        <v>10</v>
      </c>
      <c r="BW12" s="107">
        <v>10</v>
      </c>
      <c r="BX12" s="107">
        <v>8</v>
      </c>
      <c r="BY12" s="107">
        <v>13</v>
      </c>
      <c r="BZ12" s="107">
        <v>5</v>
      </c>
      <c r="CA12" s="107">
        <v>4</v>
      </c>
      <c r="CB12" s="107">
        <v>1</v>
      </c>
      <c r="CC12" s="107">
        <v>3</v>
      </c>
      <c r="CD12" s="107">
        <v>1</v>
      </c>
      <c r="CE12" s="107">
        <v>2</v>
      </c>
      <c r="CF12" s="107">
        <v>0</v>
      </c>
      <c r="CG12" s="107">
        <v>0</v>
      </c>
      <c r="CH12" s="107">
        <v>1</v>
      </c>
      <c r="CI12" s="107">
        <v>0</v>
      </c>
      <c r="CJ12" s="107">
        <v>1</v>
      </c>
      <c r="CK12" s="107">
        <v>0</v>
      </c>
      <c r="CL12" s="107">
        <v>0</v>
      </c>
      <c r="CM12" s="107">
        <v>0</v>
      </c>
      <c r="CN12" s="107">
        <v>1</v>
      </c>
      <c r="CO12" s="107">
        <v>0</v>
      </c>
      <c r="CP12" s="107">
        <v>0</v>
      </c>
      <c r="CQ12" s="107">
        <v>0</v>
      </c>
      <c r="CR12" s="107">
        <v>0</v>
      </c>
    </row>
    <row r="13" spans="1:1024" x14ac:dyDescent="0.3">
      <c r="A13" s="102" t="s">
        <v>79</v>
      </c>
      <c r="B13" s="9">
        <v>10454893</v>
      </c>
      <c r="C13" s="103">
        <f t="shared" si="0"/>
        <v>10233</v>
      </c>
      <c r="D13" s="104">
        <v>0</v>
      </c>
      <c r="E13" s="104">
        <v>4</v>
      </c>
      <c r="F13" s="104">
        <v>26</v>
      </c>
      <c r="G13" s="104">
        <v>26</v>
      </c>
      <c r="H13" s="104">
        <v>27</v>
      </c>
      <c r="I13" s="104">
        <v>44</v>
      </c>
      <c r="J13" s="105">
        <v>45</v>
      </c>
      <c r="K13" s="106">
        <v>48</v>
      </c>
      <c r="L13" s="106">
        <v>35</v>
      </c>
      <c r="M13" s="103">
        <v>36</v>
      </c>
      <c r="N13" s="103">
        <v>29</v>
      </c>
      <c r="O13" s="103">
        <v>54</v>
      </c>
      <c r="P13" s="103">
        <v>48</v>
      </c>
      <c r="Q13" s="103">
        <v>43</v>
      </c>
      <c r="R13" s="103">
        <v>61</v>
      </c>
      <c r="S13" s="107">
        <v>43</v>
      </c>
      <c r="T13" s="107">
        <v>53</v>
      </c>
      <c r="U13" s="107">
        <v>61</v>
      </c>
      <c r="V13" s="107">
        <v>51</v>
      </c>
      <c r="W13" s="107">
        <v>55</v>
      </c>
      <c r="X13" s="107">
        <v>69</v>
      </c>
      <c r="Y13" s="107">
        <v>50</v>
      </c>
      <c r="Z13" s="107">
        <v>58</v>
      </c>
      <c r="AA13" s="107">
        <v>65</v>
      </c>
      <c r="AB13" s="107">
        <v>79</v>
      </c>
      <c r="AC13" s="107">
        <v>91</v>
      </c>
      <c r="AD13" s="107">
        <v>105</v>
      </c>
      <c r="AE13" s="107">
        <v>94</v>
      </c>
      <c r="AF13" s="107">
        <v>90</v>
      </c>
      <c r="AG13" s="107">
        <v>90</v>
      </c>
      <c r="AH13" s="107">
        <v>97</v>
      </c>
      <c r="AI13" s="107">
        <v>122</v>
      </c>
      <c r="AJ13" s="107">
        <v>103</v>
      </c>
      <c r="AK13" s="107">
        <v>113</v>
      </c>
      <c r="AL13" s="107">
        <v>127</v>
      </c>
      <c r="AM13" s="107">
        <v>123</v>
      </c>
      <c r="AN13" s="107">
        <v>137</v>
      </c>
      <c r="AO13" s="107">
        <v>155</v>
      </c>
      <c r="AP13" s="107">
        <v>170</v>
      </c>
      <c r="AQ13" s="107">
        <v>169</v>
      </c>
      <c r="AR13" s="107">
        <v>190</v>
      </c>
      <c r="AS13" s="107">
        <v>163</v>
      </c>
      <c r="AT13" s="107">
        <v>203</v>
      </c>
      <c r="AU13" s="107">
        <v>180</v>
      </c>
      <c r="AV13" s="107">
        <v>191</v>
      </c>
      <c r="AW13" s="107">
        <v>241</v>
      </c>
      <c r="AX13" s="107">
        <v>251</v>
      </c>
      <c r="AY13" s="107">
        <v>257</v>
      </c>
      <c r="AZ13" s="107">
        <v>241</v>
      </c>
      <c r="BA13" s="107">
        <v>269</v>
      </c>
      <c r="BB13" s="107">
        <v>276</v>
      </c>
      <c r="BC13" s="107">
        <v>319</v>
      </c>
      <c r="BD13" s="107">
        <v>296</v>
      </c>
      <c r="BE13" s="107">
        <v>329</v>
      </c>
      <c r="BF13" s="107">
        <v>354</v>
      </c>
      <c r="BG13" s="107">
        <v>346</v>
      </c>
      <c r="BH13" s="107">
        <v>295</v>
      </c>
      <c r="BI13" s="107">
        <v>287</v>
      </c>
      <c r="BJ13" s="107">
        <v>325</v>
      </c>
      <c r="BK13" s="107">
        <v>293</v>
      </c>
      <c r="BL13" s="107">
        <v>247</v>
      </c>
      <c r="BM13" s="107">
        <v>261</v>
      </c>
      <c r="BN13" s="107">
        <v>258</v>
      </c>
      <c r="BO13" s="107">
        <v>179</v>
      </c>
      <c r="BP13" s="107">
        <v>176</v>
      </c>
      <c r="BQ13" s="107">
        <v>146</v>
      </c>
      <c r="BR13" s="107">
        <v>140</v>
      </c>
      <c r="BS13" s="107">
        <v>132</v>
      </c>
      <c r="BT13" s="107">
        <v>108</v>
      </c>
      <c r="BU13" s="107">
        <v>76</v>
      </c>
      <c r="BV13" s="107">
        <v>67</v>
      </c>
      <c r="BW13" s="107">
        <v>52</v>
      </c>
      <c r="BX13" s="107">
        <v>42</v>
      </c>
      <c r="BY13" s="107">
        <v>29</v>
      </c>
      <c r="BZ13" s="107">
        <v>21</v>
      </c>
      <c r="CA13" s="107">
        <v>20</v>
      </c>
      <c r="CB13" s="107">
        <v>14</v>
      </c>
      <c r="CC13" s="107">
        <v>13</v>
      </c>
      <c r="CD13" s="107">
        <v>17</v>
      </c>
      <c r="CE13" s="107">
        <v>11</v>
      </c>
      <c r="CF13" s="107">
        <v>6</v>
      </c>
      <c r="CG13" s="107">
        <v>3</v>
      </c>
      <c r="CH13" s="107">
        <v>4</v>
      </c>
      <c r="CI13" s="107">
        <v>0</v>
      </c>
      <c r="CJ13" s="107">
        <v>2</v>
      </c>
      <c r="CK13" s="107">
        <v>4</v>
      </c>
      <c r="CL13" s="107">
        <v>0</v>
      </c>
      <c r="CM13" s="107">
        <v>1</v>
      </c>
      <c r="CN13" s="107">
        <v>1</v>
      </c>
      <c r="CO13" s="107">
        <v>0</v>
      </c>
      <c r="CP13" s="107">
        <v>1</v>
      </c>
      <c r="CQ13" s="107">
        <v>0</v>
      </c>
      <c r="CR13" s="107">
        <v>0</v>
      </c>
    </row>
    <row r="14" spans="1:1024" x14ac:dyDescent="0.3">
      <c r="A14" s="102" t="s">
        <v>80</v>
      </c>
      <c r="B14" s="9">
        <v>2768734</v>
      </c>
      <c r="C14" s="103">
        <f t="shared" si="0"/>
        <v>14187</v>
      </c>
      <c r="D14" s="104">
        <v>0</v>
      </c>
      <c r="E14" s="104">
        <v>9</v>
      </c>
      <c r="F14" s="104">
        <v>28</v>
      </c>
      <c r="G14" s="104">
        <v>36</v>
      </c>
      <c r="H14" s="104">
        <v>66</v>
      </c>
      <c r="I14" s="104">
        <v>54</v>
      </c>
      <c r="J14" s="105">
        <v>71</v>
      </c>
      <c r="K14" s="106">
        <v>70</v>
      </c>
      <c r="L14" s="106">
        <v>66</v>
      </c>
      <c r="M14" s="103">
        <v>68</v>
      </c>
      <c r="N14" s="103">
        <v>86</v>
      </c>
      <c r="O14" s="103">
        <v>79</v>
      </c>
      <c r="P14" s="103">
        <v>94</v>
      </c>
      <c r="Q14" s="103">
        <v>88</v>
      </c>
      <c r="R14" s="103">
        <v>70</v>
      </c>
      <c r="S14" s="107">
        <v>76</v>
      </c>
      <c r="T14" s="107">
        <v>93</v>
      </c>
      <c r="U14" s="107">
        <v>99</v>
      </c>
      <c r="V14" s="107">
        <v>102</v>
      </c>
      <c r="W14" s="107">
        <v>89</v>
      </c>
      <c r="X14" s="107">
        <v>90</v>
      </c>
      <c r="Y14" s="107">
        <v>98</v>
      </c>
      <c r="Z14" s="107">
        <v>120</v>
      </c>
      <c r="AA14" s="107">
        <v>120</v>
      </c>
      <c r="AB14" s="107">
        <v>115</v>
      </c>
      <c r="AC14" s="107">
        <v>143</v>
      </c>
      <c r="AD14" s="107">
        <v>131</v>
      </c>
      <c r="AE14" s="107">
        <v>130</v>
      </c>
      <c r="AF14" s="107">
        <v>147</v>
      </c>
      <c r="AG14" s="107">
        <v>144</v>
      </c>
      <c r="AH14" s="107">
        <v>145</v>
      </c>
      <c r="AI14" s="107">
        <v>164</v>
      </c>
      <c r="AJ14" s="107">
        <v>178</v>
      </c>
      <c r="AK14" s="107">
        <v>186</v>
      </c>
      <c r="AL14" s="107">
        <v>183</v>
      </c>
      <c r="AM14" s="107">
        <v>186</v>
      </c>
      <c r="AN14" s="107">
        <v>211</v>
      </c>
      <c r="AO14" s="107">
        <v>190</v>
      </c>
      <c r="AP14" s="107">
        <v>231</v>
      </c>
      <c r="AQ14" s="107">
        <v>231</v>
      </c>
      <c r="AR14" s="107">
        <v>254</v>
      </c>
      <c r="AS14" s="107">
        <v>267</v>
      </c>
      <c r="AT14" s="107">
        <v>302</v>
      </c>
      <c r="AU14" s="107">
        <v>297</v>
      </c>
      <c r="AV14" s="107">
        <v>323</v>
      </c>
      <c r="AW14" s="107">
        <v>312</v>
      </c>
      <c r="AX14" s="107">
        <v>335</v>
      </c>
      <c r="AY14" s="107">
        <v>371</v>
      </c>
      <c r="AZ14" s="107">
        <v>336</v>
      </c>
      <c r="BA14" s="107">
        <v>361</v>
      </c>
      <c r="BB14" s="107">
        <v>375</v>
      </c>
      <c r="BC14" s="107">
        <v>372</v>
      </c>
      <c r="BD14" s="107">
        <v>370</v>
      </c>
      <c r="BE14" s="107">
        <v>380</v>
      </c>
      <c r="BF14" s="107">
        <v>463</v>
      </c>
      <c r="BG14" s="107">
        <v>391</v>
      </c>
      <c r="BH14" s="107">
        <v>373</v>
      </c>
      <c r="BI14" s="107">
        <v>398</v>
      </c>
      <c r="BJ14" s="107">
        <v>389</v>
      </c>
      <c r="BK14" s="107">
        <v>347</v>
      </c>
      <c r="BL14" s="107">
        <v>342</v>
      </c>
      <c r="BM14" s="107">
        <v>328</v>
      </c>
      <c r="BN14" s="107">
        <v>274</v>
      </c>
      <c r="BO14" s="107">
        <v>275</v>
      </c>
      <c r="BP14" s="107">
        <v>220</v>
      </c>
      <c r="BQ14" s="107">
        <v>181</v>
      </c>
      <c r="BR14" s="107">
        <v>178</v>
      </c>
      <c r="BS14" s="107">
        <v>162</v>
      </c>
      <c r="BT14" s="107">
        <v>130</v>
      </c>
      <c r="BU14" s="107">
        <v>115</v>
      </c>
      <c r="BV14" s="107">
        <v>82</v>
      </c>
      <c r="BW14" s="107">
        <v>87</v>
      </c>
      <c r="BX14" s="107">
        <v>52</v>
      </c>
      <c r="BY14" s="107">
        <v>63</v>
      </c>
      <c r="BZ14" s="107">
        <v>37</v>
      </c>
      <c r="CA14" s="107">
        <v>42</v>
      </c>
      <c r="CB14" s="107">
        <v>33</v>
      </c>
      <c r="CC14" s="107">
        <v>26</v>
      </c>
      <c r="CD14" s="107">
        <v>10</v>
      </c>
      <c r="CE14" s="107">
        <v>9</v>
      </c>
      <c r="CF14" s="107">
        <v>14</v>
      </c>
      <c r="CG14" s="107">
        <v>11</v>
      </c>
      <c r="CH14" s="107">
        <v>6</v>
      </c>
      <c r="CI14" s="107">
        <v>1</v>
      </c>
      <c r="CJ14" s="107">
        <v>1</v>
      </c>
      <c r="CK14" s="107">
        <v>1</v>
      </c>
      <c r="CL14" s="107">
        <v>1</v>
      </c>
      <c r="CM14" s="107">
        <v>1</v>
      </c>
      <c r="CN14" s="107">
        <v>0</v>
      </c>
      <c r="CO14" s="107">
        <v>0</v>
      </c>
      <c r="CP14" s="107">
        <v>1</v>
      </c>
      <c r="CQ14" s="107">
        <v>1</v>
      </c>
      <c r="CR14" s="107">
        <v>0</v>
      </c>
    </row>
    <row r="15" spans="1:1024" x14ac:dyDescent="0.3">
      <c r="A15" s="102"/>
      <c r="B15" s="102"/>
      <c r="C15" s="103">
        <f t="shared" si="0"/>
        <v>0</v>
      </c>
      <c r="D15" s="104"/>
      <c r="E15" s="104"/>
      <c r="F15" s="104"/>
      <c r="G15" s="104"/>
      <c r="H15" s="104"/>
      <c r="I15" s="104"/>
      <c r="J15" s="105"/>
      <c r="K15" s="106"/>
      <c r="L15" s="106"/>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c r="BR15" s="103"/>
      <c r="BS15" s="103"/>
      <c r="BT15" s="103"/>
      <c r="BU15" s="103"/>
      <c r="BV15" s="103"/>
      <c r="BW15" s="103"/>
      <c r="BX15" s="103"/>
      <c r="BY15" s="103"/>
      <c r="BZ15" s="103"/>
      <c r="CA15" s="103"/>
      <c r="CB15" s="103"/>
      <c r="CC15" s="103"/>
      <c r="CD15" s="103"/>
      <c r="CE15" s="103"/>
      <c r="CF15" s="103"/>
      <c r="CG15" s="103"/>
      <c r="CH15" s="103"/>
      <c r="CI15" s="103"/>
      <c r="CJ15" s="103"/>
      <c r="CK15" s="103"/>
      <c r="CL15" s="103"/>
      <c r="CM15" s="103"/>
      <c r="CN15" s="103"/>
      <c r="CO15" s="103"/>
      <c r="CP15" s="103"/>
      <c r="CQ15" s="103"/>
      <c r="CR15" s="103"/>
    </row>
    <row r="16" spans="1:1024" x14ac:dyDescent="0.3">
      <c r="A16" s="49" t="s">
        <v>59</v>
      </c>
      <c r="B16" s="49">
        <v>55977178</v>
      </c>
      <c r="C16" s="103">
        <f t="shared" si="0"/>
        <v>26723</v>
      </c>
      <c r="D16" s="104">
        <v>0</v>
      </c>
      <c r="E16" s="104">
        <f t="shared" ref="E16:AJ16" si="1">SUM(E10:E15)</f>
        <v>13</v>
      </c>
      <c r="F16" s="104">
        <f t="shared" si="1"/>
        <v>55</v>
      </c>
      <c r="G16" s="104">
        <f t="shared" si="1"/>
        <v>67</v>
      </c>
      <c r="H16" s="104">
        <f t="shared" si="1"/>
        <v>100</v>
      </c>
      <c r="I16" s="104">
        <f t="shared" si="1"/>
        <v>108</v>
      </c>
      <c r="J16" s="105">
        <f t="shared" si="1"/>
        <v>126</v>
      </c>
      <c r="K16" s="106">
        <f t="shared" si="1"/>
        <v>127</v>
      </c>
      <c r="L16" s="106">
        <f t="shared" si="1"/>
        <v>108</v>
      </c>
      <c r="M16" s="103">
        <f t="shared" si="1"/>
        <v>115</v>
      </c>
      <c r="N16" s="103">
        <f t="shared" si="1"/>
        <v>118</v>
      </c>
      <c r="O16" s="103">
        <f t="shared" si="1"/>
        <v>141</v>
      </c>
      <c r="P16" s="103">
        <f t="shared" si="1"/>
        <v>149</v>
      </c>
      <c r="Q16" s="103">
        <f t="shared" si="1"/>
        <v>138</v>
      </c>
      <c r="R16" s="103">
        <f t="shared" si="1"/>
        <v>143</v>
      </c>
      <c r="S16" s="103">
        <f t="shared" si="1"/>
        <v>134</v>
      </c>
      <c r="T16" s="103">
        <f t="shared" si="1"/>
        <v>163</v>
      </c>
      <c r="U16" s="103">
        <f t="shared" si="1"/>
        <v>167</v>
      </c>
      <c r="V16" s="103">
        <f t="shared" si="1"/>
        <v>171</v>
      </c>
      <c r="W16" s="103">
        <f t="shared" si="1"/>
        <v>158</v>
      </c>
      <c r="X16" s="103">
        <f t="shared" si="1"/>
        <v>179</v>
      </c>
      <c r="Y16" s="103">
        <f t="shared" si="1"/>
        <v>161</v>
      </c>
      <c r="Z16" s="103">
        <f t="shared" si="1"/>
        <v>191</v>
      </c>
      <c r="AA16" s="103">
        <f t="shared" si="1"/>
        <v>199</v>
      </c>
      <c r="AB16" s="103">
        <f t="shared" si="1"/>
        <v>207</v>
      </c>
      <c r="AC16" s="103">
        <f t="shared" si="1"/>
        <v>247</v>
      </c>
      <c r="AD16" s="103">
        <f t="shared" si="1"/>
        <v>256</v>
      </c>
      <c r="AE16" s="103">
        <f t="shared" si="1"/>
        <v>248</v>
      </c>
      <c r="AF16" s="103">
        <f t="shared" si="1"/>
        <v>257</v>
      </c>
      <c r="AG16" s="103">
        <f t="shared" si="1"/>
        <v>251</v>
      </c>
      <c r="AH16" s="103">
        <f t="shared" si="1"/>
        <v>265</v>
      </c>
      <c r="AI16" s="103">
        <f t="shared" si="1"/>
        <v>305</v>
      </c>
      <c r="AJ16" s="103">
        <f t="shared" si="1"/>
        <v>309</v>
      </c>
      <c r="AK16" s="103">
        <f t="shared" ref="AK16:BP16" si="2">SUM(AK10:AK15)</f>
        <v>321</v>
      </c>
      <c r="AL16" s="103">
        <f t="shared" si="2"/>
        <v>339</v>
      </c>
      <c r="AM16" s="103">
        <f t="shared" si="2"/>
        <v>343</v>
      </c>
      <c r="AN16" s="103">
        <f t="shared" si="2"/>
        <v>378</v>
      </c>
      <c r="AO16" s="103">
        <f t="shared" si="2"/>
        <v>382</v>
      </c>
      <c r="AP16" s="103">
        <f t="shared" si="2"/>
        <v>437</v>
      </c>
      <c r="AQ16" s="103">
        <f t="shared" si="2"/>
        <v>449</v>
      </c>
      <c r="AR16" s="103">
        <f t="shared" si="2"/>
        <v>498</v>
      </c>
      <c r="AS16" s="103">
        <f t="shared" si="2"/>
        <v>481</v>
      </c>
      <c r="AT16" s="103">
        <f t="shared" si="2"/>
        <v>562</v>
      </c>
      <c r="AU16" s="103">
        <f t="shared" si="2"/>
        <v>519</v>
      </c>
      <c r="AV16" s="103">
        <f t="shared" si="2"/>
        <v>570</v>
      </c>
      <c r="AW16" s="103">
        <f t="shared" si="2"/>
        <v>606</v>
      </c>
      <c r="AX16" s="103">
        <f t="shared" si="2"/>
        <v>635</v>
      </c>
      <c r="AY16" s="103">
        <f t="shared" si="2"/>
        <v>684</v>
      </c>
      <c r="AZ16" s="103">
        <f t="shared" si="2"/>
        <v>646</v>
      </c>
      <c r="BA16" s="103">
        <f t="shared" si="2"/>
        <v>693</v>
      </c>
      <c r="BB16" s="103">
        <f t="shared" si="2"/>
        <v>716</v>
      </c>
      <c r="BC16" s="103">
        <f t="shared" si="2"/>
        <v>774</v>
      </c>
      <c r="BD16" s="103">
        <f t="shared" si="2"/>
        <v>737</v>
      </c>
      <c r="BE16" s="103">
        <f t="shared" si="2"/>
        <v>786</v>
      </c>
      <c r="BF16" s="103">
        <f t="shared" si="2"/>
        <v>895</v>
      </c>
      <c r="BG16" s="103">
        <f t="shared" si="2"/>
        <v>809</v>
      </c>
      <c r="BH16" s="103">
        <f t="shared" si="2"/>
        <v>727</v>
      </c>
      <c r="BI16" s="103">
        <f t="shared" si="2"/>
        <v>742</v>
      </c>
      <c r="BJ16" s="103">
        <f t="shared" si="2"/>
        <v>775</v>
      </c>
      <c r="BK16" s="103">
        <f t="shared" si="2"/>
        <v>696</v>
      </c>
      <c r="BL16" s="103">
        <f t="shared" si="2"/>
        <v>642</v>
      </c>
      <c r="BM16" s="103">
        <f t="shared" si="2"/>
        <v>642</v>
      </c>
      <c r="BN16" s="103">
        <f t="shared" si="2"/>
        <v>573</v>
      </c>
      <c r="BO16" s="103">
        <f t="shared" si="2"/>
        <v>496</v>
      </c>
      <c r="BP16" s="103">
        <f t="shared" si="2"/>
        <v>437</v>
      </c>
      <c r="BQ16" s="103">
        <f t="shared" ref="BQ16:CR16" si="3">SUM(BQ10:BQ15)</f>
        <v>359</v>
      </c>
      <c r="BR16" s="103">
        <f t="shared" si="3"/>
        <v>350</v>
      </c>
      <c r="BS16" s="103">
        <f t="shared" si="3"/>
        <v>325</v>
      </c>
      <c r="BT16" s="103">
        <f t="shared" si="3"/>
        <v>262</v>
      </c>
      <c r="BU16" s="103">
        <f t="shared" si="3"/>
        <v>203</v>
      </c>
      <c r="BV16" s="103">
        <f t="shared" si="3"/>
        <v>161</v>
      </c>
      <c r="BW16" s="103">
        <f t="shared" si="3"/>
        <v>150</v>
      </c>
      <c r="BX16" s="103">
        <f t="shared" si="3"/>
        <v>104</v>
      </c>
      <c r="BY16" s="103">
        <f t="shared" si="3"/>
        <v>106</v>
      </c>
      <c r="BZ16" s="103">
        <f t="shared" si="3"/>
        <v>64</v>
      </c>
      <c r="CA16" s="103">
        <f t="shared" si="3"/>
        <v>69</v>
      </c>
      <c r="CB16" s="103">
        <f t="shared" si="3"/>
        <v>48</v>
      </c>
      <c r="CC16" s="103">
        <f t="shared" si="3"/>
        <v>42</v>
      </c>
      <c r="CD16" s="103">
        <f t="shared" si="3"/>
        <v>28</v>
      </c>
      <c r="CE16" s="103">
        <f t="shared" si="3"/>
        <v>23</v>
      </c>
      <c r="CF16" s="103">
        <f t="shared" si="3"/>
        <v>20</v>
      </c>
      <c r="CG16" s="103">
        <f t="shared" si="3"/>
        <v>14</v>
      </c>
      <c r="CH16" s="103">
        <f t="shared" si="3"/>
        <v>11</v>
      </c>
      <c r="CI16" s="103">
        <f t="shared" si="3"/>
        <v>1</v>
      </c>
      <c r="CJ16" s="103">
        <f t="shared" si="3"/>
        <v>4</v>
      </c>
      <c r="CK16" s="103">
        <f t="shared" si="3"/>
        <v>5</v>
      </c>
      <c r="CL16" s="103">
        <f t="shared" si="3"/>
        <v>1</v>
      </c>
      <c r="CM16" s="103">
        <f t="shared" si="3"/>
        <v>2</v>
      </c>
      <c r="CN16" s="103">
        <f t="shared" si="3"/>
        <v>2</v>
      </c>
      <c r="CO16" s="103">
        <f t="shared" si="3"/>
        <v>0</v>
      </c>
      <c r="CP16" s="103">
        <f t="shared" si="3"/>
        <v>2</v>
      </c>
      <c r="CQ16" s="103">
        <f t="shared" si="3"/>
        <v>1</v>
      </c>
      <c r="CR16" s="103">
        <f t="shared" si="3"/>
        <v>0</v>
      </c>
    </row>
    <row r="17" spans="1:1024" x14ac:dyDescent="0.3">
      <c r="A17" s="102"/>
      <c r="B17" s="102"/>
      <c r="C17" s="103"/>
      <c r="D17" s="104"/>
      <c r="E17" s="104"/>
      <c r="F17" s="104"/>
      <c r="G17" s="104"/>
      <c r="H17" s="104"/>
      <c r="I17" s="104"/>
      <c r="J17" s="105"/>
      <c r="K17" s="106"/>
      <c r="L17" s="106"/>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row>
    <row r="18" spans="1:1024" x14ac:dyDescent="0.3">
      <c r="A18" s="63" t="s">
        <v>39</v>
      </c>
      <c r="B18" s="108">
        <v>0</v>
      </c>
      <c r="C18" s="109">
        <f>SUM(D18:CR18)</f>
        <v>0</v>
      </c>
      <c r="D18" s="110">
        <v>0</v>
      </c>
      <c r="E18" s="110">
        <v>0</v>
      </c>
      <c r="F18" s="110">
        <v>0</v>
      </c>
      <c r="G18" s="110">
        <v>0</v>
      </c>
      <c r="H18" s="110">
        <v>0</v>
      </c>
      <c r="I18" s="110">
        <v>0</v>
      </c>
      <c r="J18" s="111">
        <v>0</v>
      </c>
      <c r="K18" s="112">
        <v>0</v>
      </c>
      <c r="L18" s="112">
        <v>0</v>
      </c>
      <c r="M18" s="113">
        <v>0</v>
      </c>
      <c r="N18" s="113">
        <v>0</v>
      </c>
      <c r="O18" s="113">
        <v>0</v>
      </c>
      <c r="P18" s="113">
        <v>0</v>
      </c>
      <c r="Q18" s="113">
        <v>0</v>
      </c>
      <c r="R18" s="113">
        <v>0</v>
      </c>
      <c r="S18" s="113">
        <v>0</v>
      </c>
      <c r="T18" s="113">
        <v>0</v>
      </c>
      <c r="U18" s="113">
        <v>0</v>
      </c>
      <c r="V18" s="113">
        <v>0</v>
      </c>
      <c r="W18" s="113">
        <v>0</v>
      </c>
      <c r="X18" s="113">
        <v>0</v>
      </c>
      <c r="Y18" s="113">
        <v>0</v>
      </c>
      <c r="Z18" s="113">
        <v>0</v>
      </c>
      <c r="AA18" s="113">
        <v>0</v>
      </c>
      <c r="AB18" s="113">
        <v>0</v>
      </c>
      <c r="AC18" s="113">
        <v>0</v>
      </c>
      <c r="AD18" s="113">
        <v>0</v>
      </c>
      <c r="AE18" s="113">
        <v>0</v>
      </c>
      <c r="AF18" s="113">
        <v>0</v>
      </c>
      <c r="AG18" s="113">
        <v>0</v>
      </c>
      <c r="AH18" s="113">
        <v>0</v>
      </c>
      <c r="AI18" s="113">
        <v>0</v>
      </c>
      <c r="AJ18" s="113">
        <v>0</v>
      </c>
      <c r="AK18" s="113">
        <v>0</v>
      </c>
      <c r="AL18" s="113">
        <v>0</v>
      </c>
      <c r="AM18" s="113">
        <v>0</v>
      </c>
      <c r="AN18" s="113">
        <v>0</v>
      </c>
      <c r="AO18" s="113">
        <v>0</v>
      </c>
      <c r="AP18" s="113">
        <v>0</v>
      </c>
      <c r="AQ18" s="113">
        <v>0</v>
      </c>
      <c r="AR18" s="113">
        <v>0</v>
      </c>
      <c r="AS18" s="113">
        <v>0</v>
      </c>
      <c r="AT18" s="113">
        <v>0</v>
      </c>
      <c r="AU18" s="113">
        <v>0</v>
      </c>
      <c r="AV18" s="113">
        <v>0</v>
      </c>
      <c r="AW18" s="113">
        <v>0</v>
      </c>
      <c r="AX18" s="113">
        <v>0</v>
      </c>
      <c r="AY18" s="113">
        <v>0</v>
      </c>
      <c r="AZ18" s="113">
        <v>0</v>
      </c>
      <c r="BA18" s="113">
        <v>0</v>
      </c>
      <c r="BB18" s="113">
        <v>0</v>
      </c>
      <c r="BC18" s="113">
        <v>0</v>
      </c>
      <c r="BD18" s="113">
        <v>0</v>
      </c>
      <c r="BE18" s="113">
        <v>0</v>
      </c>
      <c r="BF18" s="113">
        <v>0</v>
      </c>
      <c r="BG18" s="113">
        <v>0</v>
      </c>
      <c r="BH18" s="113">
        <v>0</v>
      </c>
      <c r="BI18" s="113">
        <v>0</v>
      </c>
      <c r="BJ18" s="113">
        <v>0</v>
      </c>
      <c r="BK18" s="113">
        <v>0</v>
      </c>
      <c r="BL18" s="113">
        <v>0</v>
      </c>
      <c r="BM18" s="113">
        <v>0</v>
      </c>
      <c r="BN18" s="113">
        <v>0</v>
      </c>
      <c r="BO18" s="113">
        <v>0</v>
      </c>
      <c r="BP18" s="113">
        <v>0</v>
      </c>
      <c r="BQ18" s="113">
        <v>0</v>
      </c>
      <c r="BR18" s="113">
        <v>0</v>
      </c>
      <c r="BS18" s="113">
        <v>0</v>
      </c>
      <c r="BT18" s="113">
        <v>0</v>
      </c>
      <c r="BU18" s="113">
        <v>0</v>
      </c>
      <c r="BV18" s="113">
        <v>0</v>
      </c>
      <c r="BW18" s="113">
        <v>0</v>
      </c>
      <c r="BX18" s="113">
        <v>0</v>
      </c>
      <c r="BY18" s="113">
        <v>0</v>
      </c>
      <c r="BZ18" s="113">
        <v>0</v>
      </c>
      <c r="CA18" s="113">
        <v>0</v>
      </c>
      <c r="CB18" s="113">
        <v>0</v>
      </c>
      <c r="CC18" s="113">
        <v>0</v>
      </c>
      <c r="CD18" s="113">
        <v>0</v>
      </c>
      <c r="CE18" s="113">
        <v>0</v>
      </c>
      <c r="CF18" s="113">
        <v>0</v>
      </c>
      <c r="CG18" s="113">
        <v>0</v>
      </c>
      <c r="CH18" s="113">
        <v>0</v>
      </c>
      <c r="CI18" s="113">
        <v>0</v>
      </c>
      <c r="CJ18" s="113">
        <v>0</v>
      </c>
      <c r="CK18" s="113">
        <v>0</v>
      </c>
      <c r="CL18" s="113">
        <v>0</v>
      </c>
      <c r="CM18" s="113">
        <v>0</v>
      </c>
      <c r="CN18" s="113">
        <v>0</v>
      </c>
      <c r="CO18" s="113">
        <v>0</v>
      </c>
      <c r="CP18" s="113">
        <v>0</v>
      </c>
      <c r="CQ18" s="113">
        <v>0</v>
      </c>
      <c r="CR18" s="113">
        <v>0</v>
      </c>
    </row>
    <row r="19" spans="1:1024" ht="12.75" customHeight="1" x14ac:dyDescent="0.3">
      <c r="A19" s="114" t="s">
        <v>74</v>
      </c>
      <c r="B19" s="115">
        <v>55977178</v>
      </c>
      <c r="C19" s="116">
        <f>SUM(D19:CR19)</f>
        <v>26723</v>
      </c>
      <c r="D19" s="117">
        <f t="shared" ref="D19:AI19" si="4">SUM(D10:D14)</f>
        <v>0</v>
      </c>
      <c r="E19" s="117">
        <f t="shared" si="4"/>
        <v>13</v>
      </c>
      <c r="F19" s="117">
        <f t="shared" si="4"/>
        <v>55</v>
      </c>
      <c r="G19" s="117">
        <f t="shared" si="4"/>
        <v>67</v>
      </c>
      <c r="H19" s="117">
        <f t="shared" si="4"/>
        <v>100</v>
      </c>
      <c r="I19" s="117">
        <f t="shared" si="4"/>
        <v>108</v>
      </c>
      <c r="J19" s="118">
        <f t="shared" si="4"/>
        <v>126</v>
      </c>
      <c r="K19" s="119">
        <f t="shared" si="4"/>
        <v>127</v>
      </c>
      <c r="L19" s="119">
        <f t="shared" si="4"/>
        <v>108</v>
      </c>
      <c r="M19" s="120">
        <f t="shared" si="4"/>
        <v>115</v>
      </c>
      <c r="N19" s="120">
        <f t="shared" si="4"/>
        <v>118</v>
      </c>
      <c r="O19" s="120">
        <f t="shared" si="4"/>
        <v>141</v>
      </c>
      <c r="P19" s="120">
        <f t="shared" si="4"/>
        <v>149</v>
      </c>
      <c r="Q19" s="120">
        <f t="shared" si="4"/>
        <v>138</v>
      </c>
      <c r="R19" s="120">
        <f t="shared" si="4"/>
        <v>143</v>
      </c>
      <c r="S19" s="120">
        <f t="shared" si="4"/>
        <v>134</v>
      </c>
      <c r="T19" s="120">
        <f t="shared" si="4"/>
        <v>163</v>
      </c>
      <c r="U19" s="121">
        <f t="shared" si="4"/>
        <v>167</v>
      </c>
      <c r="V19" s="121">
        <f t="shared" si="4"/>
        <v>171</v>
      </c>
      <c r="W19" s="121">
        <f t="shared" si="4"/>
        <v>158</v>
      </c>
      <c r="X19" s="121">
        <f t="shared" si="4"/>
        <v>179</v>
      </c>
      <c r="Y19" s="121">
        <f t="shared" si="4"/>
        <v>161</v>
      </c>
      <c r="Z19" s="121">
        <f t="shared" si="4"/>
        <v>191</v>
      </c>
      <c r="AA19" s="121">
        <f t="shared" si="4"/>
        <v>199</v>
      </c>
      <c r="AB19" s="121">
        <f t="shared" si="4"/>
        <v>207</v>
      </c>
      <c r="AC19" s="121">
        <f t="shared" si="4"/>
        <v>247</v>
      </c>
      <c r="AD19" s="121">
        <f t="shared" si="4"/>
        <v>256</v>
      </c>
      <c r="AE19" s="121">
        <f t="shared" si="4"/>
        <v>248</v>
      </c>
      <c r="AF19" s="121">
        <f t="shared" si="4"/>
        <v>257</v>
      </c>
      <c r="AG19" s="121">
        <f t="shared" si="4"/>
        <v>251</v>
      </c>
      <c r="AH19" s="121">
        <f t="shared" si="4"/>
        <v>265</v>
      </c>
      <c r="AI19" s="121">
        <f t="shared" si="4"/>
        <v>305</v>
      </c>
      <c r="AJ19" s="121">
        <f t="shared" ref="AJ19:BO19" si="5">SUM(AJ10:AJ14)</f>
        <v>309</v>
      </c>
      <c r="AK19" s="121">
        <f t="shared" si="5"/>
        <v>321</v>
      </c>
      <c r="AL19" s="121">
        <f t="shared" si="5"/>
        <v>339</v>
      </c>
      <c r="AM19" s="121">
        <f t="shared" si="5"/>
        <v>343</v>
      </c>
      <c r="AN19" s="121">
        <f t="shared" si="5"/>
        <v>378</v>
      </c>
      <c r="AO19" s="121">
        <f t="shared" si="5"/>
        <v>382</v>
      </c>
      <c r="AP19" s="121">
        <f t="shared" si="5"/>
        <v>437</v>
      </c>
      <c r="AQ19" s="121">
        <f t="shared" si="5"/>
        <v>449</v>
      </c>
      <c r="AR19" s="121">
        <f t="shared" si="5"/>
        <v>498</v>
      </c>
      <c r="AS19" s="121">
        <f t="shared" si="5"/>
        <v>481</v>
      </c>
      <c r="AT19" s="121">
        <f t="shared" si="5"/>
        <v>562</v>
      </c>
      <c r="AU19" s="121">
        <f t="shared" si="5"/>
        <v>519</v>
      </c>
      <c r="AV19" s="121">
        <f t="shared" si="5"/>
        <v>570</v>
      </c>
      <c r="AW19" s="121">
        <f t="shared" si="5"/>
        <v>606</v>
      </c>
      <c r="AX19" s="121">
        <f t="shared" si="5"/>
        <v>635</v>
      </c>
      <c r="AY19" s="121">
        <f t="shared" si="5"/>
        <v>684</v>
      </c>
      <c r="AZ19" s="121">
        <f t="shared" si="5"/>
        <v>646</v>
      </c>
      <c r="BA19" s="121">
        <f t="shared" si="5"/>
        <v>693</v>
      </c>
      <c r="BB19" s="121">
        <f t="shared" si="5"/>
        <v>716</v>
      </c>
      <c r="BC19" s="121">
        <f t="shared" si="5"/>
        <v>774</v>
      </c>
      <c r="BD19" s="121">
        <f t="shared" si="5"/>
        <v>737</v>
      </c>
      <c r="BE19" s="121">
        <f t="shared" si="5"/>
        <v>786</v>
      </c>
      <c r="BF19" s="121">
        <f t="shared" si="5"/>
        <v>895</v>
      </c>
      <c r="BG19" s="121">
        <f t="shared" si="5"/>
        <v>809</v>
      </c>
      <c r="BH19" s="121">
        <f t="shared" si="5"/>
        <v>727</v>
      </c>
      <c r="BI19" s="121">
        <f t="shared" si="5"/>
        <v>742</v>
      </c>
      <c r="BJ19" s="121">
        <f t="shared" si="5"/>
        <v>775</v>
      </c>
      <c r="BK19" s="121">
        <f t="shared" si="5"/>
        <v>696</v>
      </c>
      <c r="BL19" s="121">
        <f t="shared" si="5"/>
        <v>642</v>
      </c>
      <c r="BM19" s="121">
        <f t="shared" si="5"/>
        <v>642</v>
      </c>
      <c r="BN19" s="121">
        <f t="shared" si="5"/>
        <v>573</v>
      </c>
      <c r="BO19" s="121">
        <f t="shared" si="5"/>
        <v>496</v>
      </c>
      <c r="BP19" s="121">
        <f t="shared" ref="BP19:CR19" si="6">SUM(BP10:BP14)</f>
        <v>437</v>
      </c>
      <c r="BQ19" s="121">
        <f t="shared" si="6"/>
        <v>359</v>
      </c>
      <c r="BR19" s="121">
        <f t="shared" si="6"/>
        <v>350</v>
      </c>
      <c r="BS19" s="121">
        <f t="shared" si="6"/>
        <v>325</v>
      </c>
      <c r="BT19" s="121">
        <f t="shared" si="6"/>
        <v>262</v>
      </c>
      <c r="BU19" s="121">
        <f t="shared" si="6"/>
        <v>203</v>
      </c>
      <c r="BV19" s="121">
        <f t="shared" si="6"/>
        <v>161</v>
      </c>
      <c r="BW19" s="121">
        <f t="shared" si="6"/>
        <v>150</v>
      </c>
      <c r="BX19" s="121">
        <f t="shared" si="6"/>
        <v>104</v>
      </c>
      <c r="BY19" s="121">
        <f t="shared" si="6"/>
        <v>106</v>
      </c>
      <c r="BZ19" s="121">
        <f t="shared" si="6"/>
        <v>64</v>
      </c>
      <c r="CA19" s="121">
        <f t="shared" si="6"/>
        <v>69</v>
      </c>
      <c r="CB19" s="121">
        <f t="shared" si="6"/>
        <v>48</v>
      </c>
      <c r="CC19" s="121">
        <f t="shared" si="6"/>
        <v>42</v>
      </c>
      <c r="CD19" s="121">
        <f t="shared" si="6"/>
        <v>28</v>
      </c>
      <c r="CE19" s="121">
        <f t="shared" si="6"/>
        <v>23</v>
      </c>
      <c r="CF19" s="121">
        <f t="shared" si="6"/>
        <v>20</v>
      </c>
      <c r="CG19" s="121">
        <f t="shared" si="6"/>
        <v>14</v>
      </c>
      <c r="CH19" s="121">
        <f t="shared" si="6"/>
        <v>11</v>
      </c>
      <c r="CI19" s="121">
        <f t="shared" si="6"/>
        <v>1</v>
      </c>
      <c r="CJ19" s="121">
        <f t="shared" si="6"/>
        <v>4</v>
      </c>
      <c r="CK19" s="121">
        <f t="shared" si="6"/>
        <v>5</v>
      </c>
      <c r="CL19" s="121">
        <f t="shared" si="6"/>
        <v>1</v>
      </c>
      <c r="CM19" s="121">
        <f t="shared" si="6"/>
        <v>2</v>
      </c>
      <c r="CN19" s="121">
        <f t="shared" si="6"/>
        <v>2</v>
      </c>
      <c r="CO19" s="121">
        <f t="shared" si="6"/>
        <v>0</v>
      </c>
      <c r="CP19" s="121">
        <f t="shared" si="6"/>
        <v>2</v>
      </c>
      <c r="CQ19" s="121">
        <f t="shared" si="6"/>
        <v>1</v>
      </c>
      <c r="CR19" s="121">
        <f t="shared" si="6"/>
        <v>0</v>
      </c>
    </row>
    <row r="20" spans="1:1024" ht="13.5" x14ac:dyDescent="0.3">
      <c r="A20" s="122"/>
      <c r="B20" s="122"/>
      <c r="C20" s="123"/>
      <c r="D20" s="124"/>
      <c r="E20" s="124"/>
      <c r="F20" s="124"/>
      <c r="G20" s="124"/>
      <c r="H20" s="124"/>
      <c r="I20" s="124"/>
      <c r="J20" s="124"/>
      <c r="K20" s="124"/>
      <c r="L20" s="124"/>
      <c r="M20" s="125"/>
      <c r="N20" s="125"/>
      <c r="O20" s="125"/>
      <c r="P20" s="125"/>
      <c r="Q20" s="125"/>
      <c r="R20" s="125"/>
      <c r="S20" s="125"/>
      <c r="T20" s="123"/>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row>
    <row r="21" spans="1:1024" x14ac:dyDescent="0.3">
      <c r="A21" s="122"/>
      <c r="B21" s="122"/>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row>
    <row r="22" spans="1:1024" x14ac:dyDescent="0.3">
      <c r="A22" s="122"/>
      <c r="B22" s="122"/>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c r="CM22" s="31"/>
      <c r="CN22" s="31"/>
      <c r="CO22" s="31"/>
      <c r="CP22" s="31"/>
      <c r="CQ22" s="31"/>
      <c r="CR22" s="31"/>
    </row>
    <row r="23" spans="1:1024" x14ac:dyDescent="0.3">
      <c r="A23" s="87"/>
      <c r="B23" s="230" t="s">
        <v>26</v>
      </c>
      <c r="C23" s="229" t="s">
        <v>81</v>
      </c>
      <c r="D23" s="229"/>
      <c r="E23" s="229"/>
      <c r="F23" s="229"/>
      <c r="G23" s="229"/>
      <c r="H23" s="229"/>
      <c r="I23" s="229"/>
      <c r="J23" s="229"/>
      <c r="K23" s="229"/>
      <c r="L23" s="229"/>
      <c r="M23" s="229"/>
      <c r="N23" s="229"/>
      <c r="O23" s="229"/>
      <c r="P23" s="229"/>
      <c r="Q23" s="229"/>
      <c r="R23" s="229"/>
      <c r="S23" s="229"/>
      <c r="T23" s="229"/>
      <c r="U23" s="229"/>
      <c r="V23" s="229"/>
      <c r="W23" s="229"/>
      <c r="X23" s="229"/>
      <c r="Y23" s="229"/>
      <c r="Z23" s="229"/>
      <c r="AA23" s="229"/>
      <c r="AB23" s="229"/>
      <c r="AC23" s="229"/>
      <c r="AD23" s="229"/>
      <c r="AE23" s="229"/>
      <c r="AF23" s="229"/>
      <c r="AG23" s="229"/>
      <c r="AH23" s="229"/>
      <c r="AI23" s="229"/>
      <c r="AJ23" s="229"/>
      <c r="AK23" s="229"/>
      <c r="AL23" s="229"/>
      <c r="AM23" s="229"/>
      <c r="AN23" s="229"/>
      <c r="AO23" s="229"/>
      <c r="AP23" s="229"/>
      <c r="AQ23" s="229"/>
      <c r="AR23" s="229"/>
      <c r="AS23" s="229"/>
      <c r="AT23" s="229"/>
      <c r="AU23" s="229"/>
      <c r="AV23" s="229"/>
      <c r="AW23" s="229"/>
      <c r="AX23" s="229"/>
      <c r="AY23" s="229"/>
      <c r="AZ23" s="229"/>
      <c r="BA23" s="229"/>
      <c r="BB23" s="229"/>
      <c r="BC23" s="229"/>
      <c r="BD23" s="229"/>
      <c r="BE23" s="229"/>
      <c r="BF23" s="229"/>
      <c r="BG23" s="229"/>
      <c r="BH23" s="229"/>
      <c r="BI23" s="229"/>
      <c r="BJ23" s="229"/>
      <c r="BK23" s="229"/>
      <c r="BL23" s="229"/>
      <c r="BM23" s="229"/>
      <c r="BN23" s="229"/>
      <c r="BO23" s="229"/>
      <c r="BP23" s="229"/>
      <c r="BQ23" s="229"/>
      <c r="BR23" s="229"/>
      <c r="BS23" s="229"/>
      <c r="BT23" s="229"/>
      <c r="BU23" s="229"/>
      <c r="BV23" s="229"/>
      <c r="BW23" s="229"/>
      <c r="BX23" s="229"/>
      <c r="BY23" s="229"/>
      <c r="BZ23" s="229"/>
      <c r="CA23" s="229"/>
      <c r="CB23" s="229"/>
      <c r="CC23" s="229"/>
      <c r="CD23" s="229"/>
      <c r="CE23" s="229"/>
      <c r="CF23" s="229"/>
      <c r="CG23" s="229"/>
      <c r="CH23" s="229"/>
      <c r="CI23" s="229"/>
      <c r="CJ23" s="229"/>
      <c r="CK23" s="229"/>
      <c r="CL23" s="229"/>
      <c r="CM23" s="229"/>
      <c r="CN23" s="229"/>
      <c r="CO23" s="229"/>
      <c r="CP23" s="229"/>
      <c r="CQ23" s="229"/>
      <c r="CR23" s="229"/>
    </row>
    <row r="24" spans="1:1024" s="20" customFormat="1" ht="26" x14ac:dyDescent="0.3">
      <c r="A24" s="88" t="s">
        <v>25</v>
      </c>
      <c r="B24" s="230"/>
      <c r="C24" s="89" t="s">
        <v>74</v>
      </c>
      <c r="D24" s="126" t="s">
        <v>75</v>
      </c>
      <c r="E24" s="91">
        <v>43982</v>
      </c>
      <c r="F24" s="91">
        <v>43981</v>
      </c>
      <c r="G24" s="91">
        <v>43980</v>
      </c>
      <c r="H24" s="91">
        <v>43979</v>
      </c>
      <c r="I24" s="91">
        <v>43978</v>
      </c>
      <c r="J24" s="92">
        <v>43977</v>
      </c>
      <c r="K24" s="93">
        <v>43976</v>
      </c>
      <c r="L24" s="93">
        <v>43975</v>
      </c>
      <c r="M24" s="94">
        <v>43974</v>
      </c>
      <c r="N24" s="94">
        <v>43973</v>
      </c>
      <c r="O24" s="94">
        <v>43972</v>
      </c>
      <c r="P24" s="94">
        <v>43971</v>
      </c>
      <c r="Q24" s="94">
        <v>43970</v>
      </c>
      <c r="R24" s="94">
        <v>43969</v>
      </c>
      <c r="S24" s="94">
        <v>43968</v>
      </c>
      <c r="T24" s="94">
        <v>43967</v>
      </c>
      <c r="U24" s="94">
        <v>43966</v>
      </c>
      <c r="V24" s="94">
        <v>43965</v>
      </c>
      <c r="W24" s="94">
        <v>43964</v>
      </c>
      <c r="X24" s="94">
        <v>43963</v>
      </c>
      <c r="Y24" s="94">
        <v>43962</v>
      </c>
      <c r="Z24" s="94">
        <v>43961</v>
      </c>
      <c r="AA24" s="94">
        <v>43960</v>
      </c>
      <c r="AB24" s="94">
        <v>43959</v>
      </c>
      <c r="AC24" s="94">
        <v>43958</v>
      </c>
      <c r="AD24" s="94">
        <v>43957</v>
      </c>
      <c r="AE24" s="94">
        <v>43956</v>
      </c>
      <c r="AF24" s="94">
        <v>43955</v>
      </c>
      <c r="AG24" s="94">
        <v>43954</v>
      </c>
      <c r="AH24" s="94">
        <v>43953</v>
      </c>
      <c r="AI24" s="94">
        <v>43952</v>
      </c>
      <c r="AJ24" s="94">
        <v>43951</v>
      </c>
      <c r="AK24" s="94">
        <v>43950</v>
      </c>
      <c r="AL24" s="94">
        <v>43949</v>
      </c>
      <c r="AM24" s="94">
        <v>43948</v>
      </c>
      <c r="AN24" s="94">
        <v>43947</v>
      </c>
      <c r="AO24" s="94">
        <v>43946</v>
      </c>
      <c r="AP24" s="94">
        <v>43945</v>
      </c>
      <c r="AQ24" s="94">
        <v>43944</v>
      </c>
      <c r="AR24" s="101">
        <v>43943</v>
      </c>
      <c r="AS24" s="101">
        <v>43942</v>
      </c>
      <c r="AT24" s="101">
        <v>43941</v>
      </c>
      <c r="AU24" s="101">
        <v>43940</v>
      </c>
      <c r="AV24" s="101">
        <v>43939</v>
      </c>
      <c r="AW24" s="101">
        <v>43938</v>
      </c>
      <c r="AX24" s="101">
        <v>43937</v>
      </c>
      <c r="AY24" s="101">
        <v>43936</v>
      </c>
      <c r="AZ24" s="101">
        <v>43935</v>
      </c>
      <c r="BA24" s="101">
        <v>43934</v>
      </c>
      <c r="BB24" s="101">
        <v>43933</v>
      </c>
      <c r="BC24" s="101">
        <v>43932</v>
      </c>
      <c r="BD24" s="101">
        <v>43931</v>
      </c>
      <c r="BE24" s="101">
        <v>43930</v>
      </c>
      <c r="BF24" s="101">
        <v>43929</v>
      </c>
      <c r="BG24" s="101">
        <v>43928</v>
      </c>
      <c r="BH24" s="101">
        <v>43927</v>
      </c>
      <c r="BI24" s="101">
        <v>43926</v>
      </c>
      <c r="BJ24" s="101">
        <v>43925</v>
      </c>
      <c r="BK24" s="101">
        <v>43924</v>
      </c>
      <c r="BL24" s="101">
        <v>43923</v>
      </c>
      <c r="BM24" s="101">
        <v>43922</v>
      </c>
      <c r="BN24" s="101">
        <v>43921</v>
      </c>
      <c r="BO24" s="101">
        <v>43920</v>
      </c>
      <c r="BP24" s="101">
        <v>43919</v>
      </c>
      <c r="BQ24" s="101">
        <v>43918</v>
      </c>
      <c r="BR24" s="101">
        <v>43917</v>
      </c>
      <c r="BS24" s="101">
        <v>43916</v>
      </c>
      <c r="BT24" s="101">
        <v>43915</v>
      </c>
      <c r="BU24" s="101">
        <v>43914</v>
      </c>
      <c r="BV24" s="101">
        <v>43913</v>
      </c>
      <c r="BW24" s="101">
        <v>43912</v>
      </c>
      <c r="BX24" s="101">
        <v>43911</v>
      </c>
      <c r="BY24" s="101">
        <v>43910</v>
      </c>
      <c r="BZ24" s="101">
        <v>43909</v>
      </c>
      <c r="CA24" s="101">
        <v>43908</v>
      </c>
      <c r="CB24" s="101">
        <v>43907</v>
      </c>
      <c r="CC24" s="101">
        <v>43906</v>
      </c>
      <c r="CD24" s="101">
        <v>43905</v>
      </c>
      <c r="CE24" s="101">
        <v>43904</v>
      </c>
      <c r="CF24" s="101">
        <v>43903</v>
      </c>
      <c r="CG24" s="101">
        <v>43902</v>
      </c>
      <c r="CH24" s="101">
        <v>43901</v>
      </c>
      <c r="CI24" s="101">
        <v>43900</v>
      </c>
      <c r="CJ24" s="101">
        <v>43899</v>
      </c>
      <c r="CK24" s="101">
        <v>43898</v>
      </c>
      <c r="CL24" s="101">
        <v>43897</v>
      </c>
      <c r="CM24" s="101">
        <v>43896</v>
      </c>
      <c r="CN24" s="101">
        <v>43895</v>
      </c>
      <c r="CO24" s="101">
        <v>43894</v>
      </c>
      <c r="CP24" s="101">
        <v>43893</v>
      </c>
      <c r="CQ24" s="101">
        <v>43892</v>
      </c>
      <c r="CR24" s="101">
        <v>43891</v>
      </c>
      <c r="ALG24" s="95"/>
      <c r="ALH24" s="95"/>
      <c r="ALI24" s="95"/>
      <c r="ALJ24" s="95"/>
      <c r="ALK24" s="95"/>
      <c r="ALL24" s="95"/>
      <c r="ALM24" s="95"/>
      <c r="ALN24" s="95"/>
      <c r="ALO24" s="95"/>
      <c r="ALP24" s="95"/>
      <c r="ALQ24" s="95"/>
      <c r="ALR24" s="95"/>
      <c r="ALS24" s="95"/>
      <c r="ALT24" s="95"/>
      <c r="ALU24" s="95"/>
      <c r="ALV24" s="95"/>
      <c r="ALW24" s="95"/>
      <c r="ALX24" s="95"/>
      <c r="ALY24" s="95"/>
      <c r="ALZ24" s="95"/>
      <c r="AMA24" s="95"/>
      <c r="AMB24" s="95"/>
      <c r="AMC24" s="95"/>
      <c r="AMD24" s="95"/>
      <c r="AME24" s="95"/>
      <c r="AMF24" s="95"/>
      <c r="AMG24" s="95"/>
      <c r="AMH24" s="95"/>
      <c r="AMI24" s="95"/>
      <c r="AMJ24" s="95"/>
    </row>
    <row r="25" spans="1:1024" x14ac:dyDescent="0.3">
      <c r="A25" s="96"/>
      <c r="B25" s="230"/>
      <c r="C25" s="97"/>
      <c r="D25" s="98" t="s">
        <v>38</v>
      </c>
      <c r="E25" s="98" t="s">
        <v>38</v>
      </c>
      <c r="F25" s="98" t="s">
        <v>38</v>
      </c>
      <c r="G25" s="98" t="s">
        <v>38</v>
      </c>
      <c r="H25" s="98" t="s">
        <v>38</v>
      </c>
      <c r="I25" s="98" t="s">
        <v>38</v>
      </c>
      <c r="J25" s="99" t="s">
        <v>38</v>
      </c>
      <c r="K25" s="100" t="s">
        <v>38</v>
      </c>
      <c r="L25" s="100" t="s">
        <v>38</v>
      </c>
      <c r="M25" s="101" t="s">
        <v>38</v>
      </c>
      <c r="N25" s="101" t="s">
        <v>38</v>
      </c>
      <c r="O25" s="101" t="s">
        <v>38</v>
      </c>
      <c r="P25" s="101" t="s">
        <v>38</v>
      </c>
      <c r="Q25" s="101" t="s">
        <v>38</v>
      </c>
      <c r="R25" s="101" t="s">
        <v>38</v>
      </c>
      <c r="S25" s="101" t="s">
        <v>38</v>
      </c>
      <c r="T25" s="101" t="s">
        <v>38</v>
      </c>
      <c r="U25" s="101" t="s">
        <v>38</v>
      </c>
      <c r="V25" s="101" t="s">
        <v>38</v>
      </c>
      <c r="W25" s="101" t="s">
        <v>38</v>
      </c>
      <c r="X25" s="101" t="s">
        <v>38</v>
      </c>
      <c r="Y25" s="101" t="s">
        <v>38</v>
      </c>
      <c r="Z25" s="101" t="s">
        <v>38</v>
      </c>
      <c r="AA25" s="101" t="s">
        <v>38</v>
      </c>
      <c r="AB25" s="101" t="s">
        <v>38</v>
      </c>
      <c r="AC25" s="101" t="s">
        <v>38</v>
      </c>
      <c r="AD25" s="101" t="s">
        <v>38</v>
      </c>
      <c r="AE25" s="101" t="s">
        <v>38</v>
      </c>
      <c r="AF25" s="101" t="s">
        <v>38</v>
      </c>
      <c r="AG25" s="101" t="s">
        <v>38</v>
      </c>
      <c r="AH25" s="101" t="s">
        <v>38</v>
      </c>
      <c r="AI25" s="101" t="s">
        <v>38</v>
      </c>
      <c r="AJ25" s="101" t="s">
        <v>38</v>
      </c>
      <c r="AK25" s="101" t="s">
        <v>38</v>
      </c>
      <c r="AL25" s="101" t="s">
        <v>38</v>
      </c>
      <c r="AM25" s="101" t="s">
        <v>38</v>
      </c>
      <c r="AN25" s="101" t="s">
        <v>38</v>
      </c>
      <c r="AO25" s="101" t="s">
        <v>38</v>
      </c>
      <c r="AP25" s="101" t="s">
        <v>38</v>
      </c>
      <c r="AQ25" s="101" t="s">
        <v>38</v>
      </c>
      <c r="AR25" s="101" t="s">
        <v>38</v>
      </c>
      <c r="AS25" s="101" t="s">
        <v>38</v>
      </c>
      <c r="AT25" s="101" t="s">
        <v>38</v>
      </c>
      <c r="AU25" s="101" t="s">
        <v>38</v>
      </c>
      <c r="AV25" s="101" t="s">
        <v>38</v>
      </c>
      <c r="AW25" s="101" t="s">
        <v>38</v>
      </c>
      <c r="AX25" s="101" t="s">
        <v>38</v>
      </c>
      <c r="AY25" s="101" t="s">
        <v>38</v>
      </c>
      <c r="AZ25" s="101" t="s">
        <v>38</v>
      </c>
      <c r="BA25" s="101" t="s">
        <v>38</v>
      </c>
      <c r="BB25" s="101" t="s">
        <v>38</v>
      </c>
      <c r="BC25" s="101" t="s">
        <v>38</v>
      </c>
      <c r="BD25" s="101" t="s">
        <v>38</v>
      </c>
      <c r="BE25" s="101" t="s">
        <v>38</v>
      </c>
      <c r="BF25" s="101" t="s">
        <v>38</v>
      </c>
      <c r="BG25" s="101" t="s">
        <v>38</v>
      </c>
      <c r="BH25" s="101" t="s">
        <v>38</v>
      </c>
      <c r="BI25" s="101" t="s">
        <v>38</v>
      </c>
      <c r="BJ25" s="101" t="s">
        <v>38</v>
      </c>
      <c r="BK25" s="101" t="s">
        <v>38</v>
      </c>
      <c r="BL25" s="101" t="s">
        <v>38</v>
      </c>
      <c r="BM25" s="101" t="s">
        <v>38</v>
      </c>
      <c r="BN25" s="101" t="s">
        <v>38</v>
      </c>
      <c r="BO25" s="101" t="s">
        <v>38</v>
      </c>
      <c r="BP25" s="101" t="s">
        <v>38</v>
      </c>
      <c r="BQ25" s="101" t="s">
        <v>38</v>
      </c>
      <c r="BR25" s="101" t="s">
        <v>38</v>
      </c>
      <c r="BS25" s="101" t="s">
        <v>38</v>
      </c>
      <c r="BT25" s="101" t="s">
        <v>38</v>
      </c>
      <c r="BU25" s="101" t="s">
        <v>38</v>
      </c>
      <c r="BV25" s="101" t="s">
        <v>38</v>
      </c>
      <c r="BW25" s="101" t="s">
        <v>38</v>
      </c>
      <c r="BX25" s="101" t="s">
        <v>38</v>
      </c>
      <c r="BY25" s="101" t="s">
        <v>38</v>
      </c>
      <c r="BZ25" s="101" t="s">
        <v>38</v>
      </c>
      <c r="CA25" s="101" t="s">
        <v>38</v>
      </c>
      <c r="CB25" s="101" t="s">
        <v>38</v>
      </c>
      <c r="CC25" s="101" t="s">
        <v>38</v>
      </c>
      <c r="CD25" s="101" t="s">
        <v>38</v>
      </c>
      <c r="CE25" s="101" t="s">
        <v>38</v>
      </c>
      <c r="CF25" s="101" t="s">
        <v>38</v>
      </c>
      <c r="CG25" s="101" t="s">
        <v>38</v>
      </c>
      <c r="CH25" s="101" t="s">
        <v>38</v>
      </c>
      <c r="CI25" s="101" t="s">
        <v>38</v>
      </c>
      <c r="CJ25" s="101" t="s">
        <v>38</v>
      </c>
      <c r="CK25" s="101" t="s">
        <v>38</v>
      </c>
      <c r="CL25" s="101" t="s">
        <v>38</v>
      </c>
      <c r="CM25" s="101" t="s">
        <v>38</v>
      </c>
      <c r="CN25" s="101" t="s">
        <v>38</v>
      </c>
      <c r="CO25" s="101" t="s">
        <v>38</v>
      </c>
      <c r="CP25" s="101" t="s">
        <v>38</v>
      </c>
      <c r="CQ25" s="101" t="s">
        <v>38</v>
      </c>
      <c r="CR25" s="101" t="s">
        <v>38</v>
      </c>
    </row>
    <row r="26" spans="1:1024" x14ac:dyDescent="0.3">
      <c r="A26" s="127" t="s">
        <v>76</v>
      </c>
      <c r="B26" s="9">
        <v>13241287</v>
      </c>
      <c r="C26" s="103">
        <f>D26+E26</f>
        <v>16</v>
      </c>
      <c r="D26" s="104">
        <v>0</v>
      </c>
      <c r="E26" s="104">
        <v>16</v>
      </c>
      <c r="F26" s="104">
        <v>16</v>
      </c>
      <c r="G26" s="104">
        <v>16</v>
      </c>
      <c r="H26" s="104">
        <v>16</v>
      </c>
      <c r="I26" s="104">
        <v>16</v>
      </c>
      <c r="J26" s="105">
        <v>16</v>
      </c>
      <c r="K26" s="106">
        <v>16</v>
      </c>
      <c r="L26" s="106">
        <v>16</v>
      </c>
      <c r="M26" s="103">
        <v>16</v>
      </c>
      <c r="N26" s="103">
        <v>16</v>
      </c>
      <c r="O26" s="103">
        <v>16</v>
      </c>
      <c r="P26" s="103">
        <v>16</v>
      </c>
      <c r="Q26" s="103">
        <v>16</v>
      </c>
      <c r="R26" s="103">
        <v>16</v>
      </c>
      <c r="S26" s="128">
        <v>15</v>
      </c>
      <c r="T26" s="128">
        <v>14</v>
      </c>
      <c r="U26" s="128">
        <v>14</v>
      </c>
      <c r="V26" s="128">
        <v>13</v>
      </c>
      <c r="W26" s="128">
        <v>13</v>
      </c>
      <c r="X26" s="128">
        <v>12</v>
      </c>
      <c r="Y26" s="128">
        <v>12</v>
      </c>
      <c r="Z26" s="128">
        <v>12</v>
      </c>
      <c r="AA26" s="128">
        <v>12</v>
      </c>
      <c r="AB26" s="128">
        <v>12</v>
      </c>
      <c r="AC26" s="128">
        <v>12</v>
      </c>
      <c r="AD26" s="128">
        <v>12</v>
      </c>
      <c r="AE26" s="128">
        <v>12</v>
      </c>
      <c r="AF26" s="128">
        <v>12</v>
      </c>
      <c r="AG26" s="128">
        <v>12</v>
      </c>
      <c r="AH26" s="128">
        <v>11</v>
      </c>
      <c r="AI26" s="128">
        <v>11</v>
      </c>
      <c r="AJ26" s="128">
        <v>11</v>
      </c>
      <c r="AK26" s="128">
        <v>11</v>
      </c>
      <c r="AL26" s="128">
        <v>11</v>
      </c>
      <c r="AM26" s="128">
        <v>11</v>
      </c>
      <c r="AN26" s="128">
        <v>11</v>
      </c>
      <c r="AO26" s="128">
        <v>11</v>
      </c>
      <c r="AP26" s="128">
        <v>11</v>
      </c>
      <c r="AQ26" s="128">
        <v>11</v>
      </c>
      <c r="AR26" s="128">
        <v>11</v>
      </c>
      <c r="AS26" s="128">
        <v>11</v>
      </c>
      <c r="AT26" s="128">
        <v>11</v>
      </c>
      <c r="AU26" s="128">
        <v>10</v>
      </c>
      <c r="AV26" s="128">
        <v>10</v>
      </c>
      <c r="AW26" s="128">
        <v>10</v>
      </c>
      <c r="AX26" s="128">
        <v>10</v>
      </c>
      <c r="AY26" s="128">
        <v>10</v>
      </c>
      <c r="AZ26" s="128">
        <v>10</v>
      </c>
      <c r="BA26" s="128">
        <v>10</v>
      </c>
      <c r="BB26" s="128">
        <v>10</v>
      </c>
      <c r="BC26" s="128">
        <v>10</v>
      </c>
      <c r="BD26" s="128">
        <v>9</v>
      </c>
      <c r="BE26" s="128">
        <v>9</v>
      </c>
      <c r="BF26" s="128">
        <v>8</v>
      </c>
      <c r="BG26" s="128">
        <v>7</v>
      </c>
      <c r="BH26" s="128">
        <v>7</v>
      </c>
      <c r="BI26" s="128">
        <v>7</v>
      </c>
      <c r="BJ26" s="128">
        <v>7</v>
      </c>
      <c r="BK26" s="128">
        <v>6</v>
      </c>
      <c r="BL26" s="128">
        <v>6</v>
      </c>
      <c r="BM26" s="128">
        <v>5</v>
      </c>
      <c r="BN26" s="128">
        <v>5</v>
      </c>
      <c r="BO26" s="128">
        <v>4</v>
      </c>
      <c r="BP26" s="128">
        <v>4</v>
      </c>
      <c r="BQ26" s="128">
        <v>3</v>
      </c>
      <c r="BR26" s="128">
        <v>3</v>
      </c>
      <c r="BS26" s="128">
        <v>3</v>
      </c>
      <c r="BT26" s="128">
        <v>2</v>
      </c>
      <c r="BU26" s="128">
        <v>2</v>
      </c>
      <c r="BV26" s="128">
        <v>1</v>
      </c>
      <c r="BW26" s="128">
        <v>1</v>
      </c>
      <c r="BX26" s="128">
        <v>1</v>
      </c>
      <c r="BY26" s="128">
        <v>1</v>
      </c>
      <c r="BZ26" s="128">
        <v>1</v>
      </c>
      <c r="CA26" s="128">
        <v>1</v>
      </c>
      <c r="CB26" s="128">
        <v>0</v>
      </c>
      <c r="CC26" s="128">
        <v>0</v>
      </c>
      <c r="CD26" s="128">
        <v>0</v>
      </c>
      <c r="CE26" s="128">
        <v>0</v>
      </c>
      <c r="CF26" s="128">
        <v>0</v>
      </c>
      <c r="CG26" s="128">
        <v>0</v>
      </c>
      <c r="CH26" s="128">
        <v>0</v>
      </c>
      <c r="CI26" s="128">
        <v>0</v>
      </c>
      <c r="CJ26" s="128">
        <v>0</v>
      </c>
      <c r="CK26" s="128">
        <v>0</v>
      </c>
      <c r="CL26" s="128">
        <v>0</v>
      </c>
      <c r="CM26" s="128">
        <v>0</v>
      </c>
      <c r="CN26" s="128">
        <v>0</v>
      </c>
      <c r="CO26" s="128">
        <v>0</v>
      </c>
      <c r="CP26" s="128">
        <v>0</v>
      </c>
      <c r="CQ26" s="128">
        <v>0</v>
      </c>
      <c r="CR26" s="128">
        <v>0</v>
      </c>
    </row>
    <row r="27" spans="1:1024" x14ac:dyDescent="0.3">
      <c r="A27" s="127" t="s">
        <v>77</v>
      </c>
      <c r="B27" s="9">
        <v>14833658</v>
      </c>
      <c r="C27" s="103">
        <f t="shared" ref="C27:C30" si="7">D27+E27</f>
        <v>184</v>
      </c>
      <c r="D27" s="104">
        <v>0</v>
      </c>
      <c r="E27" s="104">
        <v>184</v>
      </c>
      <c r="F27" s="104">
        <v>184</v>
      </c>
      <c r="G27" s="104">
        <v>184</v>
      </c>
      <c r="H27" s="104">
        <v>184</v>
      </c>
      <c r="I27" s="104">
        <v>184</v>
      </c>
      <c r="J27" s="105">
        <v>184</v>
      </c>
      <c r="K27" s="106">
        <v>183</v>
      </c>
      <c r="L27" s="106">
        <v>183</v>
      </c>
      <c r="M27" s="103">
        <v>183</v>
      </c>
      <c r="N27" s="103">
        <v>183</v>
      </c>
      <c r="O27" s="103">
        <v>183</v>
      </c>
      <c r="P27" s="103">
        <v>183</v>
      </c>
      <c r="Q27" s="103">
        <v>183</v>
      </c>
      <c r="R27" s="103">
        <v>183</v>
      </c>
      <c r="S27" s="128">
        <v>182</v>
      </c>
      <c r="T27" s="128">
        <v>182</v>
      </c>
      <c r="U27" s="128">
        <v>182</v>
      </c>
      <c r="V27" s="128">
        <v>182</v>
      </c>
      <c r="W27" s="128">
        <v>182</v>
      </c>
      <c r="X27" s="128">
        <v>180</v>
      </c>
      <c r="Y27" s="128">
        <v>176</v>
      </c>
      <c r="Z27" s="128">
        <v>176</v>
      </c>
      <c r="AA27" s="128">
        <v>173</v>
      </c>
      <c r="AB27" s="128">
        <v>171</v>
      </c>
      <c r="AC27" s="128">
        <v>170</v>
      </c>
      <c r="AD27" s="128">
        <v>169</v>
      </c>
      <c r="AE27" s="128">
        <v>166</v>
      </c>
      <c r="AF27" s="128">
        <v>166</v>
      </c>
      <c r="AG27" s="128">
        <v>163</v>
      </c>
      <c r="AH27" s="128">
        <v>162</v>
      </c>
      <c r="AI27" s="128">
        <v>159</v>
      </c>
      <c r="AJ27" s="128">
        <v>157</v>
      </c>
      <c r="AK27" s="128">
        <v>155</v>
      </c>
      <c r="AL27" s="128">
        <v>153</v>
      </c>
      <c r="AM27" s="128">
        <v>153</v>
      </c>
      <c r="AN27" s="128">
        <v>150</v>
      </c>
      <c r="AO27" s="128">
        <v>147</v>
      </c>
      <c r="AP27" s="128">
        <v>143</v>
      </c>
      <c r="AQ27" s="128">
        <v>140</v>
      </c>
      <c r="AR27" s="128">
        <v>138</v>
      </c>
      <c r="AS27" s="128">
        <v>134</v>
      </c>
      <c r="AT27" s="128">
        <v>130</v>
      </c>
      <c r="AU27" s="128">
        <v>124</v>
      </c>
      <c r="AV27" s="128">
        <v>121</v>
      </c>
      <c r="AW27" s="128">
        <v>116</v>
      </c>
      <c r="AX27" s="128">
        <v>114</v>
      </c>
      <c r="AY27" s="128">
        <v>111</v>
      </c>
      <c r="AZ27" s="128">
        <v>109</v>
      </c>
      <c r="BA27" s="128">
        <v>106</v>
      </c>
      <c r="BB27" s="128">
        <v>104</v>
      </c>
      <c r="BC27" s="128">
        <v>95</v>
      </c>
      <c r="BD27" s="128">
        <v>86</v>
      </c>
      <c r="BE27" s="128">
        <v>83</v>
      </c>
      <c r="BF27" s="128">
        <v>78</v>
      </c>
      <c r="BG27" s="128">
        <v>69</v>
      </c>
      <c r="BH27" s="128">
        <v>61</v>
      </c>
      <c r="BI27" s="128">
        <v>58</v>
      </c>
      <c r="BJ27" s="128">
        <v>51</v>
      </c>
      <c r="BK27" s="128">
        <v>50</v>
      </c>
      <c r="BL27" s="128">
        <v>45</v>
      </c>
      <c r="BM27" s="128">
        <v>40</v>
      </c>
      <c r="BN27" s="128">
        <v>35</v>
      </c>
      <c r="BO27" s="128">
        <v>30</v>
      </c>
      <c r="BP27" s="128">
        <v>27</v>
      </c>
      <c r="BQ27" s="128">
        <v>25</v>
      </c>
      <c r="BR27" s="128">
        <v>22</v>
      </c>
      <c r="BS27" s="128">
        <v>20</v>
      </c>
      <c r="BT27" s="128">
        <v>16</v>
      </c>
      <c r="BU27" s="128">
        <v>11</v>
      </c>
      <c r="BV27" s="128">
        <v>10</v>
      </c>
      <c r="BW27" s="128">
        <v>8</v>
      </c>
      <c r="BX27" s="128">
        <v>7</v>
      </c>
      <c r="BY27" s="128">
        <v>5</v>
      </c>
      <c r="BZ27" s="128">
        <v>4</v>
      </c>
      <c r="CA27" s="128">
        <v>3</v>
      </c>
      <c r="CB27" s="128">
        <v>1</v>
      </c>
      <c r="CC27" s="128">
        <v>1</v>
      </c>
      <c r="CD27" s="128">
        <v>1</v>
      </c>
      <c r="CE27" s="128">
        <v>1</v>
      </c>
      <c r="CF27" s="128">
        <v>0</v>
      </c>
      <c r="CG27" s="128">
        <v>0</v>
      </c>
      <c r="CH27" s="128">
        <v>0</v>
      </c>
      <c r="CI27" s="128">
        <v>0</v>
      </c>
      <c r="CJ27" s="128">
        <v>0</v>
      </c>
      <c r="CK27" s="128">
        <v>0</v>
      </c>
      <c r="CL27" s="128">
        <v>0</v>
      </c>
      <c r="CM27" s="128">
        <v>0</v>
      </c>
      <c r="CN27" s="128">
        <v>0</v>
      </c>
      <c r="CO27" s="128">
        <v>0</v>
      </c>
      <c r="CP27" s="128">
        <v>0</v>
      </c>
      <c r="CQ27" s="128">
        <v>0</v>
      </c>
      <c r="CR27" s="128">
        <v>0</v>
      </c>
    </row>
    <row r="28" spans="1:1024" x14ac:dyDescent="0.3">
      <c r="A28" s="127" t="s">
        <v>78</v>
      </c>
      <c r="B28" s="9">
        <v>14678606</v>
      </c>
      <c r="C28" s="103">
        <f t="shared" si="7"/>
        <v>2103</v>
      </c>
      <c r="D28" s="104">
        <v>0</v>
      </c>
      <c r="E28" s="104">
        <v>2103</v>
      </c>
      <c r="F28" s="104">
        <v>2103</v>
      </c>
      <c r="G28" s="104">
        <v>2102</v>
      </c>
      <c r="H28" s="104">
        <v>2097</v>
      </c>
      <c r="I28" s="104">
        <v>2090</v>
      </c>
      <c r="J28" s="105">
        <v>2080</v>
      </c>
      <c r="K28" s="106">
        <v>2071</v>
      </c>
      <c r="L28" s="106">
        <v>2062</v>
      </c>
      <c r="M28" s="103">
        <v>2055</v>
      </c>
      <c r="N28" s="103">
        <v>2044</v>
      </c>
      <c r="O28" s="103">
        <v>2041</v>
      </c>
      <c r="P28" s="103">
        <v>2033</v>
      </c>
      <c r="Q28" s="103">
        <v>2026</v>
      </c>
      <c r="R28" s="103">
        <v>2019</v>
      </c>
      <c r="S28" s="128">
        <v>2009</v>
      </c>
      <c r="T28" s="128">
        <v>1995</v>
      </c>
      <c r="U28" s="128">
        <v>1978</v>
      </c>
      <c r="V28" s="128">
        <v>1972</v>
      </c>
      <c r="W28" s="128">
        <v>1954</v>
      </c>
      <c r="X28" s="128">
        <v>1943</v>
      </c>
      <c r="Y28" s="128">
        <v>1927</v>
      </c>
      <c r="Z28" s="128">
        <v>1914</v>
      </c>
      <c r="AA28" s="128">
        <v>1904</v>
      </c>
      <c r="AB28" s="128">
        <v>1892</v>
      </c>
      <c r="AC28" s="128">
        <v>1880</v>
      </c>
      <c r="AD28" s="128">
        <v>1868</v>
      </c>
      <c r="AE28" s="128">
        <v>1851</v>
      </c>
      <c r="AF28" s="128">
        <v>1827</v>
      </c>
      <c r="AG28" s="128">
        <v>1810</v>
      </c>
      <c r="AH28" s="128">
        <v>1795</v>
      </c>
      <c r="AI28" s="128">
        <v>1775</v>
      </c>
      <c r="AJ28" s="128">
        <v>1758</v>
      </c>
      <c r="AK28" s="128">
        <v>1732</v>
      </c>
      <c r="AL28" s="128">
        <v>1712</v>
      </c>
      <c r="AM28" s="128">
        <v>1683</v>
      </c>
      <c r="AN28" s="128">
        <v>1652</v>
      </c>
      <c r="AO28" s="128">
        <v>1625</v>
      </c>
      <c r="AP28" s="128">
        <v>1592</v>
      </c>
      <c r="AQ28" s="128">
        <v>1559</v>
      </c>
      <c r="AR28" s="128">
        <v>1512</v>
      </c>
      <c r="AS28" s="128">
        <v>1462</v>
      </c>
      <c r="AT28" s="128">
        <v>1415</v>
      </c>
      <c r="AU28" s="128">
        <v>1365</v>
      </c>
      <c r="AV28" s="128">
        <v>1326</v>
      </c>
      <c r="AW28" s="128">
        <v>1275</v>
      </c>
      <c r="AX28" s="128">
        <v>1224</v>
      </c>
      <c r="AY28" s="128">
        <v>1178</v>
      </c>
      <c r="AZ28" s="128">
        <v>1124</v>
      </c>
      <c r="BA28" s="128">
        <v>1058</v>
      </c>
      <c r="BB28" s="128">
        <v>997</v>
      </c>
      <c r="BC28" s="128">
        <v>941</v>
      </c>
      <c r="BD28" s="128">
        <v>868</v>
      </c>
      <c r="BE28" s="128">
        <v>800</v>
      </c>
      <c r="BF28" s="128">
        <v>729</v>
      </c>
      <c r="BG28" s="128">
        <v>661</v>
      </c>
      <c r="BH28" s="128">
        <v>597</v>
      </c>
      <c r="BI28" s="128">
        <v>541</v>
      </c>
      <c r="BJ28" s="128">
        <v>491</v>
      </c>
      <c r="BK28" s="128">
        <v>432</v>
      </c>
      <c r="BL28" s="128">
        <v>381</v>
      </c>
      <c r="BM28" s="128">
        <v>334</v>
      </c>
      <c r="BN28" s="128">
        <v>286</v>
      </c>
      <c r="BO28" s="128">
        <v>251</v>
      </c>
      <c r="BP28" s="128">
        <v>212</v>
      </c>
      <c r="BQ28" s="128">
        <v>174</v>
      </c>
      <c r="BR28" s="128">
        <v>145</v>
      </c>
      <c r="BS28" s="128">
        <v>115</v>
      </c>
      <c r="BT28" s="128">
        <v>89</v>
      </c>
      <c r="BU28" s="128">
        <v>70</v>
      </c>
      <c r="BV28" s="128">
        <v>60</v>
      </c>
      <c r="BW28" s="128">
        <v>50</v>
      </c>
      <c r="BX28" s="128">
        <v>40</v>
      </c>
      <c r="BY28" s="128">
        <v>32</v>
      </c>
      <c r="BZ28" s="128">
        <v>19</v>
      </c>
      <c r="CA28" s="128">
        <v>14</v>
      </c>
      <c r="CB28" s="128">
        <v>10</v>
      </c>
      <c r="CC28" s="128">
        <v>9</v>
      </c>
      <c r="CD28" s="128">
        <v>6</v>
      </c>
      <c r="CE28" s="128">
        <v>5</v>
      </c>
      <c r="CF28" s="128">
        <v>3</v>
      </c>
      <c r="CG28" s="128">
        <v>3</v>
      </c>
      <c r="CH28" s="128">
        <v>3</v>
      </c>
      <c r="CI28" s="128">
        <v>2</v>
      </c>
      <c r="CJ28" s="128">
        <v>2</v>
      </c>
      <c r="CK28" s="128">
        <v>1</v>
      </c>
      <c r="CL28" s="128">
        <v>1</v>
      </c>
      <c r="CM28" s="128">
        <v>1</v>
      </c>
      <c r="CN28" s="128">
        <v>1</v>
      </c>
      <c r="CO28" s="128">
        <v>0</v>
      </c>
      <c r="CP28" s="128">
        <v>0</v>
      </c>
      <c r="CQ28" s="128">
        <v>0</v>
      </c>
      <c r="CR28" s="128">
        <v>0</v>
      </c>
    </row>
    <row r="29" spans="1:1024" x14ac:dyDescent="0.3">
      <c r="A29" s="127" t="s">
        <v>79</v>
      </c>
      <c r="B29" s="9">
        <v>10454893</v>
      </c>
      <c r="C29" s="103">
        <f t="shared" si="7"/>
        <v>10233</v>
      </c>
      <c r="D29" s="104">
        <v>0</v>
      </c>
      <c r="E29" s="104">
        <v>10233</v>
      </c>
      <c r="F29" s="104">
        <v>10229</v>
      </c>
      <c r="G29" s="104">
        <v>10203</v>
      </c>
      <c r="H29" s="104">
        <v>10177</v>
      </c>
      <c r="I29" s="104">
        <v>10150</v>
      </c>
      <c r="J29" s="105">
        <v>10106</v>
      </c>
      <c r="K29" s="106">
        <v>10061</v>
      </c>
      <c r="L29" s="106">
        <v>10013</v>
      </c>
      <c r="M29" s="103">
        <v>9978</v>
      </c>
      <c r="N29" s="103">
        <v>9942</v>
      </c>
      <c r="O29" s="103">
        <v>9913</v>
      </c>
      <c r="P29" s="103">
        <v>9859</v>
      </c>
      <c r="Q29" s="103">
        <v>9811</v>
      </c>
      <c r="R29" s="103">
        <v>9768</v>
      </c>
      <c r="S29" s="128">
        <v>9707</v>
      </c>
      <c r="T29" s="128">
        <v>9664</v>
      </c>
      <c r="U29" s="128">
        <v>9611</v>
      </c>
      <c r="V29" s="128">
        <v>9550</v>
      </c>
      <c r="W29" s="128">
        <v>9499</v>
      </c>
      <c r="X29" s="128">
        <v>9444</v>
      </c>
      <c r="Y29" s="128">
        <v>9375</v>
      </c>
      <c r="Z29" s="128">
        <v>9325</v>
      </c>
      <c r="AA29" s="128">
        <v>9267</v>
      </c>
      <c r="AB29" s="128">
        <v>9202</v>
      </c>
      <c r="AC29" s="128">
        <v>9123</v>
      </c>
      <c r="AD29" s="128">
        <v>9032</v>
      </c>
      <c r="AE29" s="128">
        <v>8927</v>
      </c>
      <c r="AF29" s="128">
        <v>8833</v>
      </c>
      <c r="AG29" s="128">
        <v>8743</v>
      </c>
      <c r="AH29" s="128">
        <v>8653</v>
      </c>
      <c r="AI29" s="128">
        <v>8556</v>
      </c>
      <c r="AJ29" s="128">
        <v>8434</v>
      </c>
      <c r="AK29" s="128">
        <v>8331</v>
      </c>
      <c r="AL29" s="128">
        <v>8218</v>
      </c>
      <c r="AM29" s="128">
        <v>8091</v>
      </c>
      <c r="AN29" s="128">
        <v>7968</v>
      </c>
      <c r="AO29" s="128">
        <v>7831</v>
      </c>
      <c r="AP29" s="128">
        <v>7676</v>
      </c>
      <c r="AQ29" s="128">
        <v>7506</v>
      </c>
      <c r="AR29" s="128">
        <v>7337</v>
      </c>
      <c r="AS29" s="128">
        <v>7147</v>
      </c>
      <c r="AT29" s="128">
        <v>6984</v>
      </c>
      <c r="AU29" s="128">
        <v>6781</v>
      </c>
      <c r="AV29" s="128">
        <v>6601</v>
      </c>
      <c r="AW29" s="128">
        <v>6410</v>
      </c>
      <c r="AX29" s="128">
        <v>6169</v>
      </c>
      <c r="AY29" s="128">
        <v>5918</v>
      </c>
      <c r="AZ29" s="128">
        <v>5661</v>
      </c>
      <c r="BA29" s="128">
        <v>5420</v>
      </c>
      <c r="BB29" s="128">
        <v>5151</v>
      </c>
      <c r="BC29" s="128">
        <v>4875</v>
      </c>
      <c r="BD29" s="128">
        <v>4556</v>
      </c>
      <c r="BE29" s="128">
        <v>4260</v>
      </c>
      <c r="BF29" s="128">
        <v>3931</v>
      </c>
      <c r="BG29" s="128">
        <v>3577</v>
      </c>
      <c r="BH29" s="128">
        <v>3231</v>
      </c>
      <c r="BI29" s="128">
        <v>2936</v>
      </c>
      <c r="BJ29" s="128">
        <v>2649</v>
      </c>
      <c r="BK29" s="128">
        <v>2324</v>
      </c>
      <c r="BL29" s="128">
        <v>2031</v>
      </c>
      <c r="BM29" s="128">
        <v>1784</v>
      </c>
      <c r="BN29" s="128">
        <v>1523</v>
      </c>
      <c r="BO29" s="128">
        <v>1265</v>
      </c>
      <c r="BP29" s="128">
        <v>1086</v>
      </c>
      <c r="BQ29" s="128">
        <v>910</v>
      </c>
      <c r="BR29" s="128">
        <v>764</v>
      </c>
      <c r="BS29" s="128">
        <v>624</v>
      </c>
      <c r="BT29" s="128">
        <v>492</v>
      </c>
      <c r="BU29" s="128">
        <v>384</v>
      </c>
      <c r="BV29" s="128">
        <v>308</v>
      </c>
      <c r="BW29" s="128">
        <v>241</v>
      </c>
      <c r="BX29" s="128">
        <v>189</v>
      </c>
      <c r="BY29" s="128">
        <v>147</v>
      </c>
      <c r="BZ29" s="128">
        <v>118</v>
      </c>
      <c r="CA29" s="128">
        <v>97</v>
      </c>
      <c r="CB29" s="128">
        <v>77</v>
      </c>
      <c r="CC29" s="128">
        <v>63</v>
      </c>
      <c r="CD29" s="128">
        <v>50</v>
      </c>
      <c r="CE29" s="128">
        <v>33</v>
      </c>
      <c r="CF29" s="128">
        <v>22</v>
      </c>
      <c r="CG29" s="128">
        <v>16</v>
      </c>
      <c r="CH29" s="128">
        <v>13</v>
      </c>
      <c r="CI29" s="128">
        <v>9</v>
      </c>
      <c r="CJ29" s="128">
        <v>9</v>
      </c>
      <c r="CK29" s="128">
        <v>7</v>
      </c>
      <c r="CL29" s="128">
        <v>3</v>
      </c>
      <c r="CM29" s="128">
        <v>3</v>
      </c>
      <c r="CN29" s="128">
        <v>2</v>
      </c>
      <c r="CO29" s="128">
        <v>1</v>
      </c>
      <c r="CP29" s="128">
        <v>1</v>
      </c>
      <c r="CQ29" s="128">
        <v>0</v>
      </c>
      <c r="CR29" s="128">
        <v>0</v>
      </c>
    </row>
    <row r="30" spans="1:1024" x14ac:dyDescent="0.3">
      <c r="A30" s="127" t="s">
        <v>80</v>
      </c>
      <c r="B30" s="9">
        <v>2768734</v>
      </c>
      <c r="C30" s="103">
        <f t="shared" si="7"/>
        <v>14187</v>
      </c>
      <c r="D30" s="104">
        <v>0</v>
      </c>
      <c r="E30" s="104">
        <v>14187</v>
      </c>
      <c r="F30" s="104">
        <v>14178</v>
      </c>
      <c r="G30" s="104">
        <v>14150</v>
      </c>
      <c r="H30" s="104">
        <v>14114</v>
      </c>
      <c r="I30" s="104">
        <v>14048</v>
      </c>
      <c r="J30" s="105">
        <v>13994</v>
      </c>
      <c r="K30" s="106">
        <v>13923</v>
      </c>
      <c r="L30" s="106">
        <v>13853</v>
      </c>
      <c r="M30" s="103">
        <v>13787</v>
      </c>
      <c r="N30" s="103">
        <v>13719</v>
      </c>
      <c r="O30" s="103">
        <v>13633</v>
      </c>
      <c r="P30" s="103">
        <v>13554</v>
      </c>
      <c r="Q30" s="103">
        <v>13460</v>
      </c>
      <c r="R30" s="103">
        <v>13372</v>
      </c>
      <c r="S30" s="128">
        <v>13302</v>
      </c>
      <c r="T30" s="128">
        <v>13226</v>
      </c>
      <c r="U30" s="128">
        <v>13133</v>
      </c>
      <c r="V30" s="128">
        <v>13034</v>
      </c>
      <c r="W30" s="128">
        <v>12932</v>
      </c>
      <c r="X30" s="128">
        <v>12843</v>
      </c>
      <c r="Y30" s="128">
        <v>12753</v>
      </c>
      <c r="Z30" s="128">
        <v>12655</v>
      </c>
      <c r="AA30" s="128">
        <v>12535</v>
      </c>
      <c r="AB30" s="128">
        <v>12415</v>
      </c>
      <c r="AC30" s="128">
        <v>12300</v>
      </c>
      <c r="AD30" s="128">
        <v>12157</v>
      </c>
      <c r="AE30" s="128">
        <v>12026</v>
      </c>
      <c r="AF30" s="128">
        <v>11896</v>
      </c>
      <c r="AG30" s="128">
        <v>11749</v>
      </c>
      <c r="AH30" s="128">
        <v>11605</v>
      </c>
      <c r="AI30" s="128">
        <v>11460</v>
      </c>
      <c r="AJ30" s="128">
        <v>11296</v>
      </c>
      <c r="AK30" s="128">
        <v>11118</v>
      </c>
      <c r="AL30" s="128">
        <v>10932</v>
      </c>
      <c r="AM30" s="128">
        <v>10749</v>
      </c>
      <c r="AN30" s="128">
        <v>10563</v>
      </c>
      <c r="AO30" s="128">
        <v>10352</v>
      </c>
      <c r="AP30" s="128">
        <v>10162</v>
      </c>
      <c r="AQ30" s="128">
        <v>9931</v>
      </c>
      <c r="AR30" s="128">
        <v>9700</v>
      </c>
      <c r="AS30" s="128">
        <v>9446</v>
      </c>
      <c r="AT30" s="128">
        <v>9179</v>
      </c>
      <c r="AU30" s="128">
        <v>8877</v>
      </c>
      <c r="AV30" s="128">
        <v>8580</v>
      </c>
      <c r="AW30" s="128">
        <v>8257</v>
      </c>
      <c r="AX30" s="128">
        <v>7945</v>
      </c>
      <c r="AY30" s="128">
        <v>7610</v>
      </c>
      <c r="AZ30" s="128">
        <v>7239</v>
      </c>
      <c r="BA30" s="128">
        <v>6903</v>
      </c>
      <c r="BB30" s="128">
        <v>6542</v>
      </c>
      <c r="BC30" s="128">
        <v>6167</v>
      </c>
      <c r="BD30" s="128">
        <v>5795</v>
      </c>
      <c r="BE30" s="128">
        <v>5425</v>
      </c>
      <c r="BF30" s="128">
        <v>5045</v>
      </c>
      <c r="BG30" s="128">
        <v>4582</v>
      </c>
      <c r="BH30" s="128">
        <v>4191</v>
      </c>
      <c r="BI30" s="128">
        <v>3818</v>
      </c>
      <c r="BJ30" s="128">
        <v>3420</v>
      </c>
      <c r="BK30" s="128">
        <v>3031</v>
      </c>
      <c r="BL30" s="128">
        <v>2684</v>
      </c>
      <c r="BM30" s="128">
        <v>2342</v>
      </c>
      <c r="BN30" s="128">
        <v>2014</v>
      </c>
      <c r="BO30" s="128">
        <v>1740</v>
      </c>
      <c r="BP30" s="128">
        <v>1465</v>
      </c>
      <c r="BQ30" s="128">
        <v>1245</v>
      </c>
      <c r="BR30" s="128">
        <v>1064</v>
      </c>
      <c r="BS30" s="128">
        <v>886</v>
      </c>
      <c r="BT30" s="128">
        <v>724</v>
      </c>
      <c r="BU30" s="128">
        <v>594</v>
      </c>
      <c r="BV30" s="128">
        <v>479</v>
      </c>
      <c r="BW30" s="128">
        <v>397</v>
      </c>
      <c r="BX30" s="128">
        <v>310</v>
      </c>
      <c r="BY30" s="128">
        <v>258</v>
      </c>
      <c r="BZ30" s="128">
        <v>195</v>
      </c>
      <c r="CA30" s="128">
        <v>158</v>
      </c>
      <c r="CB30" s="128">
        <v>116</v>
      </c>
      <c r="CC30" s="128">
        <v>83</v>
      </c>
      <c r="CD30" s="128">
        <v>57</v>
      </c>
      <c r="CE30" s="128">
        <v>47</v>
      </c>
      <c r="CF30" s="128">
        <v>38</v>
      </c>
      <c r="CG30" s="128">
        <v>24</v>
      </c>
      <c r="CH30" s="128">
        <v>13</v>
      </c>
      <c r="CI30" s="128">
        <v>7</v>
      </c>
      <c r="CJ30" s="128">
        <v>6</v>
      </c>
      <c r="CK30" s="128">
        <v>5</v>
      </c>
      <c r="CL30" s="128">
        <v>4</v>
      </c>
      <c r="CM30" s="128">
        <v>3</v>
      </c>
      <c r="CN30" s="128">
        <v>2</v>
      </c>
      <c r="CO30" s="128">
        <v>2</v>
      </c>
      <c r="CP30" s="128">
        <v>2</v>
      </c>
      <c r="CQ30" s="128">
        <v>1</v>
      </c>
      <c r="CR30" s="128">
        <v>0</v>
      </c>
    </row>
    <row r="31" spans="1:1024" x14ac:dyDescent="0.3">
      <c r="A31" s="102"/>
      <c r="B31" s="102"/>
      <c r="C31" s="103"/>
      <c r="D31" s="104"/>
      <c r="E31" s="104"/>
      <c r="F31" s="104"/>
      <c r="G31" s="104"/>
      <c r="H31" s="104"/>
      <c r="I31" s="104"/>
      <c r="J31" s="105"/>
      <c r="K31" s="106"/>
      <c r="L31" s="106"/>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03"/>
      <c r="BM31" s="103"/>
      <c r="BN31" s="103"/>
      <c r="BO31" s="103"/>
      <c r="BP31" s="103"/>
      <c r="BQ31" s="103"/>
      <c r="BR31" s="103"/>
      <c r="BS31" s="103"/>
      <c r="BT31" s="103"/>
      <c r="BU31" s="103"/>
      <c r="BV31" s="103"/>
      <c r="BW31" s="103"/>
      <c r="BX31" s="103"/>
      <c r="BY31" s="103"/>
      <c r="BZ31" s="103"/>
      <c r="CA31" s="103"/>
      <c r="CB31" s="103"/>
      <c r="CC31" s="103"/>
      <c r="CD31" s="103"/>
      <c r="CE31" s="103"/>
      <c r="CF31" s="103"/>
      <c r="CG31" s="103"/>
      <c r="CH31" s="103"/>
      <c r="CI31" s="103"/>
      <c r="CJ31" s="103"/>
      <c r="CK31" s="103"/>
      <c r="CL31" s="103"/>
      <c r="CM31" s="103"/>
      <c r="CN31" s="103"/>
      <c r="CO31" s="103"/>
      <c r="CP31" s="103"/>
      <c r="CQ31" s="103"/>
      <c r="CR31" s="103"/>
    </row>
    <row r="32" spans="1:1024" x14ac:dyDescent="0.3">
      <c r="A32" s="49" t="s">
        <v>59</v>
      </c>
      <c r="B32" s="49">
        <f>SUM(B26:B30)</f>
        <v>55977178</v>
      </c>
      <c r="C32" s="103">
        <f>D32+E32</f>
        <v>26723</v>
      </c>
      <c r="D32" s="104">
        <v>0</v>
      </c>
      <c r="E32" s="104">
        <f t="shared" ref="E32:AJ32" si="8">SUM(E26:E31)</f>
        <v>26723</v>
      </c>
      <c r="F32" s="104">
        <f t="shared" si="8"/>
        <v>26710</v>
      </c>
      <c r="G32" s="104">
        <f t="shared" si="8"/>
        <v>26655</v>
      </c>
      <c r="H32" s="104">
        <f t="shared" si="8"/>
        <v>26588</v>
      </c>
      <c r="I32" s="104">
        <f t="shared" si="8"/>
        <v>26488</v>
      </c>
      <c r="J32" s="105">
        <f t="shared" si="8"/>
        <v>26380</v>
      </c>
      <c r="K32" s="106">
        <f t="shared" si="8"/>
        <v>26254</v>
      </c>
      <c r="L32" s="106">
        <f t="shared" si="8"/>
        <v>26127</v>
      </c>
      <c r="M32" s="103">
        <f t="shared" si="8"/>
        <v>26019</v>
      </c>
      <c r="N32" s="103">
        <f t="shared" si="8"/>
        <v>25904</v>
      </c>
      <c r="O32" s="103">
        <f t="shared" si="8"/>
        <v>25786</v>
      </c>
      <c r="P32" s="103">
        <f t="shared" si="8"/>
        <v>25645</v>
      </c>
      <c r="Q32" s="103">
        <f t="shared" si="8"/>
        <v>25496</v>
      </c>
      <c r="R32" s="103">
        <f t="shared" si="8"/>
        <v>25358</v>
      </c>
      <c r="S32" s="103">
        <f t="shared" si="8"/>
        <v>25215</v>
      </c>
      <c r="T32" s="103">
        <f t="shared" si="8"/>
        <v>25081</v>
      </c>
      <c r="U32" s="103">
        <f t="shared" si="8"/>
        <v>24918</v>
      </c>
      <c r="V32" s="103">
        <f t="shared" si="8"/>
        <v>24751</v>
      </c>
      <c r="W32" s="103">
        <f t="shared" si="8"/>
        <v>24580</v>
      </c>
      <c r="X32" s="103">
        <f t="shared" si="8"/>
        <v>24422</v>
      </c>
      <c r="Y32" s="103">
        <f t="shared" si="8"/>
        <v>24243</v>
      </c>
      <c r="Z32" s="103">
        <f t="shared" si="8"/>
        <v>24082</v>
      </c>
      <c r="AA32" s="103">
        <f t="shared" si="8"/>
        <v>23891</v>
      </c>
      <c r="AB32" s="103">
        <f t="shared" si="8"/>
        <v>23692</v>
      </c>
      <c r="AC32" s="103">
        <f t="shared" si="8"/>
        <v>23485</v>
      </c>
      <c r="AD32" s="103">
        <f t="shared" si="8"/>
        <v>23238</v>
      </c>
      <c r="AE32" s="103">
        <f t="shared" si="8"/>
        <v>22982</v>
      </c>
      <c r="AF32" s="103">
        <f t="shared" si="8"/>
        <v>22734</v>
      </c>
      <c r="AG32" s="103">
        <f t="shared" si="8"/>
        <v>22477</v>
      </c>
      <c r="AH32" s="103">
        <f t="shared" si="8"/>
        <v>22226</v>
      </c>
      <c r="AI32" s="103">
        <f t="shared" si="8"/>
        <v>21961</v>
      </c>
      <c r="AJ32" s="103">
        <f t="shared" si="8"/>
        <v>21656</v>
      </c>
      <c r="AK32" s="103">
        <f t="shared" ref="AK32:BP32" si="9">SUM(AK26:AK31)</f>
        <v>21347</v>
      </c>
      <c r="AL32" s="103">
        <f t="shared" si="9"/>
        <v>21026</v>
      </c>
      <c r="AM32" s="103">
        <f t="shared" si="9"/>
        <v>20687</v>
      </c>
      <c r="AN32" s="103">
        <f t="shared" si="9"/>
        <v>20344</v>
      </c>
      <c r="AO32" s="103">
        <f t="shared" si="9"/>
        <v>19966</v>
      </c>
      <c r="AP32" s="103">
        <f t="shared" si="9"/>
        <v>19584</v>
      </c>
      <c r="AQ32" s="103">
        <f t="shared" si="9"/>
        <v>19147</v>
      </c>
      <c r="AR32" s="103">
        <f t="shared" si="9"/>
        <v>18698</v>
      </c>
      <c r="AS32" s="103">
        <f t="shared" si="9"/>
        <v>18200</v>
      </c>
      <c r="AT32" s="103">
        <f t="shared" si="9"/>
        <v>17719</v>
      </c>
      <c r="AU32" s="103">
        <f t="shared" si="9"/>
        <v>17157</v>
      </c>
      <c r="AV32" s="103">
        <f t="shared" si="9"/>
        <v>16638</v>
      </c>
      <c r="AW32" s="103">
        <f t="shared" si="9"/>
        <v>16068</v>
      </c>
      <c r="AX32" s="103">
        <f t="shared" si="9"/>
        <v>15462</v>
      </c>
      <c r="AY32" s="103">
        <f t="shared" si="9"/>
        <v>14827</v>
      </c>
      <c r="AZ32" s="103">
        <f t="shared" si="9"/>
        <v>14143</v>
      </c>
      <c r="BA32" s="103">
        <f t="shared" si="9"/>
        <v>13497</v>
      </c>
      <c r="BB32" s="103">
        <f t="shared" si="9"/>
        <v>12804</v>
      </c>
      <c r="BC32" s="103">
        <f t="shared" si="9"/>
        <v>12088</v>
      </c>
      <c r="BD32" s="103">
        <f t="shared" si="9"/>
        <v>11314</v>
      </c>
      <c r="BE32" s="103">
        <f t="shared" si="9"/>
        <v>10577</v>
      </c>
      <c r="BF32" s="103">
        <f t="shared" si="9"/>
        <v>9791</v>
      </c>
      <c r="BG32" s="103">
        <f t="shared" si="9"/>
        <v>8896</v>
      </c>
      <c r="BH32" s="103">
        <f t="shared" si="9"/>
        <v>8087</v>
      </c>
      <c r="BI32" s="103">
        <f t="shared" si="9"/>
        <v>7360</v>
      </c>
      <c r="BJ32" s="103">
        <f t="shared" si="9"/>
        <v>6618</v>
      </c>
      <c r="BK32" s="103">
        <f t="shared" si="9"/>
        <v>5843</v>
      </c>
      <c r="BL32" s="103">
        <f t="shared" si="9"/>
        <v>5147</v>
      </c>
      <c r="BM32" s="103">
        <f t="shared" si="9"/>
        <v>4505</v>
      </c>
      <c r="BN32" s="103">
        <f t="shared" si="9"/>
        <v>3863</v>
      </c>
      <c r="BO32" s="103">
        <f t="shared" si="9"/>
        <v>3290</v>
      </c>
      <c r="BP32" s="103">
        <f t="shared" si="9"/>
        <v>2794</v>
      </c>
      <c r="BQ32" s="103">
        <f t="shared" ref="BQ32:CR32" si="10">SUM(BQ26:BQ31)</f>
        <v>2357</v>
      </c>
      <c r="BR32" s="103">
        <f t="shared" si="10"/>
        <v>1998</v>
      </c>
      <c r="BS32" s="103">
        <f t="shared" si="10"/>
        <v>1648</v>
      </c>
      <c r="BT32" s="103">
        <f t="shared" si="10"/>
        <v>1323</v>
      </c>
      <c r="BU32" s="103">
        <f t="shared" si="10"/>
        <v>1061</v>
      </c>
      <c r="BV32" s="103">
        <f t="shared" si="10"/>
        <v>858</v>
      </c>
      <c r="BW32" s="103">
        <f t="shared" si="10"/>
        <v>697</v>
      </c>
      <c r="BX32" s="103">
        <f t="shared" si="10"/>
        <v>547</v>
      </c>
      <c r="BY32" s="103">
        <f t="shared" si="10"/>
        <v>443</v>
      </c>
      <c r="BZ32" s="103">
        <f t="shared" si="10"/>
        <v>337</v>
      </c>
      <c r="CA32" s="103">
        <f t="shared" si="10"/>
        <v>273</v>
      </c>
      <c r="CB32" s="103">
        <f t="shared" si="10"/>
        <v>204</v>
      </c>
      <c r="CC32" s="103">
        <f t="shared" si="10"/>
        <v>156</v>
      </c>
      <c r="CD32" s="103">
        <f t="shared" si="10"/>
        <v>114</v>
      </c>
      <c r="CE32" s="103">
        <f t="shared" si="10"/>
        <v>86</v>
      </c>
      <c r="CF32" s="103">
        <f t="shared" si="10"/>
        <v>63</v>
      </c>
      <c r="CG32" s="103">
        <f t="shared" si="10"/>
        <v>43</v>
      </c>
      <c r="CH32" s="103">
        <f t="shared" si="10"/>
        <v>29</v>
      </c>
      <c r="CI32" s="103">
        <f t="shared" si="10"/>
        <v>18</v>
      </c>
      <c r="CJ32" s="103">
        <f t="shared" si="10"/>
        <v>17</v>
      </c>
      <c r="CK32" s="103">
        <f t="shared" si="10"/>
        <v>13</v>
      </c>
      <c r="CL32" s="103">
        <f t="shared" si="10"/>
        <v>8</v>
      </c>
      <c r="CM32" s="103">
        <f t="shared" si="10"/>
        <v>7</v>
      </c>
      <c r="CN32" s="103">
        <f t="shared" si="10"/>
        <v>5</v>
      </c>
      <c r="CO32" s="103">
        <f t="shared" si="10"/>
        <v>3</v>
      </c>
      <c r="CP32" s="103">
        <f t="shared" si="10"/>
        <v>3</v>
      </c>
      <c r="CQ32" s="103">
        <f t="shared" si="10"/>
        <v>1</v>
      </c>
      <c r="CR32" s="103">
        <f t="shared" si="10"/>
        <v>0</v>
      </c>
    </row>
    <row r="33" spans="1:97" x14ac:dyDescent="0.3">
      <c r="A33" s="102"/>
      <c r="B33" s="102"/>
      <c r="C33" s="103"/>
      <c r="D33" s="104"/>
      <c r="E33" s="104"/>
      <c r="F33" s="104"/>
      <c r="G33" s="104"/>
      <c r="H33" s="104"/>
      <c r="I33" s="104"/>
      <c r="J33" s="105"/>
      <c r="K33" s="106"/>
      <c r="L33" s="106"/>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c r="BR33" s="103"/>
      <c r="BS33" s="103"/>
      <c r="BT33" s="103"/>
      <c r="BU33" s="103"/>
      <c r="BV33" s="103"/>
      <c r="BW33" s="103"/>
      <c r="BX33" s="103"/>
      <c r="BY33" s="103"/>
      <c r="BZ33" s="103"/>
      <c r="CA33" s="103"/>
      <c r="CB33" s="103"/>
      <c r="CC33" s="103"/>
      <c r="CD33" s="103"/>
      <c r="CE33" s="103"/>
      <c r="CF33" s="103"/>
      <c r="CG33" s="103"/>
      <c r="CH33" s="103"/>
      <c r="CI33" s="103"/>
      <c r="CJ33" s="103"/>
      <c r="CK33" s="103"/>
      <c r="CL33" s="103"/>
      <c r="CM33" s="103"/>
      <c r="CN33" s="103"/>
      <c r="CO33" s="103"/>
      <c r="CP33" s="103"/>
      <c r="CQ33" s="103"/>
      <c r="CR33" s="103"/>
    </row>
    <row r="34" spans="1:97" x14ac:dyDescent="0.3">
      <c r="A34" s="63" t="s">
        <v>39</v>
      </c>
      <c r="B34" s="108">
        <v>0</v>
      </c>
      <c r="C34" s="109">
        <f>D34+AG34</f>
        <v>0</v>
      </c>
      <c r="D34" s="110">
        <v>0</v>
      </c>
      <c r="E34" s="110">
        <v>0</v>
      </c>
      <c r="F34" s="110">
        <v>0</v>
      </c>
      <c r="G34" s="110">
        <v>0</v>
      </c>
      <c r="H34" s="110">
        <v>0</v>
      </c>
      <c r="I34" s="110">
        <v>0</v>
      </c>
      <c r="J34" s="111">
        <v>0</v>
      </c>
      <c r="K34" s="112">
        <v>0</v>
      </c>
      <c r="L34" s="112">
        <v>0</v>
      </c>
      <c r="M34" s="113">
        <v>0</v>
      </c>
      <c r="N34" s="113">
        <v>0</v>
      </c>
      <c r="O34" s="113">
        <v>0</v>
      </c>
      <c r="P34" s="113">
        <v>0</v>
      </c>
      <c r="Q34" s="113">
        <v>0</v>
      </c>
      <c r="R34" s="113">
        <v>0</v>
      </c>
      <c r="S34" s="113">
        <v>0</v>
      </c>
      <c r="T34" s="113">
        <v>0</v>
      </c>
      <c r="U34" s="113">
        <v>0</v>
      </c>
      <c r="V34" s="113">
        <v>0</v>
      </c>
      <c r="W34" s="113">
        <v>0</v>
      </c>
      <c r="X34" s="113">
        <v>0</v>
      </c>
      <c r="Y34" s="113">
        <v>0</v>
      </c>
      <c r="Z34" s="113">
        <v>0</v>
      </c>
      <c r="AA34" s="113">
        <v>0</v>
      </c>
      <c r="AB34" s="113">
        <v>0</v>
      </c>
      <c r="AC34" s="113">
        <v>0</v>
      </c>
      <c r="AD34" s="113">
        <v>0</v>
      </c>
      <c r="AE34" s="113">
        <v>0</v>
      </c>
      <c r="AF34" s="113">
        <v>0</v>
      </c>
      <c r="AG34" s="113">
        <v>0</v>
      </c>
      <c r="AH34" s="113">
        <v>0</v>
      </c>
      <c r="AI34" s="113">
        <v>0</v>
      </c>
      <c r="AJ34" s="113">
        <v>0</v>
      </c>
      <c r="AK34" s="113">
        <v>0</v>
      </c>
      <c r="AL34" s="113">
        <v>0</v>
      </c>
      <c r="AM34" s="113">
        <v>0</v>
      </c>
      <c r="AN34" s="113">
        <v>0</v>
      </c>
      <c r="AO34" s="113">
        <v>0</v>
      </c>
      <c r="AP34" s="113">
        <v>0</v>
      </c>
      <c r="AQ34" s="113">
        <v>0</v>
      </c>
      <c r="AR34" s="113">
        <v>0</v>
      </c>
      <c r="AS34" s="113">
        <v>0</v>
      </c>
      <c r="AT34" s="113">
        <v>0</v>
      </c>
      <c r="AU34" s="113">
        <v>0</v>
      </c>
      <c r="AV34" s="113">
        <v>0</v>
      </c>
      <c r="AW34" s="113">
        <v>0</v>
      </c>
      <c r="AX34" s="113">
        <v>0</v>
      </c>
      <c r="AY34" s="113">
        <v>0</v>
      </c>
      <c r="AZ34" s="113">
        <v>0</v>
      </c>
      <c r="BA34" s="113">
        <v>0</v>
      </c>
      <c r="BB34" s="113">
        <v>0</v>
      </c>
      <c r="BC34" s="113">
        <v>0</v>
      </c>
      <c r="BD34" s="113">
        <v>0</v>
      </c>
      <c r="BE34" s="113">
        <v>0</v>
      </c>
      <c r="BF34" s="113">
        <v>0</v>
      </c>
      <c r="BG34" s="113">
        <v>0</v>
      </c>
      <c r="BH34" s="113">
        <v>0</v>
      </c>
      <c r="BI34" s="113">
        <v>0</v>
      </c>
      <c r="BJ34" s="113">
        <v>0</v>
      </c>
      <c r="BK34" s="113">
        <v>0</v>
      </c>
      <c r="BL34" s="113">
        <v>0</v>
      </c>
      <c r="BM34" s="113">
        <v>0</v>
      </c>
      <c r="BN34" s="113">
        <v>0</v>
      </c>
      <c r="BO34" s="113">
        <v>0</v>
      </c>
      <c r="BP34" s="113">
        <v>0</v>
      </c>
      <c r="BQ34" s="113">
        <v>0</v>
      </c>
      <c r="BR34" s="113">
        <v>0</v>
      </c>
      <c r="BS34" s="113">
        <v>0</v>
      </c>
      <c r="BT34" s="113">
        <v>0</v>
      </c>
      <c r="BU34" s="113">
        <v>0</v>
      </c>
      <c r="BV34" s="113">
        <v>0</v>
      </c>
      <c r="BW34" s="113">
        <v>0</v>
      </c>
      <c r="BX34" s="113">
        <v>0</v>
      </c>
      <c r="BY34" s="113">
        <v>0</v>
      </c>
      <c r="BZ34" s="113">
        <v>0</v>
      </c>
      <c r="CA34" s="113">
        <v>0</v>
      </c>
      <c r="CB34" s="113">
        <v>0</v>
      </c>
      <c r="CC34" s="113">
        <v>0</v>
      </c>
      <c r="CD34" s="113">
        <v>0</v>
      </c>
      <c r="CE34" s="113">
        <v>0</v>
      </c>
      <c r="CF34" s="113">
        <v>0</v>
      </c>
      <c r="CG34" s="113">
        <v>0</v>
      </c>
      <c r="CH34" s="113">
        <v>0</v>
      </c>
      <c r="CI34" s="113">
        <v>0</v>
      </c>
      <c r="CJ34" s="113">
        <v>0</v>
      </c>
      <c r="CK34" s="113">
        <v>0</v>
      </c>
      <c r="CL34" s="113">
        <v>0</v>
      </c>
      <c r="CM34" s="113">
        <v>0</v>
      </c>
      <c r="CN34" s="113">
        <v>0</v>
      </c>
      <c r="CO34" s="113">
        <v>0</v>
      </c>
      <c r="CP34" s="113">
        <v>0</v>
      </c>
      <c r="CQ34" s="113">
        <v>0</v>
      </c>
      <c r="CR34" s="113">
        <v>0</v>
      </c>
    </row>
    <row r="35" spans="1:97" x14ac:dyDescent="0.3">
      <c r="A35" s="129" t="s">
        <v>74</v>
      </c>
      <c r="B35" s="115">
        <f>B32+B34</f>
        <v>55977178</v>
      </c>
      <c r="C35" s="130">
        <f>D35+E35</f>
        <v>26723</v>
      </c>
      <c r="D35" s="131">
        <f>SUM(D26:D30)</f>
        <v>0</v>
      </c>
      <c r="E35" s="131">
        <f t="shared" ref="E35:AJ35" si="11">E32+E34</f>
        <v>26723</v>
      </c>
      <c r="F35" s="131">
        <f t="shared" si="11"/>
        <v>26710</v>
      </c>
      <c r="G35" s="131">
        <f t="shared" si="11"/>
        <v>26655</v>
      </c>
      <c r="H35" s="131">
        <f t="shared" si="11"/>
        <v>26588</v>
      </c>
      <c r="I35" s="131">
        <f t="shared" si="11"/>
        <v>26488</v>
      </c>
      <c r="J35" s="132">
        <f t="shared" si="11"/>
        <v>26380</v>
      </c>
      <c r="K35" s="133">
        <f t="shared" si="11"/>
        <v>26254</v>
      </c>
      <c r="L35" s="133">
        <f t="shared" si="11"/>
        <v>26127</v>
      </c>
      <c r="M35" s="121">
        <f t="shared" si="11"/>
        <v>26019</v>
      </c>
      <c r="N35" s="121">
        <f t="shared" si="11"/>
        <v>25904</v>
      </c>
      <c r="O35" s="121">
        <f t="shared" si="11"/>
        <v>25786</v>
      </c>
      <c r="P35" s="121">
        <f t="shared" si="11"/>
        <v>25645</v>
      </c>
      <c r="Q35" s="121">
        <f t="shared" si="11"/>
        <v>25496</v>
      </c>
      <c r="R35" s="121">
        <f t="shared" si="11"/>
        <v>25358</v>
      </c>
      <c r="S35" s="121">
        <f t="shared" si="11"/>
        <v>25215</v>
      </c>
      <c r="T35" s="121">
        <f t="shared" si="11"/>
        <v>25081</v>
      </c>
      <c r="U35" s="121">
        <f t="shared" si="11"/>
        <v>24918</v>
      </c>
      <c r="V35" s="121">
        <f t="shared" si="11"/>
        <v>24751</v>
      </c>
      <c r="W35" s="121">
        <f t="shared" si="11"/>
        <v>24580</v>
      </c>
      <c r="X35" s="121">
        <f t="shared" si="11"/>
        <v>24422</v>
      </c>
      <c r="Y35" s="121">
        <f t="shared" si="11"/>
        <v>24243</v>
      </c>
      <c r="Z35" s="121">
        <f t="shared" si="11"/>
        <v>24082</v>
      </c>
      <c r="AA35" s="121">
        <f t="shared" si="11"/>
        <v>23891</v>
      </c>
      <c r="AB35" s="121">
        <f t="shared" si="11"/>
        <v>23692</v>
      </c>
      <c r="AC35" s="121">
        <f t="shared" si="11"/>
        <v>23485</v>
      </c>
      <c r="AD35" s="121">
        <f t="shared" si="11"/>
        <v>23238</v>
      </c>
      <c r="AE35" s="121">
        <f t="shared" si="11"/>
        <v>22982</v>
      </c>
      <c r="AF35" s="121">
        <f t="shared" si="11"/>
        <v>22734</v>
      </c>
      <c r="AG35" s="121">
        <f t="shared" si="11"/>
        <v>22477</v>
      </c>
      <c r="AH35" s="121">
        <f t="shared" si="11"/>
        <v>22226</v>
      </c>
      <c r="AI35" s="121">
        <f t="shared" si="11"/>
        <v>21961</v>
      </c>
      <c r="AJ35" s="121">
        <f t="shared" si="11"/>
        <v>21656</v>
      </c>
      <c r="AK35" s="121">
        <f t="shared" ref="AK35:BP35" si="12">AK32+AK34</f>
        <v>21347</v>
      </c>
      <c r="AL35" s="121">
        <f t="shared" si="12"/>
        <v>21026</v>
      </c>
      <c r="AM35" s="121">
        <f t="shared" si="12"/>
        <v>20687</v>
      </c>
      <c r="AN35" s="121">
        <f t="shared" si="12"/>
        <v>20344</v>
      </c>
      <c r="AO35" s="121">
        <f t="shared" si="12"/>
        <v>19966</v>
      </c>
      <c r="AP35" s="121">
        <f t="shared" si="12"/>
        <v>19584</v>
      </c>
      <c r="AQ35" s="121">
        <f t="shared" si="12"/>
        <v>19147</v>
      </c>
      <c r="AR35" s="121">
        <f t="shared" si="12"/>
        <v>18698</v>
      </c>
      <c r="AS35" s="121">
        <f t="shared" si="12"/>
        <v>18200</v>
      </c>
      <c r="AT35" s="121">
        <f t="shared" si="12"/>
        <v>17719</v>
      </c>
      <c r="AU35" s="121">
        <f t="shared" si="12"/>
        <v>17157</v>
      </c>
      <c r="AV35" s="121">
        <f t="shared" si="12"/>
        <v>16638</v>
      </c>
      <c r="AW35" s="121">
        <f t="shared" si="12"/>
        <v>16068</v>
      </c>
      <c r="AX35" s="121">
        <f t="shared" si="12"/>
        <v>15462</v>
      </c>
      <c r="AY35" s="121">
        <f t="shared" si="12"/>
        <v>14827</v>
      </c>
      <c r="AZ35" s="121">
        <f t="shared" si="12"/>
        <v>14143</v>
      </c>
      <c r="BA35" s="121">
        <f t="shared" si="12"/>
        <v>13497</v>
      </c>
      <c r="BB35" s="121">
        <f t="shared" si="12"/>
        <v>12804</v>
      </c>
      <c r="BC35" s="121">
        <f t="shared" si="12"/>
        <v>12088</v>
      </c>
      <c r="BD35" s="121">
        <f t="shared" si="12"/>
        <v>11314</v>
      </c>
      <c r="BE35" s="121">
        <f t="shared" si="12"/>
        <v>10577</v>
      </c>
      <c r="BF35" s="121">
        <f t="shared" si="12"/>
        <v>9791</v>
      </c>
      <c r="BG35" s="121">
        <f t="shared" si="12"/>
        <v>8896</v>
      </c>
      <c r="BH35" s="121">
        <f t="shared" si="12"/>
        <v>8087</v>
      </c>
      <c r="BI35" s="121">
        <f t="shared" si="12"/>
        <v>7360</v>
      </c>
      <c r="BJ35" s="121">
        <f t="shared" si="12"/>
        <v>6618</v>
      </c>
      <c r="BK35" s="121">
        <f t="shared" si="12"/>
        <v>5843</v>
      </c>
      <c r="BL35" s="121">
        <f t="shared" si="12"/>
        <v>5147</v>
      </c>
      <c r="BM35" s="121">
        <f t="shared" si="12"/>
        <v>4505</v>
      </c>
      <c r="BN35" s="121">
        <f t="shared" si="12"/>
        <v>3863</v>
      </c>
      <c r="BO35" s="121">
        <f t="shared" si="12"/>
        <v>3290</v>
      </c>
      <c r="BP35" s="121">
        <f t="shared" si="12"/>
        <v>2794</v>
      </c>
      <c r="BQ35" s="121">
        <f t="shared" ref="BQ35:CR35" si="13">BQ32+BQ34</f>
        <v>2357</v>
      </c>
      <c r="BR35" s="121">
        <f t="shared" si="13"/>
        <v>1998</v>
      </c>
      <c r="BS35" s="121">
        <f t="shared" si="13"/>
        <v>1648</v>
      </c>
      <c r="BT35" s="121">
        <f t="shared" si="13"/>
        <v>1323</v>
      </c>
      <c r="BU35" s="121">
        <f t="shared" si="13"/>
        <v>1061</v>
      </c>
      <c r="BV35" s="121">
        <f t="shared" si="13"/>
        <v>858</v>
      </c>
      <c r="BW35" s="121">
        <f t="shared" si="13"/>
        <v>697</v>
      </c>
      <c r="BX35" s="121">
        <f t="shared" si="13"/>
        <v>547</v>
      </c>
      <c r="BY35" s="121">
        <f t="shared" si="13"/>
        <v>443</v>
      </c>
      <c r="BZ35" s="121">
        <f t="shared" si="13"/>
        <v>337</v>
      </c>
      <c r="CA35" s="121">
        <f t="shared" si="13"/>
        <v>273</v>
      </c>
      <c r="CB35" s="121">
        <f t="shared" si="13"/>
        <v>204</v>
      </c>
      <c r="CC35" s="121">
        <f t="shared" si="13"/>
        <v>156</v>
      </c>
      <c r="CD35" s="121">
        <f t="shared" si="13"/>
        <v>114</v>
      </c>
      <c r="CE35" s="121">
        <f t="shared" si="13"/>
        <v>86</v>
      </c>
      <c r="CF35" s="121">
        <f t="shared" si="13"/>
        <v>63</v>
      </c>
      <c r="CG35" s="121">
        <f t="shared" si="13"/>
        <v>43</v>
      </c>
      <c r="CH35" s="121">
        <f t="shared" si="13"/>
        <v>29</v>
      </c>
      <c r="CI35" s="121">
        <f t="shared" si="13"/>
        <v>18</v>
      </c>
      <c r="CJ35" s="121">
        <f t="shared" si="13"/>
        <v>17</v>
      </c>
      <c r="CK35" s="121">
        <f t="shared" si="13"/>
        <v>13</v>
      </c>
      <c r="CL35" s="121">
        <f t="shared" si="13"/>
        <v>8</v>
      </c>
      <c r="CM35" s="121">
        <f t="shared" si="13"/>
        <v>7</v>
      </c>
      <c r="CN35" s="121">
        <f t="shared" si="13"/>
        <v>5</v>
      </c>
      <c r="CO35" s="121">
        <f t="shared" si="13"/>
        <v>3</v>
      </c>
      <c r="CP35" s="121">
        <f t="shared" si="13"/>
        <v>3</v>
      </c>
      <c r="CQ35" s="121">
        <f t="shared" si="13"/>
        <v>1</v>
      </c>
      <c r="CR35" s="121">
        <f t="shared" si="13"/>
        <v>0</v>
      </c>
    </row>
    <row r="37" spans="1:97" s="7" customFormat="1" x14ac:dyDescent="0.3">
      <c r="A37" s="21"/>
      <c r="B37" s="21"/>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row>
    <row r="38" spans="1:97" s="13" customFormat="1" ht="15.5" x14ac:dyDescent="0.35">
      <c r="A38" s="14" t="s">
        <v>3</v>
      </c>
      <c r="B38" s="14"/>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4"/>
      <c r="AM38" s="4"/>
      <c r="AN38" s="4"/>
      <c r="AO38" s="4"/>
      <c r="AP38" s="4"/>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row>
    <row r="39" spans="1:97" s="13" customFormat="1" ht="15.5" x14ac:dyDescent="0.35">
      <c r="A39" s="134" t="s">
        <v>82</v>
      </c>
      <c r="B39" s="134"/>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row>
    <row r="40" spans="1:97" s="1" customFormat="1" ht="15.5" x14ac:dyDescent="0.35">
      <c r="A40" s="1" t="s">
        <v>64</v>
      </c>
      <c r="B40" s="135" t="s">
        <v>11</v>
      </c>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35"/>
    </row>
    <row r="41" spans="1:97" s="13" customFormat="1" ht="15.5" x14ac:dyDescent="0.35">
      <c r="A41" s="1" t="s">
        <v>65</v>
      </c>
      <c r="B41" s="13" t="s">
        <v>83</v>
      </c>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row>
    <row r="42" spans="1:97" x14ac:dyDescent="0.3">
      <c r="A42" s="76" t="s">
        <v>61</v>
      </c>
      <c r="B42" s="7" t="s">
        <v>84</v>
      </c>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7"/>
      <c r="AH42" s="77"/>
    </row>
    <row r="43" spans="1:97" x14ac:dyDescent="0.3">
      <c r="A43" s="76"/>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7"/>
      <c r="AH43" s="77"/>
    </row>
    <row r="44" spans="1:97" s="7" customFormat="1" ht="13.5" customHeight="1" x14ac:dyDescent="0.35">
      <c r="A44" s="136" t="s">
        <v>85</v>
      </c>
      <c r="B44" s="136"/>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row>
    <row r="45" spans="1:97" s="7" customFormat="1" ht="14.15" customHeight="1" x14ac:dyDescent="0.35">
      <c r="A45" s="231" t="s">
        <v>86</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row>
  </sheetData>
  <mergeCells count="5">
    <mergeCell ref="B7:B9"/>
    <mergeCell ref="C7:CR7"/>
    <mergeCell ref="B23:B25"/>
    <mergeCell ref="C23:CR23"/>
    <mergeCell ref="A45:BA45"/>
  </mergeCells>
  <conditionalFormatting sqref="D20:S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5"/>
  <sheetViews>
    <sheetView zoomScale="80" zoomScaleNormal="80" workbookViewId="0">
      <pane xSplit="2" topLeftCell="C1" activePane="topRight" state="frozen"/>
      <selection pane="topRight" activeCell="L20" sqref="L20"/>
    </sheetView>
  </sheetViews>
  <sheetFormatPr baseColWidth="10" defaultColWidth="9.1796875" defaultRowHeight="13" x14ac:dyDescent="0.3"/>
  <cols>
    <col min="1" max="1" width="9.54296875" style="9" customWidth="1"/>
    <col min="2" max="2" width="9" style="9" customWidth="1"/>
    <col min="3" max="7" width="8.54296875" style="9" customWidth="1"/>
    <col min="8" max="12" width="10.453125" style="9" customWidth="1"/>
    <col min="13" max="17" width="8.54296875" style="9" customWidth="1"/>
    <col min="18" max="21" width="10.453125" style="9" customWidth="1"/>
    <col min="22" max="22" width="8.81640625" style="9" customWidth="1"/>
    <col min="23" max="23" width="8.7265625" style="7" customWidth="1"/>
    <col min="24" max="721" width="8.81640625" style="7" customWidth="1"/>
    <col min="722" max="819" width="8.81640625" customWidth="1"/>
    <col min="820" max="1025" width="11.54296875"/>
  </cols>
  <sheetData>
    <row r="1" spans="1:1024" s="1" customFormat="1" ht="15.5" x14ac:dyDescent="0.35">
      <c r="A1" s="4" t="s">
        <v>87</v>
      </c>
      <c r="XA1" s="7"/>
      <c r="XB1" s="7"/>
      <c r="XC1" s="7"/>
      <c r="XD1" s="7"/>
      <c r="XE1" s="7"/>
      <c r="XF1" s="7"/>
      <c r="XG1" s="7"/>
      <c r="XH1" s="7"/>
      <c r="XI1" s="7"/>
      <c r="XJ1" s="7"/>
      <c r="XK1" s="7"/>
      <c r="XL1" s="7"/>
      <c r="XM1" s="7"/>
      <c r="XN1" s="7"/>
      <c r="XO1" s="7"/>
      <c r="XP1" s="7"/>
      <c r="XQ1" s="7"/>
      <c r="XR1" s="7"/>
      <c r="XS1" s="7"/>
      <c r="XT1" s="7"/>
      <c r="XU1" s="7"/>
      <c r="XV1" s="7"/>
      <c r="XW1" s="7"/>
      <c r="XX1" s="7"/>
      <c r="XY1" s="7"/>
      <c r="XZ1" s="7"/>
      <c r="YA1" s="7"/>
      <c r="YB1" s="7"/>
      <c r="YC1" s="7"/>
      <c r="YD1" s="7"/>
      <c r="YE1" s="7"/>
      <c r="YF1" s="7"/>
      <c r="YG1" s="7"/>
      <c r="YH1" s="7"/>
      <c r="YI1" s="7"/>
      <c r="YJ1" s="7"/>
      <c r="YK1" s="7"/>
      <c r="YL1" s="7"/>
      <c r="YM1" s="7"/>
      <c r="YN1" s="7"/>
      <c r="YO1" s="7"/>
      <c r="YP1" s="7"/>
      <c r="YQ1" s="7"/>
      <c r="YR1" s="7"/>
      <c r="YS1" s="7"/>
      <c r="YT1" s="7"/>
      <c r="YU1" s="7"/>
      <c r="YV1" s="7"/>
      <c r="YW1" s="7"/>
      <c r="YX1" s="7"/>
      <c r="YY1" s="7"/>
      <c r="YZ1" s="7"/>
      <c r="ZA1" s="7"/>
      <c r="ZB1" s="7"/>
      <c r="ZC1" s="7"/>
      <c r="ZD1" s="7"/>
      <c r="ZE1" s="7"/>
      <c r="ZF1" s="7"/>
      <c r="ZG1" s="7"/>
      <c r="ZH1" s="7"/>
      <c r="ZI1" s="7"/>
      <c r="ZJ1" s="7"/>
      <c r="ZK1" s="7"/>
      <c r="ZL1" s="7"/>
      <c r="ZM1" s="7"/>
      <c r="ZN1" s="7"/>
      <c r="ZO1" s="7"/>
      <c r="ZP1" s="7"/>
      <c r="ZQ1" s="7"/>
      <c r="ZR1" s="7"/>
      <c r="ZS1" s="7"/>
      <c r="ZT1" s="7"/>
      <c r="ZU1" s="7"/>
      <c r="ZV1" s="7"/>
      <c r="ZW1" s="7"/>
      <c r="ZX1" s="7"/>
      <c r="ZY1" s="7"/>
      <c r="ZZ1" s="7"/>
      <c r="AAA1" s="7"/>
      <c r="AAB1" s="7"/>
      <c r="AAC1" s="7"/>
      <c r="AAD1" s="7"/>
      <c r="AAE1" s="7"/>
      <c r="AAF1" s="7"/>
      <c r="AAG1" s="7"/>
      <c r="AAH1" s="7"/>
      <c r="AAI1" s="7"/>
      <c r="AAJ1" s="7"/>
      <c r="AAK1" s="7"/>
      <c r="AAL1" s="7"/>
      <c r="AAM1" s="7"/>
      <c r="AAN1" s="7"/>
      <c r="AAO1" s="7"/>
      <c r="AAP1" s="7"/>
      <c r="AAQ1" s="7"/>
      <c r="AAR1" s="7"/>
      <c r="AAS1" s="7"/>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1" customFormat="1" ht="99.75" customHeight="1" x14ac:dyDescent="0.45">
      <c r="A2" s="137" t="s">
        <v>88</v>
      </c>
      <c r="B2" s="242" t="s">
        <v>89</v>
      </c>
      <c r="C2" s="242"/>
      <c r="D2" s="242"/>
      <c r="E2" s="242"/>
      <c r="F2" s="242"/>
      <c r="G2" s="242"/>
      <c r="H2" s="242"/>
      <c r="I2" s="242"/>
      <c r="J2" s="242"/>
      <c r="K2" s="242"/>
      <c r="L2" s="242"/>
      <c r="M2" s="242"/>
      <c r="N2" s="242"/>
      <c r="O2" s="242"/>
      <c r="P2" s="242"/>
      <c r="Q2" s="242"/>
      <c r="R2" s="242"/>
      <c r="S2" s="242"/>
      <c r="T2" s="242"/>
      <c r="U2" s="242"/>
      <c r="XA2" s="7"/>
      <c r="XB2" s="7"/>
      <c r="XC2" s="7"/>
      <c r="XD2" s="7"/>
      <c r="XE2" s="7"/>
      <c r="XF2" s="7"/>
      <c r="XG2" s="7"/>
      <c r="XH2" s="7"/>
      <c r="XI2" s="7"/>
      <c r="XJ2" s="7"/>
      <c r="XK2" s="7"/>
      <c r="XL2" s="7"/>
      <c r="XM2" s="7"/>
      <c r="XN2" s="7"/>
      <c r="XO2" s="7"/>
      <c r="XP2" s="7"/>
      <c r="XQ2" s="7"/>
      <c r="XR2" s="7"/>
      <c r="XS2" s="7"/>
      <c r="XT2" s="7"/>
      <c r="XU2" s="7"/>
      <c r="XV2" s="7"/>
      <c r="XW2" s="7"/>
      <c r="XX2" s="7"/>
      <c r="XY2" s="7"/>
      <c r="XZ2" s="7"/>
      <c r="YA2" s="7"/>
      <c r="YB2" s="7"/>
      <c r="YC2" s="7"/>
      <c r="YD2" s="7"/>
      <c r="YE2" s="7"/>
      <c r="YF2" s="7"/>
      <c r="YG2" s="7"/>
      <c r="YH2" s="7"/>
      <c r="YI2" s="7"/>
      <c r="YJ2" s="7"/>
      <c r="YK2" s="7"/>
      <c r="YL2" s="7"/>
      <c r="YM2" s="7"/>
      <c r="YN2" s="7"/>
      <c r="YO2" s="7"/>
      <c r="YP2" s="7"/>
      <c r="YQ2" s="7"/>
      <c r="YR2" s="7"/>
      <c r="YS2" s="7"/>
      <c r="YT2" s="7"/>
      <c r="YU2" s="7"/>
      <c r="YV2" s="7"/>
      <c r="YW2" s="7"/>
      <c r="YX2" s="7"/>
      <c r="YY2" s="7"/>
      <c r="YZ2" s="7"/>
      <c r="ZA2" s="7"/>
      <c r="ZB2" s="7"/>
      <c r="ZC2" s="7"/>
      <c r="ZD2" s="7"/>
      <c r="ZE2" s="7"/>
      <c r="ZF2" s="7"/>
      <c r="ZG2" s="7"/>
      <c r="ZH2" s="7"/>
      <c r="ZI2" s="7"/>
      <c r="ZJ2" s="7"/>
      <c r="ZK2" s="7"/>
      <c r="ZL2" s="7"/>
      <c r="ZM2" s="7"/>
      <c r="ZN2" s="7"/>
      <c r="ZO2" s="7"/>
      <c r="ZP2" s="7"/>
      <c r="ZQ2" s="7"/>
      <c r="ZR2" s="7"/>
      <c r="ZS2" s="7"/>
      <c r="ZT2" s="7"/>
      <c r="ZU2" s="7"/>
      <c r="ZV2" s="7"/>
      <c r="ZW2" s="7"/>
      <c r="ZX2" s="7"/>
      <c r="ZY2" s="7"/>
      <c r="ZZ2" s="7"/>
      <c r="AAA2" s="7"/>
      <c r="AAB2" s="7"/>
      <c r="AAC2" s="7"/>
      <c r="AAD2" s="7"/>
      <c r="AAE2" s="7"/>
      <c r="AAF2" s="7"/>
      <c r="AAG2" s="7"/>
      <c r="AAH2" s="7"/>
      <c r="AAI2" s="7"/>
      <c r="AAJ2" s="7"/>
      <c r="AAK2" s="7"/>
      <c r="AAL2" s="7"/>
      <c r="AAM2" s="7"/>
      <c r="AAN2" s="7"/>
      <c r="AAO2" s="7"/>
      <c r="AAP2" s="7"/>
      <c r="AAQ2" s="7"/>
      <c r="AAR2" s="7"/>
      <c r="AAS2" s="7"/>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 customFormat="1" ht="15.5" x14ac:dyDescent="0.35">
      <c r="A3" s="4" t="s">
        <v>22</v>
      </c>
      <c r="XA3" s="7"/>
      <c r="XB3" s="7"/>
      <c r="XC3" s="7"/>
      <c r="XD3" s="7"/>
      <c r="XE3" s="7"/>
      <c r="XF3" s="7"/>
      <c r="XG3" s="7"/>
      <c r="XH3" s="7"/>
      <c r="XI3" s="7"/>
      <c r="XJ3" s="7"/>
      <c r="XK3" s="7"/>
      <c r="XL3" s="7"/>
      <c r="XM3" s="7"/>
      <c r="XN3" s="7"/>
      <c r="XO3" s="7"/>
      <c r="XP3" s="7"/>
      <c r="XQ3" s="7"/>
      <c r="XR3" s="7"/>
      <c r="XS3" s="7"/>
      <c r="XT3" s="7"/>
      <c r="XU3" s="7"/>
      <c r="XV3" s="7"/>
      <c r="XW3" s="7"/>
      <c r="XX3" s="7"/>
      <c r="XY3" s="7"/>
      <c r="XZ3" s="7"/>
      <c r="YA3" s="7"/>
      <c r="YB3" s="7"/>
      <c r="YC3" s="7"/>
      <c r="YD3" s="7"/>
      <c r="YE3" s="7"/>
      <c r="YF3" s="7"/>
      <c r="YG3" s="7"/>
      <c r="YH3" s="7"/>
      <c r="YI3" s="7"/>
      <c r="YJ3" s="7"/>
      <c r="YK3" s="7"/>
      <c r="YL3" s="7"/>
      <c r="YM3" s="7"/>
      <c r="YN3" s="7"/>
      <c r="YO3" s="7"/>
      <c r="YP3" s="7"/>
      <c r="YQ3" s="7"/>
      <c r="YR3" s="7"/>
      <c r="YS3" s="7"/>
      <c r="YT3" s="7"/>
      <c r="YU3" s="7"/>
      <c r="YV3" s="7"/>
      <c r="YW3" s="7"/>
      <c r="YX3" s="7"/>
      <c r="YY3" s="7"/>
      <c r="YZ3" s="7"/>
      <c r="ZA3" s="7"/>
      <c r="ZB3" s="7"/>
      <c r="ZC3" s="7"/>
      <c r="ZD3" s="7"/>
      <c r="ZE3" s="7"/>
      <c r="ZF3" s="7"/>
      <c r="ZG3" s="7"/>
      <c r="ZH3" s="7"/>
      <c r="ZI3" s="7"/>
      <c r="ZJ3" s="7"/>
      <c r="ZK3" s="7"/>
      <c r="ZL3" s="7"/>
      <c r="ZM3" s="7"/>
      <c r="ZN3" s="7"/>
      <c r="ZO3" s="7"/>
      <c r="ZP3" s="7"/>
      <c r="ZQ3" s="7"/>
      <c r="ZR3" s="7"/>
      <c r="ZS3" s="7"/>
      <c r="ZT3" s="7"/>
      <c r="ZU3" s="7"/>
      <c r="ZV3" s="7"/>
      <c r="ZW3" s="7"/>
      <c r="ZX3" s="7"/>
      <c r="ZY3" s="7"/>
      <c r="ZZ3" s="7"/>
      <c r="AAA3" s="7"/>
      <c r="AAB3" s="7"/>
      <c r="AAC3" s="7"/>
      <c r="AAD3" s="7"/>
      <c r="AAE3" s="7"/>
      <c r="AAF3" s="7"/>
      <c r="AAG3" s="7"/>
      <c r="AAH3" s="7"/>
      <c r="AAI3" s="7"/>
      <c r="AAJ3" s="7"/>
      <c r="AAK3" s="7"/>
      <c r="AAL3" s="7"/>
      <c r="AAM3" s="7"/>
      <c r="AAN3" s="7"/>
      <c r="AAO3" s="7"/>
      <c r="AAP3" s="7"/>
      <c r="AAQ3" s="7"/>
      <c r="AAR3" s="7"/>
      <c r="AAS3" s="7"/>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 customFormat="1" ht="15.5" x14ac:dyDescent="0.35">
      <c r="A4" s="14" t="s">
        <v>90</v>
      </c>
      <c r="XA4" s="7"/>
      <c r="XB4" s="7"/>
      <c r="XC4" s="7"/>
      <c r="XD4" s="7"/>
      <c r="XE4" s="7"/>
      <c r="XF4" s="7"/>
      <c r="XG4" s="7"/>
      <c r="XH4" s="7"/>
      <c r="XI4" s="7"/>
      <c r="XJ4" s="7"/>
      <c r="XK4" s="7"/>
      <c r="XL4" s="7"/>
      <c r="XM4" s="7"/>
      <c r="XN4" s="7"/>
      <c r="XO4" s="7"/>
      <c r="XP4" s="7"/>
      <c r="XQ4" s="7"/>
      <c r="XR4" s="7"/>
      <c r="XS4" s="7"/>
      <c r="XT4" s="7"/>
      <c r="XU4" s="7"/>
      <c r="XV4" s="7"/>
      <c r="XW4" s="7"/>
      <c r="XX4" s="7"/>
      <c r="XY4" s="7"/>
      <c r="XZ4" s="7"/>
      <c r="YA4" s="7"/>
      <c r="YB4" s="7"/>
      <c r="YC4" s="7"/>
      <c r="YD4" s="7"/>
      <c r="YE4" s="7"/>
      <c r="YF4" s="7"/>
      <c r="YG4" s="7"/>
      <c r="YH4" s="7"/>
      <c r="YI4" s="7"/>
      <c r="YJ4" s="7"/>
      <c r="YK4" s="7"/>
      <c r="YL4" s="7"/>
      <c r="YM4" s="7"/>
      <c r="YN4" s="7"/>
      <c r="YO4" s="7"/>
      <c r="YP4" s="7"/>
      <c r="YQ4" s="7"/>
      <c r="YR4" s="7"/>
      <c r="YS4" s="7"/>
      <c r="YT4" s="7"/>
      <c r="YU4" s="7"/>
      <c r="YV4" s="7"/>
      <c r="YW4" s="7"/>
      <c r="YX4" s="7"/>
      <c r="YY4" s="7"/>
      <c r="YZ4" s="7"/>
      <c r="ZA4" s="7"/>
      <c r="ZB4" s="7"/>
      <c r="ZC4" s="7"/>
      <c r="ZD4" s="7"/>
      <c r="ZE4" s="7"/>
      <c r="ZF4" s="7"/>
      <c r="ZG4" s="7"/>
      <c r="ZH4" s="7"/>
      <c r="ZI4" s="7"/>
      <c r="ZJ4" s="7"/>
      <c r="ZK4" s="7"/>
      <c r="ZL4" s="7"/>
      <c r="ZM4" s="7"/>
      <c r="ZN4" s="7"/>
      <c r="ZO4" s="7"/>
      <c r="ZP4" s="7"/>
      <c r="ZQ4" s="7"/>
      <c r="ZR4" s="7"/>
      <c r="ZS4" s="7"/>
      <c r="ZT4" s="7"/>
      <c r="ZU4" s="7"/>
      <c r="ZV4" s="7"/>
      <c r="ZW4" s="7"/>
      <c r="ZX4" s="7"/>
      <c r="ZY4" s="7"/>
      <c r="ZZ4" s="7"/>
      <c r="AAA4" s="7"/>
      <c r="AAB4" s="7"/>
      <c r="AAC4" s="7"/>
      <c r="AAD4" s="7"/>
      <c r="AAE4" s="7"/>
      <c r="AAF4" s="7"/>
      <c r="AAG4" s="7"/>
      <c r="AAH4" s="7"/>
      <c r="AAI4" s="7"/>
      <c r="AAJ4" s="7"/>
      <c r="AAK4" s="7"/>
      <c r="AAL4" s="7"/>
      <c r="AAM4" s="7"/>
      <c r="AAN4" s="7"/>
      <c r="AAO4" s="7"/>
      <c r="AAP4" s="7"/>
      <c r="AAQ4" s="7"/>
      <c r="AAR4" s="7"/>
      <c r="AAS4" s="7"/>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38"/>
    </row>
    <row r="6" spans="1:1024" x14ac:dyDescent="0.3">
      <c r="A6" s="139"/>
      <c r="B6" s="123"/>
      <c r="C6" s="243" t="s">
        <v>91</v>
      </c>
      <c r="D6" s="243"/>
      <c r="E6" s="243"/>
      <c r="F6" s="243"/>
      <c r="G6" s="243"/>
      <c r="H6" s="243"/>
      <c r="I6" s="243"/>
      <c r="J6" s="243"/>
      <c r="K6" s="243"/>
      <c r="L6" s="243"/>
      <c r="M6" s="244" t="s">
        <v>92</v>
      </c>
      <c r="N6" s="244"/>
      <c r="O6" s="244"/>
      <c r="P6" s="244"/>
      <c r="Q6" s="244"/>
      <c r="R6" s="244"/>
      <c r="S6" s="244"/>
      <c r="T6" s="244"/>
      <c r="U6" s="244"/>
    </row>
    <row r="7" spans="1:1024" x14ac:dyDescent="0.3">
      <c r="A7" s="29"/>
      <c r="B7" s="31"/>
      <c r="C7" s="245" t="s">
        <v>93</v>
      </c>
      <c r="D7" s="245"/>
      <c r="E7" s="245"/>
      <c r="F7" s="245"/>
      <c r="G7" s="245"/>
      <c r="H7" s="245"/>
      <c r="I7" s="246"/>
      <c r="J7" s="246"/>
      <c r="K7" s="246"/>
      <c r="L7" s="140"/>
      <c r="M7" s="245" t="s">
        <v>93</v>
      </c>
      <c r="N7" s="245"/>
      <c r="O7" s="245"/>
      <c r="P7" s="245"/>
      <c r="Q7" s="245"/>
      <c r="R7" s="245"/>
      <c r="S7" s="247"/>
      <c r="T7" s="247"/>
      <c r="U7" s="247"/>
    </row>
    <row r="8" spans="1:1024" s="141" customFormat="1" ht="40" customHeight="1" x14ac:dyDescent="0.25">
      <c r="A8" s="240" t="s">
        <v>94</v>
      </c>
      <c r="B8" s="241" t="s">
        <v>95</v>
      </c>
      <c r="C8" s="239" t="s">
        <v>96</v>
      </c>
      <c r="D8" s="239"/>
      <c r="E8" s="239"/>
      <c r="F8" s="239"/>
      <c r="G8" s="239"/>
      <c r="H8" s="236" t="s">
        <v>97</v>
      </c>
      <c r="I8" s="235" t="s">
        <v>98</v>
      </c>
      <c r="J8" s="235" t="s">
        <v>99</v>
      </c>
      <c r="K8" s="237" t="s">
        <v>100</v>
      </c>
      <c r="L8" s="238" t="s">
        <v>101</v>
      </c>
      <c r="M8" s="239" t="s">
        <v>96</v>
      </c>
      <c r="N8" s="239"/>
      <c r="O8" s="239"/>
      <c r="P8" s="239"/>
      <c r="Q8" s="239"/>
      <c r="R8" s="236" t="s">
        <v>97</v>
      </c>
      <c r="S8" s="232" t="s">
        <v>98</v>
      </c>
      <c r="T8" s="233" t="s">
        <v>99</v>
      </c>
      <c r="U8" s="234" t="s">
        <v>100</v>
      </c>
      <c r="XA8" s="7"/>
      <c r="XB8" s="7"/>
      <c r="XC8" s="7"/>
      <c r="XD8" s="7"/>
      <c r="XE8" s="7"/>
      <c r="XF8" s="7"/>
      <c r="XG8" s="7"/>
      <c r="XH8" s="7"/>
      <c r="XI8" s="7"/>
      <c r="XJ8" s="7"/>
      <c r="XK8" s="7"/>
      <c r="XL8" s="7"/>
      <c r="XM8" s="7"/>
      <c r="XN8" s="7"/>
      <c r="XO8" s="7"/>
      <c r="XP8" s="7"/>
      <c r="XQ8" s="7"/>
      <c r="XR8" s="7"/>
      <c r="XS8" s="7"/>
      <c r="XT8" s="7"/>
      <c r="XU8" s="7"/>
      <c r="XV8" s="7"/>
      <c r="XW8" s="7"/>
      <c r="XX8" s="7"/>
      <c r="XY8" s="7"/>
      <c r="XZ8" s="7"/>
      <c r="YA8" s="7"/>
      <c r="YB8" s="7"/>
      <c r="YC8" s="7"/>
      <c r="YD8" s="7"/>
      <c r="YE8" s="7"/>
      <c r="YF8" s="7"/>
      <c r="YG8" s="7"/>
      <c r="YH8" s="7"/>
      <c r="YI8" s="7"/>
      <c r="YJ8" s="7"/>
      <c r="YK8" s="7"/>
      <c r="YL8" s="7"/>
      <c r="YM8" s="7"/>
      <c r="YN8" s="7"/>
      <c r="YO8" s="7"/>
      <c r="YP8" s="7"/>
      <c r="YQ8" s="7"/>
      <c r="YR8" s="7"/>
      <c r="YS8" s="7"/>
      <c r="YT8" s="7"/>
      <c r="YU8" s="7"/>
      <c r="YV8" s="7"/>
      <c r="YW8" s="7"/>
      <c r="YX8" s="7"/>
      <c r="YY8" s="7"/>
      <c r="YZ8" s="7"/>
      <c r="ZA8" s="7"/>
      <c r="ZB8" s="7"/>
      <c r="ZC8" s="7"/>
      <c r="ZD8" s="7"/>
      <c r="ZE8" s="7"/>
      <c r="ZF8" s="7"/>
      <c r="ZG8" s="7"/>
      <c r="ZH8" s="7"/>
      <c r="ZI8" s="7"/>
      <c r="ZJ8" s="7"/>
      <c r="ZK8" s="7"/>
      <c r="ZL8" s="7"/>
      <c r="ZM8" s="7"/>
      <c r="ZN8" s="7"/>
      <c r="ZO8" s="7"/>
      <c r="ZP8" s="7"/>
      <c r="ZQ8" s="7"/>
      <c r="ZR8" s="7"/>
      <c r="ZS8" s="7"/>
      <c r="ZT8" s="7"/>
      <c r="ZU8" s="7"/>
      <c r="ZV8" s="7"/>
      <c r="ZW8" s="7"/>
      <c r="ZX8" s="7"/>
      <c r="ZY8" s="7"/>
      <c r="ZZ8" s="7"/>
      <c r="AAA8" s="7"/>
      <c r="AAB8" s="7"/>
      <c r="AAC8" s="7"/>
      <c r="AAD8" s="7"/>
      <c r="AAE8" s="7"/>
      <c r="AAF8" s="7"/>
      <c r="AAG8" s="7"/>
      <c r="AAH8" s="7"/>
      <c r="AAI8" s="7"/>
      <c r="AAJ8" s="7"/>
      <c r="AAK8" s="7"/>
      <c r="AAL8" s="7"/>
      <c r="AAM8" s="7"/>
      <c r="AAN8" s="7"/>
      <c r="AAO8" s="7"/>
      <c r="AAP8" s="7"/>
      <c r="AAQ8" s="7"/>
      <c r="AAR8" s="7"/>
      <c r="AAS8" s="7"/>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41" customFormat="1" ht="13.4" customHeight="1" x14ac:dyDescent="0.3">
      <c r="A9" s="240"/>
      <c r="B9" s="241"/>
      <c r="C9" s="142" t="s">
        <v>102</v>
      </c>
      <c r="D9" s="143" t="s">
        <v>103</v>
      </c>
      <c r="E9" s="143" t="s">
        <v>104</v>
      </c>
      <c r="F9" s="143" t="s">
        <v>105</v>
      </c>
      <c r="G9" s="144" t="s">
        <v>74</v>
      </c>
      <c r="H9" s="236"/>
      <c r="I9" s="236"/>
      <c r="J9" s="236"/>
      <c r="K9" s="237"/>
      <c r="L9" s="238"/>
      <c r="M9" s="142" t="s">
        <v>102</v>
      </c>
      <c r="N9" s="143" t="s">
        <v>103</v>
      </c>
      <c r="O9" s="143" t="s">
        <v>104</v>
      </c>
      <c r="P9" s="143" t="s">
        <v>105</v>
      </c>
      <c r="Q9" s="144" t="s">
        <v>74</v>
      </c>
      <c r="R9" s="236"/>
      <c r="S9" s="232"/>
      <c r="T9" s="233"/>
      <c r="U9" s="234"/>
      <c r="XA9" s="7"/>
      <c r="XB9" s="7"/>
      <c r="XC9" s="7"/>
      <c r="XD9" s="7"/>
      <c r="XE9" s="7"/>
      <c r="XF9" s="7"/>
      <c r="XG9" s="7"/>
      <c r="XH9" s="7"/>
      <c r="XI9" s="7"/>
      <c r="XJ9" s="7"/>
      <c r="XK9" s="7"/>
      <c r="XL9" s="7"/>
      <c r="XM9" s="7"/>
      <c r="XN9" s="7"/>
      <c r="XO9" s="7"/>
      <c r="XP9" s="7"/>
      <c r="XQ9" s="7"/>
      <c r="XR9" s="7"/>
      <c r="XS9" s="7"/>
      <c r="XT9" s="7"/>
      <c r="XU9" s="7"/>
      <c r="XV9" s="7"/>
      <c r="XW9" s="7"/>
      <c r="XX9" s="7"/>
      <c r="XY9" s="7"/>
      <c r="XZ9" s="7"/>
      <c r="YA9" s="7"/>
      <c r="YB9" s="7"/>
      <c r="YC9" s="7"/>
      <c r="YD9" s="7"/>
      <c r="YE9" s="7"/>
      <c r="YF9" s="7"/>
      <c r="YG9" s="7"/>
      <c r="YH9" s="7"/>
      <c r="YI9" s="7"/>
      <c r="YJ9" s="7"/>
      <c r="YK9" s="7"/>
      <c r="YL9" s="7"/>
      <c r="YM9" s="7"/>
      <c r="YN9" s="7"/>
      <c r="YO9" s="7"/>
      <c r="YP9" s="7"/>
      <c r="YQ9" s="7"/>
      <c r="YR9" s="7"/>
      <c r="YS9" s="7"/>
      <c r="YT9" s="7"/>
      <c r="YU9" s="7"/>
      <c r="YV9" s="7"/>
      <c r="YW9" s="7"/>
      <c r="YX9" s="7"/>
      <c r="YY9" s="7"/>
      <c r="YZ9" s="7"/>
      <c r="ZA9" s="7"/>
      <c r="ZB9" s="7"/>
      <c r="ZC9" s="7"/>
      <c r="ZD9" s="7"/>
      <c r="ZE9" s="7"/>
      <c r="ZF9" s="7"/>
      <c r="ZG9" s="7"/>
      <c r="ZH9" s="7"/>
      <c r="ZI9" s="7"/>
      <c r="ZJ9" s="7"/>
      <c r="ZK9" s="7"/>
      <c r="ZL9" s="7"/>
      <c r="ZM9" s="7"/>
      <c r="ZN9" s="7"/>
      <c r="ZO9" s="7"/>
      <c r="ZP9" s="7"/>
      <c r="ZQ9" s="7"/>
      <c r="ZR9" s="7"/>
      <c r="ZS9" s="7"/>
      <c r="ZT9" s="7"/>
      <c r="ZU9" s="7"/>
      <c r="ZV9" s="7"/>
      <c r="ZW9" s="7"/>
      <c r="ZX9" s="7"/>
      <c r="ZY9" s="7"/>
      <c r="ZZ9" s="7"/>
      <c r="AAA9" s="7"/>
      <c r="AAB9" s="7"/>
      <c r="AAC9" s="7"/>
      <c r="AAD9" s="7"/>
      <c r="AAE9" s="7"/>
      <c r="AAF9" s="7"/>
      <c r="AAG9" s="7"/>
      <c r="AAH9" s="7"/>
      <c r="AAI9" s="7"/>
      <c r="AAJ9" s="7"/>
      <c r="AAK9" s="7"/>
      <c r="AAL9" s="7"/>
      <c r="AAM9" s="7"/>
      <c r="AAN9" s="7"/>
      <c r="AAO9" s="7"/>
      <c r="AAP9" s="7"/>
      <c r="AAQ9" s="7"/>
      <c r="AAR9" s="7"/>
      <c r="AAS9" s="7"/>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57" customFormat="1" ht="13" customHeight="1" x14ac:dyDescent="0.3">
      <c r="A10" s="145" t="s">
        <v>106</v>
      </c>
      <c r="B10" s="146"/>
      <c r="C10" s="147"/>
      <c r="D10" s="148"/>
      <c r="E10" s="148"/>
      <c r="F10" s="148"/>
      <c r="G10" s="149"/>
      <c r="H10" s="150"/>
      <c r="I10" s="151">
        <v>0</v>
      </c>
      <c r="J10" s="151"/>
      <c r="K10" s="152">
        <f t="shared" ref="K10:K41" si="0">I10+J10</f>
        <v>0</v>
      </c>
      <c r="L10" s="153"/>
      <c r="M10" s="147"/>
      <c r="N10" s="148"/>
      <c r="O10" s="148"/>
      <c r="P10" s="148"/>
      <c r="Q10" s="149"/>
      <c r="R10" s="150"/>
      <c r="S10" s="154">
        <f>I10</f>
        <v>0</v>
      </c>
      <c r="T10" s="155"/>
      <c r="U10" s="156">
        <f>S10+T10</f>
        <v>0</v>
      </c>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c r="AX10" s="158"/>
      <c r="AY10" s="158"/>
      <c r="AZ10" s="158"/>
      <c r="BA10" s="158"/>
      <c r="BB10" s="158"/>
      <c r="BC10" s="158"/>
      <c r="BD10" s="158"/>
      <c r="BE10" s="158"/>
      <c r="BF10" s="158"/>
      <c r="BG10" s="158"/>
      <c r="BH10" s="158"/>
      <c r="BI10" s="158"/>
      <c r="BJ10" s="158"/>
      <c r="BK10" s="158"/>
      <c r="BL10" s="158"/>
      <c r="BM10" s="158"/>
      <c r="BN10" s="158"/>
      <c r="BO10" s="158"/>
      <c r="BP10" s="158"/>
      <c r="BQ10" s="158"/>
      <c r="BR10" s="158"/>
      <c r="BS10" s="158"/>
      <c r="BT10" s="158"/>
      <c r="BU10" s="158"/>
      <c r="BV10" s="158"/>
      <c r="BW10" s="158"/>
      <c r="BX10" s="158"/>
      <c r="BY10" s="158"/>
      <c r="BZ10" s="158"/>
      <c r="CA10" s="158"/>
      <c r="CB10" s="158"/>
      <c r="CC10" s="158"/>
      <c r="CD10" s="158"/>
      <c r="CE10" s="158"/>
      <c r="CF10" s="158"/>
      <c r="CG10" s="158"/>
      <c r="CH10" s="158"/>
      <c r="CI10" s="158"/>
      <c r="CJ10" s="158"/>
      <c r="CK10" s="158"/>
      <c r="CL10" s="158"/>
      <c r="CM10" s="158"/>
      <c r="CN10" s="158"/>
      <c r="CO10" s="158"/>
      <c r="CP10" s="158"/>
      <c r="CQ10" s="158"/>
      <c r="CR10" s="158"/>
      <c r="CS10" s="158"/>
      <c r="CT10" s="158"/>
      <c r="CU10" s="158"/>
      <c r="CV10" s="158"/>
      <c r="CW10" s="158"/>
      <c r="CX10" s="158"/>
      <c r="CY10" s="158"/>
      <c r="CZ10" s="158"/>
      <c r="DA10" s="158"/>
      <c r="DB10" s="158"/>
      <c r="DC10" s="158"/>
      <c r="DD10" s="158"/>
      <c r="DE10" s="158"/>
      <c r="DF10" s="158"/>
      <c r="DG10" s="158"/>
      <c r="DH10" s="158"/>
      <c r="DI10" s="158"/>
      <c r="DJ10" s="158"/>
      <c r="DK10" s="158"/>
      <c r="DL10" s="158"/>
      <c r="DM10" s="158"/>
      <c r="DN10" s="158"/>
      <c r="DO10" s="158"/>
      <c r="DP10" s="158"/>
      <c r="DQ10" s="158"/>
      <c r="DR10" s="158"/>
      <c r="DS10" s="158"/>
      <c r="DT10" s="158"/>
      <c r="DU10" s="158"/>
      <c r="DV10" s="158"/>
      <c r="DW10" s="158"/>
      <c r="DX10" s="158"/>
      <c r="DY10" s="158"/>
      <c r="DZ10" s="158"/>
      <c r="EA10" s="158"/>
      <c r="EB10" s="158"/>
      <c r="EC10" s="158"/>
      <c r="ED10" s="158"/>
      <c r="EE10" s="158"/>
      <c r="EF10" s="158"/>
      <c r="EG10" s="158"/>
      <c r="EH10" s="158"/>
      <c r="EI10" s="158"/>
      <c r="EJ10" s="158"/>
      <c r="EK10" s="158"/>
      <c r="EL10" s="158"/>
      <c r="EM10" s="158"/>
      <c r="EN10" s="158"/>
      <c r="XA10" s="158"/>
      <c r="XB10" s="158"/>
      <c r="XC10" s="158"/>
      <c r="XD10" s="158"/>
      <c r="XE10" s="158"/>
      <c r="XF10" s="158"/>
      <c r="XG10" s="158"/>
      <c r="XH10" s="158"/>
      <c r="XI10" s="158"/>
      <c r="XJ10" s="158"/>
      <c r="XK10" s="158"/>
      <c r="XL10" s="158"/>
      <c r="XM10" s="158"/>
      <c r="XN10" s="158"/>
      <c r="XO10" s="158"/>
      <c r="XP10" s="158"/>
      <c r="XQ10" s="158"/>
      <c r="XR10" s="158"/>
      <c r="XS10" s="158"/>
      <c r="XT10" s="158"/>
      <c r="XU10" s="158"/>
      <c r="XV10" s="158"/>
      <c r="XW10" s="158"/>
      <c r="XX10" s="158"/>
      <c r="XY10" s="158"/>
      <c r="XZ10" s="158"/>
      <c r="YA10" s="158"/>
      <c r="YB10" s="158"/>
      <c r="YC10" s="158"/>
      <c r="YD10" s="158"/>
      <c r="YE10" s="158"/>
      <c r="YF10" s="158"/>
      <c r="YG10" s="158"/>
      <c r="YH10" s="158"/>
      <c r="YI10" s="158"/>
      <c r="YJ10" s="158"/>
      <c r="YK10" s="158"/>
      <c r="YL10" s="158"/>
      <c r="YM10" s="158"/>
      <c r="YN10" s="158"/>
      <c r="YO10" s="158"/>
      <c r="YP10" s="158"/>
      <c r="YQ10" s="158"/>
      <c r="YR10" s="158"/>
      <c r="YS10" s="158"/>
      <c r="YT10" s="158"/>
      <c r="YU10" s="158"/>
      <c r="YV10" s="158"/>
      <c r="YW10" s="158"/>
      <c r="YX10" s="158"/>
      <c r="YY10" s="158"/>
      <c r="YZ10" s="158"/>
      <c r="ZA10" s="158"/>
      <c r="ZB10" s="158"/>
      <c r="ZC10" s="158"/>
      <c r="ZD10" s="158"/>
      <c r="ZE10" s="158"/>
      <c r="ZF10" s="158"/>
      <c r="ZG10" s="158"/>
      <c r="ZH10" s="158"/>
      <c r="ZI10" s="158"/>
      <c r="ZJ10" s="158"/>
      <c r="ZK10" s="158"/>
      <c r="ZL10" s="158"/>
      <c r="ZM10" s="158"/>
      <c r="ZN10" s="158"/>
      <c r="ZO10" s="158"/>
      <c r="ZP10" s="158"/>
      <c r="ZQ10" s="158"/>
      <c r="ZR10" s="158"/>
      <c r="ZS10" s="158"/>
      <c r="ZT10" s="158"/>
      <c r="ZU10" s="158"/>
      <c r="ZV10" s="158"/>
      <c r="ZW10" s="158"/>
      <c r="ZX10" s="158"/>
      <c r="ZY10" s="158"/>
      <c r="ZZ10" s="158"/>
      <c r="AAA10" s="158"/>
      <c r="AAB10" s="158"/>
      <c r="AAC10" s="158"/>
      <c r="AAD10" s="158"/>
      <c r="AAE10" s="158"/>
      <c r="AAF10" s="158"/>
      <c r="AAG10" s="158"/>
      <c r="AAH10" s="158"/>
      <c r="AAI10" s="158"/>
      <c r="AAJ10" s="158"/>
      <c r="AAK10" s="158"/>
      <c r="AAL10" s="158"/>
      <c r="AAM10" s="158"/>
      <c r="AAN10" s="158"/>
      <c r="AAO10" s="158"/>
      <c r="AAP10" s="158"/>
      <c r="AAQ10" s="158"/>
      <c r="AAR10" s="158"/>
      <c r="AAS10" s="158"/>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57" customFormat="1" ht="13" customHeight="1" x14ac:dyDescent="0.3">
      <c r="A11" s="159">
        <v>43982</v>
      </c>
      <c r="B11" s="160" t="s">
        <v>107</v>
      </c>
      <c r="C11" s="163"/>
      <c r="D11" s="164"/>
      <c r="E11" s="164"/>
      <c r="F11" s="164"/>
      <c r="G11" s="165"/>
      <c r="H11" s="166"/>
      <c r="I11" s="167">
        <v>13</v>
      </c>
      <c r="J11" s="167">
        <v>0</v>
      </c>
      <c r="K11" s="43">
        <f t="shared" si="0"/>
        <v>13</v>
      </c>
      <c r="L11" s="168"/>
      <c r="M11" s="163"/>
      <c r="N11" s="164"/>
      <c r="O11" s="164"/>
      <c r="P11" s="164"/>
      <c r="Q11" s="165"/>
      <c r="R11" s="166"/>
      <c r="S11" s="161">
        <f t="shared" ref="S11:S42" si="1">S12+I11</f>
        <v>26723</v>
      </c>
      <c r="T11" s="161">
        <f t="shared" ref="T11:T42" si="2">T12+J11</f>
        <v>1347</v>
      </c>
      <c r="U11" s="162">
        <f t="shared" ref="U11:U42" si="3">U12+K11</f>
        <v>28070</v>
      </c>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c r="AX11" s="158"/>
      <c r="AY11" s="158"/>
      <c r="AZ11" s="158"/>
      <c r="BA11" s="158"/>
      <c r="BB11" s="158"/>
      <c r="BC11" s="158"/>
      <c r="BD11" s="158"/>
      <c r="BE11" s="158"/>
      <c r="BF11" s="158"/>
      <c r="BG11" s="158"/>
      <c r="BH11" s="158"/>
      <c r="BI11" s="158"/>
      <c r="BJ11" s="158"/>
      <c r="BK11" s="158"/>
      <c r="BL11" s="158"/>
      <c r="BM11" s="158"/>
      <c r="BN11" s="158"/>
      <c r="BO11" s="158"/>
      <c r="BP11" s="158"/>
      <c r="BQ11" s="158"/>
      <c r="BR11" s="158"/>
      <c r="BS11" s="158"/>
      <c r="BT11" s="158"/>
      <c r="BU11" s="158"/>
      <c r="BV11" s="158"/>
      <c r="BW11" s="158"/>
      <c r="BX11" s="158"/>
      <c r="BY11" s="158"/>
      <c r="BZ11" s="158"/>
      <c r="CA11" s="158"/>
      <c r="CB11" s="158"/>
      <c r="CC11" s="158"/>
      <c r="CD11" s="158"/>
      <c r="CE11" s="158"/>
      <c r="CF11" s="158"/>
      <c r="CG11" s="158"/>
      <c r="CH11" s="158"/>
      <c r="CI11" s="158"/>
      <c r="CJ11" s="158"/>
      <c r="CK11" s="158"/>
      <c r="CL11" s="158"/>
      <c r="CM11" s="158"/>
      <c r="CN11" s="158"/>
      <c r="CO11" s="158"/>
      <c r="CP11" s="158"/>
      <c r="CQ11" s="158"/>
      <c r="CR11" s="158"/>
      <c r="CS11" s="158"/>
      <c r="CT11" s="158"/>
      <c r="CU11" s="158"/>
      <c r="CV11" s="158"/>
      <c r="CW11" s="158"/>
      <c r="CX11" s="158"/>
      <c r="CY11" s="158"/>
      <c r="CZ11" s="158"/>
      <c r="DA11" s="158"/>
      <c r="DB11" s="158"/>
      <c r="DC11" s="158"/>
      <c r="DD11" s="158"/>
      <c r="DE11" s="158"/>
      <c r="DF11" s="158"/>
      <c r="DG11" s="158"/>
      <c r="DH11" s="158"/>
      <c r="DI11" s="158"/>
      <c r="DJ11" s="158"/>
      <c r="DK11" s="158"/>
      <c r="DL11" s="158"/>
      <c r="DM11" s="158"/>
      <c r="DN11" s="158"/>
      <c r="DO11" s="158"/>
      <c r="DP11" s="158"/>
      <c r="DQ11" s="158"/>
      <c r="DR11" s="158"/>
      <c r="DS11" s="158"/>
      <c r="DT11" s="158"/>
      <c r="DU11" s="158"/>
      <c r="DV11" s="158"/>
      <c r="DW11" s="158"/>
      <c r="DX11" s="158"/>
      <c r="DY11" s="158"/>
      <c r="DZ11" s="158"/>
      <c r="EA11" s="158"/>
      <c r="EB11" s="158"/>
      <c r="EC11" s="158"/>
      <c r="ED11" s="158"/>
      <c r="EE11" s="158"/>
      <c r="EF11" s="158"/>
      <c r="EG11" s="158"/>
      <c r="EH11" s="158"/>
      <c r="EI11" s="158"/>
      <c r="EJ11" s="158"/>
      <c r="EK11" s="158"/>
      <c r="EL11" s="158"/>
      <c r="EM11" s="158"/>
      <c r="EN11" s="158"/>
      <c r="XA11" s="158"/>
      <c r="XB11" s="158"/>
      <c r="XC11" s="158"/>
      <c r="XD11" s="158"/>
      <c r="XE11" s="158"/>
      <c r="XF11" s="158"/>
      <c r="XG11" s="158"/>
      <c r="XH11" s="158"/>
      <c r="XI11" s="158"/>
      <c r="XJ11" s="158"/>
      <c r="XK11" s="158"/>
      <c r="XL11" s="158"/>
      <c r="XM11" s="158"/>
      <c r="XN11" s="158"/>
      <c r="XO11" s="158"/>
      <c r="XP11" s="158"/>
      <c r="XQ11" s="158"/>
      <c r="XR11" s="158"/>
      <c r="XS11" s="158"/>
      <c r="XT11" s="158"/>
      <c r="XU11" s="158"/>
      <c r="XV11" s="158"/>
      <c r="XW11" s="158"/>
      <c r="XX11" s="158"/>
      <c r="XY11" s="158"/>
      <c r="XZ11" s="158"/>
      <c r="YA11" s="158"/>
      <c r="YB11" s="158"/>
      <c r="YC11" s="158"/>
      <c r="YD11" s="158"/>
      <c r="YE11" s="158"/>
      <c r="YF11" s="158"/>
      <c r="YG11" s="158"/>
      <c r="YH11" s="158"/>
      <c r="YI11" s="158"/>
      <c r="YJ11" s="158"/>
      <c r="YK11" s="158"/>
      <c r="YL11" s="158"/>
      <c r="YM11" s="158"/>
      <c r="YN11" s="158"/>
      <c r="YO11" s="158"/>
      <c r="YP11" s="158"/>
      <c r="YQ11" s="158"/>
      <c r="YR11" s="158"/>
      <c r="YS11" s="158"/>
      <c r="YT11" s="158"/>
      <c r="YU11" s="158"/>
      <c r="YV11" s="158"/>
      <c r="YW11" s="158"/>
      <c r="YX11" s="158"/>
      <c r="YY11" s="158"/>
      <c r="YZ11" s="158"/>
      <c r="ZA11" s="158"/>
      <c r="ZB11" s="158"/>
      <c r="ZC11" s="158"/>
      <c r="ZD11" s="158"/>
      <c r="ZE11" s="158"/>
      <c r="ZF11" s="158"/>
      <c r="ZG11" s="158"/>
      <c r="ZH11" s="158"/>
      <c r="ZI11" s="158"/>
      <c r="ZJ11" s="158"/>
      <c r="ZK11" s="158"/>
      <c r="ZL11" s="158"/>
      <c r="ZM11" s="158"/>
      <c r="ZN11" s="158"/>
      <c r="ZO11" s="158"/>
      <c r="ZP11" s="158"/>
      <c r="ZQ11" s="158"/>
      <c r="ZR11" s="158"/>
      <c r="ZS11" s="158"/>
      <c r="ZT11" s="158"/>
      <c r="ZU11" s="158"/>
      <c r="ZV11" s="158"/>
      <c r="ZW11" s="158"/>
      <c r="ZX11" s="158"/>
      <c r="ZY11" s="158"/>
      <c r="ZZ11" s="158"/>
      <c r="AAA11" s="158"/>
      <c r="AAB11" s="158"/>
      <c r="AAC11" s="158"/>
      <c r="AAD11" s="158"/>
      <c r="AAE11" s="158"/>
      <c r="AAF11" s="158"/>
      <c r="AAG11" s="158"/>
      <c r="AAH11" s="158"/>
      <c r="AAI11" s="158"/>
      <c r="AAJ11" s="158"/>
      <c r="AAK11" s="158"/>
      <c r="AAL11" s="158"/>
      <c r="AAM11" s="158"/>
      <c r="AAN11" s="158"/>
      <c r="AAO11" s="158"/>
      <c r="AAP11" s="158"/>
      <c r="AAQ11" s="158"/>
      <c r="AAR11" s="158"/>
      <c r="AAS11" s="158"/>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57" customFormat="1" ht="13" customHeight="1" x14ac:dyDescent="0.3">
      <c r="A12" s="159">
        <v>43981</v>
      </c>
      <c r="B12" s="160" t="s">
        <v>107</v>
      </c>
      <c r="C12" s="163"/>
      <c r="D12" s="164"/>
      <c r="E12" s="164"/>
      <c r="F12" s="164"/>
      <c r="G12" s="165"/>
      <c r="H12" s="166"/>
      <c r="I12" s="167">
        <v>55</v>
      </c>
      <c r="J12" s="167">
        <v>3</v>
      </c>
      <c r="K12" s="43">
        <f t="shared" si="0"/>
        <v>58</v>
      </c>
      <c r="L12" s="168"/>
      <c r="M12" s="163"/>
      <c r="N12" s="164"/>
      <c r="O12" s="164"/>
      <c r="P12" s="164"/>
      <c r="Q12" s="165"/>
      <c r="R12" s="166"/>
      <c r="S12" s="161">
        <f t="shared" si="1"/>
        <v>26710</v>
      </c>
      <c r="T12" s="161">
        <f t="shared" si="2"/>
        <v>1347</v>
      </c>
      <c r="U12" s="162">
        <f t="shared" si="3"/>
        <v>28057</v>
      </c>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c r="AW12" s="158"/>
      <c r="AX12" s="158"/>
      <c r="AY12" s="158"/>
      <c r="AZ12" s="158"/>
      <c r="BA12" s="158"/>
      <c r="BB12" s="158"/>
      <c r="BC12" s="158"/>
      <c r="BD12" s="158"/>
      <c r="BE12" s="158"/>
      <c r="BF12" s="158"/>
      <c r="BG12" s="158"/>
      <c r="BH12" s="158"/>
      <c r="BI12" s="158"/>
      <c r="BJ12" s="158"/>
      <c r="BK12" s="158"/>
      <c r="BL12" s="158"/>
      <c r="BM12" s="158"/>
      <c r="BN12" s="158"/>
      <c r="BO12" s="158"/>
      <c r="BP12" s="158"/>
      <c r="BQ12" s="158"/>
      <c r="BR12" s="158"/>
      <c r="BS12" s="158"/>
      <c r="BT12" s="158"/>
      <c r="BU12" s="158"/>
      <c r="BV12" s="158"/>
      <c r="BW12" s="158"/>
      <c r="BX12" s="158"/>
      <c r="BY12" s="158"/>
      <c r="BZ12" s="158"/>
      <c r="CA12" s="158"/>
      <c r="CB12" s="158"/>
      <c r="CC12" s="158"/>
      <c r="CD12" s="158"/>
      <c r="CE12" s="158"/>
      <c r="CF12" s="158"/>
      <c r="CG12" s="158"/>
      <c r="CH12" s="158"/>
      <c r="CI12" s="158"/>
      <c r="CJ12" s="158"/>
      <c r="CK12" s="158"/>
      <c r="CL12" s="158"/>
      <c r="CM12" s="158"/>
      <c r="CN12" s="158"/>
      <c r="CO12" s="158"/>
      <c r="CP12" s="158"/>
      <c r="CQ12" s="158"/>
      <c r="CR12" s="158"/>
      <c r="CS12" s="158"/>
      <c r="CT12" s="158"/>
      <c r="CU12" s="158"/>
      <c r="CV12" s="158"/>
      <c r="CW12" s="158"/>
      <c r="CX12" s="158"/>
      <c r="CY12" s="158"/>
      <c r="CZ12" s="158"/>
      <c r="DA12" s="158"/>
      <c r="DB12" s="158"/>
      <c r="DC12" s="158"/>
      <c r="DD12" s="158"/>
      <c r="DE12" s="158"/>
      <c r="DF12" s="158"/>
      <c r="DG12" s="158"/>
      <c r="DH12" s="158"/>
      <c r="DI12" s="158"/>
      <c r="DJ12" s="158"/>
      <c r="DK12" s="158"/>
      <c r="DL12" s="158"/>
      <c r="DM12" s="158"/>
      <c r="DN12" s="158"/>
      <c r="DO12" s="158"/>
      <c r="DP12" s="158"/>
      <c r="DQ12" s="158"/>
      <c r="DR12" s="158"/>
      <c r="DS12" s="158"/>
      <c r="DT12" s="158"/>
      <c r="DU12" s="158"/>
      <c r="DV12" s="158"/>
      <c r="DW12" s="158"/>
      <c r="DX12" s="158"/>
      <c r="DY12" s="158"/>
      <c r="DZ12" s="158"/>
      <c r="EA12" s="158"/>
      <c r="EB12" s="158"/>
      <c r="EC12" s="158"/>
      <c r="ED12" s="158"/>
      <c r="EE12" s="158"/>
      <c r="EF12" s="158"/>
      <c r="EG12" s="158"/>
      <c r="EH12" s="158"/>
      <c r="EI12" s="158"/>
      <c r="EJ12" s="158"/>
      <c r="EK12" s="158"/>
      <c r="EL12" s="158"/>
      <c r="EM12" s="158"/>
      <c r="EN12" s="158"/>
      <c r="XA12" s="158"/>
      <c r="XB12" s="158"/>
      <c r="XC12" s="158"/>
      <c r="XD12" s="158"/>
      <c r="XE12" s="158"/>
      <c r="XF12" s="158"/>
      <c r="XG12" s="158"/>
      <c r="XH12" s="158"/>
      <c r="XI12" s="158"/>
      <c r="XJ12" s="158"/>
      <c r="XK12" s="158"/>
      <c r="XL12" s="158"/>
      <c r="XM12" s="158"/>
      <c r="XN12" s="158"/>
      <c r="XO12" s="158"/>
      <c r="XP12" s="158"/>
      <c r="XQ12" s="158"/>
      <c r="XR12" s="158"/>
      <c r="XS12" s="158"/>
      <c r="XT12" s="158"/>
      <c r="XU12" s="158"/>
      <c r="XV12" s="158"/>
      <c r="XW12" s="158"/>
      <c r="XX12" s="158"/>
      <c r="XY12" s="158"/>
      <c r="XZ12" s="158"/>
      <c r="YA12" s="158"/>
      <c r="YB12" s="158"/>
      <c r="YC12" s="158"/>
      <c r="YD12" s="158"/>
      <c r="YE12" s="158"/>
      <c r="YF12" s="158"/>
      <c r="YG12" s="158"/>
      <c r="YH12" s="158"/>
      <c r="YI12" s="158"/>
      <c r="YJ12" s="158"/>
      <c r="YK12" s="158"/>
      <c r="YL12" s="158"/>
      <c r="YM12" s="158"/>
      <c r="YN12" s="158"/>
      <c r="YO12" s="158"/>
      <c r="YP12" s="158"/>
      <c r="YQ12" s="158"/>
      <c r="YR12" s="158"/>
      <c r="YS12" s="158"/>
      <c r="YT12" s="158"/>
      <c r="YU12" s="158"/>
      <c r="YV12" s="158"/>
      <c r="YW12" s="158"/>
      <c r="YX12" s="158"/>
      <c r="YY12" s="158"/>
      <c r="YZ12" s="158"/>
      <c r="ZA12" s="158"/>
      <c r="ZB12" s="158"/>
      <c r="ZC12" s="158"/>
      <c r="ZD12" s="158"/>
      <c r="ZE12" s="158"/>
      <c r="ZF12" s="158"/>
      <c r="ZG12" s="158"/>
      <c r="ZH12" s="158"/>
      <c r="ZI12" s="158"/>
      <c r="ZJ12" s="158"/>
      <c r="ZK12" s="158"/>
      <c r="ZL12" s="158"/>
      <c r="ZM12" s="158"/>
      <c r="ZN12" s="158"/>
      <c r="ZO12" s="158"/>
      <c r="ZP12" s="158"/>
      <c r="ZQ12" s="158"/>
      <c r="ZR12" s="158"/>
      <c r="ZS12" s="158"/>
      <c r="ZT12" s="158"/>
      <c r="ZU12" s="158"/>
      <c r="ZV12" s="158"/>
      <c r="ZW12" s="158"/>
      <c r="ZX12" s="158"/>
      <c r="ZY12" s="158"/>
      <c r="ZZ12" s="158"/>
      <c r="AAA12" s="158"/>
      <c r="AAB12" s="158"/>
      <c r="AAC12" s="158"/>
      <c r="AAD12" s="158"/>
      <c r="AAE12" s="158"/>
      <c r="AAF12" s="158"/>
      <c r="AAG12" s="158"/>
      <c r="AAH12" s="158"/>
      <c r="AAI12" s="158"/>
      <c r="AAJ12" s="158"/>
      <c r="AAK12" s="158"/>
      <c r="AAL12" s="158"/>
      <c r="AAM12" s="158"/>
      <c r="AAN12" s="158"/>
      <c r="AAO12" s="158"/>
      <c r="AAP12" s="158"/>
      <c r="AAQ12" s="158"/>
      <c r="AAR12" s="158"/>
      <c r="AAS12" s="158"/>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57" customFormat="1" ht="13" customHeight="1" x14ac:dyDescent="0.3">
      <c r="A13" s="159">
        <v>43980</v>
      </c>
      <c r="B13" s="160" t="s">
        <v>107</v>
      </c>
      <c r="C13" s="163"/>
      <c r="D13" s="164"/>
      <c r="E13" s="164"/>
      <c r="F13" s="164"/>
      <c r="G13" s="165"/>
      <c r="H13" s="166"/>
      <c r="I13" s="167">
        <v>67</v>
      </c>
      <c r="J13" s="167">
        <v>10</v>
      </c>
      <c r="K13" s="43">
        <f t="shared" si="0"/>
        <v>77</v>
      </c>
      <c r="L13" s="168"/>
      <c r="M13" s="163"/>
      <c r="N13" s="164"/>
      <c r="O13" s="164"/>
      <c r="P13" s="164"/>
      <c r="Q13" s="165"/>
      <c r="R13" s="166"/>
      <c r="S13" s="161">
        <f t="shared" si="1"/>
        <v>26655</v>
      </c>
      <c r="T13" s="161">
        <f t="shared" si="2"/>
        <v>1344</v>
      </c>
      <c r="U13" s="162">
        <f t="shared" si="3"/>
        <v>27999</v>
      </c>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c r="AX13" s="158"/>
      <c r="AY13" s="158"/>
      <c r="AZ13" s="158"/>
      <c r="BA13" s="158"/>
      <c r="BB13" s="158"/>
      <c r="BC13" s="158"/>
      <c r="BD13" s="158"/>
      <c r="BE13" s="158"/>
      <c r="BF13" s="158"/>
      <c r="BG13" s="158"/>
      <c r="BH13" s="158"/>
      <c r="BI13" s="158"/>
      <c r="BJ13" s="158"/>
      <c r="BK13" s="158"/>
      <c r="BL13" s="158"/>
      <c r="BM13" s="158"/>
      <c r="BN13" s="158"/>
      <c r="BO13" s="158"/>
      <c r="BP13" s="158"/>
      <c r="BQ13" s="158"/>
      <c r="BR13" s="158"/>
      <c r="BS13" s="158"/>
      <c r="BT13" s="158"/>
      <c r="BU13" s="158"/>
      <c r="BV13" s="158"/>
      <c r="BW13" s="158"/>
      <c r="BX13" s="158"/>
      <c r="BY13" s="158"/>
      <c r="BZ13" s="158"/>
      <c r="CA13" s="158"/>
      <c r="CB13" s="158"/>
      <c r="CC13" s="158"/>
      <c r="CD13" s="158"/>
      <c r="CE13" s="158"/>
      <c r="CF13" s="158"/>
      <c r="CG13" s="158"/>
      <c r="CH13" s="158"/>
      <c r="CI13" s="158"/>
      <c r="CJ13" s="158"/>
      <c r="CK13" s="158"/>
      <c r="CL13" s="158"/>
      <c r="CM13" s="158"/>
      <c r="CN13" s="158"/>
      <c r="CO13" s="158"/>
      <c r="CP13" s="158"/>
      <c r="CQ13" s="158"/>
      <c r="CR13" s="158"/>
      <c r="CS13" s="158"/>
      <c r="CT13" s="158"/>
      <c r="CU13" s="158"/>
      <c r="CV13" s="158"/>
      <c r="CW13" s="158"/>
      <c r="CX13" s="158"/>
      <c r="CY13" s="158"/>
      <c r="CZ13" s="158"/>
      <c r="DA13" s="158"/>
      <c r="DB13" s="158"/>
      <c r="DC13" s="158"/>
      <c r="DD13" s="158"/>
      <c r="DE13" s="158"/>
      <c r="DF13" s="158"/>
      <c r="DG13" s="158"/>
      <c r="DH13" s="158"/>
      <c r="DI13" s="158"/>
      <c r="DJ13" s="158"/>
      <c r="DK13" s="158"/>
      <c r="DL13" s="158"/>
      <c r="DM13" s="158"/>
      <c r="DN13" s="158"/>
      <c r="DO13" s="158"/>
      <c r="DP13" s="158"/>
      <c r="DQ13" s="158"/>
      <c r="DR13" s="158"/>
      <c r="DS13" s="158"/>
      <c r="DT13" s="158"/>
      <c r="DU13" s="158"/>
      <c r="DV13" s="158"/>
      <c r="DW13" s="158"/>
      <c r="DX13" s="158"/>
      <c r="DY13" s="158"/>
      <c r="DZ13" s="158"/>
      <c r="EA13" s="158"/>
      <c r="EB13" s="158"/>
      <c r="EC13" s="158"/>
      <c r="ED13" s="158"/>
      <c r="EE13" s="158"/>
      <c r="EF13" s="158"/>
      <c r="EG13" s="158"/>
      <c r="EH13" s="158"/>
      <c r="EI13" s="158"/>
      <c r="EJ13" s="158"/>
      <c r="EK13" s="158"/>
      <c r="EL13" s="158"/>
      <c r="EM13" s="158"/>
      <c r="EN13" s="158"/>
      <c r="XA13" s="158"/>
      <c r="XB13" s="158"/>
      <c r="XC13" s="158"/>
      <c r="XD13" s="158"/>
      <c r="XE13" s="158"/>
      <c r="XF13" s="158"/>
      <c r="XG13" s="158"/>
      <c r="XH13" s="158"/>
      <c r="XI13" s="158"/>
      <c r="XJ13" s="158"/>
      <c r="XK13" s="158"/>
      <c r="XL13" s="158"/>
      <c r="XM13" s="158"/>
      <c r="XN13" s="158"/>
      <c r="XO13" s="158"/>
      <c r="XP13" s="158"/>
      <c r="XQ13" s="158"/>
      <c r="XR13" s="158"/>
      <c r="XS13" s="158"/>
      <c r="XT13" s="158"/>
      <c r="XU13" s="158"/>
      <c r="XV13" s="158"/>
      <c r="XW13" s="158"/>
      <c r="XX13" s="158"/>
      <c r="XY13" s="158"/>
      <c r="XZ13" s="158"/>
      <c r="YA13" s="158"/>
      <c r="YB13" s="158"/>
      <c r="YC13" s="158"/>
      <c r="YD13" s="158"/>
      <c r="YE13" s="158"/>
      <c r="YF13" s="158"/>
      <c r="YG13" s="158"/>
      <c r="YH13" s="158"/>
      <c r="YI13" s="158"/>
      <c r="YJ13" s="158"/>
      <c r="YK13" s="158"/>
      <c r="YL13" s="158"/>
      <c r="YM13" s="158"/>
      <c r="YN13" s="158"/>
      <c r="YO13" s="158"/>
      <c r="YP13" s="158"/>
      <c r="YQ13" s="158"/>
      <c r="YR13" s="158"/>
      <c r="YS13" s="158"/>
      <c r="YT13" s="158"/>
      <c r="YU13" s="158"/>
      <c r="YV13" s="158"/>
      <c r="YW13" s="158"/>
      <c r="YX13" s="158"/>
      <c r="YY13" s="158"/>
      <c r="YZ13" s="158"/>
      <c r="ZA13" s="158"/>
      <c r="ZB13" s="158"/>
      <c r="ZC13" s="158"/>
      <c r="ZD13" s="158"/>
      <c r="ZE13" s="158"/>
      <c r="ZF13" s="158"/>
      <c r="ZG13" s="158"/>
      <c r="ZH13" s="158"/>
      <c r="ZI13" s="158"/>
      <c r="ZJ13" s="158"/>
      <c r="ZK13" s="158"/>
      <c r="ZL13" s="158"/>
      <c r="ZM13" s="158"/>
      <c r="ZN13" s="158"/>
      <c r="ZO13" s="158"/>
      <c r="ZP13" s="158"/>
      <c r="ZQ13" s="158"/>
      <c r="ZR13" s="158"/>
      <c r="ZS13" s="158"/>
      <c r="ZT13" s="158"/>
      <c r="ZU13" s="158"/>
      <c r="ZV13" s="158"/>
      <c r="ZW13" s="158"/>
      <c r="ZX13" s="158"/>
      <c r="ZY13" s="158"/>
      <c r="ZZ13" s="158"/>
      <c r="AAA13" s="158"/>
      <c r="AAB13" s="158"/>
      <c r="AAC13" s="158"/>
      <c r="AAD13" s="158"/>
      <c r="AAE13" s="158"/>
      <c r="AAF13" s="158"/>
      <c r="AAG13" s="158"/>
      <c r="AAH13" s="158"/>
      <c r="AAI13" s="158"/>
      <c r="AAJ13" s="158"/>
      <c r="AAK13" s="158"/>
      <c r="AAL13" s="158"/>
      <c r="AAM13" s="158"/>
      <c r="AAN13" s="158"/>
      <c r="AAO13" s="158"/>
      <c r="AAP13" s="158"/>
      <c r="AAQ13" s="158"/>
      <c r="AAR13" s="158"/>
      <c r="AAS13" s="158"/>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57" customFormat="1" ht="13" customHeight="1" x14ac:dyDescent="0.3">
      <c r="A14" s="159">
        <v>43979</v>
      </c>
      <c r="B14" s="160" t="s">
        <v>107</v>
      </c>
      <c r="C14" s="163"/>
      <c r="D14" s="164"/>
      <c r="E14" s="164"/>
      <c r="F14" s="164"/>
      <c r="G14" s="165"/>
      <c r="H14" s="166"/>
      <c r="I14" s="167">
        <v>100</v>
      </c>
      <c r="J14" s="167">
        <v>15</v>
      </c>
      <c r="K14" s="43">
        <f t="shared" si="0"/>
        <v>115</v>
      </c>
      <c r="L14" s="168"/>
      <c r="M14" s="163"/>
      <c r="N14" s="164"/>
      <c r="O14" s="164"/>
      <c r="P14" s="164"/>
      <c r="Q14" s="165"/>
      <c r="R14" s="166"/>
      <c r="S14" s="161">
        <f t="shared" si="1"/>
        <v>26588</v>
      </c>
      <c r="T14" s="161">
        <f t="shared" si="2"/>
        <v>1334</v>
      </c>
      <c r="U14" s="162">
        <f t="shared" si="3"/>
        <v>27922</v>
      </c>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c r="AW14" s="158"/>
      <c r="AX14" s="158"/>
      <c r="AY14" s="158"/>
      <c r="AZ14" s="158"/>
      <c r="BA14" s="158"/>
      <c r="BB14" s="158"/>
      <c r="BC14" s="158"/>
      <c r="BD14" s="158"/>
      <c r="BE14" s="158"/>
      <c r="BF14" s="158"/>
      <c r="BG14" s="158"/>
      <c r="BH14" s="158"/>
      <c r="BI14" s="158"/>
      <c r="BJ14" s="158"/>
      <c r="BK14" s="158"/>
      <c r="BL14" s="158"/>
      <c r="BM14" s="158"/>
      <c r="BN14" s="158"/>
      <c r="BO14" s="158"/>
      <c r="BP14" s="158"/>
      <c r="BQ14" s="158"/>
      <c r="BR14" s="158"/>
      <c r="BS14" s="158"/>
      <c r="BT14" s="158"/>
      <c r="BU14" s="158"/>
      <c r="BV14" s="158"/>
      <c r="BW14" s="158"/>
      <c r="BX14" s="158"/>
      <c r="BY14" s="158"/>
      <c r="BZ14" s="158"/>
      <c r="CA14" s="158"/>
      <c r="CB14" s="158"/>
      <c r="CC14" s="158"/>
      <c r="CD14" s="158"/>
      <c r="CE14" s="158"/>
      <c r="CF14" s="158"/>
      <c r="CG14" s="158"/>
      <c r="CH14" s="158"/>
      <c r="CI14" s="158"/>
      <c r="CJ14" s="158"/>
      <c r="CK14" s="158"/>
      <c r="CL14" s="158"/>
      <c r="CM14" s="158"/>
      <c r="CN14" s="158"/>
      <c r="CO14" s="158"/>
      <c r="CP14" s="158"/>
      <c r="CQ14" s="158"/>
      <c r="CR14" s="158"/>
      <c r="CS14" s="158"/>
      <c r="CT14" s="158"/>
      <c r="CU14" s="158"/>
      <c r="CV14" s="158"/>
      <c r="CW14" s="158"/>
      <c r="CX14" s="158"/>
      <c r="CY14" s="158"/>
      <c r="CZ14" s="158"/>
      <c r="DA14" s="158"/>
      <c r="DB14" s="158"/>
      <c r="DC14" s="158"/>
      <c r="DD14" s="158"/>
      <c r="DE14" s="158"/>
      <c r="DF14" s="158"/>
      <c r="DG14" s="158"/>
      <c r="DH14" s="158"/>
      <c r="DI14" s="158"/>
      <c r="DJ14" s="158"/>
      <c r="DK14" s="158"/>
      <c r="DL14" s="158"/>
      <c r="DM14" s="158"/>
      <c r="DN14" s="158"/>
      <c r="DO14" s="158"/>
      <c r="DP14" s="158"/>
      <c r="DQ14" s="158"/>
      <c r="DR14" s="158"/>
      <c r="DS14" s="158"/>
      <c r="DT14" s="158"/>
      <c r="DU14" s="158"/>
      <c r="DV14" s="158"/>
      <c r="DW14" s="158"/>
      <c r="DX14" s="158"/>
      <c r="DY14" s="158"/>
      <c r="DZ14" s="158"/>
      <c r="EA14" s="158"/>
      <c r="EB14" s="158"/>
      <c r="EC14" s="158"/>
      <c r="ED14" s="158"/>
      <c r="EE14" s="158"/>
      <c r="EF14" s="158"/>
      <c r="EG14" s="158"/>
      <c r="EH14" s="158"/>
      <c r="EI14" s="158"/>
      <c r="EJ14" s="158"/>
      <c r="EK14" s="158"/>
      <c r="EL14" s="158"/>
      <c r="EM14" s="158"/>
      <c r="EN14" s="158"/>
      <c r="XA14" s="7"/>
      <c r="XB14" s="7"/>
      <c r="XC14" s="7"/>
      <c r="XD14" s="7"/>
      <c r="XE14" s="7"/>
      <c r="XF14" s="7"/>
      <c r="XG14" s="7"/>
      <c r="XH14" s="7"/>
      <c r="XI14" s="7"/>
      <c r="XJ14" s="7"/>
      <c r="XK14" s="7"/>
      <c r="XL14" s="7"/>
      <c r="XM14" s="7"/>
      <c r="XN14" s="7"/>
      <c r="XO14" s="7"/>
      <c r="XP14" s="7"/>
      <c r="XQ14" s="7"/>
      <c r="XR14" s="7"/>
      <c r="XS14" s="7"/>
      <c r="XT14" s="7"/>
      <c r="XU14" s="7"/>
      <c r="XV14" s="7"/>
      <c r="XW14" s="7"/>
      <c r="XX14" s="7"/>
      <c r="XY14" s="7"/>
      <c r="XZ14" s="7"/>
      <c r="YA14" s="7"/>
      <c r="YB14" s="7"/>
      <c r="YC14" s="7"/>
      <c r="YD14" s="7"/>
      <c r="YE14" s="7"/>
      <c r="YF14" s="7"/>
      <c r="YG14" s="7"/>
      <c r="YH14" s="7"/>
      <c r="YI14" s="7"/>
      <c r="YJ14" s="7"/>
      <c r="YK14" s="7"/>
      <c r="YL14" s="7"/>
      <c r="YM14" s="7"/>
      <c r="YN14" s="7"/>
      <c r="YO14" s="7"/>
      <c r="YP14" s="7"/>
      <c r="YQ14" s="7"/>
      <c r="YR14" s="7"/>
      <c r="YS14" s="7"/>
      <c r="YT14" s="7"/>
      <c r="YU14" s="7"/>
      <c r="YV14" s="7"/>
      <c r="YW14" s="7"/>
      <c r="YX14" s="7"/>
      <c r="YY14" s="7"/>
      <c r="YZ14" s="7"/>
      <c r="ZA14" s="7"/>
      <c r="ZB14" s="7"/>
      <c r="ZC14" s="7"/>
      <c r="ZD14" s="7"/>
      <c r="ZE14" s="7"/>
      <c r="ZF14" s="7"/>
      <c r="ZG14" s="7"/>
      <c r="ZH14" s="7"/>
      <c r="ZI14" s="7"/>
      <c r="ZJ14" s="7"/>
      <c r="ZK14" s="7"/>
      <c r="ZL14" s="7"/>
      <c r="ZM14" s="7"/>
      <c r="ZN14" s="7"/>
      <c r="ZO14" s="7"/>
      <c r="ZP14" s="7"/>
      <c r="ZQ14" s="7"/>
      <c r="ZR14" s="7"/>
      <c r="ZS14" s="7"/>
      <c r="ZT14" s="7"/>
      <c r="ZU14" s="7"/>
      <c r="ZV14" s="7"/>
      <c r="ZW14" s="7"/>
      <c r="ZX14" s="7"/>
      <c r="ZY14" s="7"/>
      <c r="ZZ14" s="7"/>
      <c r="AAA14" s="7"/>
      <c r="AAB14" s="7"/>
      <c r="AAC14" s="7"/>
      <c r="AAD14" s="7"/>
      <c r="AAE14" s="7"/>
      <c r="AAF14" s="7"/>
      <c r="AAG14" s="7"/>
      <c r="AAH14" s="7"/>
      <c r="AAI14" s="7"/>
      <c r="AAJ14" s="7"/>
      <c r="AAK14" s="7"/>
      <c r="AAL14" s="7"/>
      <c r="AAM14" s="7"/>
      <c r="AAN14" s="7"/>
      <c r="AAO14" s="7"/>
      <c r="AAP14" s="7"/>
      <c r="AAQ14" s="7"/>
      <c r="AAR14" s="7"/>
      <c r="AAS14" s="7"/>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57" customFormat="1" ht="13" customHeight="1" x14ac:dyDescent="0.3">
      <c r="A15" s="159">
        <v>43978</v>
      </c>
      <c r="B15" s="160" t="s">
        <v>107</v>
      </c>
      <c r="C15" s="163"/>
      <c r="D15" s="164"/>
      <c r="E15" s="164"/>
      <c r="F15" s="164"/>
      <c r="G15" s="165"/>
      <c r="H15" s="166"/>
      <c r="I15" s="167">
        <v>108</v>
      </c>
      <c r="J15" s="167">
        <v>5</v>
      </c>
      <c r="K15" s="43">
        <f t="shared" si="0"/>
        <v>113</v>
      </c>
      <c r="L15" s="168"/>
      <c r="M15" s="163"/>
      <c r="N15" s="164"/>
      <c r="O15" s="164"/>
      <c r="P15" s="164"/>
      <c r="Q15" s="165"/>
      <c r="R15" s="166"/>
      <c r="S15" s="161">
        <f t="shared" si="1"/>
        <v>26488</v>
      </c>
      <c r="T15" s="161">
        <f t="shared" si="2"/>
        <v>1319</v>
      </c>
      <c r="U15" s="162">
        <f t="shared" si="3"/>
        <v>27807</v>
      </c>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c r="AX15" s="158"/>
      <c r="AY15" s="158"/>
      <c r="AZ15" s="158"/>
      <c r="BA15" s="158"/>
      <c r="BB15" s="158"/>
      <c r="BC15" s="158"/>
      <c r="BD15" s="158"/>
      <c r="BE15" s="158"/>
      <c r="BF15" s="158"/>
      <c r="BG15" s="158"/>
      <c r="BH15" s="158"/>
      <c r="BI15" s="158"/>
      <c r="BJ15" s="158"/>
      <c r="BK15" s="158"/>
      <c r="BL15" s="158"/>
      <c r="BM15" s="158"/>
      <c r="BN15" s="158"/>
      <c r="BO15" s="158"/>
      <c r="BP15" s="158"/>
      <c r="BQ15" s="158"/>
      <c r="BR15" s="158"/>
      <c r="BS15" s="158"/>
      <c r="BT15" s="158"/>
      <c r="BU15" s="158"/>
      <c r="BV15" s="158"/>
      <c r="BW15" s="158"/>
      <c r="BX15" s="158"/>
      <c r="BY15" s="158"/>
      <c r="BZ15" s="158"/>
      <c r="CA15" s="158"/>
      <c r="CB15" s="158"/>
      <c r="CC15" s="158"/>
      <c r="CD15" s="158"/>
      <c r="CE15" s="158"/>
      <c r="CF15" s="158"/>
      <c r="CG15" s="158"/>
      <c r="CH15" s="158"/>
      <c r="CI15" s="158"/>
      <c r="CJ15" s="158"/>
      <c r="CK15" s="158"/>
      <c r="CL15" s="158"/>
      <c r="CM15" s="158"/>
      <c r="CN15" s="158"/>
      <c r="CO15" s="158"/>
      <c r="CP15" s="158"/>
      <c r="CQ15" s="158"/>
      <c r="CR15" s="158"/>
      <c r="CS15" s="158"/>
      <c r="CT15" s="158"/>
      <c r="CU15" s="158"/>
      <c r="CV15" s="158"/>
      <c r="CW15" s="158"/>
      <c r="CX15" s="158"/>
      <c r="CY15" s="158"/>
      <c r="CZ15" s="158"/>
      <c r="DA15" s="158"/>
      <c r="DB15" s="158"/>
      <c r="DC15" s="158"/>
      <c r="DD15" s="158"/>
      <c r="DE15" s="158"/>
      <c r="DF15" s="158"/>
      <c r="DG15" s="158"/>
      <c r="DH15" s="158"/>
      <c r="DI15" s="158"/>
      <c r="DJ15" s="158"/>
      <c r="DK15" s="158"/>
      <c r="DL15" s="158"/>
      <c r="DM15" s="158"/>
      <c r="DN15" s="158"/>
      <c r="DO15" s="158"/>
      <c r="DP15" s="158"/>
      <c r="DQ15" s="158"/>
      <c r="DR15" s="158"/>
      <c r="DS15" s="158"/>
      <c r="DT15" s="158"/>
      <c r="DU15" s="158"/>
      <c r="DV15" s="158"/>
      <c r="DW15" s="158"/>
      <c r="DX15" s="158"/>
      <c r="DY15" s="158"/>
      <c r="DZ15" s="158"/>
      <c r="EA15" s="158"/>
      <c r="EB15" s="158"/>
      <c r="EC15" s="158"/>
      <c r="ED15" s="158"/>
      <c r="EE15" s="158"/>
      <c r="EF15" s="158"/>
      <c r="EG15" s="158"/>
      <c r="EH15" s="158"/>
      <c r="EI15" s="158"/>
      <c r="EJ15" s="158"/>
      <c r="EK15" s="158"/>
      <c r="EL15" s="158"/>
      <c r="EM15" s="158"/>
      <c r="EN15" s="158"/>
      <c r="XA15" s="7"/>
      <c r="XB15" s="7"/>
      <c r="XC15" s="7"/>
      <c r="XD15" s="7"/>
      <c r="XE15" s="7"/>
      <c r="XF15" s="7"/>
      <c r="XG15" s="7"/>
      <c r="XH15" s="7"/>
      <c r="XI15" s="7"/>
      <c r="XJ15" s="7"/>
      <c r="XK15" s="7"/>
      <c r="XL15" s="7"/>
      <c r="XM15" s="7"/>
      <c r="XN15" s="7"/>
      <c r="XO15" s="7"/>
      <c r="XP15" s="7"/>
      <c r="XQ15" s="7"/>
      <c r="XR15" s="7"/>
      <c r="XS15" s="7"/>
      <c r="XT15" s="7"/>
      <c r="XU15" s="7"/>
      <c r="XV15" s="7"/>
      <c r="XW15" s="7"/>
      <c r="XX15" s="7"/>
      <c r="XY15" s="7"/>
      <c r="XZ15" s="7"/>
      <c r="YA15" s="7"/>
      <c r="YB15" s="7"/>
      <c r="YC15" s="7"/>
      <c r="YD15" s="7"/>
      <c r="YE15" s="7"/>
      <c r="YF15" s="7"/>
      <c r="YG15" s="7"/>
      <c r="YH15" s="7"/>
      <c r="YI15" s="7"/>
      <c r="YJ15" s="7"/>
      <c r="YK15" s="7"/>
      <c r="YL15" s="7"/>
      <c r="YM15" s="7"/>
      <c r="YN15" s="7"/>
      <c r="YO15" s="7"/>
      <c r="YP15" s="7"/>
      <c r="YQ15" s="7"/>
      <c r="YR15" s="7"/>
      <c r="YS15" s="7"/>
      <c r="YT15" s="7"/>
      <c r="YU15" s="7"/>
      <c r="YV15" s="7"/>
      <c r="YW15" s="7"/>
      <c r="YX15" s="7"/>
      <c r="YY15" s="7"/>
      <c r="YZ15" s="7"/>
      <c r="ZA15" s="7"/>
      <c r="ZB15" s="7"/>
      <c r="ZC15" s="7"/>
      <c r="ZD15" s="7"/>
      <c r="ZE15" s="7"/>
      <c r="ZF15" s="7"/>
      <c r="ZG15" s="7"/>
      <c r="ZH15" s="7"/>
      <c r="ZI15" s="7"/>
      <c r="ZJ15" s="7"/>
      <c r="ZK15" s="7"/>
      <c r="ZL15" s="7"/>
      <c r="ZM15" s="7"/>
      <c r="ZN15" s="7"/>
      <c r="ZO15" s="7"/>
      <c r="ZP15" s="7"/>
      <c r="ZQ15" s="7"/>
      <c r="ZR15" s="7"/>
      <c r="ZS15" s="7"/>
      <c r="ZT15" s="7"/>
      <c r="ZU15" s="7"/>
      <c r="ZV15" s="7"/>
      <c r="ZW15" s="7"/>
      <c r="ZX15" s="7"/>
      <c r="ZY15" s="7"/>
      <c r="ZZ15" s="7"/>
      <c r="AAA15" s="7"/>
      <c r="AAB15" s="7"/>
      <c r="AAC15" s="7"/>
      <c r="AAD15" s="7"/>
      <c r="AAE15" s="7"/>
      <c r="AAF15" s="7"/>
      <c r="AAG15" s="7"/>
      <c r="AAH15" s="7"/>
      <c r="AAI15" s="7"/>
      <c r="AAJ15" s="7"/>
      <c r="AAK15" s="7"/>
      <c r="AAL15" s="7"/>
      <c r="AAM15" s="7"/>
      <c r="AAN15" s="7"/>
      <c r="AAO15" s="7"/>
      <c r="AAP15" s="7"/>
      <c r="AAQ15" s="7"/>
      <c r="AAR15" s="7"/>
      <c r="AAS15" s="7"/>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57" customFormat="1" ht="13" customHeight="1" x14ac:dyDescent="0.3">
      <c r="A16" s="159">
        <v>43977</v>
      </c>
      <c r="B16" s="160" t="s">
        <v>107</v>
      </c>
      <c r="C16" s="163"/>
      <c r="D16" s="164"/>
      <c r="E16" s="164"/>
      <c r="F16" s="164"/>
      <c r="G16" s="165"/>
      <c r="H16" s="166"/>
      <c r="I16" s="167">
        <v>126</v>
      </c>
      <c r="J16" s="167">
        <v>9</v>
      </c>
      <c r="K16" s="43">
        <f t="shared" si="0"/>
        <v>135</v>
      </c>
      <c r="L16" s="168"/>
      <c r="M16" s="163"/>
      <c r="N16" s="164"/>
      <c r="O16" s="164"/>
      <c r="P16" s="164"/>
      <c r="Q16" s="165"/>
      <c r="R16" s="166"/>
      <c r="S16" s="161">
        <f t="shared" si="1"/>
        <v>26380</v>
      </c>
      <c r="T16" s="161">
        <f t="shared" si="2"/>
        <v>1314</v>
      </c>
      <c r="U16" s="162">
        <f t="shared" si="3"/>
        <v>27694</v>
      </c>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c r="AX16" s="158"/>
      <c r="AY16" s="158"/>
      <c r="AZ16" s="158"/>
      <c r="BA16" s="158"/>
      <c r="BB16" s="158"/>
      <c r="BC16" s="158"/>
      <c r="BD16" s="158"/>
      <c r="BE16" s="158"/>
      <c r="BF16" s="158"/>
      <c r="BG16" s="158"/>
      <c r="BH16" s="158"/>
      <c r="BI16" s="158"/>
      <c r="BJ16" s="158"/>
      <c r="BK16" s="158"/>
      <c r="BL16" s="158"/>
      <c r="BM16" s="158"/>
      <c r="BN16" s="158"/>
      <c r="BO16" s="158"/>
      <c r="BP16" s="158"/>
      <c r="BQ16" s="158"/>
      <c r="BR16" s="158"/>
      <c r="BS16" s="158"/>
      <c r="BT16" s="158"/>
      <c r="BU16" s="158"/>
      <c r="BV16" s="158"/>
      <c r="BW16" s="158"/>
      <c r="BX16" s="158"/>
      <c r="BY16" s="158"/>
      <c r="BZ16" s="158"/>
      <c r="CA16" s="158"/>
      <c r="CB16" s="158"/>
      <c r="CC16" s="158"/>
      <c r="CD16" s="158"/>
      <c r="CE16" s="158"/>
      <c r="CF16" s="158"/>
      <c r="CG16" s="158"/>
      <c r="CH16" s="158"/>
      <c r="CI16" s="158"/>
      <c r="CJ16" s="158"/>
      <c r="CK16" s="158"/>
      <c r="CL16" s="158"/>
      <c r="CM16" s="158"/>
      <c r="CN16" s="158"/>
      <c r="CO16" s="158"/>
      <c r="CP16" s="158"/>
      <c r="CQ16" s="158"/>
      <c r="CR16" s="158"/>
      <c r="CS16" s="158"/>
      <c r="CT16" s="158"/>
      <c r="CU16" s="158"/>
      <c r="CV16" s="158"/>
      <c r="CW16" s="158"/>
      <c r="CX16" s="158"/>
      <c r="CY16" s="158"/>
      <c r="CZ16" s="158"/>
      <c r="DA16" s="158"/>
      <c r="DB16" s="158"/>
      <c r="DC16" s="158"/>
      <c r="DD16" s="158"/>
      <c r="DE16" s="158"/>
      <c r="DF16" s="158"/>
      <c r="DG16" s="158"/>
      <c r="DH16" s="158"/>
      <c r="DI16" s="158"/>
      <c r="DJ16" s="158"/>
      <c r="DK16" s="158"/>
      <c r="DL16" s="158"/>
      <c r="DM16" s="158"/>
      <c r="DN16" s="158"/>
      <c r="DO16" s="158"/>
      <c r="DP16" s="158"/>
      <c r="DQ16" s="158"/>
      <c r="DR16" s="158"/>
      <c r="DS16" s="158"/>
      <c r="DT16" s="158"/>
      <c r="DU16" s="158"/>
      <c r="DV16" s="158"/>
      <c r="DW16" s="158"/>
      <c r="DX16" s="158"/>
      <c r="DY16" s="158"/>
      <c r="DZ16" s="158"/>
      <c r="EA16" s="158"/>
      <c r="EB16" s="158"/>
      <c r="EC16" s="158"/>
      <c r="ED16" s="158"/>
      <c r="EE16" s="158"/>
      <c r="EF16" s="158"/>
      <c r="EG16" s="158"/>
      <c r="EH16" s="158"/>
      <c r="EI16" s="158"/>
      <c r="EJ16" s="158"/>
      <c r="EK16" s="158"/>
      <c r="EL16" s="158"/>
      <c r="EM16" s="158"/>
      <c r="EN16" s="158"/>
      <c r="XA16" s="7"/>
      <c r="XB16" s="7"/>
      <c r="XC16" s="7"/>
      <c r="XD16" s="7"/>
      <c r="XE16" s="7"/>
      <c r="XF16" s="7"/>
      <c r="XG16" s="7"/>
      <c r="XH16" s="7"/>
      <c r="XI16" s="7"/>
      <c r="XJ16" s="7"/>
      <c r="XK16" s="7"/>
      <c r="XL16" s="7"/>
      <c r="XM16" s="7"/>
      <c r="XN16" s="7"/>
      <c r="XO16" s="7"/>
      <c r="XP16" s="7"/>
      <c r="XQ16" s="7"/>
      <c r="XR16" s="7"/>
      <c r="XS16" s="7"/>
      <c r="XT16" s="7"/>
      <c r="XU16" s="7"/>
      <c r="XV16" s="7"/>
      <c r="XW16" s="7"/>
      <c r="XX16" s="7"/>
      <c r="XY16" s="7"/>
      <c r="XZ16" s="7"/>
      <c r="YA16" s="7"/>
      <c r="YB16" s="7"/>
      <c r="YC16" s="7"/>
      <c r="YD16" s="7"/>
      <c r="YE16" s="7"/>
      <c r="YF16" s="7"/>
      <c r="YG16" s="7"/>
      <c r="YH16" s="7"/>
      <c r="YI16" s="7"/>
      <c r="YJ16" s="7"/>
      <c r="YK16" s="7"/>
      <c r="YL16" s="7"/>
      <c r="YM16" s="7"/>
      <c r="YN16" s="7"/>
      <c r="YO16" s="7"/>
      <c r="YP16" s="7"/>
      <c r="YQ16" s="7"/>
      <c r="YR16" s="7"/>
      <c r="YS16" s="7"/>
      <c r="YT16" s="7"/>
      <c r="YU16" s="7"/>
      <c r="YV16" s="7"/>
      <c r="YW16" s="7"/>
      <c r="YX16" s="7"/>
      <c r="YY16" s="7"/>
      <c r="YZ16" s="7"/>
      <c r="ZA16" s="7"/>
      <c r="ZB16" s="7"/>
      <c r="ZC16" s="7"/>
      <c r="ZD16" s="7"/>
      <c r="ZE16" s="7"/>
      <c r="ZF16" s="7"/>
      <c r="ZG16" s="7"/>
      <c r="ZH16" s="7"/>
      <c r="ZI16" s="7"/>
      <c r="ZJ16" s="7"/>
      <c r="ZK16" s="7"/>
      <c r="ZL16" s="7"/>
      <c r="ZM16" s="7"/>
      <c r="ZN16" s="7"/>
      <c r="ZO16" s="7"/>
      <c r="ZP16" s="7"/>
      <c r="ZQ16" s="7"/>
      <c r="ZR16" s="7"/>
      <c r="ZS16" s="7"/>
      <c r="ZT16" s="7"/>
      <c r="ZU16" s="7"/>
      <c r="ZV16" s="7"/>
      <c r="ZW16" s="7"/>
      <c r="ZX16" s="7"/>
      <c r="ZY16" s="7"/>
      <c r="ZZ16" s="7"/>
      <c r="AAA16" s="7"/>
      <c r="AAB16" s="7"/>
      <c r="AAC16" s="7"/>
      <c r="AAD16" s="7"/>
      <c r="AAE16" s="7"/>
      <c r="AAF16" s="7"/>
      <c r="AAG16" s="7"/>
      <c r="AAH16" s="7"/>
      <c r="AAI16" s="7"/>
      <c r="AAJ16" s="7"/>
      <c r="AAK16" s="7"/>
      <c r="AAL16" s="7"/>
      <c r="AAM16" s="7"/>
      <c r="AAN16" s="7"/>
      <c r="AAO16" s="7"/>
      <c r="AAP16" s="7"/>
      <c r="AAQ16" s="7"/>
      <c r="AAR16" s="7"/>
      <c r="AAS16" s="7"/>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57" customFormat="1" ht="13" customHeight="1" x14ac:dyDescent="0.3">
      <c r="A17" s="159">
        <v>43976</v>
      </c>
      <c r="B17" s="160" t="s">
        <v>107</v>
      </c>
      <c r="C17" s="163"/>
      <c r="D17" s="164"/>
      <c r="E17" s="164"/>
      <c r="F17" s="164"/>
      <c r="G17" s="165"/>
      <c r="H17" s="166"/>
      <c r="I17" s="167">
        <v>127</v>
      </c>
      <c r="J17" s="167">
        <v>10</v>
      </c>
      <c r="K17" s="43">
        <f t="shared" si="0"/>
        <v>137</v>
      </c>
      <c r="L17" s="168"/>
      <c r="M17" s="163"/>
      <c r="N17" s="164"/>
      <c r="O17" s="164"/>
      <c r="P17" s="164"/>
      <c r="Q17" s="165"/>
      <c r="R17" s="166"/>
      <c r="S17" s="161">
        <f t="shared" si="1"/>
        <v>26254</v>
      </c>
      <c r="T17" s="161">
        <f t="shared" si="2"/>
        <v>1305</v>
      </c>
      <c r="U17" s="162">
        <f t="shared" si="3"/>
        <v>27559</v>
      </c>
      <c r="X17" s="158"/>
      <c r="Y17" s="158"/>
      <c r="Z17" s="158"/>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c r="AW17" s="158"/>
      <c r="AX17" s="158"/>
      <c r="AY17" s="158"/>
      <c r="AZ17" s="158"/>
      <c r="BA17" s="158"/>
      <c r="BB17" s="158"/>
      <c r="BC17" s="158"/>
      <c r="BD17" s="158"/>
      <c r="BE17" s="158"/>
      <c r="BF17" s="158"/>
      <c r="BG17" s="158"/>
      <c r="BH17" s="158"/>
      <c r="BI17" s="158"/>
      <c r="BJ17" s="158"/>
      <c r="BK17" s="158"/>
      <c r="BL17" s="158"/>
      <c r="BM17" s="158"/>
      <c r="BN17" s="158"/>
      <c r="BO17" s="158"/>
      <c r="BP17" s="158"/>
      <c r="BQ17" s="158"/>
      <c r="BR17" s="158"/>
      <c r="BS17" s="158"/>
      <c r="BT17" s="158"/>
      <c r="BU17" s="158"/>
      <c r="BV17" s="158"/>
      <c r="BW17" s="158"/>
      <c r="BX17" s="158"/>
      <c r="BY17" s="158"/>
      <c r="BZ17" s="158"/>
      <c r="CA17" s="158"/>
      <c r="CB17" s="158"/>
      <c r="CC17" s="158"/>
      <c r="CD17" s="158"/>
      <c r="CE17" s="158"/>
      <c r="CF17" s="158"/>
      <c r="CG17" s="158"/>
      <c r="CH17" s="158"/>
      <c r="CI17" s="158"/>
      <c r="CJ17" s="158"/>
      <c r="CK17" s="158"/>
      <c r="CL17" s="158"/>
      <c r="CM17" s="158"/>
      <c r="CN17" s="158"/>
      <c r="CO17" s="158"/>
      <c r="CP17" s="158"/>
      <c r="CQ17" s="158"/>
      <c r="CR17" s="158"/>
      <c r="CS17" s="158"/>
      <c r="CT17" s="158"/>
      <c r="CU17" s="158"/>
      <c r="CV17" s="158"/>
      <c r="CW17" s="158"/>
      <c r="CX17" s="158"/>
      <c r="CY17" s="158"/>
      <c r="CZ17" s="158"/>
      <c r="DA17" s="158"/>
      <c r="DB17" s="158"/>
      <c r="DC17" s="158"/>
      <c r="DD17" s="158"/>
      <c r="DE17" s="158"/>
      <c r="DF17" s="158"/>
      <c r="DG17" s="158"/>
      <c r="DH17" s="158"/>
      <c r="DI17" s="158"/>
      <c r="DJ17" s="158"/>
      <c r="DK17" s="158"/>
      <c r="DL17" s="158"/>
      <c r="DM17" s="158"/>
      <c r="DN17" s="158"/>
      <c r="DO17" s="158"/>
      <c r="DP17" s="158"/>
      <c r="DQ17" s="158"/>
      <c r="DR17" s="158"/>
      <c r="DS17" s="158"/>
      <c r="DT17" s="158"/>
      <c r="DU17" s="158"/>
      <c r="DV17" s="158"/>
      <c r="DW17" s="158"/>
      <c r="DX17" s="158"/>
      <c r="DY17" s="158"/>
      <c r="DZ17" s="158"/>
      <c r="EA17" s="158"/>
      <c r="EB17" s="158"/>
      <c r="EC17" s="158"/>
      <c r="ED17" s="158"/>
      <c r="EE17" s="158"/>
      <c r="EF17" s="158"/>
      <c r="EG17" s="158"/>
      <c r="EH17" s="158"/>
      <c r="EI17" s="158"/>
      <c r="EJ17" s="158"/>
      <c r="EK17" s="158"/>
      <c r="EL17" s="158"/>
      <c r="EM17" s="158"/>
      <c r="EN17" s="158"/>
      <c r="XA17" s="7"/>
      <c r="XB17" s="7"/>
      <c r="XC17" s="7"/>
      <c r="XD17" s="7"/>
      <c r="XE17" s="7"/>
      <c r="XF17" s="7"/>
      <c r="XG17" s="7"/>
      <c r="XH17" s="7"/>
      <c r="XI17" s="7"/>
      <c r="XJ17" s="7"/>
      <c r="XK17" s="7"/>
      <c r="XL17" s="7"/>
      <c r="XM17" s="7"/>
      <c r="XN17" s="7"/>
      <c r="XO17" s="7"/>
      <c r="XP17" s="7"/>
      <c r="XQ17" s="7"/>
      <c r="XR17" s="7"/>
      <c r="XS17" s="7"/>
      <c r="XT17" s="7"/>
      <c r="XU17" s="7"/>
      <c r="XV17" s="7"/>
      <c r="XW17" s="7"/>
      <c r="XX17" s="7"/>
      <c r="XY17" s="7"/>
      <c r="XZ17" s="7"/>
      <c r="YA17" s="7"/>
      <c r="YB17" s="7"/>
      <c r="YC17" s="7"/>
      <c r="YD17" s="7"/>
      <c r="YE17" s="7"/>
      <c r="YF17" s="7"/>
      <c r="YG17" s="7"/>
      <c r="YH17" s="7"/>
      <c r="YI17" s="7"/>
      <c r="YJ17" s="7"/>
      <c r="YK17" s="7"/>
      <c r="YL17" s="7"/>
      <c r="YM17" s="7"/>
      <c r="YN17" s="7"/>
      <c r="YO17" s="7"/>
      <c r="YP17" s="7"/>
      <c r="YQ17" s="7"/>
      <c r="YR17" s="7"/>
      <c r="YS17" s="7"/>
      <c r="YT17" s="7"/>
      <c r="YU17" s="7"/>
      <c r="YV17" s="7"/>
      <c r="YW17" s="7"/>
      <c r="YX17" s="7"/>
      <c r="YY17" s="7"/>
      <c r="YZ17" s="7"/>
      <c r="ZA17" s="7"/>
      <c r="ZB17" s="7"/>
      <c r="ZC17" s="7"/>
      <c r="ZD17" s="7"/>
      <c r="ZE17" s="7"/>
      <c r="ZF17" s="7"/>
      <c r="ZG17" s="7"/>
      <c r="ZH17" s="7"/>
      <c r="ZI17" s="7"/>
      <c r="ZJ17" s="7"/>
      <c r="ZK17" s="7"/>
      <c r="ZL17" s="7"/>
      <c r="ZM17" s="7"/>
      <c r="ZN17" s="7"/>
      <c r="ZO17" s="7"/>
      <c r="ZP17" s="7"/>
      <c r="ZQ17" s="7"/>
      <c r="ZR17" s="7"/>
      <c r="ZS17" s="7"/>
      <c r="ZT17" s="7"/>
      <c r="ZU17" s="7"/>
      <c r="ZV17" s="7"/>
      <c r="ZW17" s="7"/>
      <c r="ZX17" s="7"/>
      <c r="ZY17" s="7"/>
      <c r="ZZ17" s="7"/>
      <c r="AAA17" s="7"/>
      <c r="AAB17" s="7"/>
      <c r="AAC17" s="7"/>
      <c r="AAD17" s="7"/>
      <c r="AAE17" s="7"/>
      <c r="AAF17" s="7"/>
      <c r="AAG17" s="7"/>
      <c r="AAH17" s="7"/>
      <c r="AAI17" s="7"/>
      <c r="AAJ17" s="7"/>
      <c r="AAK17" s="7"/>
      <c r="AAL17" s="7"/>
      <c r="AAM17" s="7"/>
      <c r="AAN17" s="7"/>
      <c r="AAO17" s="7"/>
      <c r="AAP17" s="7"/>
      <c r="AAQ17" s="7"/>
      <c r="AAR17" s="7"/>
      <c r="AAS17" s="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57" customFormat="1" ht="13" customHeight="1" x14ac:dyDescent="0.3">
      <c r="A18" s="159">
        <v>43975</v>
      </c>
      <c r="B18" s="160" t="s">
        <v>107</v>
      </c>
      <c r="C18" s="163"/>
      <c r="D18" s="164"/>
      <c r="E18" s="164"/>
      <c r="F18" s="164"/>
      <c r="G18" s="165"/>
      <c r="H18" s="166"/>
      <c r="I18" s="167">
        <v>108</v>
      </c>
      <c r="J18" s="167">
        <v>12</v>
      </c>
      <c r="K18" s="43">
        <f t="shared" si="0"/>
        <v>120</v>
      </c>
      <c r="L18" s="168"/>
      <c r="M18" s="163"/>
      <c r="N18" s="164"/>
      <c r="O18" s="164"/>
      <c r="P18" s="164"/>
      <c r="Q18" s="165"/>
      <c r="R18" s="166"/>
      <c r="S18" s="161">
        <f t="shared" si="1"/>
        <v>26127</v>
      </c>
      <c r="T18" s="161">
        <f t="shared" si="2"/>
        <v>1295</v>
      </c>
      <c r="U18" s="162">
        <f t="shared" si="3"/>
        <v>27422</v>
      </c>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8"/>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8"/>
      <c r="CV18" s="158"/>
      <c r="CW18" s="158"/>
      <c r="CX18" s="158"/>
      <c r="CY18" s="158"/>
      <c r="CZ18" s="158"/>
      <c r="DA18" s="158"/>
      <c r="DB18" s="158"/>
      <c r="DC18" s="158"/>
      <c r="DD18" s="158"/>
      <c r="DE18" s="158"/>
      <c r="DF18" s="158"/>
      <c r="DG18" s="158"/>
      <c r="DH18" s="158"/>
      <c r="DI18" s="158"/>
      <c r="DJ18" s="158"/>
      <c r="DK18" s="158"/>
      <c r="DL18" s="158"/>
      <c r="DM18" s="158"/>
      <c r="DN18" s="158"/>
      <c r="DO18" s="158"/>
      <c r="DP18" s="158"/>
      <c r="DQ18" s="158"/>
      <c r="DR18" s="158"/>
      <c r="DS18" s="158"/>
      <c r="DT18" s="158"/>
      <c r="DU18" s="158"/>
      <c r="DV18" s="158"/>
      <c r="DW18" s="158"/>
      <c r="DX18" s="158"/>
      <c r="DY18" s="158"/>
      <c r="DZ18" s="158"/>
      <c r="EA18" s="158"/>
      <c r="EB18" s="158"/>
      <c r="EC18" s="158"/>
      <c r="ED18" s="158"/>
      <c r="EE18" s="158"/>
      <c r="EF18" s="158"/>
      <c r="EG18" s="158"/>
      <c r="EH18" s="158"/>
      <c r="EI18" s="158"/>
      <c r="EJ18" s="158"/>
      <c r="EK18" s="158"/>
      <c r="EL18" s="158"/>
      <c r="EM18" s="158"/>
      <c r="EN18" s="158"/>
      <c r="XA18" s="7"/>
      <c r="XB18" s="7"/>
      <c r="XC18" s="7"/>
      <c r="XD18" s="7"/>
      <c r="XE18" s="7"/>
      <c r="XF18" s="7"/>
      <c r="XG18" s="7"/>
      <c r="XH18" s="7"/>
      <c r="XI18" s="7"/>
      <c r="XJ18" s="7"/>
      <c r="XK18" s="7"/>
      <c r="XL18" s="7"/>
      <c r="XM18" s="7"/>
      <c r="XN18" s="7"/>
      <c r="XO18" s="7"/>
      <c r="XP18" s="7"/>
      <c r="XQ18" s="7"/>
      <c r="XR18" s="7"/>
      <c r="XS18" s="7"/>
      <c r="XT18" s="7"/>
      <c r="XU18" s="7"/>
      <c r="XV18" s="7"/>
      <c r="XW18" s="7"/>
      <c r="XX18" s="7"/>
      <c r="XY18" s="7"/>
      <c r="XZ18" s="7"/>
      <c r="YA18" s="7"/>
      <c r="YB18" s="7"/>
      <c r="YC18" s="7"/>
      <c r="YD18" s="7"/>
      <c r="YE18" s="7"/>
      <c r="YF18" s="7"/>
      <c r="YG18" s="7"/>
      <c r="YH18" s="7"/>
      <c r="YI18" s="7"/>
      <c r="YJ18" s="7"/>
      <c r="YK18" s="7"/>
      <c r="YL18" s="7"/>
      <c r="YM18" s="7"/>
      <c r="YN18" s="7"/>
      <c r="YO18" s="7"/>
      <c r="YP18" s="7"/>
      <c r="YQ18" s="7"/>
      <c r="YR18" s="7"/>
      <c r="YS18" s="7"/>
      <c r="YT18" s="7"/>
      <c r="YU18" s="7"/>
      <c r="YV18" s="7"/>
      <c r="YW18" s="7"/>
      <c r="YX18" s="7"/>
      <c r="YY18" s="7"/>
      <c r="YZ18" s="7"/>
      <c r="ZA18" s="7"/>
      <c r="ZB18" s="7"/>
      <c r="ZC18" s="7"/>
      <c r="ZD18" s="7"/>
      <c r="ZE18" s="7"/>
      <c r="ZF18" s="7"/>
      <c r="ZG18" s="7"/>
      <c r="ZH18" s="7"/>
      <c r="ZI18" s="7"/>
      <c r="ZJ18" s="7"/>
      <c r="ZK18" s="7"/>
      <c r="ZL18" s="7"/>
      <c r="ZM18" s="7"/>
      <c r="ZN18" s="7"/>
      <c r="ZO18" s="7"/>
      <c r="ZP18" s="7"/>
      <c r="ZQ18" s="7"/>
      <c r="ZR18" s="7"/>
      <c r="ZS18" s="7"/>
      <c r="ZT18" s="7"/>
      <c r="ZU18" s="7"/>
      <c r="ZV18" s="7"/>
      <c r="ZW18" s="7"/>
      <c r="ZX18" s="7"/>
      <c r="ZY18" s="7"/>
      <c r="ZZ18" s="7"/>
      <c r="AAA18" s="7"/>
      <c r="AAB18" s="7"/>
      <c r="AAC18" s="7"/>
      <c r="AAD18" s="7"/>
      <c r="AAE18" s="7"/>
      <c r="AAF18" s="7"/>
      <c r="AAG18" s="7"/>
      <c r="AAH18" s="7"/>
      <c r="AAI18" s="7"/>
      <c r="AAJ18" s="7"/>
      <c r="AAK18" s="7"/>
      <c r="AAL18" s="7"/>
      <c r="AAM18" s="7"/>
      <c r="AAN18" s="7"/>
      <c r="AAO18" s="7"/>
      <c r="AAP18" s="7"/>
      <c r="AAQ18" s="7"/>
      <c r="AAR18" s="7"/>
      <c r="AAS18" s="7"/>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57" customFormat="1" ht="13" customHeight="1" x14ac:dyDescent="0.3">
      <c r="A19" s="159">
        <v>43974</v>
      </c>
      <c r="B19" s="160" t="s">
        <v>107</v>
      </c>
      <c r="C19" s="163"/>
      <c r="D19" s="164"/>
      <c r="E19" s="164"/>
      <c r="F19" s="164"/>
      <c r="G19" s="165"/>
      <c r="H19" s="166"/>
      <c r="I19" s="167">
        <v>115</v>
      </c>
      <c r="J19" s="167">
        <v>7</v>
      </c>
      <c r="K19" s="43">
        <f t="shared" si="0"/>
        <v>122</v>
      </c>
      <c r="L19" s="168"/>
      <c r="M19" s="163"/>
      <c r="N19" s="164"/>
      <c r="O19" s="164"/>
      <c r="P19" s="164"/>
      <c r="Q19" s="165"/>
      <c r="R19" s="166"/>
      <c r="S19" s="161">
        <f t="shared" si="1"/>
        <v>26019</v>
      </c>
      <c r="T19" s="161">
        <f t="shared" si="2"/>
        <v>1283</v>
      </c>
      <c r="U19" s="162">
        <f t="shared" si="3"/>
        <v>27302</v>
      </c>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8"/>
      <c r="BA19" s="158"/>
      <c r="BB19" s="158"/>
      <c r="BC19" s="158"/>
      <c r="BD19" s="158"/>
      <c r="BE19" s="158"/>
      <c r="BF19" s="158"/>
      <c r="BG19" s="158"/>
      <c r="BH19" s="158"/>
      <c r="BI19" s="158"/>
      <c r="BJ19" s="158"/>
      <c r="BK19" s="158"/>
      <c r="BL19" s="158"/>
      <c r="BM19" s="158"/>
      <c r="BN19" s="158"/>
      <c r="BO19" s="158"/>
      <c r="BP19" s="158"/>
      <c r="BQ19" s="158"/>
      <c r="BR19" s="158"/>
      <c r="BS19" s="158"/>
      <c r="BT19" s="158"/>
      <c r="BU19" s="158"/>
      <c r="BV19" s="158"/>
      <c r="BW19" s="158"/>
      <c r="BX19" s="158"/>
      <c r="BY19" s="158"/>
      <c r="BZ19" s="158"/>
      <c r="CA19" s="158"/>
      <c r="CB19" s="158"/>
      <c r="CC19" s="158"/>
      <c r="CD19" s="158"/>
      <c r="CE19" s="158"/>
      <c r="CF19" s="158"/>
      <c r="CG19" s="158"/>
      <c r="CH19" s="158"/>
      <c r="CI19" s="158"/>
      <c r="CJ19" s="158"/>
      <c r="CK19" s="158"/>
      <c r="CL19" s="158"/>
      <c r="CM19" s="158"/>
      <c r="CN19" s="158"/>
      <c r="CO19" s="158"/>
      <c r="CP19" s="158"/>
      <c r="CQ19" s="158"/>
      <c r="CR19" s="158"/>
      <c r="CS19" s="158"/>
      <c r="CT19" s="158"/>
      <c r="CU19" s="158"/>
      <c r="CV19" s="158"/>
      <c r="CW19" s="158"/>
      <c r="CX19" s="158"/>
      <c r="CY19" s="158"/>
      <c r="CZ19" s="158"/>
      <c r="DA19" s="158"/>
      <c r="DB19" s="158"/>
      <c r="DC19" s="158"/>
      <c r="DD19" s="158"/>
      <c r="DE19" s="158"/>
      <c r="DF19" s="158"/>
      <c r="DG19" s="158"/>
      <c r="DH19" s="158"/>
      <c r="DI19" s="158"/>
      <c r="DJ19" s="158"/>
      <c r="DK19" s="158"/>
      <c r="DL19" s="158"/>
      <c r="DM19" s="158"/>
      <c r="DN19" s="158"/>
      <c r="DO19" s="158"/>
      <c r="DP19" s="158"/>
      <c r="DQ19" s="158"/>
      <c r="DR19" s="158"/>
      <c r="DS19" s="158"/>
      <c r="DT19" s="158"/>
      <c r="DU19" s="158"/>
      <c r="DV19" s="158"/>
      <c r="DW19" s="158"/>
      <c r="DX19" s="158"/>
      <c r="DY19" s="158"/>
      <c r="DZ19" s="158"/>
      <c r="EA19" s="158"/>
      <c r="EB19" s="158"/>
      <c r="EC19" s="158"/>
      <c r="ED19" s="158"/>
      <c r="EE19" s="158"/>
      <c r="EF19" s="158"/>
      <c r="EG19" s="158"/>
      <c r="EH19" s="158"/>
      <c r="EI19" s="158"/>
      <c r="EJ19" s="158"/>
      <c r="EK19" s="158"/>
      <c r="EL19" s="158"/>
      <c r="EM19" s="158"/>
      <c r="EN19" s="158"/>
      <c r="XA19" s="7"/>
      <c r="XB19" s="7"/>
      <c r="XC19" s="7"/>
      <c r="XD19" s="7"/>
      <c r="XE19" s="7"/>
      <c r="XF19" s="7"/>
      <c r="XG19" s="7"/>
      <c r="XH19" s="7"/>
      <c r="XI19" s="7"/>
      <c r="XJ19" s="7"/>
      <c r="XK19" s="7"/>
      <c r="XL19" s="7"/>
      <c r="XM19" s="7"/>
      <c r="XN19" s="7"/>
      <c r="XO19" s="7"/>
      <c r="XP19" s="7"/>
      <c r="XQ19" s="7"/>
      <c r="XR19" s="7"/>
      <c r="XS19" s="7"/>
      <c r="XT19" s="7"/>
      <c r="XU19" s="7"/>
      <c r="XV19" s="7"/>
      <c r="XW19" s="7"/>
      <c r="XX19" s="7"/>
      <c r="XY19" s="7"/>
      <c r="XZ19" s="7"/>
      <c r="YA19" s="7"/>
      <c r="YB19" s="7"/>
      <c r="YC19" s="7"/>
      <c r="YD19" s="7"/>
      <c r="YE19" s="7"/>
      <c r="YF19" s="7"/>
      <c r="YG19" s="7"/>
      <c r="YH19" s="7"/>
      <c r="YI19" s="7"/>
      <c r="YJ19" s="7"/>
      <c r="YK19" s="7"/>
      <c r="YL19" s="7"/>
      <c r="YM19" s="7"/>
      <c r="YN19" s="7"/>
      <c r="YO19" s="7"/>
      <c r="YP19" s="7"/>
      <c r="YQ19" s="7"/>
      <c r="YR19" s="7"/>
      <c r="YS19" s="7"/>
      <c r="YT19" s="7"/>
      <c r="YU19" s="7"/>
      <c r="YV19" s="7"/>
      <c r="YW19" s="7"/>
      <c r="YX19" s="7"/>
      <c r="YY19" s="7"/>
      <c r="YZ19" s="7"/>
      <c r="ZA19" s="7"/>
      <c r="ZB19" s="7"/>
      <c r="ZC19" s="7"/>
      <c r="ZD19" s="7"/>
      <c r="ZE19" s="7"/>
      <c r="ZF19" s="7"/>
      <c r="ZG19" s="7"/>
      <c r="ZH19" s="7"/>
      <c r="ZI19" s="7"/>
      <c r="ZJ19" s="7"/>
      <c r="ZK19" s="7"/>
      <c r="ZL19" s="7"/>
      <c r="ZM19" s="7"/>
      <c r="ZN19" s="7"/>
      <c r="ZO19" s="7"/>
      <c r="ZP19" s="7"/>
      <c r="ZQ19" s="7"/>
      <c r="ZR19" s="7"/>
      <c r="ZS19" s="7"/>
      <c r="ZT19" s="7"/>
      <c r="ZU19" s="7"/>
      <c r="ZV19" s="7"/>
      <c r="ZW19" s="7"/>
      <c r="ZX19" s="7"/>
      <c r="ZY19" s="7"/>
      <c r="ZZ19" s="7"/>
      <c r="AAA19" s="7"/>
      <c r="AAB19" s="7"/>
      <c r="AAC19" s="7"/>
      <c r="AAD19" s="7"/>
      <c r="AAE19" s="7"/>
      <c r="AAF19" s="7"/>
      <c r="AAG19" s="7"/>
      <c r="AAH19" s="7"/>
      <c r="AAI19" s="7"/>
      <c r="AAJ19" s="7"/>
      <c r="AAK19" s="7"/>
      <c r="AAL19" s="7"/>
      <c r="AAM19" s="7"/>
      <c r="AAN19" s="7"/>
      <c r="AAO19" s="7"/>
      <c r="AAP19" s="7"/>
      <c r="AAQ19" s="7"/>
      <c r="AAR19" s="7"/>
      <c r="AAS19" s="7"/>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57" customFormat="1" ht="13.4" customHeight="1" x14ac:dyDescent="0.3">
      <c r="A20" s="159">
        <v>43973</v>
      </c>
      <c r="B20" s="160" t="s">
        <v>107</v>
      </c>
      <c r="C20" s="163"/>
      <c r="D20" s="164"/>
      <c r="E20" s="164"/>
      <c r="F20" s="164"/>
      <c r="G20" s="165"/>
      <c r="H20" s="166"/>
      <c r="I20" s="167">
        <v>118</v>
      </c>
      <c r="J20" s="167">
        <v>9</v>
      </c>
      <c r="K20" s="43">
        <f t="shared" si="0"/>
        <v>127</v>
      </c>
      <c r="L20" s="168"/>
      <c r="M20" s="163"/>
      <c r="N20" s="164"/>
      <c r="O20" s="164"/>
      <c r="P20" s="164"/>
      <c r="Q20" s="165"/>
      <c r="R20" s="166"/>
      <c r="S20" s="161">
        <f t="shared" si="1"/>
        <v>25904</v>
      </c>
      <c r="T20" s="161">
        <f t="shared" si="2"/>
        <v>1276</v>
      </c>
      <c r="U20" s="162">
        <f t="shared" si="3"/>
        <v>27180</v>
      </c>
      <c r="X20" s="158"/>
      <c r="Y20" s="158"/>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158"/>
      <c r="BF20" s="158"/>
      <c r="BG20" s="158"/>
      <c r="BH20" s="158"/>
      <c r="BI20" s="158"/>
      <c r="BJ20" s="158"/>
      <c r="BK20" s="158"/>
      <c r="BL20" s="158"/>
      <c r="BM20" s="158"/>
      <c r="BN20" s="158"/>
      <c r="BO20" s="158"/>
      <c r="BP20" s="158"/>
      <c r="BQ20" s="158"/>
      <c r="BR20" s="158"/>
      <c r="BS20" s="158"/>
      <c r="BT20" s="158"/>
      <c r="BU20" s="158"/>
      <c r="BV20" s="158"/>
      <c r="BW20" s="158"/>
      <c r="BX20" s="158"/>
      <c r="BY20" s="158"/>
      <c r="BZ20" s="158"/>
      <c r="CA20" s="158"/>
      <c r="CB20" s="158"/>
      <c r="CC20" s="158"/>
      <c r="CD20" s="158"/>
      <c r="CE20" s="158"/>
      <c r="CF20" s="158"/>
      <c r="CG20" s="158"/>
      <c r="CH20" s="158"/>
      <c r="CI20" s="158"/>
      <c r="CJ20" s="158"/>
      <c r="CK20" s="158"/>
      <c r="CL20" s="158"/>
      <c r="CM20" s="158"/>
      <c r="CN20" s="158"/>
      <c r="CO20" s="158"/>
      <c r="CP20" s="158"/>
      <c r="CQ20" s="158"/>
      <c r="CR20" s="158"/>
      <c r="CS20" s="158"/>
      <c r="CT20" s="158"/>
      <c r="CU20" s="158"/>
      <c r="CV20" s="158"/>
      <c r="CW20" s="158"/>
      <c r="CX20" s="158"/>
      <c r="CY20" s="158"/>
      <c r="CZ20" s="158"/>
      <c r="DA20" s="158"/>
      <c r="DB20" s="158"/>
      <c r="DC20" s="158"/>
      <c r="DD20" s="158"/>
      <c r="DE20" s="158"/>
      <c r="DF20" s="158"/>
      <c r="DG20" s="158"/>
      <c r="DH20" s="158"/>
      <c r="DI20" s="158"/>
      <c r="DJ20" s="158"/>
      <c r="DK20" s="158"/>
      <c r="DL20" s="158"/>
      <c r="DM20" s="158"/>
      <c r="DN20" s="158"/>
      <c r="DO20" s="158"/>
      <c r="DP20" s="158"/>
      <c r="DQ20" s="158"/>
      <c r="DR20" s="158"/>
      <c r="DS20" s="158"/>
      <c r="DT20" s="158"/>
      <c r="DU20" s="158"/>
      <c r="DV20" s="158"/>
      <c r="DW20" s="158"/>
      <c r="DX20" s="158"/>
      <c r="DY20" s="158"/>
      <c r="DZ20" s="158"/>
      <c r="EA20" s="158"/>
      <c r="EB20" s="158"/>
      <c r="EC20" s="158"/>
      <c r="ED20" s="158"/>
      <c r="EE20" s="158"/>
      <c r="EF20" s="158"/>
      <c r="EG20" s="158"/>
      <c r="EH20" s="158"/>
      <c r="EI20" s="158"/>
      <c r="EJ20" s="158"/>
      <c r="EK20" s="158"/>
      <c r="EL20" s="158"/>
      <c r="EM20" s="158"/>
      <c r="EN20" s="158"/>
      <c r="XA20" s="7"/>
      <c r="XB20" s="7"/>
      <c r="XC20" s="7"/>
      <c r="XD20" s="7"/>
      <c r="XE20" s="7"/>
      <c r="XF20" s="7"/>
      <c r="XG20" s="7"/>
      <c r="XH20" s="7"/>
      <c r="XI20" s="7"/>
      <c r="XJ20" s="7"/>
      <c r="XK20" s="7"/>
      <c r="XL20" s="7"/>
      <c r="XM20" s="7"/>
      <c r="XN20" s="7"/>
      <c r="XO20" s="7"/>
      <c r="XP20" s="7"/>
      <c r="XQ20" s="7"/>
      <c r="XR20" s="7"/>
      <c r="XS20" s="7"/>
      <c r="XT20" s="7"/>
      <c r="XU20" s="7"/>
      <c r="XV20" s="7"/>
      <c r="XW20" s="7"/>
      <c r="XX20" s="7"/>
      <c r="XY20" s="7"/>
      <c r="XZ20" s="7"/>
      <c r="YA20" s="7"/>
      <c r="YB20" s="7"/>
      <c r="YC20" s="7"/>
      <c r="YD20" s="7"/>
      <c r="YE20" s="7"/>
      <c r="YF20" s="7"/>
      <c r="YG20" s="7"/>
      <c r="YH20" s="7"/>
      <c r="YI20" s="7"/>
      <c r="YJ20" s="7"/>
      <c r="YK20" s="7"/>
      <c r="YL20" s="7"/>
      <c r="YM20" s="7"/>
      <c r="YN20" s="7"/>
      <c r="YO20" s="7"/>
      <c r="YP20" s="7"/>
      <c r="YQ20" s="7"/>
      <c r="YR20" s="7"/>
      <c r="YS20" s="7"/>
      <c r="YT20" s="7"/>
      <c r="YU20" s="7"/>
      <c r="YV20" s="7"/>
      <c r="YW20" s="7"/>
      <c r="YX20" s="7"/>
      <c r="YY20" s="7"/>
      <c r="YZ20" s="7"/>
      <c r="ZA20" s="7"/>
      <c r="ZB20" s="7"/>
      <c r="ZC20" s="7"/>
      <c r="ZD20" s="7"/>
      <c r="ZE20" s="7"/>
      <c r="ZF20" s="7"/>
      <c r="ZG20" s="7"/>
      <c r="ZH20" s="7"/>
      <c r="ZI20" s="7"/>
      <c r="ZJ20" s="7"/>
      <c r="ZK20" s="7"/>
      <c r="ZL20" s="7"/>
      <c r="ZM20" s="7"/>
      <c r="ZN20" s="7"/>
      <c r="ZO20" s="7"/>
      <c r="ZP20" s="7"/>
      <c r="ZQ20" s="7"/>
      <c r="ZR20" s="7"/>
      <c r="ZS20" s="7"/>
      <c r="ZT20" s="7"/>
      <c r="ZU20" s="7"/>
      <c r="ZV20" s="7"/>
      <c r="ZW20" s="7"/>
      <c r="ZX20" s="7"/>
      <c r="ZY20" s="7"/>
      <c r="ZZ20" s="7"/>
      <c r="AAA20" s="7"/>
      <c r="AAB20" s="7"/>
      <c r="AAC20" s="7"/>
      <c r="AAD20" s="7"/>
      <c r="AAE20" s="7"/>
      <c r="AAF20" s="7"/>
      <c r="AAG20" s="7"/>
      <c r="AAH20" s="7"/>
      <c r="AAI20" s="7"/>
      <c r="AAJ20" s="7"/>
      <c r="AAK20" s="7"/>
      <c r="AAL20" s="7"/>
      <c r="AAM20" s="7"/>
      <c r="AAN20" s="7"/>
      <c r="AAO20" s="7"/>
      <c r="AAP20" s="7"/>
      <c r="AAQ20" s="7"/>
      <c r="AAR20" s="7"/>
      <c r="AAS20" s="7"/>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57" customFormat="1" ht="13.4" customHeight="1" x14ac:dyDescent="0.3">
      <c r="A21" s="159">
        <v>43972</v>
      </c>
      <c r="B21" s="160" t="s">
        <v>107</v>
      </c>
      <c r="C21" s="163"/>
      <c r="D21" s="164"/>
      <c r="E21" s="164"/>
      <c r="F21" s="164"/>
      <c r="G21" s="165"/>
      <c r="H21" s="166"/>
      <c r="I21" s="167">
        <v>141</v>
      </c>
      <c r="J21" s="167">
        <v>9</v>
      </c>
      <c r="K21" s="43">
        <f t="shared" si="0"/>
        <v>150</v>
      </c>
      <c r="L21" s="168"/>
      <c r="M21" s="163"/>
      <c r="N21" s="164"/>
      <c r="O21" s="164"/>
      <c r="P21" s="164"/>
      <c r="Q21" s="165"/>
      <c r="R21" s="166"/>
      <c r="S21" s="161">
        <f t="shared" si="1"/>
        <v>25786</v>
      </c>
      <c r="T21" s="161">
        <f t="shared" si="2"/>
        <v>1267</v>
      </c>
      <c r="U21" s="162">
        <f t="shared" si="3"/>
        <v>27053</v>
      </c>
      <c r="X21" s="158"/>
      <c r="Y21" s="158"/>
      <c r="Z21" s="158"/>
      <c r="AA21" s="158"/>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c r="BG21" s="158"/>
      <c r="BH21" s="158"/>
      <c r="BI21" s="158"/>
      <c r="BJ21" s="158"/>
      <c r="BK21" s="158"/>
      <c r="BL21" s="158"/>
      <c r="BM21" s="158"/>
      <c r="BN21" s="158"/>
      <c r="BO21" s="158"/>
      <c r="BP21" s="158"/>
      <c r="BQ21" s="158"/>
      <c r="BR21" s="158"/>
      <c r="BS21" s="158"/>
      <c r="BT21" s="158"/>
      <c r="BU21" s="158"/>
      <c r="BV21" s="158"/>
      <c r="BW21" s="158"/>
      <c r="BX21" s="158"/>
      <c r="BY21" s="158"/>
      <c r="BZ21" s="158"/>
      <c r="CA21" s="158"/>
      <c r="CB21" s="158"/>
      <c r="CC21" s="158"/>
      <c r="CD21" s="158"/>
      <c r="CE21" s="158"/>
      <c r="CF21" s="158"/>
      <c r="CG21" s="158"/>
      <c r="CH21" s="158"/>
      <c r="CI21" s="158"/>
      <c r="CJ21" s="158"/>
      <c r="CK21" s="158"/>
      <c r="CL21" s="158"/>
      <c r="CM21" s="158"/>
      <c r="CN21" s="158"/>
      <c r="CO21" s="158"/>
      <c r="CP21" s="158"/>
      <c r="CQ21" s="158"/>
      <c r="CR21" s="158"/>
      <c r="CS21" s="158"/>
      <c r="CT21" s="158"/>
      <c r="CU21" s="158"/>
      <c r="CV21" s="158"/>
      <c r="CW21" s="158"/>
      <c r="CX21" s="158"/>
      <c r="CY21" s="158"/>
      <c r="CZ21" s="158"/>
      <c r="DA21" s="158"/>
      <c r="DB21" s="158"/>
      <c r="DC21" s="158"/>
      <c r="DD21" s="158"/>
      <c r="DE21" s="158"/>
      <c r="DF21" s="158"/>
      <c r="DG21" s="158"/>
      <c r="DH21" s="158"/>
      <c r="DI21" s="158"/>
      <c r="DJ21" s="158"/>
      <c r="DK21" s="158"/>
      <c r="DL21" s="158"/>
      <c r="DM21" s="158"/>
      <c r="DN21" s="158"/>
      <c r="DO21" s="158"/>
      <c r="DP21" s="158"/>
      <c r="DQ21" s="158"/>
      <c r="DR21" s="158"/>
      <c r="DS21" s="158"/>
      <c r="DT21" s="158"/>
      <c r="DU21" s="158"/>
      <c r="DV21" s="158"/>
      <c r="DW21" s="158"/>
      <c r="DX21" s="158"/>
      <c r="DY21" s="158"/>
      <c r="DZ21" s="158"/>
      <c r="EA21" s="158"/>
      <c r="EB21" s="158"/>
      <c r="EC21" s="158"/>
      <c r="ED21" s="158"/>
      <c r="EE21" s="158"/>
      <c r="EF21" s="158"/>
      <c r="EG21" s="158"/>
      <c r="EH21" s="158"/>
      <c r="EI21" s="158"/>
      <c r="EJ21" s="158"/>
      <c r="EK21" s="158"/>
      <c r="EL21" s="158"/>
      <c r="EM21" s="158"/>
      <c r="EN21" s="158"/>
      <c r="XA21" s="7"/>
      <c r="XB21" s="7"/>
      <c r="XC21" s="7"/>
      <c r="XD21" s="7"/>
      <c r="XE21" s="7"/>
      <c r="XF21" s="7"/>
      <c r="XG21" s="7"/>
      <c r="XH21" s="7"/>
      <c r="XI21" s="7"/>
      <c r="XJ21" s="7"/>
      <c r="XK21" s="7"/>
      <c r="XL21" s="7"/>
      <c r="XM21" s="7"/>
      <c r="XN21" s="7"/>
      <c r="XO21" s="7"/>
      <c r="XP21" s="7"/>
      <c r="XQ21" s="7"/>
      <c r="XR21" s="7"/>
      <c r="XS21" s="7"/>
      <c r="XT21" s="7"/>
      <c r="XU21" s="7"/>
      <c r="XV21" s="7"/>
      <c r="XW21" s="7"/>
      <c r="XX21" s="7"/>
      <c r="XY21" s="7"/>
      <c r="XZ21" s="7"/>
      <c r="YA21" s="7"/>
      <c r="YB21" s="7"/>
      <c r="YC21" s="7"/>
      <c r="YD21" s="7"/>
      <c r="YE21" s="7"/>
      <c r="YF21" s="7"/>
      <c r="YG21" s="7"/>
      <c r="YH21" s="7"/>
      <c r="YI21" s="7"/>
      <c r="YJ21" s="7"/>
      <c r="YK21" s="7"/>
      <c r="YL21" s="7"/>
      <c r="YM21" s="7"/>
      <c r="YN21" s="7"/>
      <c r="YO21" s="7"/>
      <c r="YP21" s="7"/>
      <c r="YQ21" s="7"/>
      <c r="YR21" s="7"/>
      <c r="YS21" s="7"/>
      <c r="YT21" s="7"/>
      <c r="YU21" s="7"/>
      <c r="YV21" s="7"/>
      <c r="YW21" s="7"/>
      <c r="YX21" s="7"/>
      <c r="YY21" s="7"/>
      <c r="YZ21" s="7"/>
      <c r="ZA21" s="7"/>
      <c r="ZB21" s="7"/>
      <c r="ZC21" s="7"/>
      <c r="ZD21" s="7"/>
      <c r="ZE21" s="7"/>
      <c r="ZF21" s="7"/>
      <c r="ZG21" s="7"/>
      <c r="ZH21" s="7"/>
      <c r="ZI21" s="7"/>
      <c r="ZJ21" s="7"/>
      <c r="ZK21" s="7"/>
      <c r="ZL21" s="7"/>
      <c r="ZM21" s="7"/>
      <c r="ZN21" s="7"/>
      <c r="ZO21" s="7"/>
      <c r="ZP21" s="7"/>
      <c r="ZQ21" s="7"/>
      <c r="ZR21" s="7"/>
      <c r="ZS21" s="7"/>
      <c r="ZT21" s="7"/>
      <c r="ZU21" s="7"/>
      <c r="ZV21" s="7"/>
      <c r="ZW21" s="7"/>
      <c r="ZX21" s="7"/>
      <c r="ZY21" s="7"/>
      <c r="ZZ21" s="7"/>
      <c r="AAA21" s="7"/>
      <c r="AAB21" s="7"/>
      <c r="AAC21" s="7"/>
      <c r="AAD21" s="7"/>
      <c r="AAE21" s="7"/>
      <c r="AAF21" s="7"/>
      <c r="AAG21" s="7"/>
      <c r="AAH21" s="7"/>
      <c r="AAI21" s="7"/>
      <c r="AAJ21" s="7"/>
      <c r="AAK21" s="7"/>
      <c r="AAL21" s="7"/>
      <c r="AAM21" s="7"/>
      <c r="AAN21" s="7"/>
      <c r="AAO21" s="7"/>
      <c r="AAP21" s="7"/>
      <c r="AAQ21" s="7"/>
      <c r="AAR21" s="7"/>
      <c r="AAS21" s="7"/>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57" customFormat="1" ht="13.4" customHeight="1" x14ac:dyDescent="0.3">
      <c r="A22" s="159">
        <v>43971</v>
      </c>
      <c r="B22" s="160" t="s">
        <v>107</v>
      </c>
      <c r="C22" s="163"/>
      <c r="D22" s="164"/>
      <c r="E22" s="164"/>
      <c r="F22" s="164"/>
      <c r="G22" s="165"/>
      <c r="H22" s="166"/>
      <c r="I22" s="167">
        <v>149</v>
      </c>
      <c r="J22" s="167">
        <v>6</v>
      </c>
      <c r="K22" s="43">
        <f t="shared" si="0"/>
        <v>155</v>
      </c>
      <c r="L22" s="168"/>
      <c r="M22" s="163"/>
      <c r="N22" s="164"/>
      <c r="O22" s="164"/>
      <c r="P22" s="164"/>
      <c r="Q22" s="165"/>
      <c r="R22" s="166"/>
      <c r="S22" s="161">
        <f t="shared" si="1"/>
        <v>25645</v>
      </c>
      <c r="T22" s="161">
        <f t="shared" si="2"/>
        <v>1258</v>
      </c>
      <c r="U22" s="162">
        <f t="shared" si="3"/>
        <v>26903</v>
      </c>
      <c r="X22" s="158"/>
      <c r="Y22" s="158"/>
      <c r="Z22" s="158"/>
      <c r="AA22" s="158"/>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c r="BG22" s="158"/>
      <c r="BH22" s="158"/>
      <c r="BI22" s="158"/>
      <c r="BJ22" s="158"/>
      <c r="BK22" s="158"/>
      <c r="BL22" s="158"/>
      <c r="BM22" s="158"/>
      <c r="BN22" s="158"/>
      <c r="BO22" s="158"/>
      <c r="BP22" s="158"/>
      <c r="BQ22" s="158"/>
      <c r="BR22" s="158"/>
      <c r="BS22" s="158"/>
      <c r="BT22" s="158"/>
      <c r="BU22" s="158"/>
      <c r="BV22" s="158"/>
      <c r="BW22" s="158"/>
      <c r="BX22" s="158"/>
      <c r="BY22" s="158"/>
      <c r="BZ22" s="158"/>
      <c r="CA22" s="158"/>
      <c r="CB22" s="158"/>
      <c r="CC22" s="158"/>
      <c r="CD22" s="158"/>
      <c r="CE22" s="158"/>
      <c r="CF22" s="158"/>
      <c r="CG22" s="158"/>
      <c r="CH22" s="158"/>
      <c r="CI22" s="158"/>
      <c r="CJ22" s="158"/>
      <c r="CK22" s="158"/>
      <c r="CL22" s="158"/>
      <c r="CM22" s="158"/>
      <c r="CN22" s="158"/>
      <c r="CO22" s="158"/>
      <c r="CP22" s="158"/>
      <c r="CQ22" s="158"/>
      <c r="CR22" s="158"/>
      <c r="CS22" s="158"/>
      <c r="CT22" s="158"/>
      <c r="CU22" s="158"/>
      <c r="CV22" s="158"/>
      <c r="CW22" s="158"/>
      <c r="CX22" s="158"/>
      <c r="CY22" s="158"/>
      <c r="CZ22" s="158"/>
      <c r="DA22" s="158"/>
      <c r="DB22" s="158"/>
      <c r="DC22" s="158"/>
      <c r="DD22" s="158"/>
      <c r="DE22" s="158"/>
      <c r="DF22" s="158"/>
      <c r="DG22" s="158"/>
      <c r="DH22" s="158"/>
      <c r="DI22" s="158"/>
      <c r="DJ22" s="158"/>
      <c r="DK22" s="158"/>
      <c r="DL22" s="158"/>
      <c r="DM22" s="158"/>
      <c r="DN22" s="158"/>
      <c r="DO22" s="158"/>
      <c r="DP22" s="158"/>
      <c r="DQ22" s="158"/>
      <c r="DR22" s="158"/>
      <c r="DS22" s="158"/>
      <c r="DT22" s="158"/>
      <c r="DU22" s="158"/>
      <c r="DV22" s="158"/>
      <c r="DW22" s="158"/>
      <c r="DX22" s="158"/>
      <c r="DY22" s="158"/>
      <c r="DZ22" s="158"/>
      <c r="EA22" s="158"/>
      <c r="EB22" s="158"/>
      <c r="EC22" s="158"/>
      <c r="ED22" s="158"/>
      <c r="EE22" s="158"/>
      <c r="EF22" s="158"/>
      <c r="EG22" s="158"/>
      <c r="EH22" s="158"/>
      <c r="EI22" s="158"/>
      <c r="EJ22" s="158"/>
      <c r="EK22" s="158"/>
      <c r="EL22" s="158"/>
      <c r="EM22" s="158"/>
      <c r="EN22" s="158"/>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41" customFormat="1" ht="13.4" customHeight="1" x14ac:dyDescent="0.3">
      <c r="A23" s="159">
        <v>43970</v>
      </c>
      <c r="B23" s="160" t="s">
        <v>107</v>
      </c>
      <c r="C23" s="163"/>
      <c r="D23" s="164"/>
      <c r="E23" s="164"/>
      <c r="F23" s="164"/>
      <c r="G23" s="165"/>
      <c r="H23" s="166"/>
      <c r="I23" s="167">
        <v>138</v>
      </c>
      <c r="J23" s="167">
        <v>11</v>
      </c>
      <c r="K23" s="43">
        <f t="shared" si="0"/>
        <v>149</v>
      </c>
      <c r="L23" s="168"/>
      <c r="M23" s="163"/>
      <c r="N23" s="164"/>
      <c r="O23" s="164"/>
      <c r="P23" s="164"/>
      <c r="Q23" s="165"/>
      <c r="R23" s="166"/>
      <c r="S23" s="161">
        <f t="shared" si="1"/>
        <v>25496</v>
      </c>
      <c r="T23" s="161">
        <f t="shared" si="2"/>
        <v>1252</v>
      </c>
      <c r="U23" s="162">
        <f t="shared" si="3"/>
        <v>26748</v>
      </c>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41" customFormat="1" ht="13.4" customHeight="1" x14ac:dyDescent="0.3">
      <c r="A24" s="159">
        <v>43969</v>
      </c>
      <c r="B24" s="160" t="s">
        <v>107</v>
      </c>
      <c r="C24" s="163"/>
      <c r="D24" s="164"/>
      <c r="E24" s="164"/>
      <c r="F24" s="164"/>
      <c r="G24" s="165"/>
      <c r="H24" s="166"/>
      <c r="I24" s="167">
        <v>143</v>
      </c>
      <c r="J24" s="167">
        <v>10</v>
      </c>
      <c r="K24" s="43">
        <f t="shared" si="0"/>
        <v>153</v>
      </c>
      <c r="L24" s="168"/>
      <c r="M24" s="163"/>
      <c r="N24" s="164"/>
      <c r="O24" s="164"/>
      <c r="P24" s="164"/>
      <c r="Q24" s="165"/>
      <c r="R24" s="166"/>
      <c r="S24" s="161">
        <f t="shared" si="1"/>
        <v>25358</v>
      </c>
      <c r="T24" s="161">
        <f t="shared" si="2"/>
        <v>1241</v>
      </c>
      <c r="U24" s="162">
        <f t="shared" si="3"/>
        <v>26599</v>
      </c>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41" customFormat="1" ht="13.4" customHeight="1" x14ac:dyDescent="0.3">
      <c r="A25" s="159">
        <v>43968</v>
      </c>
      <c r="B25" s="160" t="s">
        <v>107</v>
      </c>
      <c r="C25" s="163"/>
      <c r="D25" s="164"/>
      <c r="E25" s="164"/>
      <c r="F25" s="164"/>
      <c r="G25" s="165"/>
      <c r="H25" s="166"/>
      <c r="I25" s="167">
        <v>134</v>
      </c>
      <c r="J25" s="167">
        <v>10</v>
      </c>
      <c r="K25" s="43">
        <f t="shared" si="0"/>
        <v>144</v>
      </c>
      <c r="L25" s="168"/>
      <c r="M25" s="163"/>
      <c r="N25" s="164"/>
      <c r="O25" s="164"/>
      <c r="P25" s="164"/>
      <c r="Q25" s="165"/>
      <c r="R25" s="166"/>
      <c r="S25" s="161">
        <f t="shared" si="1"/>
        <v>25215</v>
      </c>
      <c r="T25" s="161">
        <f t="shared" si="2"/>
        <v>1231</v>
      </c>
      <c r="U25" s="162">
        <f t="shared" si="3"/>
        <v>26446</v>
      </c>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41" customFormat="1" ht="13.4" customHeight="1" x14ac:dyDescent="0.3">
      <c r="A26" s="159">
        <v>43967</v>
      </c>
      <c r="B26" s="160" t="s">
        <v>107</v>
      </c>
      <c r="C26" s="163"/>
      <c r="D26" s="164"/>
      <c r="E26" s="164"/>
      <c r="F26" s="164"/>
      <c r="G26" s="165"/>
      <c r="H26" s="166"/>
      <c r="I26" s="167">
        <v>163</v>
      </c>
      <c r="J26" s="167">
        <v>13</v>
      </c>
      <c r="K26" s="43">
        <f t="shared" si="0"/>
        <v>176</v>
      </c>
      <c r="L26" s="168"/>
      <c r="M26" s="163"/>
      <c r="N26" s="164"/>
      <c r="O26" s="164"/>
      <c r="P26" s="164"/>
      <c r="Q26" s="165"/>
      <c r="R26" s="166"/>
      <c r="S26" s="161">
        <f t="shared" si="1"/>
        <v>25081</v>
      </c>
      <c r="T26" s="161">
        <f t="shared" si="2"/>
        <v>1221</v>
      </c>
      <c r="U26" s="162">
        <f t="shared" si="3"/>
        <v>26302</v>
      </c>
      <c r="XA26" s="7"/>
      <c r="XB26" s="7"/>
      <c r="XC26" s="7"/>
      <c r="XD26" s="7"/>
      <c r="XE26" s="7"/>
      <c r="XF26" s="7"/>
      <c r="XG26" s="7"/>
      <c r="XH26" s="7"/>
      <c r="XI26" s="7"/>
      <c r="XJ26" s="7"/>
      <c r="XK26" s="7"/>
      <c r="XL26" s="7"/>
      <c r="XM26" s="7"/>
      <c r="XN26" s="7"/>
      <c r="XO26" s="7"/>
      <c r="XP26" s="7"/>
      <c r="XQ26" s="7"/>
      <c r="XR26" s="7"/>
      <c r="XS26" s="7"/>
      <c r="XT26" s="7"/>
      <c r="XU26" s="7"/>
      <c r="XV26" s="7"/>
      <c r="XW26" s="7"/>
      <c r="XX26" s="7"/>
      <c r="XY26" s="7"/>
      <c r="XZ26" s="7"/>
      <c r="YA26" s="7"/>
      <c r="YB26" s="7"/>
      <c r="YC26" s="7"/>
      <c r="YD26" s="7"/>
      <c r="YE26" s="7"/>
      <c r="YF26" s="7"/>
      <c r="YG26" s="7"/>
      <c r="YH26" s="7"/>
      <c r="YI26" s="7"/>
      <c r="YJ26" s="7"/>
      <c r="YK26" s="7"/>
      <c r="YL26" s="7"/>
      <c r="YM26" s="7"/>
      <c r="YN26" s="7"/>
      <c r="YO26" s="7"/>
      <c r="YP26" s="7"/>
      <c r="YQ26" s="7"/>
      <c r="YR26" s="7"/>
      <c r="YS26" s="7"/>
      <c r="YT26" s="7"/>
      <c r="YU26" s="7"/>
      <c r="YV26" s="7"/>
      <c r="YW26" s="7"/>
      <c r="YX26" s="7"/>
      <c r="YY26" s="7"/>
      <c r="YZ26" s="7"/>
      <c r="ZA26" s="7"/>
      <c r="ZB26" s="7"/>
      <c r="ZC26" s="7"/>
      <c r="ZD26" s="7"/>
      <c r="ZE26" s="7"/>
      <c r="ZF26" s="7"/>
      <c r="ZG26" s="7"/>
      <c r="ZH26" s="7"/>
      <c r="ZI26" s="7"/>
      <c r="ZJ26" s="7"/>
      <c r="ZK26" s="7"/>
      <c r="ZL26" s="7"/>
      <c r="ZM26" s="7"/>
      <c r="ZN26" s="7"/>
      <c r="ZO26" s="7"/>
      <c r="ZP26" s="7"/>
      <c r="ZQ26" s="7"/>
      <c r="ZR26" s="7"/>
      <c r="ZS26" s="7"/>
      <c r="ZT26" s="7"/>
      <c r="ZU26" s="7"/>
      <c r="ZV26" s="7"/>
      <c r="ZW26" s="7"/>
      <c r="ZX26" s="7"/>
      <c r="ZY26" s="7"/>
      <c r="ZZ26" s="7"/>
      <c r="AAA26" s="7"/>
      <c r="AAB26" s="7"/>
      <c r="AAC26" s="7"/>
      <c r="AAD26" s="7"/>
      <c r="AAE26" s="7"/>
      <c r="AAF26" s="7"/>
      <c r="AAG26" s="7"/>
      <c r="AAH26" s="7"/>
      <c r="AAI26" s="7"/>
      <c r="AAJ26" s="7"/>
      <c r="AAK26" s="7"/>
      <c r="AAL26" s="7"/>
      <c r="AAM26" s="7"/>
      <c r="AAN26" s="7"/>
      <c r="AAO26" s="7"/>
      <c r="AAP26" s="7"/>
      <c r="AAQ26" s="7"/>
      <c r="AAR26" s="7"/>
      <c r="AAS26" s="7"/>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41" customFormat="1" ht="13.4" customHeight="1" x14ac:dyDescent="0.3">
      <c r="A27" s="159">
        <v>43966</v>
      </c>
      <c r="B27" s="160" t="s">
        <v>107</v>
      </c>
      <c r="C27" s="169">
        <v>145</v>
      </c>
      <c r="D27" s="170">
        <v>1909</v>
      </c>
      <c r="E27" s="170">
        <v>1745</v>
      </c>
      <c r="F27" s="170">
        <v>11</v>
      </c>
      <c r="G27" s="171">
        <f>ONS_WeeklyRegistratedDeaths!M33-ONS_WeeklyRegistratedDeaths!T33</f>
        <v>3810</v>
      </c>
      <c r="H27" s="167">
        <f>ONS_WeeklyOccurrenceDeaths!M33-ONS_WeeklyOccurrenceDeaths!T33</f>
        <v>2639</v>
      </c>
      <c r="I27" s="167">
        <v>167</v>
      </c>
      <c r="J27" s="167">
        <v>16</v>
      </c>
      <c r="K27" s="43">
        <f t="shared" si="0"/>
        <v>183</v>
      </c>
      <c r="L27" s="172">
        <f>SUM(K27:K33)</f>
        <v>1312</v>
      </c>
      <c r="M27" s="173">
        <f t="shared" ref="M27:R27" si="4">M34+C27</f>
        <v>1860</v>
      </c>
      <c r="N27" s="173">
        <f t="shared" si="4"/>
        <v>26730</v>
      </c>
      <c r="O27" s="173">
        <f t="shared" si="4"/>
        <v>12349</v>
      </c>
      <c r="P27" s="173">
        <f t="shared" si="4"/>
        <v>166</v>
      </c>
      <c r="Q27" s="173">
        <f t="shared" si="4"/>
        <v>41105</v>
      </c>
      <c r="R27" s="170">
        <f t="shared" si="4"/>
        <v>42173</v>
      </c>
      <c r="S27" s="161">
        <f t="shared" si="1"/>
        <v>24918</v>
      </c>
      <c r="T27" s="161">
        <f t="shared" si="2"/>
        <v>1208</v>
      </c>
      <c r="U27" s="162">
        <f t="shared" si="3"/>
        <v>26126</v>
      </c>
      <c r="XA27" s="7"/>
      <c r="XB27" s="7"/>
      <c r="XC27" s="7"/>
      <c r="XD27" s="7"/>
      <c r="XE27" s="7"/>
      <c r="XF27" s="7"/>
      <c r="XG27" s="7"/>
      <c r="XH27" s="7"/>
      <c r="XI27" s="7"/>
      <c r="XJ27" s="7"/>
      <c r="XK27" s="7"/>
      <c r="XL27" s="7"/>
      <c r="XM27" s="7"/>
      <c r="XN27" s="7"/>
      <c r="XO27" s="7"/>
      <c r="XP27" s="7"/>
      <c r="XQ27" s="7"/>
      <c r="XR27" s="7"/>
      <c r="XS27" s="7"/>
      <c r="XT27" s="7"/>
      <c r="XU27" s="7"/>
      <c r="XV27" s="7"/>
      <c r="XW27" s="7"/>
      <c r="XX27" s="7"/>
      <c r="XY27" s="7"/>
      <c r="XZ27" s="7"/>
      <c r="YA27" s="7"/>
      <c r="YB27" s="7"/>
      <c r="YC27" s="7"/>
      <c r="YD27" s="7"/>
      <c r="YE27" s="7"/>
      <c r="YF27" s="7"/>
      <c r="YG27" s="7"/>
      <c r="YH27" s="7"/>
      <c r="YI27" s="7"/>
      <c r="YJ27" s="7"/>
      <c r="YK27" s="7"/>
      <c r="YL27" s="7"/>
      <c r="YM27" s="7"/>
      <c r="YN27" s="7"/>
      <c r="YO27" s="7"/>
      <c r="YP27" s="7"/>
      <c r="YQ27" s="7"/>
      <c r="YR27" s="7"/>
      <c r="YS27" s="7"/>
      <c r="YT27" s="7"/>
      <c r="YU27" s="7"/>
      <c r="YV27" s="7"/>
      <c r="YW27" s="7"/>
      <c r="YX27" s="7"/>
      <c r="YY27" s="7"/>
      <c r="YZ27" s="7"/>
      <c r="ZA27" s="7"/>
      <c r="ZB27" s="7"/>
      <c r="ZC27" s="7"/>
      <c r="ZD27" s="7"/>
      <c r="ZE27" s="7"/>
      <c r="ZF27" s="7"/>
      <c r="ZG27" s="7"/>
      <c r="ZH27" s="7"/>
      <c r="ZI27" s="7"/>
      <c r="ZJ27" s="7"/>
      <c r="ZK27" s="7"/>
      <c r="ZL27" s="7"/>
      <c r="ZM27" s="7"/>
      <c r="ZN27" s="7"/>
      <c r="ZO27" s="7"/>
      <c r="ZP27" s="7"/>
      <c r="ZQ27" s="7"/>
      <c r="ZR27" s="7"/>
      <c r="ZS27" s="7"/>
      <c r="ZT27" s="7"/>
      <c r="ZU27" s="7"/>
      <c r="ZV27" s="7"/>
      <c r="ZW27" s="7"/>
      <c r="ZX27" s="7"/>
      <c r="ZY27" s="7"/>
      <c r="ZZ27" s="7"/>
      <c r="AAA27" s="7"/>
      <c r="AAB27" s="7"/>
      <c r="AAC27" s="7"/>
      <c r="AAD27" s="7"/>
      <c r="AAE27" s="7"/>
      <c r="AAF27" s="7"/>
      <c r="AAG27" s="7"/>
      <c r="AAH27" s="7"/>
      <c r="AAI27" s="7"/>
      <c r="AAJ27" s="7"/>
      <c r="AAK27" s="7"/>
      <c r="AAL27" s="7"/>
      <c r="AAM27" s="7"/>
      <c r="AAN27" s="7"/>
      <c r="AAO27" s="7"/>
      <c r="AAP27" s="7"/>
      <c r="AAQ27" s="7"/>
      <c r="AAR27" s="7"/>
      <c r="AAS27" s="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41" customFormat="1" ht="13.4" customHeight="1" x14ac:dyDescent="0.3">
      <c r="A28" s="159">
        <v>43965</v>
      </c>
      <c r="B28" s="160" t="s">
        <v>107</v>
      </c>
      <c r="C28" s="163"/>
      <c r="D28" s="164"/>
      <c r="E28" s="164"/>
      <c r="F28" s="164"/>
      <c r="G28" s="165"/>
      <c r="H28" s="166"/>
      <c r="I28" s="167">
        <v>171</v>
      </c>
      <c r="J28" s="167">
        <v>12</v>
      </c>
      <c r="K28" s="43">
        <f t="shared" si="0"/>
        <v>183</v>
      </c>
      <c r="L28" s="168"/>
      <c r="M28" s="163"/>
      <c r="N28" s="164"/>
      <c r="O28" s="164"/>
      <c r="P28" s="164"/>
      <c r="Q28" s="165"/>
      <c r="R28" s="166"/>
      <c r="S28" s="174">
        <f t="shared" si="1"/>
        <v>24751</v>
      </c>
      <c r="T28" s="161">
        <f t="shared" si="2"/>
        <v>1192</v>
      </c>
      <c r="U28" s="162">
        <f t="shared" si="3"/>
        <v>25943</v>
      </c>
      <c r="XA28" s="7"/>
      <c r="XB28" s="7"/>
      <c r="XC28" s="7"/>
      <c r="XD28" s="7"/>
      <c r="XE28" s="7"/>
      <c r="XF28" s="7"/>
      <c r="XG28" s="7"/>
      <c r="XH28" s="7"/>
      <c r="XI28" s="7"/>
      <c r="XJ28" s="7"/>
      <c r="XK28" s="7"/>
      <c r="XL28" s="7"/>
      <c r="XM28" s="7"/>
      <c r="XN28" s="7"/>
      <c r="XO28" s="7"/>
      <c r="XP28" s="7"/>
      <c r="XQ28" s="7"/>
      <c r="XR28" s="7"/>
      <c r="XS28" s="7"/>
      <c r="XT28" s="7"/>
      <c r="XU28" s="7"/>
      <c r="XV28" s="7"/>
      <c r="XW28" s="7"/>
      <c r="XX28" s="7"/>
      <c r="XY28" s="7"/>
      <c r="XZ28" s="7"/>
      <c r="YA28" s="7"/>
      <c r="YB28" s="7"/>
      <c r="YC28" s="7"/>
      <c r="YD28" s="7"/>
      <c r="YE28" s="7"/>
      <c r="YF28" s="7"/>
      <c r="YG28" s="7"/>
      <c r="YH28" s="7"/>
      <c r="YI28" s="7"/>
      <c r="YJ28" s="7"/>
      <c r="YK28" s="7"/>
      <c r="YL28" s="7"/>
      <c r="YM28" s="7"/>
      <c r="YN28" s="7"/>
      <c r="YO28" s="7"/>
      <c r="YP28" s="7"/>
      <c r="YQ28" s="7"/>
      <c r="YR28" s="7"/>
      <c r="YS28" s="7"/>
      <c r="YT28" s="7"/>
      <c r="YU28" s="7"/>
      <c r="YV28" s="7"/>
      <c r="YW28" s="7"/>
      <c r="YX28" s="7"/>
      <c r="YY28" s="7"/>
      <c r="YZ28" s="7"/>
      <c r="ZA28" s="7"/>
      <c r="ZB28" s="7"/>
      <c r="ZC28" s="7"/>
      <c r="ZD28" s="7"/>
      <c r="ZE28" s="7"/>
      <c r="ZF28" s="7"/>
      <c r="ZG28" s="7"/>
      <c r="ZH28" s="7"/>
      <c r="ZI28" s="7"/>
      <c r="ZJ28" s="7"/>
      <c r="ZK28" s="7"/>
      <c r="ZL28" s="7"/>
      <c r="ZM28" s="7"/>
      <c r="ZN28" s="7"/>
      <c r="ZO28" s="7"/>
      <c r="ZP28" s="7"/>
      <c r="ZQ28" s="7"/>
      <c r="ZR28" s="7"/>
      <c r="ZS28" s="7"/>
      <c r="ZT28" s="7"/>
      <c r="ZU28" s="7"/>
      <c r="ZV28" s="7"/>
      <c r="ZW28" s="7"/>
      <c r="ZX28" s="7"/>
      <c r="ZY28" s="7"/>
      <c r="ZZ28" s="7"/>
      <c r="AAA28" s="7"/>
      <c r="AAB28" s="7"/>
      <c r="AAC28" s="7"/>
      <c r="AAD28" s="7"/>
      <c r="AAE28" s="7"/>
      <c r="AAF28" s="7"/>
      <c r="AAG28" s="7"/>
      <c r="AAH28" s="7"/>
      <c r="AAI28" s="7"/>
      <c r="AAJ28" s="7"/>
      <c r="AAK28" s="7"/>
      <c r="AAL28" s="7"/>
      <c r="AAM28" s="7"/>
      <c r="AAN28" s="7"/>
      <c r="AAO28" s="7"/>
      <c r="AAP28" s="7"/>
      <c r="AAQ28" s="7"/>
      <c r="AAR28" s="7"/>
      <c r="AAS28" s="7"/>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41" customFormat="1" ht="13.4" customHeight="1" x14ac:dyDescent="0.3">
      <c r="A29" s="159">
        <v>43964</v>
      </c>
      <c r="B29" s="160" t="s">
        <v>107</v>
      </c>
      <c r="C29" s="163"/>
      <c r="D29" s="164"/>
      <c r="E29" s="164"/>
      <c r="F29" s="164"/>
      <c r="G29" s="165"/>
      <c r="H29" s="166"/>
      <c r="I29" s="167">
        <v>158</v>
      </c>
      <c r="J29" s="167">
        <v>15</v>
      </c>
      <c r="K29" s="43">
        <f t="shared" si="0"/>
        <v>173</v>
      </c>
      <c r="L29" s="168"/>
      <c r="M29" s="163"/>
      <c r="N29" s="164"/>
      <c r="O29" s="164"/>
      <c r="P29" s="164"/>
      <c r="Q29" s="165"/>
      <c r="R29" s="166"/>
      <c r="S29" s="174">
        <f t="shared" si="1"/>
        <v>24580</v>
      </c>
      <c r="T29" s="161">
        <f t="shared" si="2"/>
        <v>1180</v>
      </c>
      <c r="U29" s="162">
        <f t="shared" si="3"/>
        <v>25760</v>
      </c>
      <c r="XA29" s="7"/>
      <c r="XB29" s="7"/>
      <c r="XC29" s="7"/>
      <c r="XD29" s="7"/>
      <c r="XE29" s="7"/>
      <c r="XF29" s="7"/>
      <c r="XG29" s="7"/>
      <c r="XH29" s="7"/>
      <c r="XI29" s="7"/>
      <c r="XJ29" s="7"/>
      <c r="XK29" s="7"/>
      <c r="XL29" s="7"/>
      <c r="XM29" s="7"/>
      <c r="XN29" s="7"/>
      <c r="XO29" s="7"/>
      <c r="XP29" s="7"/>
      <c r="XQ29" s="7"/>
      <c r="XR29" s="7"/>
      <c r="XS29" s="7"/>
      <c r="XT29" s="7"/>
      <c r="XU29" s="7"/>
      <c r="XV29" s="7"/>
      <c r="XW29" s="7"/>
      <c r="XX29" s="7"/>
      <c r="XY29" s="7"/>
      <c r="XZ29" s="7"/>
      <c r="YA29" s="7"/>
      <c r="YB29" s="7"/>
      <c r="YC29" s="7"/>
      <c r="YD29" s="7"/>
      <c r="YE29" s="7"/>
      <c r="YF29" s="7"/>
      <c r="YG29" s="7"/>
      <c r="YH29" s="7"/>
      <c r="YI29" s="7"/>
      <c r="YJ29" s="7"/>
      <c r="YK29" s="7"/>
      <c r="YL29" s="7"/>
      <c r="YM29" s="7"/>
      <c r="YN29" s="7"/>
      <c r="YO29" s="7"/>
      <c r="YP29" s="7"/>
      <c r="YQ29" s="7"/>
      <c r="YR29" s="7"/>
      <c r="YS29" s="7"/>
      <c r="YT29" s="7"/>
      <c r="YU29" s="7"/>
      <c r="YV29" s="7"/>
      <c r="YW29" s="7"/>
      <c r="YX29" s="7"/>
      <c r="YY29" s="7"/>
      <c r="YZ29" s="7"/>
      <c r="ZA29" s="7"/>
      <c r="ZB29" s="7"/>
      <c r="ZC29" s="7"/>
      <c r="ZD29" s="7"/>
      <c r="ZE29" s="7"/>
      <c r="ZF29" s="7"/>
      <c r="ZG29" s="7"/>
      <c r="ZH29" s="7"/>
      <c r="ZI29" s="7"/>
      <c r="ZJ29" s="7"/>
      <c r="ZK29" s="7"/>
      <c r="ZL29" s="7"/>
      <c r="ZM29" s="7"/>
      <c r="ZN29" s="7"/>
      <c r="ZO29" s="7"/>
      <c r="ZP29" s="7"/>
      <c r="ZQ29" s="7"/>
      <c r="ZR29" s="7"/>
      <c r="ZS29" s="7"/>
      <c r="ZT29" s="7"/>
      <c r="ZU29" s="7"/>
      <c r="ZV29" s="7"/>
      <c r="ZW29" s="7"/>
      <c r="ZX29" s="7"/>
      <c r="ZY29" s="7"/>
      <c r="ZZ29" s="7"/>
      <c r="AAA29" s="7"/>
      <c r="AAB29" s="7"/>
      <c r="AAC29" s="7"/>
      <c r="AAD29" s="7"/>
      <c r="AAE29" s="7"/>
      <c r="AAF29" s="7"/>
      <c r="AAG29" s="7"/>
      <c r="AAH29" s="7"/>
      <c r="AAI29" s="7"/>
      <c r="AAJ29" s="7"/>
      <c r="AAK29" s="7"/>
      <c r="AAL29" s="7"/>
      <c r="AAM29" s="7"/>
      <c r="AAN29" s="7"/>
      <c r="AAO29" s="7"/>
      <c r="AAP29" s="7"/>
      <c r="AAQ29" s="7"/>
      <c r="AAR29" s="7"/>
      <c r="AAS29" s="7"/>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41" customFormat="1" ht="13.4" customHeight="1" x14ac:dyDescent="0.3">
      <c r="A30" s="159">
        <v>43963</v>
      </c>
      <c r="B30" s="160" t="s">
        <v>107</v>
      </c>
      <c r="C30" s="163"/>
      <c r="D30" s="164"/>
      <c r="E30" s="164"/>
      <c r="F30" s="164"/>
      <c r="G30" s="165"/>
      <c r="H30" s="166"/>
      <c r="I30" s="167">
        <v>179</v>
      </c>
      <c r="J30" s="167">
        <v>11</v>
      </c>
      <c r="K30" s="43">
        <f t="shared" si="0"/>
        <v>190</v>
      </c>
      <c r="L30" s="168"/>
      <c r="M30" s="163"/>
      <c r="N30" s="164"/>
      <c r="O30" s="164"/>
      <c r="P30" s="164"/>
      <c r="Q30" s="165"/>
      <c r="R30" s="166"/>
      <c r="S30" s="174">
        <f t="shared" si="1"/>
        <v>24422</v>
      </c>
      <c r="T30" s="161">
        <f t="shared" si="2"/>
        <v>1165</v>
      </c>
      <c r="U30" s="162">
        <f t="shared" si="3"/>
        <v>25587</v>
      </c>
      <c r="XA30" s="7"/>
      <c r="XB30" s="7"/>
      <c r="XC30" s="7"/>
      <c r="XD30" s="7"/>
      <c r="XE30" s="7"/>
      <c r="XF30" s="7"/>
      <c r="XG30" s="7"/>
      <c r="XH30" s="7"/>
      <c r="XI30" s="7"/>
      <c r="XJ30" s="7"/>
      <c r="XK30" s="7"/>
      <c r="XL30" s="7"/>
      <c r="XM30" s="7"/>
      <c r="XN30" s="7"/>
      <c r="XO30" s="7"/>
      <c r="XP30" s="7"/>
      <c r="XQ30" s="7"/>
      <c r="XR30" s="7"/>
      <c r="XS30" s="7"/>
      <c r="XT30" s="7"/>
      <c r="XU30" s="7"/>
      <c r="XV30" s="7"/>
      <c r="XW30" s="7"/>
      <c r="XX30" s="7"/>
      <c r="XY30" s="7"/>
      <c r="XZ30" s="7"/>
      <c r="YA30" s="7"/>
      <c r="YB30" s="7"/>
      <c r="YC30" s="7"/>
      <c r="YD30" s="7"/>
      <c r="YE30" s="7"/>
      <c r="YF30" s="7"/>
      <c r="YG30" s="7"/>
      <c r="YH30" s="7"/>
      <c r="YI30" s="7"/>
      <c r="YJ30" s="7"/>
      <c r="YK30" s="7"/>
      <c r="YL30" s="7"/>
      <c r="YM30" s="7"/>
      <c r="YN30" s="7"/>
      <c r="YO30" s="7"/>
      <c r="YP30" s="7"/>
      <c r="YQ30" s="7"/>
      <c r="YR30" s="7"/>
      <c r="YS30" s="7"/>
      <c r="YT30" s="7"/>
      <c r="YU30" s="7"/>
      <c r="YV30" s="7"/>
      <c r="YW30" s="7"/>
      <c r="YX30" s="7"/>
      <c r="YY30" s="7"/>
      <c r="YZ30" s="7"/>
      <c r="ZA30" s="7"/>
      <c r="ZB30" s="7"/>
      <c r="ZC30" s="7"/>
      <c r="ZD30" s="7"/>
      <c r="ZE30" s="7"/>
      <c r="ZF30" s="7"/>
      <c r="ZG30" s="7"/>
      <c r="ZH30" s="7"/>
      <c r="ZI30" s="7"/>
      <c r="ZJ30" s="7"/>
      <c r="ZK30" s="7"/>
      <c r="ZL30" s="7"/>
      <c r="ZM30" s="7"/>
      <c r="ZN30" s="7"/>
      <c r="ZO30" s="7"/>
      <c r="ZP30" s="7"/>
      <c r="ZQ30" s="7"/>
      <c r="ZR30" s="7"/>
      <c r="ZS30" s="7"/>
      <c r="ZT30" s="7"/>
      <c r="ZU30" s="7"/>
      <c r="ZV30" s="7"/>
      <c r="ZW30" s="7"/>
      <c r="ZX30" s="7"/>
      <c r="ZY30" s="7"/>
      <c r="ZZ30" s="7"/>
      <c r="AAA30" s="7"/>
      <c r="AAB30" s="7"/>
      <c r="AAC30" s="7"/>
      <c r="AAD30" s="7"/>
      <c r="AAE30" s="7"/>
      <c r="AAF30" s="7"/>
      <c r="AAG30" s="7"/>
      <c r="AAH30" s="7"/>
      <c r="AAI30" s="7"/>
      <c r="AAJ30" s="7"/>
      <c r="AAK30" s="7"/>
      <c r="AAL30" s="7"/>
      <c r="AAM30" s="7"/>
      <c r="AAN30" s="7"/>
      <c r="AAO30" s="7"/>
      <c r="AAP30" s="7"/>
      <c r="AAQ30" s="7"/>
      <c r="AAR30" s="7"/>
      <c r="AAS30" s="7"/>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41" customFormat="1" ht="13.4" customHeight="1" x14ac:dyDescent="0.3">
      <c r="A31" s="159">
        <v>43962</v>
      </c>
      <c r="B31" s="160" t="s">
        <v>107</v>
      </c>
      <c r="C31" s="163"/>
      <c r="D31" s="164"/>
      <c r="E31" s="164"/>
      <c r="F31" s="164"/>
      <c r="G31" s="165"/>
      <c r="H31" s="166"/>
      <c r="I31" s="167">
        <v>161</v>
      </c>
      <c r="J31" s="167">
        <v>15</v>
      </c>
      <c r="K31" s="43">
        <f t="shared" si="0"/>
        <v>176</v>
      </c>
      <c r="L31" s="168"/>
      <c r="M31" s="163"/>
      <c r="N31" s="164"/>
      <c r="O31" s="164"/>
      <c r="P31" s="164"/>
      <c r="Q31" s="165"/>
      <c r="R31" s="166"/>
      <c r="S31" s="174">
        <f t="shared" si="1"/>
        <v>24243</v>
      </c>
      <c r="T31" s="161">
        <f t="shared" si="2"/>
        <v>1154</v>
      </c>
      <c r="U31" s="162">
        <f t="shared" si="3"/>
        <v>25397</v>
      </c>
      <c r="XA31" s="7"/>
      <c r="XB31" s="7"/>
      <c r="XC31" s="7"/>
      <c r="XD31" s="7"/>
      <c r="XE31" s="7"/>
      <c r="XF31" s="7"/>
      <c r="XG31" s="7"/>
      <c r="XH31" s="7"/>
      <c r="XI31" s="7"/>
      <c r="XJ31" s="7"/>
      <c r="XK31" s="7"/>
      <c r="XL31" s="7"/>
      <c r="XM31" s="7"/>
      <c r="XN31" s="7"/>
      <c r="XO31" s="7"/>
      <c r="XP31" s="7"/>
      <c r="XQ31" s="7"/>
      <c r="XR31" s="7"/>
      <c r="XS31" s="7"/>
      <c r="XT31" s="7"/>
      <c r="XU31" s="7"/>
      <c r="XV31" s="7"/>
      <c r="XW31" s="7"/>
      <c r="XX31" s="7"/>
      <c r="XY31" s="7"/>
      <c r="XZ31" s="7"/>
      <c r="YA31" s="7"/>
      <c r="YB31" s="7"/>
      <c r="YC31" s="7"/>
      <c r="YD31" s="7"/>
      <c r="YE31" s="7"/>
      <c r="YF31" s="7"/>
      <c r="YG31" s="7"/>
      <c r="YH31" s="7"/>
      <c r="YI31" s="7"/>
      <c r="YJ31" s="7"/>
      <c r="YK31" s="7"/>
      <c r="YL31" s="7"/>
      <c r="YM31" s="7"/>
      <c r="YN31" s="7"/>
      <c r="YO31" s="7"/>
      <c r="YP31" s="7"/>
      <c r="YQ31" s="7"/>
      <c r="YR31" s="7"/>
      <c r="YS31" s="7"/>
      <c r="YT31" s="7"/>
      <c r="YU31" s="7"/>
      <c r="YV31" s="7"/>
      <c r="YW31" s="7"/>
      <c r="YX31" s="7"/>
      <c r="YY31" s="7"/>
      <c r="YZ31" s="7"/>
      <c r="ZA31" s="7"/>
      <c r="ZB31" s="7"/>
      <c r="ZC31" s="7"/>
      <c r="ZD31" s="7"/>
      <c r="ZE31" s="7"/>
      <c r="ZF31" s="7"/>
      <c r="ZG31" s="7"/>
      <c r="ZH31" s="7"/>
      <c r="ZI31" s="7"/>
      <c r="ZJ31" s="7"/>
      <c r="ZK31" s="7"/>
      <c r="ZL31" s="7"/>
      <c r="ZM31" s="7"/>
      <c r="ZN31" s="7"/>
      <c r="ZO31" s="7"/>
      <c r="ZP31" s="7"/>
      <c r="ZQ31" s="7"/>
      <c r="ZR31" s="7"/>
      <c r="ZS31" s="7"/>
      <c r="ZT31" s="7"/>
      <c r="ZU31" s="7"/>
      <c r="ZV31" s="7"/>
      <c r="ZW31" s="7"/>
      <c r="ZX31" s="7"/>
      <c r="ZY31" s="7"/>
      <c r="ZZ31" s="7"/>
      <c r="AAA31" s="7"/>
      <c r="AAB31" s="7"/>
      <c r="AAC31" s="7"/>
      <c r="AAD31" s="7"/>
      <c r="AAE31" s="7"/>
      <c r="AAF31" s="7"/>
      <c r="AAG31" s="7"/>
      <c r="AAH31" s="7"/>
      <c r="AAI31" s="7"/>
      <c r="AAJ31" s="7"/>
      <c r="AAK31" s="7"/>
      <c r="AAL31" s="7"/>
      <c r="AAM31" s="7"/>
      <c r="AAN31" s="7"/>
      <c r="AAO31" s="7"/>
      <c r="AAP31" s="7"/>
      <c r="AAQ31" s="7"/>
      <c r="AAR31" s="7"/>
      <c r="AAS31" s="7"/>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41" customFormat="1" ht="13.4" customHeight="1" x14ac:dyDescent="0.3">
      <c r="A32" s="159">
        <v>43961</v>
      </c>
      <c r="B32" s="160" t="s">
        <v>107</v>
      </c>
      <c r="C32" s="163"/>
      <c r="D32" s="164"/>
      <c r="E32" s="164"/>
      <c r="F32" s="164"/>
      <c r="G32" s="165"/>
      <c r="H32" s="166"/>
      <c r="I32" s="167">
        <v>191</v>
      </c>
      <c r="J32" s="167">
        <v>10</v>
      </c>
      <c r="K32" s="43">
        <f t="shared" si="0"/>
        <v>201</v>
      </c>
      <c r="L32" s="168"/>
      <c r="M32" s="163"/>
      <c r="N32" s="164"/>
      <c r="O32" s="164"/>
      <c r="P32" s="164"/>
      <c r="Q32" s="165"/>
      <c r="R32" s="166"/>
      <c r="S32" s="174">
        <f t="shared" si="1"/>
        <v>24082</v>
      </c>
      <c r="T32" s="161">
        <f t="shared" si="2"/>
        <v>1139</v>
      </c>
      <c r="U32" s="162">
        <f t="shared" si="3"/>
        <v>25221</v>
      </c>
      <c r="XA32" s="7"/>
      <c r="XB32" s="7"/>
      <c r="XC32" s="7"/>
      <c r="XD32" s="7"/>
      <c r="XE32" s="7"/>
      <c r="XF32" s="7"/>
      <c r="XG32" s="7"/>
      <c r="XH32" s="7"/>
      <c r="XI32" s="7"/>
      <c r="XJ32" s="7"/>
      <c r="XK32" s="7"/>
      <c r="XL32" s="7"/>
      <c r="XM32" s="7"/>
      <c r="XN32" s="7"/>
      <c r="XO32" s="7"/>
      <c r="XP32" s="7"/>
      <c r="XQ32" s="7"/>
      <c r="XR32" s="7"/>
      <c r="XS32" s="7"/>
      <c r="XT32" s="7"/>
      <c r="XU32" s="7"/>
      <c r="XV32" s="7"/>
      <c r="XW32" s="7"/>
      <c r="XX32" s="7"/>
      <c r="XY32" s="7"/>
      <c r="XZ32" s="7"/>
      <c r="YA32" s="7"/>
      <c r="YB32" s="7"/>
      <c r="YC32" s="7"/>
      <c r="YD32" s="7"/>
      <c r="YE32" s="7"/>
      <c r="YF32" s="7"/>
      <c r="YG32" s="7"/>
      <c r="YH32" s="7"/>
      <c r="YI32" s="7"/>
      <c r="YJ32" s="7"/>
      <c r="YK32" s="7"/>
      <c r="YL32" s="7"/>
      <c r="YM32" s="7"/>
      <c r="YN32" s="7"/>
      <c r="YO32" s="7"/>
      <c r="YP32" s="7"/>
      <c r="YQ32" s="7"/>
      <c r="YR32" s="7"/>
      <c r="YS32" s="7"/>
      <c r="YT32" s="7"/>
      <c r="YU32" s="7"/>
      <c r="YV32" s="7"/>
      <c r="YW32" s="7"/>
      <c r="YX32" s="7"/>
      <c r="YY32" s="7"/>
      <c r="YZ32" s="7"/>
      <c r="ZA32" s="7"/>
      <c r="ZB32" s="7"/>
      <c r="ZC32" s="7"/>
      <c r="ZD32" s="7"/>
      <c r="ZE32" s="7"/>
      <c r="ZF32" s="7"/>
      <c r="ZG32" s="7"/>
      <c r="ZH32" s="7"/>
      <c r="ZI32" s="7"/>
      <c r="ZJ32" s="7"/>
      <c r="ZK32" s="7"/>
      <c r="ZL32" s="7"/>
      <c r="ZM32" s="7"/>
      <c r="ZN32" s="7"/>
      <c r="ZO32" s="7"/>
      <c r="ZP32" s="7"/>
      <c r="ZQ32" s="7"/>
      <c r="ZR32" s="7"/>
      <c r="ZS32" s="7"/>
      <c r="ZT32" s="7"/>
      <c r="ZU32" s="7"/>
      <c r="ZV32" s="7"/>
      <c r="ZW32" s="7"/>
      <c r="ZX32" s="7"/>
      <c r="ZY32" s="7"/>
      <c r="ZZ32" s="7"/>
      <c r="AAA32" s="7"/>
      <c r="AAB32" s="7"/>
      <c r="AAC32" s="7"/>
      <c r="AAD32" s="7"/>
      <c r="AAE32" s="7"/>
      <c r="AAF32" s="7"/>
      <c r="AAG32" s="7"/>
      <c r="AAH32" s="7"/>
      <c r="AAI32" s="7"/>
      <c r="AAJ32" s="7"/>
      <c r="AAK32" s="7"/>
      <c r="AAL32" s="7"/>
      <c r="AAM32" s="7"/>
      <c r="AAN32" s="7"/>
      <c r="AAO32" s="7"/>
      <c r="AAP32" s="7"/>
      <c r="AAQ32" s="7"/>
      <c r="AAR32" s="7"/>
      <c r="AAS32" s="7"/>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41" customFormat="1" ht="13.4" customHeight="1" x14ac:dyDescent="0.3">
      <c r="A33" s="159">
        <v>43960</v>
      </c>
      <c r="B33" s="160" t="s">
        <v>107</v>
      </c>
      <c r="C33" s="175"/>
      <c r="D33" s="164"/>
      <c r="E33" s="164"/>
      <c r="F33" s="164"/>
      <c r="G33" s="165"/>
      <c r="H33" s="166"/>
      <c r="I33" s="167">
        <v>199</v>
      </c>
      <c r="J33" s="167">
        <v>7</v>
      </c>
      <c r="K33" s="43">
        <f t="shared" si="0"/>
        <v>206</v>
      </c>
      <c r="L33" s="168"/>
      <c r="M33" s="163"/>
      <c r="N33" s="164"/>
      <c r="O33" s="164"/>
      <c r="P33" s="164"/>
      <c r="Q33" s="165"/>
      <c r="R33" s="166"/>
      <c r="S33" s="174">
        <f t="shared" si="1"/>
        <v>23891</v>
      </c>
      <c r="T33" s="161">
        <f t="shared" si="2"/>
        <v>1129</v>
      </c>
      <c r="U33" s="162">
        <f t="shared" si="3"/>
        <v>25020</v>
      </c>
      <c r="XA33" s="7"/>
      <c r="XB33" s="7"/>
      <c r="XC33" s="7"/>
      <c r="XD33" s="7"/>
      <c r="XE33" s="7"/>
      <c r="XF33" s="7"/>
      <c r="XG33" s="7"/>
      <c r="XH33" s="7"/>
      <c r="XI33" s="7"/>
      <c r="XJ33" s="7"/>
      <c r="XK33" s="7"/>
      <c r="XL33" s="7"/>
      <c r="XM33" s="7"/>
      <c r="XN33" s="7"/>
      <c r="XO33" s="7"/>
      <c r="XP33" s="7"/>
      <c r="XQ33" s="7"/>
      <c r="XR33" s="7"/>
      <c r="XS33" s="7"/>
      <c r="XT33" s="7"/>
      <c r="XU33" s="7"/>
      <c r="XV33" s="7"/>
      <c r="XW33" s="7"/>
      <c r="XX33" s="7"/>
      <c r="XY33" s="7"/>
      <c r="XZ33" s="7"/>
      <c r="YA33" s="7"/>
      <c r="YB33" s="7"/>
      <c r="YC33" s="7"/>
      <c r="YD33" s="7"/>
      <c r="YE33" s="7"/>
      <c r="YF33" s="7"/>
      <c r="YG33" s="7"/>
      <c r="YH33" s="7"/>
      <c r="YI33" s="7"/>
      <c r="YJ33" s="7"/>
      <c r="YK33" s="7"/>
      <c r="YL33" s="7"/>
      <c r="YM33" s="7"/>
      <c r="YN33" s="7"/>
      <c r="YO33" s="7"/>
      <c r="YP33" s="7"/>
      <c r="YQ33" s="7"/>
      <c r="YR33" s="7"/>
      <c r="YS33" s="7"/>
      <c r="YT33" s="7"/>
      <c r="YU33" s="7"/>
      <c r="YV33" s="7"/>
      <c r="YW33" s="7"/>
      <c r="YX33" s="7"/>
      <c r="YY33" s="7"/>
      <c r="YZ33" s="7"/>
      <c r="ZA33" s="7"/>
      <c r="ZB33" s="7"/>
      <c r="ZC33" s="7"/>
      <c r="ZD33" s="7"/>
      <c r="ZE33" s="7"/>
      <c r="ZF33" s="7"/>
      <c r="ZG33" s="7"/>
      <c r="ZH33" s="7"/>
      <c r="ZI33" s="7"/>
      <c r="ZJ33" s="7"/>
      <c r="ZK33" s="7"/>
      <c r="ZL33" s="7"/>
      <c r="ZM33" s="7"/>
      <c r="ZN33" s="7"/>
      <c r="ZO33" s="7"/>
      <c r="ZP33" s="7"/>
      <c r="ZQ33" s="7"/>
      <c r="ZR33" s="7"/>
      <c r="ZS33" s="7"/>
      <c r="ZT33" s="7"/>
      <c r="ZU33" s="7"/>
      <c r="ZV33" s="7"/>
      <c r="ZW33" s="7"/>
      <c r="ZX33" s="7"/>
      <c r="ZY33" s="7"/>
      <c r="ZZ33" s="7"/>
      <c r="AAA33" s="7"/>
      <c r="AAB33" s="7"/>
      <c r="AAC33" s="7"/>
      <c r="AAD33" s="7"/>
      <c r="AAE33" s="7"/>
      <c r="AAF33" s="7"/>
      <c r="AAG33" s="7"/>
      <c r="AAH33" s="7"/>
      <c r="AAI33" s="7"/>
      <c r="AAJ33" s="7"/>
      <c r="AAK33" s="7"/>
      <c r="AAL33" s="7"/>
      <c r="AAM33" s="7"/>
      <c r="AAN33" s="7"/>
      <c r="AAO33" s="7"/>
      <c r="AAP33" s="7"/>
      <c r="AAQ33" s="7"/>
      <c r="AAR33" s="7"/>
      <c r="AAS33" s="7"/>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41" customFormat="1" ht="13.4" customHeight="1" x14ac:dyDescent="0.3">
      <c r="A34" s="159">
        <v>43959</v>
      </c>
      <c r="B34" s="160" t="s">
        <v>107</v>
      </c>
      <c r="C34" s="169">
        <v>156</v>
      </c>
      <c r="D34" s="170">
        <v>1986</v>
      </c>
      <c r="E34" s="170">
        <v>1766</v>
      </c>
      <c r="F34" s="170">
        <v>22</v>
      </c>
      <c r="G34" s="176">
        <f>ONS_WeeklyRegistratedDeaths!T33-ONS_WeeklyRegistratedDeaths!AA33</f>
        <v>3930</v>
      </c>
      <c r="H34" s="170">
        <f>ONS_WeeklyOccurrenceDeaths!T33-ONS_WeeklyOccurrenceDeaths!AA33</f>
        <v>3874</v>
      </c>
      <c r="I34" s="167">
        <v>207</v>
      </c>
      <c r="J34" s="167">
        <v>13</v>
      </c>
      <c r="K34" s="43">
        <f t="shared" si="0"/>
        <v>220</v>
      </c>
      <c r="L34" s="172">
        <f>SUM(K34:K40)</f>
        <v>1854</v>
      </c>
      <c r="M34" s="173">
        <f t="shared" ref="M34:R34" si="5">M41+C34</f>
        <v>1715</v>
      </c>
      <c r="N34" s="173">
        <f t="shared" si="5"/>
        <v>24821</v>
      </c>
      <c r="O34" s="173">
        <f t="shared" si="5"/>
        <v>10604</v>
      </c>
      <c r="P34" s="173">
        <f t="shared" si="5"/>
        <v>155</v>
      </c>
      <c r="Q34" s="173">
        <f t="shared" si="5"/>
        <v>37295</v>
      </c>
      <c r="R34" s="170">
        <f t="shared" si="5"/>
        <v>39534</v>
      </c>
      <c r="S34" s="174">
        <f t="shared" si="1"/>
        <v>23692</v>
      </c>
      <c r="T34" s="161">
        <f t="shared" si="2"/>
        <v>1122</v>
      </c>
      <c r="U34" s="162">
        <f t="shared" si="3"/>
        <v>24814</v>
      </c>
      <c r="XA34" s="7"/>
      <c r="XB34" s="7"/>
      <c r="XC34" s="7"/>
      <c r="XD34" s="7"/>
      <c r="XE34" s="7"/>
      <c r="XF34" s="7"/>
      <c r="XG34" s="7"/>
      <c r="XH34" s="7"/>
      <c r="XI34" s="7"/>
      <c r="XJ34" s="7"/>
      <c r="XK34" s="7"/>
      <c r="XL34" s="7"/>
      <c r="XM34" s="7"/>
      <c r="XN34" s="7"/>
      <c r="XO34" s="7"/>
      <c r="XP34" s="7"/>
      <c r="XQ34" s="7"/>
      <c r="XR34" s="7"/>
      <c r="XS34" s="7"/>
      <c r="XT34" s="7"/>
      <c r="XU34" s="7"/>
      <c r="XV34" s="7"/>
      <c r="XW34" s="7"/>
      <c r="XX34" s="7"/>
      <c r="XY34" s="7"/>
      <c r="XZ34" s="7"/>
      <c r="YA34" s="7"/>
      <c r="YB34" s="7"/>
      <c r="YC34" s="7"/>
      <c r="YD34" s="7"/>
      <c r="YE34" s="7"/>
      <c r="YF34" s="7"/>
      <c r="YG34" s="7"/>
      <c r="YH34" s="7"/>
      <c r="YI34" s="7"/>
      <c r="YJ34" s="7"/>
      <c r="YK34" s="7"/>
      <c r="YL34" s="7"/>
      <c r="YM34" s="7"/>
      <c r="YN34" s="7"/>
      <c r="YO34" s="7"/>
      <c r="YP34" s="7"/>
      <c r="YQ34" s="7"/>
      <c r="YR34" s="7"/>
      <c r="YS34" s="7"/>
      <c r="YT34" s="7"/>
      <c r="YU34" s="7"/>
      <c r="YV34" s="7"/>
      <c r="YW34" s="7"/>
      <c r="YX34" s="7"/>
      <c r="YY34" s="7"/>
      <c r="YZ34" s="7"/>
      <c r="ZA34" s="7"/>
      <c r="ZB34" s="7"/>
      <c r="ZC34" s="7"/>
      <c r="ZD34" s="7"/>
      <c r="ZE34" s="7"/>
      <c r="ZF34" s="7"/>
      <c r="ZG34" s="7"/>
      <c r="ZH34" s="7"/>
      <c r="ZI34" s="7"/>
      <c r="ZJ34" s="7"/>
      <c r="ZK34" s="7"/>
      <c r="ZL34" s="7"/>
      <c r="ZM34" s="7"/>
      <c r="ZN34" s="7"/>
      <c r="ZO34" s="7"/>
      <c r="ZP34" s="7"/>
      <c r="ZQ34" s="7"/>
      <c r="ZR34" s="7"/>
      <c r="ZS34" s="7"/>
      <c r="ZT34" s="7"/>
      <c r="ZU34" s="7"/>
      <c r="ZV34" s="7"/>
      <c r="ZW34" s="7"/>
      <c r="ZX34" s="7"/>
      <c r="ZY34" s="7"/>
      <c r="ZZ34" s="7"/>
      <c r="AAA34" s="7"/>
      <c r="AAB34" s="7"/>
      <c r="AAC34" s="7"/>
      <c r="AAD34" s="7"/>
      <c r="AAE34" s="7"/>
      <c r="AAF34" s="7"/>
      <c r="AAG34" s="7"/>
      <c r="AAH34" s="7"/>
      <c r="AAI34" s="7"/>
      <c r="AAJ34" s="7"/>
      <c r="AAK34" s="7"/>
      <c r="AAL34" s="7"/>
      <c r="AAM34" s="7"/>
      <c r="AAN34" s="7"/>
      <c r="AAO34" s="7"/>
      <c r="AAP34" s="7"/>
      <c r="AAQ34" s="7"/>
      <c r="AAR34" s="7"/>
      <c r="AAS34" s="7"/>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41" customFormat="1" ht="13.4" customHeight="1" x14ac:dyDescent="0.3">
      <c r="A35" s="159">
        <v>43958</v>
      </c>
      <c r="B35" s="160" t="s">
        <v>107</v>
      </c>
      <c r="C35" s="175"/>
      <c r="D35" s="164"/>
      <c r="E35" s="164"/>
      <c r="F35" s="164"/>
      <c r="G35" s="165"/>
      <c r="H35" s="166"/>
      <c r="I35" s="167">
        <v>247</v>
      </c>
      <c r="J35" s="167">
        <v>19</v>
      </c>
      <c r="K35" s="43">
        <f t="shared" si="0"/>
        <v>266</v>
      </c>
      <c r="L35" s="168"/>
      <c r="M35" s="163"/>
      <c r="N35" s="164"/>
      <c r="O35" s="164"/>
      <c r="P35" s="164"/>
      <c r="Q35" s="165"/>
      <c r="R35" s="166"/>
      <c r="S35" s="174">
        <f t="shared" si="1"/>
        <v>23485</v>
      </c>
      <c r="T35" s="161">
        <f t="shared" si="2"/>
        <v>1109</v>
      </c>
      <c r="U35" s="162">
        <f t="shared" si="3"/>
        <v>24594</v>
      </c>
      <c r="XA35" s="7"/>
      <c r="XB35" s="7"/>
      <c r="XC35" s="7"/>
      <c r="XD35" s="7"/>
      <c r="XE35" s="7"/>
      <c r="XF35" s="7"/>
      <c r="XG35" s="7"/>
      <c r="XH35" s="7"/>
      <c r="XI35" s="7"/>
      <c r="XJ35" s="7"/>
      <c r="XK35" s="7"/>
      <c r="XL35" s="7"/>
      <c r="XM35" s="7"/>
      <c r="XN35" s="7"/>
      <c r="XO35" s="7"/>
      <c r="XP35" s="7"/>
      <c r="XQ35" s="7"/>
      <c r="XR35" s="7"/>
      <c r="XS35" s="7"/>
      <c r="XT35" s="7"/>
      <c r="XU35" s="7"/>
      <c r="XV35" s="7"/>
      <c r="XW35" s="7"/>
      <c r="XX35" s="7"/>
      <c r="XY35" s="7"/>
      <c r="XZ35" s="7"/>
      <c r="YA35" s="7"/>
      <c r="YB35" s="7"/>
      <c r="YC35" s="7"/>
      <c r="YD35" s="7"/>
      <c r="YE35" s="7"/>
      <c r="YF35" s="7"/>
      <c r="YG35" s="7"/>
      <c r="YH35" s="7"/>
      <c r="YI35" s="7"/>
      <c r="YJ35" s="7"/>
      <c r="YK35" s="7"/>
      <c r="YL35" s="7"/>
      <c r="YM35" s="7"/>
      <c r="YN35" s="7"/>
      <c r="YO35" s="7"/>
      <c r="YP35" s="7"/>
      <c r="YQ35" s="7"/>
      <c r="YR35" s="7"/>
      <c r="YS35" s="7"/>
      <c r="YT35" s="7"/>
      <c r="YU35" s="7"/>
      <c r="YV35" s="7"/>
      <c r="YW35" s="7"/>
      <c r="YX35" s="7"/>
      <c r="YY35" s="7"/>
      <c r="YZ35" s="7"/>
      <c r="ZA35" s="7"/>
      <c r="ZB35" s="7"/>
      <c r="ZC35" s="7"/>
      <c r="ZD35" s="7"/>
      <c r="ZE35" s="7"/>
      <c r="ZF35" s="7"/>
      <c r="ZG35" s="7"/>
      <c r="ZH35" s="7"/>
      <c r="ZI35" s="7"/>
      <c r="ZJ35" s="7"/>
      <c r="ZK35" s="7"/>
      <c r="ZL35" s="7"/>
      <c r="ZM35" s="7"/>
      <c r="ZN35" s="7"/>
      <c r="ZO35" s="7"/>
      <c r="ZP35" s="7"/>
      <c r="ZQ35" s="7"/>
      <c r="ZR35" s="7"/>
      <c r="ZS35" s="7"/>
      <c r="ZT35" s="7"/>
      <c r="ZU35" s="7"/>
      <c r="ZV35" s="7"/>
      <c r="ZW35" s="7"/>
      <c r="ZX35" s="7"/>
      <c r="ZY35" s="7"/>
      <c r="ZZ35" s="7"/>
      <c r="AAA35" s="7"/>
      <c r="AAB35" s="7"/>
      <c r="AAC35" s="7"/>
      <c r="AAD35" s="7"/>
      <c r="AAE35" s="7"/>
      <c r="AAF35" s="7"/>
      <c r="AAG35" s="7"/>
      <c r="AAH35" s="7"/>
      <c r="AAI35" s="7"/>
      <c r="AAJ35" s="7"/>
      <c r="AAK35" s="7"/>
      <c r="AAL35" s="7"/>
      <c r="AAM35" s="7"/>
      <c r="AAN35" s="7"/>
      <c r="AAO35" s="7"/>
      <c r="AAP35" s="7"/>
      <c r="AAQ35" s="7"/>
      <c r="AAR35" s="7"/>
      <c r="AAS35" s="7"/>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41" customFormat="1" ht="13.4" customHeight="1" x14ac:dyDescent="0.3">
      <c r="A36" s="159">
        <v>43957</v>
      </c>
      <c r="B36" s="160" t="s">
        <v>107</v>
      </c>
      <c r="C36" s="175"/>
      <c r="D36" s="164"/>
      <c r="E36" s="164"/>
      <c r="F36" s="164"/>
      <c r="G36" s="165"/>
      <c r="H36" s="166"/>
      <c r="I36" s="167">
        <v>256</v>
      </c>
      <c r="J36" s="167">
        <v>23</v>
      </c>
      <c r="K36" s="43">
        <f t="shared" si="0"/>
        <v>279</v>
      </c>
      <c r="L36" s="168"/>
      <c r="M36" s="163"/>
      <c r="N36" s="164"/>
      <c r="O36" s="164"/>
      <c r="P36" s="164"/>
      <c r="Q36" s="165"/>
      <c r="R36" s="166"/>
      <c r="S36" s="174">
        <f t="shared" si="1"/>
        <v>23238</v>
      </c>
      <c r="T36" s="161">
        <f t="shared" si="2"/>
        <v>1090</v>
      </c>
      <c r="U36" s="162">
        <f t="shared" si="3"/>
        <v>24328</v>
      </c>
      <c r="XA36" s="7"/>
      <c r="XB36" s="7"/>
      <c r="XC36" s="7"/>
      <c r="XD36" s="7"/>
      <c r="XE36" s="7"/>
      <c r="XF36" s="7"/>
      <c r="XG36" s="7"/>
      <c r="XH36" s="7"/>
      <c r="XI36" s="7"/>
      <c r="XJ36" s="7"/>
      <c r="XK36" s="7"/>
      <c r="XL36" s="7"/>
      <c r="XM36" s="7"/>
      <c r="XN36" s="7"/>
      <c r="XO36" s="7"/>
      <c r="XP36" s="7"/>
      <c r="XQ36" s="7"/>
      <c r="XR36" s="7"/>
      <c r="XS36" s="7"/>
      <c r="XT36" s="7"/>
      <c r="XU36" s="7"/>
      <c r="XV36" s="7"/>
      <c r="XW36" s="7"/>
      <c r="XX36" s="7"/>
      <c r="XY36" s="7"/>
      <c r="XZ36" s="7"/>
      <c r="YA36" s="7"/>
      <c r="YB36" s="7"/>
      <c r="YC36" s="7"/>
      <c r="YD36" s="7"/>
      <c r="YE36" s="7"/>
      <c r="YF36" s="7"/>
      <c r="YG36" s="7"/>
      <c r="YH36" s="7"/>
      <c r="YI36" s="7"/>
      <c r="YJ36" s="7"/>
      <c r="YK36" s="7"/>
      <c r="YL36" s="7"/>
      <c r="YM36" s="7"/>
      <c r="YN36" s="7"/>
      <c r="YO36" s="7"/>
      <c r="YP36" s="7"/>
      <c r="YQ36" s="7"/>
      <c r="YR36" s="7"/>
      <c r="YS36" s="7"/>
      <c r="YT36" s="7"/>
      <c r="YU36" s="7"/>
      <c r="YV36" s="7"/>
      <c r="YW36" s="7"/>
      <c r="YX36" s="7"/>
      <c r="YY36" s="7"/>
      <c r="YZ36" s="7"/>
      <c r="ZA36" s="7"/>
      <c r="ZB36" s="7"/>
      <c r="ZC36" s="7"/>
      <c r="ZD36" s="7"/>
      <c r="ZE36" s="7"/>
      <c r="ZF36" s="7"/>
      <c r="ZG36" s="7"/>
      <c r="ZH36" s="7"/>
      <c r="ZI36" s="7"/>
      <c r="ZJ36" s="7"/>
      <c r="ZK36" s="7"/>
      <c r="ZL36" s="7"/>
      <c r="ZM36" s="7"/>
      <c r="ZN36" s="7"/>
      <c r="ZO36" s="7"/>
      <c r="ZP36" s="7"/>
      <c r="ZQ36" s="7"/>
      <c r="ZR36" s="7"/>
      <c r="ZS36" s="7"/>
      <c r="ZT36" s="7"/>
      <c r="ZU36" s="7"/>
      <c r="ZV36" s="7"/>
      <c r="ZW36" s="7"/>
      <c r="ZX36" s="7"/>
      <c r="ZY36" s="7"/>
      <c r="ZZ36" s="7"/>
      <c r="AAA36" s="7"/>
      <c r="AAB36" s="7"/>
      <c r="AAC36" s="7"/>
      <c r="AAD36" s="7"/>
      <c r="AAE36" s="7"/>
      <c r="AAF36" s="7"/>
      <c r="AAG36" s="7"/>
      <c r="AAH36" s="7"/>
      <c r="AAI36" s="7"/>
      <c r="AAJ36" s="7"/>
      <c r="AAK36" s="7"/>
      <c r="AAL36" s="7"/>
      <c r="AAM36" s="7"/>
      <c r="AAN36" s="7"/>
      <c r="AAO36" s="7"/>
      <c r="AAP36" s="7"/>
      <c r="AAQ36" s="7"/>
      <c r="AAR36" s="7"/>
      <c r="AAS36" s="7"/>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41" customFormat="1" ht="13.4" customHeight="1" x14ac:dyDescent="0.3">
      <c r="A37" s="159">
        <v>43956</v>
      </c>
      <c r="B37" s="160" t="s">
        <v>107</v>
      </c>
      <c r="C37" s="175"/>
      <c r="D37" s="164"/>
      <c r="E37" s="164"/>
      <c r="F37" s="164"/>
      <c r="G37" s="165"/>
      <c r="H37" s="166"/>
      <c r="I37" s="167">
        <v>248</v>
      </c>
      <c r="J37" s="167">
        <v>17</v>
      </c>
      <c r="K37" s="43">
        <f t="shared" si="0"/>
        <v>265</v>
      </c>
      <c r="L37" s="168"/>
      <c r="M37" s="163"/>
      <c r="N37" s="164"/>
      <c r="O37" s="164"/>
      <c r="P37" s="164"/>
      <c r="Q37" s="165"/>
      <c r="R37" s="166"/>
      <c r="S37" s="174">
        <f t="shared" si="1"/>
        <v>22982</v>
      </c>
      <c r="T37" s="161">
        <f t="shared" si="2"/>
        <v>1067</v>
      </c>
      <c r="U37" s="162">
        <f t="shared" si="3"/>
        <v>24049</v>
      </c>
      <c r="XA37" s="7"/>
      <c r="XB37" s="7"/>
      <c r="XC37" s="7"/>
      <c r="XD37" s="7"/>
      <c r="XE37" s="7"/>
      <c r="XF37" s="7"/>
      <c r="XG37" s="7"/>
      <c r="XH37" s="7"/>
      <c r="XI37" s="7"/>
      <c r="XJ37" s="7"/>
      <c r="XK37" s="7"/>
      <c r="XL37" s="7"/>
      <c r="XM37" s="7"/>
      <c r="XN37" s="7"/>
      <c r="XO37" s="7"/>
      <c r="XP37" s="7"/>
      <c r="XQ37" s="7"/>
      <c r="XR37" s="7"/>
      <c r="XS37" s="7"/>
      <c r="XT37" s="7"/>
      <c r="XU37" s="7"/>
      <c r="XV37" s="7"/>
      <c r="XW37" s="7"/>
      <c r="XX37" s="7"/>
      <c r="XY37" s="7"/>
      <c r="XZ37" s="7"/>
      <c r="YA37" s="7"/>
      <c r="YB37" s="7"/>
      <c r="YC37" s="7"/>
      <c r="YD37" s="7"/>
      <c r="YE37" s="7"/>
      <c r="YF37" s="7"/>
      <c r="YG37" s="7"/>
      <c r="YH37" s="7"/>
      <c r="YI37" s="7"/>
      <c r="YJ37" s="7"/>
      <c r="YK37" s="7"/>
      <c r="YL37" s="7"/>
      <c r="YM37" s="7"/>
      <c r="YN37" s="7"/>
      <c r="YO37" s="7"/>
      <c r="YP37" s="7"/>
      <c r="YQ37" s="7"/>
      <c r="YR37" s="7"/>
      <c r="YS37" s="7"/>
      <c r="YT37" s="7"/>
      <c r="YU37" s="7"/>
      <c r="YV37" s="7"/>
      <c r="YW37" s="7"/>
      <c r="YX37" s="7"/>
      <c r="YY37" s="7"/>
      <c r="YZ37" s="7"/>
      <c r="ZA37" s="7"/>
      <c r="ZB37" s="7"/>
      <c r="ZC37" s="7"/>
      <c r="ZD37" s="7"/>
      <c r="ZE37" s="7"/>
      <c r="ZF37" s="7"/>
      <c r="ZG37" s="7"/>
      <c r="ZH37" s="7"/>
      <c r="ZI37" s="7"/>
      <c r="ZJ37" s="7"/>
      <c r="ZK37" s="7"/>
      <c r="ZL37" s="7"/>
      <c r="ZM37" s="7"/>
      <c r="ZN37" s="7"/>
      <c r="ZO37" s="7"/>
      <c r="ZP37" s="7"/>
      <c r="ZQ37" s="7"/>
      <c r="ZR37" s="7"/>
      <c r="ZS37" s="7"/>
      <c r="ZT37" s="7"/>
      <c r="ZU37" s="7"/>
      <c r="ZV37" s="7"/>
      <c r="ZW37" s="7"/>
      <c r="ZX37" s="7"/>
      <c r="ZY37" s="7"/>
      <c r="ZZ37" s="7"/>
      <c r="AAA37" s="7"/>
      <c r="AAB37" s="7"/>
      <c r="AAC37" s="7"/>
      <c r="AAD37" s="7"/>
      <c r="AAE37" s="7"/>
      <c r="AAF37" s="7"/>
      <c r="AAG37" s="7"/>
      <c r="AAH37" s="7"/>
      <c r="AAI37" s="7"/>
      <c r="AAJ37" s="7"/>
      <c r="AAK37" s="7"/>
      <c r="AAL37" s="7"/>
      <c r="AAM37" s="7"/>
      <c r="AAN37" s="7"/>
      <c r="AAO37" s="7"/>
      <c r="AAP37" s="7"/>
      <c r="AAQ37" s="7"/>
      <c r="AAR37" s="7"/>
      <c r="AAS37" s="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41" customFormat="1" ht="13.4" customHeight="1" x14ac:dyDescent="0.3">
      <c r="A38" s="159">
        <v>43955</v>
      </c>
      <c r="B38" s="160" t="s">
        <v>107</v>
      </c>
      <c r="C38" s="177"/>
      <c r="D38" s="178"/>
      <c r="E38" s="164"/>
      <c r="F38" s="164"/>
      <c r="G38" s="165"/>
      <c r="H38" s="166"/>
      <c r="I38" s="167">
        <v>257</v>
      </c>
      <c r="J38" s="167">
        <v>23</v>
      </c>
      <c r="K38" s="43">
        <f t="shared" si="0"/>
        <v>280</v>
      </c>
      <c r="L38" s="168"/>
      <c r="M38" s="163"/>
      <c r="N38" s="164"/>
      <c r="O38" s="164"/>
      <c r="P38" s="164"/>
      <c r="Q38" s="165"/>
      <c r="R38" s="166"/>
      <c r="S38" s="174">
        <f t="shared" si="1"/>
        <v>22734</v>
      </c>
      <c r="T38" s="161">
        <f t="shared" si="2"/>
        <v>1050</v>
      </c>
      <c r="U38" s="162">
        <f t="shared" si="3"/>
        <v>23784</v>
      </c>
      <c r="XA38" s="7"/>
      <c r="XB38" s="7"/>
      <c r="XC38" s="7"/>
      <c r="XD38" s="7"/>
      <c r="XE38" s="7"/>
      <c r="XF38" s="7"/>
      <c r="XG38" s="7"/>
      <c r="XH38" s="7"/>
      <c r="XI38" s="7"/>
      <c r="XJ38" s="7"/>
      <c r="XK38" s="7"/>
      <c r="XL38" s="7"/>
      <c r="XM38" s="7"/>
      <c r="XN38" s="7"/>
      <c r="XO38" s="7"/>
      <c r="XP38" s="7"/>
      <c r="XQ38" s="7"/>
      <c r="XR38" s="7"/>
      <c r="XS38" s="7"/>
      <c r="XT38" s="7"/>
      <c r="XU38" s="7"/>
      <c r="XV38" s="7"/>
      <c r="XW38" s="7"/>
      <c r="XX38" s="7"/>
      <c r="XY38" s="7"/>
      <c r="XZ38" s="7"/>
      <c r="YA38" s="7"/>
      <c r="YB38" s="7"/>
      <c r="YC38" s="7"/>
      <c r="YD38" s="7"/>
      <c r="YE38" s="7"/>
      <c r="YF38" s="7"/>
      <c r="YG38" s="7"/>
      <c r="YH38" s="7"/>
      <c r="YI38" s="7"/>
      <c r="YJ38" s="7"/>
      <c r="YK38" s="7"/>
      <c r="YL38" s="7"/>
      <c r="YM38" s="7"/>
      <c r="YN38" s="7"/>
      <c r="YO38" s="7"/>
      <c r="YP38" s="7"/>
      <c r="YQ38" s="7"/>
      <c r="YR38" s="7"/>
      <c r="YS38" s="7"/>
      <c r="YT38" s="7"/>
      <c r="YU38" s="7"/>
      <c r="YV38" s="7"/>
      <c r="YW38" s="7"/>
      <c r="YX38" s="7"/>
      <c r="YY38" s="7"/>
      <c r="YZ38" s="7"/>
      <c r="ZA38" s="7"/>
      <c r="ZB38" s="7"/>
      <c r="ZC38" s="7"/>
      <c r="ZD38" s="7"/>
      <c r="ZE38" s="7"/>
      <c r="ZF38" s="7"/>
      <c r="ZG38" s="7"/>
      <c r="ZH38" s="7"/>
      <c r="ZI38" s="7"/>
      <c r="ZJ38" s="7"/>
      <c r="ZK38" s="7"/>
      <c r="ZL38" s="7"/>
      <c r="ZM38" s="7"/>
      <c r="ZN38" s="7"/>
      <c r="ZO38" s="7"/>
      <c r="ZP38" s="7"/>
      <c r="ZQ38" s="7"/>
      <c r="ZR38" s="7"/>
      <c r="ZS38" s="7"/>
      <c r="ZT38" s="7"/>
      <c r="ZU38" s="7"/>
      <c r="ZV38" s="7"/>
      <c r="ZW38" s="7"/>
      <c r="ZX38" s="7"/>
      <c r="ZY38" s="7"/>
      <c r="ZZ38" s="7"/>
      <c r="AAA38" s="7"/>
      <c r="AAB38" s="7"/>
      <c r="AAC38" s="7"/>
      <c r="AAD38" s="7"/>
      <c r="AAE38" s="7"/>
      <c r="AAF38" s="7"/>
      <c r="AAG38" s="7"/>
      <c r="AAH38" s="7"/>
      <c r="AAI38" s="7"/>
      <c r="AAJ38" s="7"/>
      <c r="AAK38" s="7"/>
      <c r="AAL38" s="7"/>
      <c r="AAM38" s="7"/>
      <c r="AAN38" s="7"/>
      <c r="AAO38" s="7"/>
      <c r="AAP38" s="7"/>
      <c r="AAQ38" s="7"/>
      <c r="AAR38" s="7"/>
      <c r="AAS38" s="7"/>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41" customFormat="1" ht="13.4" customHeight="1" x14ac:dyDescent="0.3">
      <c r="A39" s="179">
        <v>43954</v>
      </c>
      <c r="B39" s="160" t="s">
        <v>107</v>
      </c>
      <c r="C39" s="163"/>
      <c r="D39" s="164"/>
      <c r="E39" s="164"/>
      <c r="F39" s="164"/>
      <c r="G39" s="165"/>
      <c r="H39" s="166"/>
      <c r="I39" s="161">
        <v>251</v>
      </c>
      <c r="J39" s="167">
        <v>14</v>
      </c>
      <c r="K39" s="43">
        <f t="shared" si="0"/>
        <v>265</v>
      </c>
      <c r="L39" s="168"/>
      <c r="M39" s="163"/>
      <c r="N39" s="164"/>
      <c r="O39" s="164"/>
      <c r="P39" s="164"/>
      <c r="Q39" s="165"/>
      <c r="R39" s="166"/>
      <c r="S39" s="174">
        <f t="shared" si="1"/>
        <v>22477</v>
      </c>
      <c r="T39" s="161">
        <f t="shared" si="2"/>
        <v>1027</v>
      </c>
      <c r="U39" s="162">
        <f t="shared" si="3"/>
        <v>23504</v>
      </c>
      <c r="XA39" s="7"/>
      <c r="XB39" s="7"/>
      <c r="XC39" s="7"/>
      <c r="XD39" s="7"/>
      <c r="XE39" s="7"/>
      <c r="XF39" s="7"/>
      <c r="XG39" s="7"/>
      <c r="XH39" s="7"/>
      <c r="XI39" s="7"/>
      <c r="XJ39" s="7"/>
      <c r="XK39" s="7"/>
      <c r="XL39" s="7"/>
      <c r="XM39" s="7"/>
      <c r="XN39" s="7"/>
      <c r="XO39" s="7"/>
      <c r="XP39" s="7"/>
      <c r="XQ39" s="7"/>
      <c r="XR39" s="7"/>
      <c r="XS39" s="7"/>
      <c r="XT39" s="7"/>
      <c r="XU39" s="7"/>
      <c r="XV39" s="7"/>
      <c r="XW39" s="7"/>
      <c r="XX39" s="7"/>
      <c r="XY39" s="7"/>
      <c r="XZ39" s="7"/>
      <c r="YA39" s="7"/>
      <c r="YB39" s="7"/>
      <c r="YC39" s="7"/>
      <c r="YD39" s="7"/>
      <c r="YE39" s="7"/>
      <c r="YF39" s="7"/>
      <c r="YG39" s="7"/>
      <c r="YH39" s="7"/>
      <c r="YI39" s="7"/>
      <c r="YJ39" s="7"/>
      <c r="YK39" s="7"/>
      <c r="YL39" s="7"/>
      <c r="YM39" s="7"/>
      <c r="YN39" s="7"/>
      <c r="YO39" s="7"/>
      <c r="YP39" s="7"/>
      <c r="YQ39" s="7"/>
      <c r="YR39" s="7"/>
      <c r="YS39" s="7"/>
      <c r="YT39" s="7"/>
      <c r="YU39" s="7"/>
      <c r="YV39" s="7"/>
      <c r="YW39" s="7"/>
      <c r="YX39" s="7"/>
      <c r="YY39" s="7"/>
      <c r="YZ39" s="7"/>
      <c r="ZA39" s="7"/>
      <c r="ZB39" s="7"/>
      <c r="ZC39" s="7"/>
      <c r="ZD39" s="7"/>
      <c r="ZE39" s="7"/>
      <c r="ZF39" s="7"/>
      <c r="ZG39" s="7"/>
      <c r="ZH39" s="7"/>
      <c r="ZI39" s="7"/>
      <c r="ZJ39" s="7"/>
      <c r="ZK39" s="7"/>
      <c r="ZL39" s="7"/>
      <c r="ZM39" s="7"/>
      <c r="ZN39" s="7"/>
      <c r="ZO39" s="7"/>
      <c r="ZP39" s="7"/>
      <c r="ZQ39" s="7"/>
      <c r="ZR39" s="7"/>
      <c r="ZS39" s="7"/>
      <c r="ZT39" s="7"/>
      <c r="ZU39" s="7"/>
      <c r="ZV39" s="7"/>
      <c r="ZW39" s="7"/>
      <c r="ZX39" s="7"/>
      <c r="ZY39" s="7"/>
      <c r="ZZ39" s="7"/>
      <c r="AAA39" s="7"/>
      <c r="AAB39" s="7"/>
      <c r="AAC39" s="7"/>
      <c r="AAD39" s="7"/>
      <c r="AAE39" s="7"/>
      <c r="AAF39" s="7"/>
      <c r="AAG39" s="7"/>
      <c r="AAH39" s="7"/>
      <c r="AAI39" s="7"/>
      <c r="AAJ39" s="7"/>
      <c r="AAK39" s="7"/>
      <c r="AAL39" s="7"/>
      <c r="AAM39" s="7"/>
      <c r="AAN39" s="7"/>
      <c r="AAO39" s="7"/>
      <c r="AAP39" s="7"/>
      <c r="AAQ39" s="7"/>
      <c r="AAR39" s="7"/>
      <c r="AAS39" s="7"/>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41" customFormat="1" ht="13.4" customHeight="1" x14ac:dyDescent="0.3">
      <c r="A40" s="179">
        <v>43953</v>
      </c>
      <c r="B40" s="160" t="s">
        <v>107</v>
      </c>
      <c r="C40" s="180"/>
      <c r="D40" s="181"/>
      <c r="E40" s="182"/>
      <c r="F40" s="182"/>
      <c r="G40" s="165"/>
      <c r="H40" s="166"/>
      <c r="I40" s="161">
        <v>265</v>
      </c>
      <c r="J40" s="183">
        <v>14</v>
      </c>
      <c r="K40" s="43">
        <f t="shared" si="0"/>
        <v>279</v>
      </c>
      <c r="L40" s="168"/>
      <c r="M40" s="163"/>
      <c r="N40" s="164"/>
      <c r="O40" s="164"/>
      <c r="P40" s="164"/>
      <c r="Q40" s="165"/>
      <c r="R40" s="166"/>
      <c r="S40" s="174">
        <f t="shared" si="1"/>
        <v>22226</v>
      </c>
      <c r="T40" s="161">
        <f t="shared" si="2"/>
        <v>1013</v>
      </c>
      <c r="U40" s="162">
        <f t="shared" si="3"/>
        <v>23239</v>
      </c>
      <c r="XA40" s="7"/>
      <c r="XB40" s="7"/>
      <c r="XC40" s="7"/>
      <c r="XD40" s="7"/>
      <c r="XE40" s="7"/>
      <c r="XF40" s="7"/>
      <c r="XG40" s="7"/>
      <c r="XH40" s="7"/>
      <c r="XI40" s="7"/>
      <c r="XJ40" s="7"/>
      <c r="XK40" s="7"/>
      <c r="XL40" s="7"/>
      <c r="XM40" s="7"/>
      <c r="XN40" s="7"/>
      <c r="XO40" s="7"/>
      <c r="XP40" s="7"/>
      <c r="XQ40" s="7"/>
      <c r="XR40" s="7"/>
      <c r="XS40" s="7"/>
      <c r="XT40" s="7"/>
      <c r="XU40" s="7"/>
      <c r="XV40" s="7"/>
      <c r="XW40" s="7"/>
      <c r="XX40" s="7"/>
      <c r="XY40" s="7"/>
      <c r="XZ40" s="7"/>
      <c r="YA40" s="7"/>
      <c r="YB40" s="7"/>
      <c r="YC40" s="7"/>
      <c r="YD40" s="7"/>
      <c r="YE40" s="7"/>
      <c r="YF40" s="7"/>
      <c r="YG40" s="7"/>
      <c r="YH40" s="7"/>
      <c r="YI40" s="7"/>
      <c r="YJ40" s="7"/>
      <c r="YK40" s="7"/>
      <c r="YL40" s="7"/>
      <c r="YM40" s="7"/>
      <c r="YN40" s="7"/>
      <c r="YO40" s="7"/>
      <c r="YP40" s="7"/>
      <c r="YQ40" s="7"/>
      <c r="YR40" s="7"/>
      <c r="YS40" s="7"/>
      <c r="YT40" s="7"/>
      <c r="YU40" s="7"/>
      <c r="YV40" s="7"/>
      <c r="YW40" s="7"/>
      <c r="YX40" s="7"/>
      <c r="YY40" s="7"/>
      <c r="YZ40" s="7"/>
      <c r="ZA40" s="7"/>
      <c r="ZB40" s="7"/>
      <c r="ZC40" s="7"/>
      <c r="ZD40" s="7"/>
      <c r="ZE40" s="7"/>
      <c r="ZF40" s="7"/>
      <c r="ZG40" s="7"/>
      <c r="ZH40" s="7"/>
      <c r="ZI40" s="7"/>
      <c r="ZJ40" s="7"/>
      <c r="ZK40" s="7"/>
      <c r="ZL40" s="7"/>
      <c r="ZM40" s="7"/>
      <c r="ZN40" s="7"/>
      <c r="ZO40" s="7"/>
      <c r="ZP40" s="7"/>
      <c r="ZQ40" s="7"/>
      <c r="ZR40" s="7"/>
      <c r="ZS40" s="7"/>
      <c r="ZT40" s="7"/>
      <c r="ZU40" s="7"/>
      <c r="ZV40" s="7"/>
      <c r="ZW40" s="7"/>
      <c r="ZX40" s="7"/>
      <c r="ZY40" s="7"/>
      <c r="ZZ40" s="7"/>
      <c r="AAA40" s="7"/>
      <c r="AAB40" s="7"/>
      <c r="AAC40" s="7"/>
      <c r="AAD40" s="7"/>
      <c r="AAE40" s="7"/>
      <c r="AAF40" s="7"/>
      <c r="AAG40" s="7"/>
      <c r="AAH40" s="7"/>
      <c r="AAI40" s="7"/>
      <c r="AAJ40" s="7"/>
      <c r="AAK40" s="7"/>
      <c r="AAL40" s="7"/>
      <c r="AAM40" s="7"/>
      <c r="AAN40" s="7"/>
      <c r="AAO40" s="7"/>
      <c r="AAP40" s="7"/>
      <c r="AAQ40" s="7"/>
      <c r="AAR40" s="7"/>
      <c r="AAS40" s="7"/>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41" customFormat="1" ht="13.4" customHeight="1" x14ac:dyDescent="0.3">
      <c r="A41" s="179">
        <v>43952</v>
      </c>
      <c r="B41" s="160" t="s">
        <v>107</v>
      </c>
      <c r="C41" s="169">
        <v>254</v>
      </c>
      <c r="D41" s="170">
        <v>3214</v>
      </c>
      <c r="E41" s="170">
        <v>2545</v>
      </c>
      <c r="F41" s="170">
        <v>22</v>
      </c>
      <c r="G41" s="176">
        <f>ONS_WeeklyRegistratedDeaths!AA33-ONS_WeeklyRegistratedDeaths!AH33</f>
        <v>6035</v>
      </c>
      <c r="H41" s="170">
        <f>ONS_WeeklyOccurrenceDeaths!AA33-ONS_WeeklyOccurrenceDeaths!AH33</f>
        <v>5109</v>
      </c>
      <c r="I41" s="161">
        <v>305</v>
      </c>
      <c r="J41" s="183">
        <v>29</v>
      </c>
      <c r="K41" s="43">
        <f t="shared" si="0"/>
        <v>334</v>
      </c>
      <c r="L41" s="172">
        <f>SUM(K41:K47)</f>
        <v>2524</v>
      </c>
      <c r="M41" s="173">
        <f t="shared" ref="M41:R41" si="6">M48+C41</f>
        <v>1559</v>
      </c>
      <c r="N41" s="173">
        <f t="shared" si="6"/>
        <v>22835</v>
      </c>
      <c r="O41" s="173">
        <f t="shared" si="6"/>
        <v>8838</v>
      </c>
      <c r="P41" s="173">
        <f t="shared" si="6"/>
        <v>133</v>
      </c>
      <c r="Q41" s="173">
        <f t="shared" si="6"/>
        <v>33365</v>
      </c>
      <c r="R41" s="170">
        <f t="shared" si="6"/>
        <v>35660</v>
      </c>
      <c r="S41" s="174">
        <f t="shared" si="1"/>
        <v>21961</v>
      </c>
      <c r="T41" s="161">
        <f t="shared" si="2"/>
        <v>999</v>
      </c>
      <c r="U41" s="162">
        <f t="shared" si="3"/>
        <v>22960</v>
      </c>
      <c r="XA41" s="7"/>
      <c r="XB41" s="7"/>
      <c r="XC41" s="7"/>
      <c r="XD41" s="7"/>
      <c r="XE41" s="7"/>
      <c r="XF41" s="7"/>
      <c r="XG41" s="7"/>
      <c r="XH41" s="7"/>
      <c r="XI41" s="7"/>
      <c r="XJ41" s="7"/>
      <c r="XK41" s="7"/>
      <c r="XL41" s="7"/>
      <c r="XM41" s="7"/>
      <c r="XN41" s="7"/>
      <c r="XO41" s="7"/>
      <c r="XP41" s="7"/>
      <c r="XQ41" s="7"/>
      <c r="XR41" s="7"/>
      <c r="XS41" s="7"/>
      <c r="XT41" s="7"/>
      <c r="XU41" s="7"/>
      <c r="XV41" s="7"/>
      <c r="XW41" s="7"/>
      <c r="XX41" s="7"/>
      <c r="XY41" s="7"/>
      <c r="XZ41" s="7"/>
      <c r="YA41" s="7"/>
      <c r="YB41" s="7"/>
      <c r="YC41" s="7"/>
      <c r="YD41" s="7"/>
      <c r="YE41" s="7"/>
      <c r="YF41" s="7"/>
      <c r="YG41" s="7"/>
      <c r="YH41" s="7"/>
      <c r="YI41" s="7"/>
      <c r="YJ41" s="7"/>
      <c r="YK41" s="7"/>
      <c r="YL41" s="7"/>
      <c r="YM41" s="7"/>
      <c r="YN41" s="7"/>
      <c r="YO41" s="7"/>
      <c r="YP41" s="7"/>
      <c r="YQ41" s="7"/>
      <c r="YR41" s="7"/>
      <c r="YS41" s="7"/>
      <c r="YT41" s="7"/>
      <c r="YU41" s="7"/>
      <c r="YV41" s="7"/>
      <c r="YW41" s="7"/>
      <c r="YX41" s="7"/>
      <c r="YY41" s="7"/>
      <c r="YZ41" s="7"/>
      <c r="ZA41" s="7"/>
      <c r="ZB41" s="7"/>
      <c r="ZC41" s="7"/>
      <c r="ZD41" s="7"/>
      <c r="ZE41" s="7"/>
      <c r="ZF41" s="7"/>
      <c r="ZG41" s="7"/>
      <c r="ZH41" s="7"/>
      <c r="ZI41" s="7"/>
      <c r="ZJ41" s="7"/>
      <c r="ZK41" s="7"/>
      <c r="ZL41" s="7"/>
      <c r="ZM41" s="7"/>
      <c r="ZN41" s="7"/>
      <c r="ZO41" s="7"/>
      <c r="ZP41" s="7"/>
      <c r="ZQ41" s="7"/>
      <c r="ZR41" s="7"/>
      <c r="ZS41" s="7"/>
      <c r="ZT41" s="7"/>
      <c r="ZU41" s="7"/>
      <c r="ZV41" s="7"/>
      <c r="ZW41" s="7"/>
      <c r="ZX41" s="7"/>
      <c r="ZY41" s="7"/>
      <c r="ZZ41" s="7"/>
      <c r="AAA41" s="7"/>
      <c r="AAB41" s="7"/>
      <c r="AAC41" s="7"/>
      <c r="AAD41" s="7"/>
      <c r="AAE41" s="7"/>
      <c r="AAF41" s="7"/>
      <c r="AAG41" s="7"/>
      <c r="AAH41" s="7"/>
      <c r="AAI41" s="7"/>
      <c r="AAJ41" s="7"/>
      <c r="AAK41" s="7"/>
      <c r="AAL41" s="7"/>
      <c r="AAM41" s="7"/>
      <c r="AAN41" s="7"/>
      <c r="AAO41" s="7"/>
      <c r="AAP41" s="7"/>
      <c r="AAQ41" s="7"/>
      <c r="AAR41" s="7"/>
      <c r="AAS41" s="7"/>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41" customFormat="1" ht="13.4" customHeight="1" x14ac:dyDescent="0.3">
      <c r="A42" s="179">
        <v>43951</v>
      </c>
      <c r="B42" s="160" t="s">
        <v>107</v>
      </c>
      <c r="C42" s="163"/>
      <c r="D42" s="177"/>
      <c r="E42" s="164"/>
      <c r="F42" s="164"/>
      <c r="G42" s="165"/>
      <c r="H42" s="166"/>
      <c r="I42" s="161">
        <v>309</v>
      </c>
      <c r="J42" s="183">
        <v>16</v>
      </c>
      <c r="K42" s="43">
        <f t="shared" ref="K42:K73" si="7">I42+J42</f>
        <v>325</v>
      </c>
      <c r="L42" s="168"/>
      <c r="M42" s="163"/>
      <c r="N42" s="164"/>
      <c r="O42" s="164"/>
      <c r="P42" s="164"/>
      <c r="Q42" s="165"/>
      <c r="R42" s="166"/>
      <c r="S42" s="174">
        <f t="shared" si="1"/>
        <v>21656</v>
      </c>
      <c r="T42" s="161">
        <f t="shared" si="2"/>
        <v>970</v>
      </c>
      <c r="U42" s="162">
        <f t="shared" si="3"/>
        <v>22626</v>
      </c>
      <c r="XA42" s="7"/>
      <c r="XB42" s="7"/>
      <c r="XC42" s="7"/>
      <c r="XD42" s="7"/>
      <c r="XE42" s="7"/>
      <c r="XF42" s="7"/>
      <c r="XG42" s="7"/>
      <c r="XH42" s="7"/>
      <c r="XI42" s="7"/>
      <c r="XJ42" s="7"/>
      <c r="XK42" s="7"/>
      <c r="XL42" s="7"/>
      <c r="XM42" s="7"/>
      <c r="XN42" s="7"/>
      <c r="XO42" s="7"/>
      <c r="XP42" s="7"/>
      <c r="XQ42" s="7"/>
      <c r="XR42" s="7"/>
      <c r="XS42" s="7"/>
      <c r="XT42" s="7"/>
      <c r="XU42" s="7"/>
      <c r="XV42" s="7"/>
      <c r="XW42" s="7"/>
      <c r="XX42" s="7"/>
      <c r="XY42" s="7"/>
      <c r="XZ42" s="7"/>
      <c r="YA42" s="7"/>
      <c r="YB42" s="7"/>
      <c r="YC42" s="7"/>
      <c r="YD42" s="7"/>
      <c r="YE42" s="7"/>
      <c r="YF42" s="7"/>
      <c r="YG42" s="7"/>
      <c r="YH42" s="7"/>
      <c r="YI42" s="7"/>
      <c r="YJ42" s="7"/>
      <c r="YK42" s="7"/>
      <c r="YL42" s="7"/>
      <c r="YM42" s="7"/>
      <c r="YN42" s="7"/>
      <c r="YO42" s="7"/>
      <c r="YP42" s="7"/>
      <c r="YQ42" s="7"/>
      <c r="YR42" s="7"/>
      <c r="YS42" s="7"/>
      <c r="YT42" s="7"/>
      <c r="YU42" s="7"/>
      <c r="YV42" s="7"/>
      <c r="YW42" s="7"/>
      <c r="YX42" s="7"/>
      <c r="YY42" s="7"/>
      <c r="YZ42" s="7"/>
      <c r="ZA42" s="7"/>
      <c r="ZB42" s="7"/>
      <c r="ZC42" s="7"/>
      <c r="ZD42" s="7"/>
      <c r="ZE42" s="7"/>
      <c r="ZF42" s="7"/>
      <c r="ZG42" s="7"/>
      <c r="ZH42" s="7"/>
      <c r="ZI42" s="7"/>
      <c r="ZJ42" s="7"/>
      <c r="ZK42" s="7"/>
      <c r="ZL42" s="7"/>
      <c r="ZM42" s="7"/>
      <c r="ZN42" s="7"/>
      <c r="ZO42" s="7"/>
      <c r="ZP42" s="7"/>
      <c r="ZQ42" s="7"/>
      <c r="ZR42" s="7"/>
      <c r="ZS42" s="7"/>
      <c r="ZT42" s="7"/>
      <c r="ZU42" s="7"/>
      <c r="ZV42" s="7"/>
      <c r="ZW42" s="7"/>
      <c r="ZX42" s="7"/>
      <c r="ZY42" s="7"/>
      <c r="ZZ42" s="7"/>
      <c r="AAA42" s="7"/>
      <c r="AAB42" s="7"/>
      <c r="AAC42" s="7"/>
      <c r="AAD42" s="7"/>
      <c r="AAE42" s="7"/>
      <c r="AAF42" s="7"/>
      <c r="AAG42" s="7"/>
      <c r="AAH42" s="7"/>
      <c r="AAI42" s="7"/>
      <c r="AAJ42" s="7"/>
      <c r="AAK42" s="7"/>
      <c r="AAL42" s="7"/>
      <c r="AAM42" s="7"/>
      <c r="AAN42" s="7"/>
      <c r="AAO42" s="7"/>
      <c r="AAP42" s="7"/>
      <c r="AAQ42" s="7"/>
      <c r="AAR42" s="7"/>
      <c r="AAS42" s="7"/>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41" customFormat="1" ht="13.4" customHeight="1" x14ac:dyDescent="0.3">
      <c r="A43" s="159">
        <v>43950</v>
      </c>
      <c r="B43" s="160" t="s">
        <v>107</v>
      </c>
      <c r="C43" s="163"/>
      <c r="D43" s="177"/>
      <c r="E43" s="184"/>
      <c r="F43" s="184"/>
      <c r="G43" s="185"/>
      <c r="H43" s="166"/>
      <c r="I43" s="161">
        <v>321</v>
      </c>
      <c r="J43" s="183">
        <v>26</v>
      </c>
      <c r="K43" s="186">
        <f t="shared" si="7"/>
        <v>347</v>
      </c>
      <c r="L43" s="168"/>
      <c r="M43" s="163"/>
      <c r="N43" s="184"/>
      <c r="O43" s="184"/>
      <c r="P43" s="184"/>
      <c r="Q43" s="187"/>
      <c r="R43" s="188"/>
      <c r="S43" s="174">
        <f t="shared" ref="S43:S74" si="8">S44+I43</f>
        <v>21347</v>
      </c>
      <c r="T43" s="161">
        <f t="shared" ref="T43:T74" si="9">T44+J43</f>
        <v>954</v>
      </c>
      <c r="U43" s="162">
        <f t="shared" ref="U43:U74" si="10">U44+K43</f>
        <v>22301</v>
      </c>
      <c r="XA43" s="7"/>
      <c r="XB43" s="7"/>
      <c r="XC43" s="7"/>
      <c r="XD43" s="7"/>
      <c r="XE43" s="7"/>
      <c r="XF43" s="7"/>
      <c r="XG43" s="7"/>
      <c r="XH43" s="7"/>
      <c r="XI43" s="7"/>
      <c r="XJ43" s="7"/>
      <c r="XK43" s="7"/>
      <c r="XL43" s="7"/>
      <c r="XM43" s="7"/>
      <c r="XN43" s="7"/>
      <c r="XO43" s="7"/>
      <c r="XP43" s="7"/>
      <c r="XQ43" s="7"/>
      <c r="XR43" s="7"/>
      <c r="XS43" s="7"/>
      <c r="XT43" s="7"/>
      <c r="XU43" s="7"/>
      <c r="XV43" s="7"/>
      <c r="XW43" s="7"/>
      <c r="XX43" s="7"/>
      <c r="XY43" s="7"/>
      <c r="XZ43" s="7"/>
      <c r="YA43" s="7"/>
      <c r="YB43" s="7"/>
      <c r="YC43" s="7"/>
      <c r="YD43" s="7"/>
      <c r="YE43" s="7"/>
      <c r="YF43" s="7"/>
      <c r="YG43" s="7"/>
      <c r="YH43" s="7"/>
      <c r="YI43" s="7"/>
      <c r="YJ43" s="7"/>
      <c r="YK43" s="7"/>
      <c r="YL43" s="7"/>
      <c r="YM43" s="7"/>
      <c r="YN43" s="7"/>
      <c r="YO43" s="7"/>
      <c r="YP43" s="7"/>
      <c r="YQ43" s="7"/>
      <c r="YR43" s="7"/>
      <c r="YS43" s="7"/>
      <c r="YT43" s="7"/>
      <c r="YU43" s="7"/>
      <c r="YV43" s="7"/>
      <c r="YW43" s="7"/>
      <c r="YX43" s="7"/>
      <c r="YY43" s="7"/>
      <c r="YZ43" s="7"/>
      <c r="ZA43" s="7"/>
      <c r="ZB43" s="7"/>
      <c r="ZC43" s="7"/>
      <c r="ZD43" s="7"/>
      <c r="ZE43" s="7"/>
      <c r="ZF43" s="7"/>
      <c r="ZG43" s="7"/>
      <c r="ZH43" s="7"/>
      <c r="ZI43" s="7"/>
      <c r="ZJ43" s="7"/>
      <c r="ZK43" s="7"/>
      <c r="ZL43" s="7"/>
      <c r="ZM43" s="7"/>
      <c r="ZN43" s="7"/>
      <c r="ZO43" s="7"/>
      <c r="ZP43" s="7"/>
      <c r="ZQ43" s="7"/>
      <c r="ZR43" s="7"/>
      <c r="ZS43" s="7"/>
      <c r="ZT43" s="7"/>
      <c r="ZU43" s="7"/>
      <c r="ZV43" s="7"/>
      <c r="ZW43" s="7"/>
      <c r="ZX43" s="7"/>
      <c r="ZY43" s="7"/>
      <c r="ZZ43" s="7"/>
      <c r="AAA43" s="7"/>
      <c r="AAB43" s="7"/>
      <c r="AAC43" s="7"/>
      <c r="AAD43" s="7"/>
      <c r="AAE43" s="7"/>
      <c r="AAF43" s="7"/>
      <c r="AAG43" s="7"/>
      <c r="AAH43" s="7"/>
      <c r="AAI43" s="7"/>
      <c r="AAJ43" s="7"/>
      <c r="AAK43" s="7"/>
      <c r="AAL43" s="7"/>
      <c r="AAM43" s="7"/>
      <c r="AAN43" s="7"/>
      <c r="AAO43" s="7"/>
      <c r="AAP43" s="7"/>
      <c r="AAQ43" s="7"/>
      <c r="AAR43" s="7"/>
      <c r="AAS43" s="7"/>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41" customFormat="1" ht="13.4" customHeight="1" x14ac:dyDescent="0.3">
      <c r="A44" s="189">
        <v>43949</v>
      </c>
      <c r="B44" s="160" t="s">
        <v>107</v>
      </c>
      <c r="C44" s="163"/>
      <c r="D44" s="177"/>
      <c r="E44" s="184"/>
      <c r="F44" s="184"/>
      <c r="G44" s="31"/>
      <c r="H44" s="170"/>
      <c r="I44" s="161">
        <v>339</v>
      </c>
      <c r="J44" s="183">
        <v>15</v>
      </c>
      <c r="K44" s="43">
        <f t="shared" si="7"/>
        <v>354</v>
      </c>
      <c r="L44" s="172"/>
      <c r="M44" s="163"/>
      <c r="N44" s="164"/>
      <c r="O44" s="164"/>
      <c r="P44" s="164"/>
      <c r="Q44" s="176"/>
      <c r="R44" s="170"/>
      <c r="S44" s="174">
        <f t="shared" si="8"/>
        <v>21026</v>
      </c>
      <c r="T44" s="161">
        <f t="shared" si="9"/>
        <v>928</v>
      </c>
      <c r="U44" s="162">
        <f t="shared" si="10"/>
        <v>21954</v>
      </c>
      <c r="XA44" s="7"/>
      <c r="XB44" s="7"/>
      <c r="XC44" s="7"/>
      <c r="XD44" s="7"/>
      <c r="XE44" s="7"/>
      <c r="XF44" s="7"/>
      <c r="XG44" s="7"/>
      <c r="XH44" s="7"/>
      <c r="XI44" s="7"/>
      <c r="XJ44" s="7"/>
      <c r="XK44" s="7"/>
      <c r="XL44" s="7"/>
      <c r="XM44" s="7"/>
      <c r="XN44" s="7"/>
      <c r="XO44" s="7"/>
      <c r="XP44" s="7"/>
      <c r="XQ44" s="7"/>
      <c r="XR44" s="7"/>
      <c r="XS44" s="7"/>
      <c r="XT44" s="7"/>
      <c r="XU44" s="7"/>
      <c r="XV44" s="7"/>
      <c r="XW44" s="7"/>
      <c r="XX44" s="7"/>
      <c r="XY44" s="7"/>
      <c r="XZ44" s="7"/>
      <c r="YA44" s="7"/>
      <c r="YB44" s="7"/>
      <c r="YC44" s="7"/>
      <c r="YD44" s="7"/>
      <c r="YE44" s="7"/>
      <c r="YF44" s="7"/>
      <c r="YG44" s="7"/>
      <c r="YH44" s="7"/>
      <c r="YI44" s="7"/>
      <c r="YJ44" s="7"/>
      <c r="YK44" s="7"/>
      <c r="YL44" s="7"/>
      <c r="YM44" s="7"/>
      <c r="YN44" s="7"/>
      <c r="YO44" s="7"/>
      <c r="YP44" s="7"/>
      <c r="YQ44" s="7"/>
      <c r="YR44" s="7"/>
      <c r="YS44" s="7"/>
      <c r="YT44" s="7"/>
      <c r="YU44" s="7"/>
      <c r="YV44" s="7"/>
      <c r="YW44" s="7"/>
      <c r="YX44" s="7"/>
      <c r="YY44" s="7"/>
      <c r="YZ44" s="7"/>
      <c r="ZA44" s="7"/>
      <c r="ZB44" s="7"/>
      <c r="ZC44" s="7"/>
      <c r="ZD44" s="7"/>
      <c r="ZE44" s="7"/>
      <c r="ZF44" s="7"/>
      <c r="ZG44" s="7"/>
      <c r="ZH44" s="7"/>
      <c r="ZI44" s="7"/>
      <c r="ZJ44" s="7"/>
      <c r="ZK44" s="7"/>
      <c r="ZL44" s="7"/>
      <c r="ZM44" s="7"/>
      <c r="ZN44" s="7"/>
      <c r="ZO44" s="7"/>
      <c r="ZP44" s="7"/>
      <c r="ZQ44" s="7"/>
      <c r="ZR44" s="7"/>
      <c r="ZS44" s="7"/>
      <c r="ZT44" s="7"/>
      <c r="ZU44" s="7"/>
      <c r="ZV44" s="7"/>
      <c r="ZW44" s="7"/>
      <c r="ZX44" s="7"/>
      <c r="ZY44" s="7"/>
      <c r="ZZ44" s="7"/>
      <c r="AAA44" s="7"/>
      <c r="AAB44" s="7"/>
      <c r="AAC44" s="7"/>
      <c r="AAD44" s="7"/>
      <c r="AAE44" s="7"/>
      <c r="AAF44" s="7"/>
      <c r="AAG44" s="7"/>
      <c r="AAH44" s="7"/>
      <c r="AAI44" s="7"/>
      <c r="AAJ44" s="7"/>
      <c r="AAK44" s="7"/>
      <c r="AAL44" s="7"/>
      <c r="AAM44" s="7"/>
      <c r="AAN44" s="7"/>
      <c r="AAO44" s="7"/>
      <c r="AAP44" s="7"/>
      <c r="AAQ44" s="7"/>
      <c r="AAR44" s="7"/>
      <c r="AAS44" s="7"/>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41" customFormat="1" ht="13.4" customHeight="1" x14ac:dyDescent="0.3">
      <c r="A45" s="189">
        <v>43948</v>
      </c>
      <c r="B45" s="160" t="s">
        <v>107</v>
      </c>
      <c r="C45" s="163"/>
      <c r="D45" s="175"/>
      <c r="E45" s="164"/>
      <c r="F45" s="164"/>
      <c r="G45" s="176"/>
      <c r="H45" s="170"/>
      <c r="I45" s="161">
        <v>343</v>
      </c>
      <c r="J45" s="183">
        <v>16</v>
      </c>
      <c r="K45" s="43">
        <f t="shared" si="7"/>
        <v>359</v>
      </c>
      <c r="L45" s="172"/>
      <c r="M45" s="163"/>
      <c r="N45" s="164"/>
      <c r="O45" s="164"/>
      <c r="P45" s="164"/>
      <c r="Q45" s="176"/>
      <c r="R45" s="170"/>
      <c r="S45" s="174">
        <f t="shared" si="8"/>
        <v>20687</v>
      </c>
      <c r="T45" s="161">
        <f t="shared" si="9"/>
        <v>913</v>
      </c>
      <c r="U45" s="162">
        <f t="shared" si="10"/>
        <v>21600</v>
      </c>
      <c r="XA45" s="7"/>
      <c r="XB45" s="7"/>
      <c r="XC45" s="7"/>
      <c r="XD45" s="7"/>
      <c r="XE45" s="7"/>
      <c r="XF45" s="7"/>
      <c r="XG45" s="7"/>
      <c r="XH45" s="7"/>
      <c r="XI45" s="7"/>
      <c r="XJ45" s="7"/>
      <c r="XK45" s="7"/>
      <c r="XL45" s="7"/>
      <c r="XM45" s="7"/>
      <c r="XN45" s="7"/>
      <c r="XO45" s="7"/>
      <c r="XP45" s="7"/>
      <c r="XQ45" s="7"/>
      <c r="XR45" s="7"/>
      <c r="XS45" s="7"/>
      <c r="XT45" s="7"/>
      <c r="XU45" s="7"/>
      <c r="XV45" s="7"/>
      <c r="XW45" s="7"/>
      <c r="XX45" s="7"/>
      <c r="XY45" s="7"/>
      <c r="XZ45" s="7"/>
      <c r="YA45" s="7"/>
      <c r="YB45" s="7"/>
      <c r="YC45" s="7"/>
      <c r="YD45" s="7"/>
      <c r="YE45" s="7"/>
      <c r="YF45" s="7"/>
      <c r="YG45" s="7"/>
      <c r="YH45" s="7"/>
      <c r="YI45" s="7"/>
      <c r="YJ45" s="7"/>
      <c r="YK45" s="7"/>
      <c r="YL45" s="7"/>
      <c r="YM45" s="7"/>
      <c r="YN45" s="7"/>
      <c r="YO45" s="7"/>
      <c r="YP45" s="7"/>
      <c r="YQ45" s="7"/>
      <c r="YR45" s="7"/>
      <c r="YS45" s="7"/>
      <c r="YT45" s="7"/>
      <c r="YU45" s="7"/>
      <c r="YV45" s="7"/>
      <c r="YW45" s="7"/>
      <c r="YX45" s="7"/>
      <c r="YY45" s="7"/>
      <c r="YZ45" s="7"/>
      <c r="ZA45" s="7"/>
      <c r="ZB45" s="7"/>
      <c r="ZC45" s="7"/>
      <c r="ZD45" s="7"/>
      <c r="ZE45" s="7"/>
      <c r="ZF45" s="7"/>
      <c r="ZG45" s="7"/>
      <c r="ZH45" s="7"/>
      <c r="ZI45" s="7"/>
      <c r="ZJ45" s="7"/>
      <c r="ZK45" s="7"/>
      <c r="ZL45" s="7"/>
      <c r="ZM45" s="7"/>
      <c r="ZN45" s="7"/>
      <c r="ZO45" s="7"/>
      <c r="ZP45" s="7"/>
      <c r="ZQ45" s="7"/>
      <c r="ZR45" s="7"/>
      <c r="ZS45" s="7"/>
      <c r="ZT45" s="7"/>
      <c r="ZU45" s="7"/>
      <c r="ZV45" s="7"/>
      <c r="ZW45" s="7"/>
      <c r="ZX45" s="7"/>
      <c r="ZY45" s="7"/>
      <c r="ZZ45" s="7"/>
      <c r="AAA45" s="7"/>
      <c r="AAB45" s="7"/>
      <c r="AAC45" s="7"/>
      <c r="AAD45" s="7"/>
      <c r="AAE45" s="7"/>
      <c r="AAF45" s="7"/>
      <c r="AAG45" s="7"/>
      <c r="AAH45" s="7"/>
      <c r="AAI45" s="7"/>
      <c r="AAJ45" s="7"/>
      <c r="AAK45" s="7"/>
      <c r="AAL45" s="7"/>
      <c r="AAM45" s="7"/>
      <c r="AAN45" s="7"/>
      <c r="AAO45" s="7"/>
      <c r="AAP45" s="7"/>
      <c r="AAQ45" s="7"/>
      <c r="AAR45" s="7"/>
      <c r="AAS45" s="7"/>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41" customFormat="1" ht="13.4" customHeight="1" x14ac:dyDescent="0.3">
      <c r="A46" s="189">
        <v>43947</v>
      </c>
      <c r="B46" s="160" t="s">
        <v>107</v>
      </c>
      <c r="C46" s="163"/>
      <c r="D46" s="164"/>
      <c r="E46" s="164"/>
      <c r="F46" s="164"/>
      <c r="G46" s="176"/>
      <c r="H46" s="170"/>
      <c r="I46" s="190">
        <v>378</v>
      </c>
      <c r="J46" s="183">
        <v>16</v>
      </c>
      <c r="K46" s="43">
        <f t="shared" si="7"/>
        <v>394</v>
      </c>
      <c r="L46" s="172"/>
      <c r="M46" s="163"/>
      <c r="N46" s="164"/>
      <c r="O46" s="164"/>
      <c r="P46" s="164"/>
      <c r="Q46" s="176"/>
      <c r="R46" s="170"/>
      <c r="S46" s="174">
        <f t="shared" si="8"/>
        <v>20344</v>
      </c>
      <c r="T46" s="161">
        <f t="shared" si="9"/>
        <v>897</v>
      </c>
      <c r="U46" s="162">
        <f t="shared" si="10"/>
        <v>21241</v>
      </c>
      <c r="V46" s="191"/>
      <c r="XA46" s="7"/>
      <c r="XB46" s="7"/>
      <c r="XC46" s="7"/>
      <c r="XD46" s="7"/>
      <c r="XE46" s="7"/>
      <c r="XF46" s="7"/>
      <c r="XG46" s="7"/>
      <c r="XH46" s="7"/>
      <c r="XI46" s="7"/>
      <c r="XJ46" s="7"/>
      <c r="XK46" s="7"/>
      <c r="XL46" s="7"/>
      <c r="XM46" s="7"/>
      <c r="XN46" s="7"/>
      <c r="XO46" s="7"/>
      <c r="XP46" s="7"/>
      <c r="XQ46" s="7"/>
      <c r="XR46" s="7"/>
      <c r="XS46" s="7"/>
      <c r="XT46" s="7"/>
      <c r="XU46" s="7"/>
      <c r="XV46" s="7"/>
      <c r="XW46" s="7"/>
      <c r="XX46" s="7"/>
      <c r="XY46" s="7"/>
      <c r="XZ46" s="7"/>
      <c r="YA46" s="7"/>
      <c r="YB46" s="7"/>
      <c r="YC46" s="7"/>
      <c r="YD46" s="7"/>
      <c r="YE46" s="7"/>
      <c r="YF46" s="7"/>
      <c r="YG46" s="7"/>
      <c r="YH46" s="7"/>
      <c r="YI46" s="7"/>
      <c r="YJ46" s="7"/>
      <c r="YK46" s="7"/>
      <c r="YL46" s="7"/>
      <c r="YM46" s="7"/>
      <c r="YN46" s="7"/>
      <c r="YO46" s="7"/>
      <c r="YP46" s="7"/>
      <c r="YQ46" s="7"/>
      <c r="YR46" s="7"/>
      <c r="YS46" s="7"/>
      <c r="YT46" s="7"/>
      <c r="YU46" s="7"/>
      <c r="YV46" s="7"/>
      <c r="YW46" s="7"/>
      <c r="YX46" s="7"/>
      <c r="YY46" s="7"/>
      <c r="YZ46" s="7"/>
      <c r="ZA46" s="7"/>
      <c r="ZB46" s="7"/>
      <c r="ZC46" s="7"/>
      <c r="ZD46" s="7"/>
      <c r="ZE46" s="7"/>
      <c r="ZF46" s="7"/>
      <c r="ZG46" s="7"/>
      <c r="ZH46" s="7"/>
      <c r="ZI46" s="7"/>
      <c r="ZJ46" s="7"/>
      <c r="ZK46" s="7"/>
      <c r="ZL46" s="7"/>
      <c r="ZM46" s="7"/>
      <c r="ZN46" s="7"/>
      <c r="ZO46" s="7"/>
      <c r="ZP46" s="7"/>
      <c r="ZQ46" s="7"/>
      <c r="ZR46" s="7"/>
      <c r="ZS46" s="7"/>
      <c r="ZT46" s="7"/>
      <c r="ZU46" s="7"/>
      <c r="ZV46" s="7"/>
      <c r="ZW46" s="7"/>
      <c r="ZX46" s="7"/>
      <c r="ZY46" s="7"/>
      <c r="ZZ46" s="7"/>
      <c r="AAA46" s="7"/>
      <c r="AAB46" s="7"/>
      <c r="AAC46" s="7"/>
      <c r="AAD46" s="7"/>
      <c r="AAE46" s="7"/>
      <c r="AAF46" s="7"/>
      <c r="AAG46" s="7"/>
      <c r="AAH46" s="7"/>
      <c r="AAI46" s="7"/>
      <c r="AAJ46" s="7"/>
      <c r="AAK46" s="7"/>
      <c r="AAL46" s="7"/>
      <c r="AAM46" s="7"/>
      <c r="AAN46" s="7"/>
      <c r="AAO46" s="7"/>
      <c r="AAP46" s="7"/>
      <c r="AAQ46" s="7"/>
      <c r="AAR46" s="7"/>
      <c r="AAS46" s="7"/>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s="141" customFormat="1" ht="13.4" customHeight="1" x14ac:dyDescent="0.3">
      <c r="A47" s="189">
        <v>43946</v>
      </c>
      <c r="B47" s="160" t="s">
        <v>107</v>
      </c>
      <c r="C47" s="163"/>
      <c r="D47" s="164"/>
      <c r="E47" s="164"/>
      <c r="F47" s="164"/>
      <c r="G47" s="176"/>
      <c r="H47" s="170"/>
      <c r="I47" s="190">
        <v>382</v>
      </c>
      <c r="J47" s="183">
        <v>29</v>
      </c>
      <c r="K47" s="43">
        <f t="shared" si="7"/>
        <v>411</v>
      </c>
      <c r="L47" s="172"/>
      <c r="M47" s="184"/>
      <c r="N47" s="164"/>
      <c r="O47" s="164"/>
      <c r="P47" s="164"/>
      <c r="Q47" s="176"/>
      <c r="R47" s="170"/>
      <c r="S47" s="174">
        <f t="shared" si="8"/>
        <v>19966</v>
      </c>
      <c r="T47" s="161">
        <f t="shared" si="9"/>
        <v>881</v>
      </c>
      <c r="U47" s="162">
        <f t="shared" si="10"/>
        <v>20847</v>
      </c>
      <c r="V47" s="191"/>
      <c r="XA47" s="7"/>
      <c r="XB47" s="7"/>
      <c r="XC47" s="7"/>
      <c r="XD47" s="7"/>
      <c r="XE47" s="7"/>
      <c r="XF47" s="7"/>
      <c r="XG47" s="7"/>
      <c r="XH47" s="7"/>
      <c r="XI47" s="7"/>
      <c r="XJ47" s="7"/>
      <c r="XK47" s="7"/>
      <c r="XL47" s="7"/>
      <c r="XM47" s="7"/>
      <c r="XN47" s="7"/>
      <c r="XO47" s="7"/>
      <c r="XP47" s="7"/>
      <c r="XQ47" s="7"/>
      <c r="XR47" s="7"/>
      <c r="XS47" s="7"/>
      <c r="XT47" s="7"/>
      <c r="XU47" s="7"/>
      <c r="XV47" s="7"/>
      <c r="XW47" s="7"/>
      <c r="XX47" s="7"/>
      <c r="XY47" s="7"/>
      <c r="XZ47" s="7"/>
      <c r="YA47" s="7"/>
      <c r="YB47" s="7"/>
      <c r="YC47" s="7"/>
      <c r="YD47" s="7"/>
      <c r="YE47" s="7"/>
      <c r="YF47" s="7"/>
      <c r="YG47" s="7"/>
      <c r="YH47" s="7"/>
      <c r="YI47" s="7"/>
      <c r="YJ47" s="7"/>
      <c r="YK47" s="7"/>
      <c r="YL47" s="7"/>
      <c r="YM47" s="7"/>
      <c r="YN47" s="7"/>
      <c r="YO47" s="7"/>
      <c r="YP47" s="7"/>
      <c r="YQ47" s="7"/>
      <c r="YR47" s="7"/>
      <c r="YS47" s="7"/>
      <c r="YT47" s="7"/>
      <c r="YU47" s="7"/>
      <c r="YV47" s="7"/>
      <c r="YW47" s="7"/>
      <c r="YX47" s="7"/>
      <c r="YY47" s="7"/>
      <c r="YZ47" s="7"/>
      <c r="ZA47" s="7"/>
      <c r="ZB47" s="7"/>
      <c r="ZC47" s="7"/>
      <c r="ZD47" s="7"/>
      <c r="ZE47" s="7"/>
      <c r="ZF47" s="7"/>
      <c r="ZG47" s="7"/>
      <c r="ZH47" s="7"/>
      <c r="ZI47" s="7"/>
      <c r="ZJ47" s="7"/>
      <c r="ZK47" s="7"/>
      <c r="ZL47" s="7"/>
      <c r="ZM47" s="7"/>
      <c r="ZN47" s="7"/>
      <c r="ZO47" s="7"/>
      <c r="ZP47" s="7"/>
      <c r="ZQ47" s="7"/>
      <c r="ZR47" s="7"/>
      <c r="ZS47" s="7"/>
      <c r="ZT47" s="7"/>
      <c r="ZU47" s="7"/>
      <c r="ZV47" s="7"/>
      <c r="ZW47" s="7"/>
      <c r="ZX47" s="7"/>
      <c r="ZY47" s="7"/>
      <c r="ZZ47" s="7"/>
      <c r="AAA47" s="7"/>
      <c r="AAB47" s="7"/>
      <c r="AAC47" s="7"/>
      <c r="AAD47" s="7"/>
      <c r="AAE47" s="7"/>
      <c r="AAF47" s="7"/>
      <c r="AAG47" s="7"/>
      <c r="AAH47" s="7"/>
      <c r="AAI47" s="7"/>
      <c r="AAJ47" s="7"/>
      <c r="AAK47" s="7"/>
      <c r="AAL47" s="7"/>
      <c r="AAM47" s="7"/>
      <c r="AAN47" s="7"/>
      <c r="AAO47" s="7"/>
      <c r="AAP47" s="7"/>
      <c r="AAQ47" s="7"/>
      <c r="AAR47" s="7"/>
      <c r="AAS47" s="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s="141" customFormat="1" ht="13.4" customHeight="1" x14ac:dyDescent="0.3">
      <c r="A48" s="189">
        <v>43945</v>
      </c>
      <c r="B48" s="160" t="s">
        <v>107</v>
      </c>
      <c r="C48" s="169">
        <v>423</v>
      </c>
      <c r="D48" s="170">
        <v>4841</v>
      </c>
      <c r="E48" s="170">
        <v>2948</v>
      </c>
      <c r="F48" s="170">
        <v>25</v>
      </c>
      <c r="G48" s="176">
        <f>ONS_WeeklyRegistratedDeaths!AH33-ONS_WeeklyRegistratedDeaths!AO33</f>
        <v>8237</v>
      </c>
      <c r="H48" s="170">
        <f>ONS_WeeklyOccurrenceDeaths!AH33-ONS_WeeklyOccurrenceDeaths!AO33</f>
        <v>6817</v>
      </c>
      <c r="I48" s="190">
        <v>437</v>
      </c>
      <c r="J48" s="183">
        <v>30</v>
      </c>
      <c r="K48" s="43">
        <f t="shared" si="7"/>
        <v>467</v>
      </c>
      <c r="L48" s="172">
        <f>SUM(K48:K54)</f>
        <v>3700</v>
      </c>
      <c r="M48" s="173">
        <f t="shared" ref="M48:R48" si="11">M55+C48</f>
        <v>1305</v>
      </c>
      <c r="N48" s="173">
        <f t="shared" si="11"/>
        <v>19621</v>
      </c>
      <c r="O48" s="173">
        <f t="shared" si="11"/>
        <v>6293</v>
      </c>
      <c r="P48" s="173">
        <f t="shared" si="11"/>
        <v>111</v>
      </c>
      <c r="Q48" s="173">
        <f t="shared" si="11"/>
        <v>27330</v>
      </c>
      <c r="R48" s="170">
        <f t="shared" si="11"/>
        <v>30551</v>
      </c>
      <c r="S48" s="174">
        <f t="shared" si="8"/>
        <v>19584</v>
      </c>
      <c r="T48" s="161">
        <f t="shared" si="9"/>
        <v>852</v>
      </c>
      <c r="U48" s="162">
        <f t="shared" si="10"/>
        <v>20436</v>
      </c>
      <c r="V48" s="191"/>
      <c r="XA48" s="7"/>
      <c r="XB48" s="7"/>
      <c r="XC48" s="7"/>
      <c r="XD48" s="7"/>
      <c r="XE48" s="7"/>
      <c r="XF48" s="7"/>
      <c r="XG48" s="7"/>
      <c r="XH48" s="7"/>
      <c r="XI48" s="7"/>
      <c r="XJ48" s="7"/>
      <c r="XK48" s="7"/>
      <c r="XL48" s="7"/>
      <c r="XM48" s="7"/>
      <c r="XN48" s="7"/>
      <c r="XO48" s="7"/>
      <c r="XP48" s="7"/>
      <c r="XQ48" s="7"/>
      <c r="XR48" s="7"/>
      <c r="XS48" s="7"/>
      <c r="XT48" s="7"/>
      <c r="XU48" s="7"/>
      <c r="XV48" s="7"/>
      <c r="XW48" s="7"/>
      <c r="XX48" s="7"/>
      <c r="XY48" s="7"/>
      <c r="XZ48" s="7"/>
      <c r="YA48" s="7"/>
      <c r="YB48" s="7"/>
      <c r="YC48" s="7"/>
      <c r="YD48" s="7"/>
      <c r="YE48" s="7"/>
      <c r="YF48" s="7"/>
      <c r="YG48" s="7"/>
      <c r="YH48" s="7"/>
      <c r="YI48" s="7"/>
      <c r="YJ48" s="7"/>
      <c r="YK48" s="7"/>
      <c r="YL48" s="7"/>
      <c r="YM48" s="7"/>
      <c r="YN48" s="7"/>
      <c r="YO48" s="7"/>
      <c r="YP48" s="7"/>
      <c r="YQ48" s="7"/>
      <c r="YR48" s="7"/>
      <c r="YS48" s="7"/>
      <c r="YT48" s="7"/>
      <c r="YU48" s="7"/>
      <c r="YV48" s="7"/>
      <c r="YW48" s="7"/>
      <c r="YX48" s="7"/>
      <c r="YY48" s="7"/>
      <c r="YZ48" s="7"/>
      <c r="ZA48" s="7"/>
      <c r="ZB48" s="7"/>
      <c r="ZC48" s="7"/>
      <c r="ZD48" s="7"/>
      <c r="ZE48" s="7"/>
      <c r="ZF48" s="7"/>
      <c r="ZG48" s="7"/>
      <c r="ZH48" s="7"/>
      <c r="ZI48" s="7"/>
      <c r="ZJ48" s="7"/>
      <c r="ZK48" s="7"/>
      <c r="ZL48" s="7"/>
      <c r="ZM48" s="7"/>
      <c r="ZN48" s="7"/>
      <c r="ZO48" s="7"/>
      <c r="ZP48" s="7"/>
      <c r="ZQ48" s="7"/>
      <c r="ZR48" s="7"/>
      <c r="ZS48" s="7"/>
      <c r="ZT48" s="7"/>
      <c r="ZU48" s="7"/>
      <c r="ZV48" s="7"/>
      <c r="ZW48" s="7"/>
      <c r="ZX48" s="7"/>
      <c r="ZY48" s="7"/>
      <c r="ZZ48" s="7"/>
      <c r="AAA48" s="7"/>
      <c r="AAB48" s="7"/>
      <c r="AAC48" s="7"/>
      <c r="AAD48" s="7"/>
      <c r="AAE48" s="7"/>
      <c r="AAF48" s="7"/>
      <c r="AAG48" s="7"/>
      <c r="AAH48" s="7"/>
      <c r="AAI48" s="7"/>
      <c r="AAJ48" s="7"/>
      <c r="AAK48" s="7"/>
      <c r="AAL48" s="7"/>
      <c r="AAM48" s="7"/>
      <c r="AAN48" s="7"/>
      <c r="AAO48" s="7"/>
      <c r="AAP48" s="7"/>
      <c r="AAQ48" s="7"/>
      <c r="AAR48" s="7"/>
      <c r="AAS48" s="7"/>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s="141" customFormat="1" ht="13.4" customHeight="1" x14ac:dyDescent="0.3">
      <c r="A49" s="189">
        <v>43944</v>
      </c>
      <c r="B49" s="160" t="s">
        <v>107</v>
      </c>
      <c r="C49" s="163"/>
      <c r="D49" s="164"/>
      <c r="E49" s="175"/>
      <c r="F49" s="164"/>
      <c r="G49" s="176"/>
      <c r="H49" s="170"/>
      <c r="I49" s="190">
        <v>449</v>
      </c>
      <c r="J49" s="183">
        <v>18</v>
      </c>
      <c r="K49" s="43">
        <f t="shared" si="7"/>
        <v>467</v>
      </c>
      <c r="L49" s="172"/>
      <c r="M49" s="184"/>
      <c r="N49" s="164"/>
      <c r="O49" s="164"/>
      <c r="P49" s="164"/>
      <c r="Q49" s="176"/>
      <c r="R49" s="170"/>
      <c r="S49" s="174">
        <f t="shared" si="8"/>
        <v>19147</v>
      </c>
      <c r="T49" s="161">
        <f t="shared" si="9"/>
        <v>822</v>
      </c>
      <c r="U49" s="162">
        <f t="shared" si="10"/>
        <v>19969</v>
      </c>
      <c r="V49" s="191"/>
      <c r="XA49" s="7"/>
      <c r="XB49" s="7"/>
      <c r="XC49" s="7"/>
      <c r="XD49" s="7"/>
      <c r="XE49" s="7"/>
      <c r="XF49" s="7"/>
      <c r="XG49" s="7"/>
      <c r="XH49" s="7"/>
      <c r="XI49" s="7"/>
      <c r="XJ49" s="7"/>
      <c r="XK49" s="7"/>
      <c r="XL49" s="7"/>
      <c r="XM49" s="7"/>
      <c r="XN49" s="7"/>
      <c r="XO49" s="7"/>
      <c r="XP49" s="7"/>
      <c r="XQ49" s="7"/>
      <c r="XR49" s="7"/>
      <c r="XS49" s="7"/>
      <c r="XT49" s="7"/>
      <c r="XU49" s="7"/>
      <c r="XV49" s="7"/>
      <c r="XW49" s="7"/>
      <c r="XX49" s="7"/>
      <c r="XY49" s="7"/>
      <c r="XZ49" s="7"/>
      <c r="YA49" s="7"/>
      <c r="YB49" s="7"/>
      <c r="YC49" s="7"/>
      <c r="YD49" s="7"/>
      <c r="YE49" s="7"/>
      <c r="YF49" s="7"/>
      <c r="YG49" s="7"/>
      <c r="YH49" s="7"/>
      <c r="YI49" s="7"/>
      <c r="YJ49" s="7"/>
      <c r="YK49" s="7"/>
      <c r="YL49" s="7"/>
      <c r="YM49" s="7"/>
      <c r="YN49" s="7"/>
      <c r="YO49" s="7"/>
      <c r="YP49" s="7"/>
      <c r="YQ49" s="7"/>
      <c r="YR49" s="7"/>
      <c r="YS49" s="7"/>
      <c r="YT49" s="7"/>
      <c r="YU49" s="7"/>
      <c r="YV49" s="7"/>
      <c r="YW49" s="7"/>
      <c r="YX49" s="7"/>
      <c r="YY49" s="7"/>
      <c r="YZ49" s="7"/>
      <c r="ZA49" s="7"/>
      <c r="ZB49" s="7"/>
      <c r="ZC49" s="7"/>
      <c r="ZD49" s="7"/>
      <c r="ZE49" s="7"/>
      <c r="ZF49" s="7"/>
      <c r="ZG49" s="7"/>
      <c r="ZH49" s="7"/>
      <c r="ZI49" s="7"/>
      <c r="ZJ49" s="7"/>
      <c r="ZK49" s="7"/>
      <c r="ZL49" s="7"/>
      <c r="ZM49" s="7"/>
      <c r="ZN49" s="7"/>
      <c r="ZO49" s="7"/>
      <c r="ZP49" s="7"/>
      <c r="ZQ49" s="7"/>
      <c r="ZR49" s="7"/>
      <c r="ZS49" s="7"/>
      <c r="ZT49" s="7"/>
      <c r="ZU49" s="7"/>
      <c r="ZV49" s="7"/>
      <c r="ZW49" s="7"/>
      <c r="ZX49" s="7"/>
      <c r="ZY49" s="7"/>
      <c r="ZZ49" s="7"/>
      <c r="AAA49" s="7"/>
      <c r="AAB49" s="7"/>
      <c r="AAC49" s="7"/>
      <c r="AAD49" s="7"/>
      <c r="AAE49" s="7"/>
      <c r="AAF49" s="7"/>
      <c r="AAG49" s="7"/>
      <c r="AAH49" s="7"/>
      <c r="AAI49" s="7"/>
      <c r="AAJ49" s="7"/>
      <c r="AAK49" s="7"/>
      <c r="AAL49" s="7"/>
      <c r="AAM49" s="7"/>
      <c r="AAN49" s="7"/>
      <c r="AAO49" s="7"/>
      <c r="AAP49" s="7"/>
      <c r="AAQ49" s="7"/>
      <c r="AAR49" s="7"/>
      <c r="AAS49" s="7"/>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41" customFormat="1" ht="13.4" customHeight="1" x14ac:dyDescent="0.3">
      <c r="A50" s="189">
        <v>43943</v>
      </c>
      <c r="B50" s="160" t="s">
        <v>107</v>
      </c>
      <c r="C50" s="163"/>
      <c r="D50" s="164"/>
      <c r="E50" s="175"/>
      <c r="F50" s="164"/>
      <c r="G50" s="176"/>
      <c r="H50" s="170"/>
      <c r="I50" s="192">
        <v>498</v>
      </c>
      <c r="J50" s="183">
        <v>23</v>
      </c>
      <c r="K50" s="43">
        <f t="shared" si="7"/>
        <v>521</v>
      </c>
      <c r="L50" s="172"/>
      <c r="M50" s="184"/>
      <c r="N50" s="164"/>
      <c r="O50" s="164"/>
      <c r="P50" s="164"/>
      <c r="Q50" s="176"/>
      <c r="R50" s="170"/>
      <c r="S50" s="174">
        <f t="shared" si="8"/>
        <v>18698</v>
      </c>
      <c r="T50" s="161">
        <f t="shared" si="9"/>
        <v>804</v>
      </c>
      <c r="U50" s="162">
        <f t="shared" si="10"/>
        <v>19502</v>
      </c>
      <c r="V50" s="191"/>
      <c r="XA50" s="7"/>
      <c r="XB50" s="7"/>
      <c r="XC50" s="7"/>
      <c r="XD50" s="7"/>
      <c r="XE50" s="7"/>
      <c r="XF50" s="7"/>
      <c r="XG50" s="7"/>
      <c r="XH50" s="7"/>
      <c r="XI50" s="7"/>
      <c r="XJ50" s="7"/>
      <c r="XK50" s="7"/>
      <c r="XL50" s="7"/>
      <c r="XM50" s="7"/>
      <c r="XN50" s="7"/>
      <c r="XO50" s="7"/>
      <c r="XP50" s="7"/>
      <c r="XQ50" s="7"/>
      <c r="XR50" s="7"/>
      <c r="XS50" s="7"/>
      <c r="XT50" s="7"/>
      <c r="XU50" s="7"/>
      <c r="XV50" s="7"/>
      <c r="XW50" s="7"/>
      <c r="XX50" s="7"/>
      <c r="XY50" s="7"/>
      <c r="XZ50" s="7"/>
      <c r="YA50" s="7"/>
      <c r="YB50" s="7"/>
      <c r="YC50" s="7"/>
      <c r="YD50" s="7"/>
      <c r="YE50" s="7"/>
      <c r="YF50" s="7"/>
      <c r="YG50" s="7"/>
      <c r="YH50" s="7"/>
      <c r="YI50" s="7"/>
      <c r="YJ50" s="7"/>
      <c r="YK50" s="7"/>
      <c r="YL50" s="7"/>
      <c r="YM50" s="7"/>
      <c r="YN50" s="7"/>
      <c r="YO50" s="7"/>
      <c r="YP50" s="7"/>
      <c r="YQ50" s="7"/>
      <c r="YR50" s="7"/>
      <c r="YS50" s="7"/>
      <c r="YT50" s="7"/>
      <c r="YU50" s="7"/>
      <c r="YV50" s="7"/>
      <c r="YW50" s="7"/>
      <c r="YX50" s="7"/>
      <c r="YY50" s="7"/>
      <c r="YZ50" s="7"/>
      <c r="ZA50" s="7"/>
      <c r="ZB50" s="7"/>
      <c r="ZC50" s="7"/>
      <c r="ZD50" s="7"/>
      <c r="ZE50" s="7"/>
      <c r="ZF50" s="7"/>
      <c r="ZG50" s="7"/>
      <c r="ZH50" s="7"/>
      <c r="ZI50" s="7"/>
      <c r="ZJ50" s="7"/>
      <c r="ZK50" s="7"/>
      <c r="ZL50" s="7"/>
      <c r="ZM50" s="7"/>
      <c r="ZN50" s="7"/>
      <c r="ZO50" s="7"/>
      <c r="ZP50" s="7"/>
      <c r="ZQ50" s="7"/>
      <c r="ZR50" s="7"/>
      <c r="ZS50" s="7"/>
      <c r="ZT50" s="7"/>
      <c r="ZU50" s="7"/>
      <c r="ZV50" s="7"/>
      <c r="ZW50" s="7"/>
      <c r="ZX50" s="7"/>
      <c r="ZY50" s="7"/>
      <c r="ZZ50" s="7"/>
      <c r="AAA50" s="7"/>
      <c r="AAB50" s="7"/>
      <c r="AAC50" s="7"/>
      <c r="AAD50" s="7"/>
      <c r="AAE50" s="7"/>
      <c r="AAF50" s="7"/>
      <c r="AAG50" s="7"/>
      <c r="AAH50" s="7"/>
      <c r="AAI50" s="7"/>
      <c r="AAJ50" s="7"/>
      <c r="AAK50" s="7"/>
      <c r="AAL50" s="7"/>
      <c r="AAM50" s="7"/>
      <c r="AAN50" s="7"/>
      <c r="AAO50" s="7"/>
      <c r="AAP50" s="7"/>
      <c r="AAQ50" s="7"/>
      <c r="AAR50" s="7"/>
      <c r="AAS50" s="7"/>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s="141" customFormat="1" ht="13.4" customHeight="1" x14ac:dyDescent="0.3">
      <c r="A51" s="189">
        <v>43942</v>
      </c>
      <c r="B51" s="160" t="s">
        <v>107</v>
      </c>
      <c r="C51" s="163"/>
      <c r="D51" s="164"/>
      <c r="E51" s="175"/>
      <c r="F51" s="164"/>
      <c r="G51" s="176"/>
      <c r="H51" s="170"/>
      <c r="I51" s="192">
        <v>481</v>
      </c>
      <c r="J51" s="183">
        <v>30</v>
      </c>
      <c r="K51" s="43">
        <f t="shared" si="7"/>
        <v>511</v>
      </c>
      <c r="L51" s="172"/>
      <c r="M51" s="184"/>
      <c r="N51" s="164"/>
      <c r="O51" s="164"/>
      <c r="P51" s="164"/>
      <c r="Q51" s="176"/>
      <c r="R51" s="170"/>
      <c r="S51" s="174">
        <f t="shared" si="8"/>
        <v>18200</v>
      </c>
      <c r="T51" s="161">
        <f t="shared" si="9"/>
        <v>781</v>
      </c>
      <c r="U51" s="162">
        <f t="shared" si="10"/>
        <v>18981</v>
      </c>
      <c r="V51" s="191"/>
      <c r="XA51" s="7"/>
      <c r="XB51" s="7"/>
      <c r="XC51" s="7"/>
      <c r="XD51" s="7"/>
      <c r="XE51" s="7"/>
      <c r="XF51" s="7"/>
      <c r="XG51" s="7"/>
      <c r="XH51" s="7"/>
      <c r="XI51" s="7"/>
      <c r="XJ51" s="7"/>
      <c r="XK51" s="7"/>
      <c r="XL51" s="7"/>
      <c r="XM51" s="7"/>
      <c r="XN51" s="7"/>
      <c r="XO51" s="7"/>
      <c r="XP51" s="7"/>
      <c r="XQ51" s="7"/>
      <c r="XR51" s="7"/>
      <c r="XS51" s="7"/>
      <c r="XT51" s="7"/>
      <c r="XU51" s="7"/>
      <c r="XV51" s="7"/>
      <c r="XW51" s="7"/>
      <c r="XX51" s="7"/>
      <c r="XY51" s="7"/>
      <c r="XZ51" s="7"/>
      <c r="YA51" s="7"/>
      <c r="YB51" s="7"/>
      <c r="YC51" s="7"/>
      <c r="YD51" s="7"/>
      <c r="YE51" s="7"/>
      <c r="YF51" s="7"/>
      <c r="YG51" s="7"/>
      <c r="YH51" s="7"/>
      <c r="YI51" s="7"/>
      <c r="YJ51" s="7"/>
      <c r="YK51" s="7"/>
      <c r="YL51" s="7"/>
      <c r="YM51" s="7"/>
      <c r="YN51" s="7"/>
      <c r="YO51" s="7"/>
      <c r="YP51" s="7"/>
      <c r="YQ51" s="7"/>
      <c r="YR51" s="7"/>
      <c r="YS51" s="7"/>
      <c r="YT51" s="7"/>
      <c r="YU51" s="7"/>
      <c r="YV51" s="7"/>
      <c r="YW51" s="7"/>
      <c r="YX51" s="7"/>
      <c r="YY51" s="7"/>
      <c r="YZ51" s="7"/>
      <c r="ZA51" s="7"/>
      <c r="ZB51" s="7"/>
      <c r="ZC51" s="7"/>
      <c r="ZD51" s="7"/>
      <c r="ZE51" s="7"/>
      <c r="ZF51" s="7"/>
      <c r="ZG51" s="7"/>
      <c r="ZH51" s="7"/>
      <c r="ZI51" s="7"/>
      <c r="ZJ51" s="7"/>
      <c r="ZK51" s="7"/>
      <c r="ZL51" s="7"/>
      <c r="ZM51" s="7"/>
      <c r="ZN51" s="7"/>
      <c r="ZO51" s="7"/>
      <c r="ZP51" s="7"/>
      <c r="ZQ51" s="7"/>
      <c r="ZR51" s="7"/>
      <c r="ZS51" s="7"/>
      <c r="ZT51" s="7"/>
      <c r="ZU51" s="7"/>
      <c r="ZV51" s="7"/>
      <c r="ZW51" s="7"/>
      <c r="ZX51" s="7"/>
      <c r="ZY51" s="7"/>
      <c r="ZZ51" s="7"/>
      <c r="AAA51" s="7"/>
      <c r="AAB51" s="7"/>
      <c r="AAC51" s="7"/>
      <c r="AAD51" s="7"/>
      <c r="AAE51" s="7"/>
      <c r="AAF51" s="7"/>
      <c r="AAG51" s="7"/>
      <c r="AAH51" s="7"/>
      <c r="AAI51" s="7"/>
      <c r="AAJ51" s="7"/>
      <c r="AAK51" s="7"/>
      <c r="AAL51" s="7"/>
      <c r="AAM51" s="7"/>
      <c r="AAN51" s="7"/>
      <c r="AAO51" s="7"/>
      <c r="AAP51" s="7"/>
      <c r="AAQ51" s="7"/>
      <c r="AAR51" s="7"/>
      <c r="AAS51" s="7"/>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s="141" customFormat="1" ht="13.4" customHeight="1" x14ac:dyDescent="0.3">
      <c r="A52" s="189">
        <v>43941</v>
      </c>
      <c r="B52" s="160" t="s">
        <v>107</v>
      </c>
      <c r="C52" s="163"/>
      <c r="D52" s="164"/>
      <c r="E52" s="175"/>
      <c r="F52" s="164"/>
      <c r="G52" s="176"/>
      <c r="H52" s="170"/>
      <c r="I52" s="192">
        <v>562</v>
      </c>
      <c r="J52" s="183">
        <v>25</v>
      </c>
      <c r="K52" s="43">
        <f t="shared" si="7"/>
        <v>587</v>
      </c>
      <c r="L52" s="172"/>
      <c r="M52" s="184"/>
      <c r="N52" s="164"/>
      <c r="O52" s="164"/>
      <c r="P52" s="164"/>
      <c r="Q52" s="176"/>
      <c r="R52" s="170"/>
      <c r="S52" s="174">
        <f t="shared" si="8"/>
        <v>17719</v>
      </c>
      <c r="T52" s="161">
        <f t="shared" si="9"/>
        <v>751</v>
      </c>
      <c r="U52" s="162">
        <f t="shared" si="10"/>
        <v>18470</v>
      </c>
      <c r="V52" s="191"/>
      <c r="XA52" s="7"/>
      <c r="XB52" s="7"/>
      <c r="XC52" s="7"/>
      <c r="XD52" s="7"/>
      <c r="XE52" s="7"/>
      <c r="XF52" s="7"/>
      <c r="XG52" s="7"/>
      <c r="XH52" s="7"/>
      <c r="XI52" s="7"/>
      <c r="XJ52" s="7"/>
      <c r="XK52" s="7"/>
      <c r="XL52" s="7"/>
      <c r="XM52" s="7"/>
      <c r="XN52" s="7"/>
      <c r="XO52" s="7"/>
      <c r="XP52" s="7"/>
      <c r="XQ52" s="7"/>
      <c r="XR52" s="7"/>
      <c r="XS52" s="7"/>
      <c r="XT52" s="7"/>
      <c r="XU52" s="7"/>
      <c r="XV52" s="7"/>
      <c r="XW52" s="7"/>
      <c r="XX52" s="7"/>
      <c r="XY52" s="7"/>
      <c r="XZ52" s="7"/>
      <c r="YA52" s="7"/>
      <c r="YB52" s="7"/>
      <c r="YC52" s="7"/>
      <c r="YD52" s="7"/>
      <c r="YE52" s="7"/>
      <c r="YF52" s="7"/>
      <c r="YG52" s="7"/>
      <c r="YH52" s="7"/>
      <c r="YI52" s="7"/>
      <c r="YJ52" s="7"/>
      <c r="YK52" s="7"/>
      <c r="YL52" s="7"/>
      <c r="YM52" s="7"/>
      <c r="YN52" s="7"/>
      <c r="YO52" s="7"/>
      <c r="YP52" s="7"/>
      <c r="YQ52" s="7"/>
      <c r="YR52" s="7"/>
      <c r="YS52" s="7"/>
      <c r="YT52" s="7"/>
      <c r="YU52" s="7"/>
      <c r="YV52" s="7"/>
      <c r="YW52" s="7"/>
      <c r="YX52" s="7"/>
      <c r="YY52" s="7"/>
      <c r="YZ52" s="7"/>
      <c r="ZA52" s="7"/>
      <c r="ZB52" s="7"/>
      <c r="ZC52" s="7"/>
      <c r="ZD52" s="7"/>
      <c r="ZE52" s="7"/>
      <c r="ZF52" s="7"/>
      <c r="ZG52" s="7"/>
      <c r="ZH52" s="7"/>
      <c r="ZI52" s="7"/>
      <c r="ZJ52" s="7"/>
      <c r="ZK52" s="7"/>
      <c r="ZL52" s="7"/>
      <c r="ZM52" s="7"/>
      <c r="ZN52" s="7"/>
      <c r="ZO52" s="7"/>
      <c r="ZP52" s="7"/>
      <c r="ZQ52" s="7"/>
      <c r="ZR52" s="7"/>
      <c r="ZS52" s="7"/>
      <c r="ZT52" s="7"/>
      <c r="ZU52" s="7"/>
      <c r="ZV52" s="7"/>
      <c r="ZW52" s="7"/>
      <c r="ZX52" s="7"/>
      <c r="ZY52" s="7"/>
      <c r="ZZ52" s="7"/>
      <c r="AAA52" s="7"/>
      <c r="AAB52" s="7"/>
      <c r="AAC52" s="7"/>
      <c r="AAD52" s="7"/>
      <c r="AAE52" s="7"/>
      <c r="AAF52" s="7"/>
      <c r="AAG52" s="7"/>
      <c r="AAH52" s="7"/>
      <c r="AAI52" s="7"/>
      <c r="AAJ52" s="7"/>
      <c r="AAK52" s="7"/>
      <c r="AAL52" s="7"/>
      <c r="AAM52" s="7"/>
      <c r="AAN52" s="7"/>
      <c r="AAO52" s="7"/>
      <c r="AAP52" s="7"/>
      <c r="AAQ52" s="7"/>
      <c r="AAR52" s="7"/>
      <c r="AAS52" s="7"/>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s="141" customFormat="1" ht="13.4" customHeight="1" x14ac:dyDescent="0.3">
      <c r="A53" s="189">
        <v>43940</v>
      </c>
      <c r="B53" s="160" t="s">
        <v>107</v>
      </c>
      <c r="C53" s="163"/>
      <c r="D53" s="164"/>
      <c r="E53" s="175"/>
      <c r="F53" s="164"/>
      <c r="G53" s="176"/>
      <c r="H53" s="170"/>
      <c r="I53" s="192">
        <v>519</v>
      </c>
      <c r="J53" s="183">
        <v>26</v>
      </c>
      <c r="K53" s="43">
        <f t="shared" si="7"/>
        <v>545</v>
      </c>
      <c r="L53" s="172"/>
      <c r="M53" s="184"/>
      <c r="N53" s="164"/>
      <c r="O53" s="164"/>
      <c r="P53" s="164"/>
      <c r="Q53" s="176"/>
      <c r="R53" s="170"/>
      <c r="S53" s="174">
        <f t="shared" si="8"/>
        <v>17157</v>
      </c>
      <c r="T53" s="161">
        <f t="shared" si="9"/>
        <v>726</v>
      </c>
      <c r="U53" s="162">
        <f t="shared" si="10"/>
        <v>17883</v>
      </c>
      <c r="V53" s="191"/>
      <c r="XA53" s="7"/>
      <c r="XB53" s="7"/>
      <c r="XC53" s="7"/>
      <c r="XD53" s="7"/>
      <c r="XE53" s="7"/>
      <c r="XF53" s="7"/>
      <c r="XG53" s="7"/>
      <c r="XH53" s="7"/>
      <c r="XI53" s="7"/>
      <c r="XJ53" s="7"/>
      <c r="XK53" s="7"/>
      <c r="XL53" s="7"/>
      <c r="XM53" s="7"/>
      <c r="XN53" s="7"/>
      <c r="XO53" s="7"/>
      <c r="XP53" s="7"/>
      <c r="XQ53" s="7"/>
      <c r="XR53" s="7"/>
      <c r="XS53" s="7"/>
      <c r="XT53" s="7"/>
      <c r="XU53" s="7"/>
      <c r="XV53" s="7"/>
      <c r="XW53" s="7"/>
      <c r="XX53" s="7"/>
      <c r="XY53" s="7"/>
      <c r="XZ53" s="7"/>
      <c r="YA53" s="7"/>
      <c r="YB53" s="7"/>
      <c r="YC53" s="7"/>
      <c r="YD53" s="7"/>
      <c r="YE53" s="7"/>
      <c r="YF53" s="7"/>
      <c r="YG53" s="7"/>
      <c r="YH53" s="7"/>
      <c r="YI53" s="7"/>
      <c r="YJ53" s="7"/>
      <c r="YK53" s="7"/>
      <c r="YL53" s="7"/>
      <c r="YM53" s="7"/>
      <c r="YN53" s="7"/>
      <c r="YO53" s="7"/>
      <c r="YP53" s="7"/>
      <c r="YQ53" s="7"/>
      <c r="YR53" s="7"/>
      <c r="YS53" s="7"/>
      <c r="YT53" s="7"/>
      <c r="YU53" s="7"/>
      <c r="YV53" s="7"/>
      <c r="YW53" s="7"/>
      <c r="YX53" s="7"/>
      <c r="YY53" s="7"/>
      <c r="YZ53" s="7"/>
      <c r="ZA53" s="7"/>
      <c r="ZB53" s="7"/>
      <c r="ZC53" s="7"/>
      <c r="ZD53" s="7"/>
      <c r="ZE53" s="7"/>
      <c r="ZF53" s="7"/>
      <c r="ZG53" s="7"/>
      <c r="ZH53" s="7"/>
      <c r="ZI53" s="7"/>
      <c r="ZJ53" s="7"/>
      <c r="ZK53" s="7"/>
      <c r="ZL53" s="7"/>
      <c r="ZM53" s="7"/>
      <c r="ZN53" s="7"/>
      <c r="ZO53" s="7"/>
      <c r="ZP53" s="7"/>
      <c r="ZQ53" s="7"/>
      <c r="ZR53" s="7"/>
      <c r="ZS53" s="7"/>
      <c r="ZT53" s="7"/>
      <c r="ZU53" s="7"/>
      <c r="ZV53" s="7"/>
      <c r="ZW53" s="7"/>
      <c r="ZX53" s="7"/>
      <c r="ZY53" s="7"/>
      <c r="ZZ53" s="7"/>
      <c r="AAA53" s="7"/>
      <c r="AAB53" s="7"/>
      <c r="AAC53" s="7"/>
      <c r="AAD53" s="7"/>
      <c r="AAE53" s="7"/>
      <c r="AAF53" s="7"/>
      <c r="AAG53" s="7"/>
      <c r="AAH53" s="7"/>
      <c r="AAI53" s="7"/>
      <c r="AAJ53" s="7"/>
      <c r="AAK53" s="7"/>
      <c r="AAL53" s="7"/>
      <c r="AAM53" s="7"/>
      <c r="AAN53" s="7"/>
      <c r="AAO53" s="7"/>
      <c r="AAP53" s="7"/>
      <c r="AAQ53" s="7"/>
      <c r="AAR53" s="7"/>
      <c r="AAS53" s="7"/>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s="141" customFormat="1" ht="13.4" customHeight="1" x14ac:dyDescent="0.3">
      <c r="A54" s="189">
        <v>43939</v>
      </c>
      <c r="B54" s="160" t="s">
        <v>107</v>
      </c>
      <c r="C54" s="163"/>
      <c r="D54" s="164"/>
      <c r="E54" s="175"/>
      <c r="F54" s="164"/>
      <c r="G54" s="176"/>
      <c r="H54" s="170"/>
      <c r="I54" s="192">
        <v>570</v>
      </c>
      <c r="J54" s="183">
        <v>32</v>
      </c>
      <c r="K54" s="43">
        <f t="shared" si="7"/>
        <v>602</v>
      </c>
      <c r="L54" s="172"/>
      <c r="M54" s="184"/>
      <c r="N54" s="164"/>
      <c r="O54" s="164"/>
      <c r="P54" s="164"/>
      <c r="Q54" s="176"/>
      <c r="R54" s="170"/>
      <c r="S54" s="174">
        <f t="shared" si="8"/>
        <v>16638</v>
      </c>
      <c r="T54" s="161">
        <f t="shared" si="9"/>
        <v>700</v>
      </c>
      <c r="U54" s="162">
        <f t="shared" si="10"/>
        <v>17338</v>
      </c>
      <c r="V54" s="191"/>
      <c r="XA54" s="7"/>
      <c r="XB54" s="7"/>
      <c r="XC54" s="7"/>
      <c r="XD54" s="7"/>
      <c r="XE54" s="7"/>
      <c r="XF54" s="7"/>
      <c r="XG54" s="7"/>
      <c r="XH54" s="7"/>
      <c r="XI54" s="7"/>
      <c r="XJ54" s="7"/>
      <c r="XK54" s="7"/>
      <c r="XL54" s="7"/>
      <c r="XM54" s="7"/>
      <c r="XN54" s="7"/>
      <c r="XO54" s="7"/>
      <c r="XP54" s="7"/>
      <c r="XQ54" s="7"/>
      <c r="XR54" s="7"/>
      <c r="XS54" s="7"/>
      <c r="XT54" s="7"/>
      <c r="XU54" s="7"/>
      <c r="XV54" s="7"/>
      <c r="XW54" s="7"/>
      <c r="XX54" s="7"/>
      <c r="XY54" s="7"/>
      <c r="XZ54" s="7"/>
      <c r="YA54" s="7"/>
      <c r="YB54" s="7"/>
      <c r="YC54" s="7"/>
      <c r="YD54" s="7"/>
      <c r="YE54" s="7"/>
      <c r="YF54" s="7"/>
      <c r="YG54" s="7"/>
      <c r="YH54" s="7"/>
      <c r="YI54" s="7"/>
      <c r="YJ54" s="7"/>
      <c r="YK54" s="7"/>
      <c r="YL54" s="7"/>
      <c r="YM54" s="7"/>
      <c r="YN54" s="7"/>
      <c r="YO54" s="7"/>
      <c r="YP54" s="7"/>
      <c r="YQ54" s="7"/>
      <c r="YR54" s="7"/>
      <c r="YS54" s="7"/>
      <c r="YT54" s="7"/>
      <c r="YU54" s="7"/>
      <c r="YV54" s="7"/>
      <c r="YW54" s="7"/>
      <c r="YX54" s="7"/>
      <c r="YY54" s="7"/>
      <c r="YZ54" s="7"/>
      <c r="ZA54" s="7"/>
      <c r="ZB54" s="7"/>
      <c r="ZC54" s="7"/>
      <c r="ZD54" s="7"/>
      <c r="ZE54" s="7"/>
      <c r="ZF54" s="7"/>
      <c r="ZG54" s="7"/>
      <c r="ZH54" s="7"/>
      <c r="ZI54" s="7"/>
      <c r="ZJ54" s="7"/>
      <c r="ZK54" s="7"/>
      <c r="ZL54" s="7"/>
      <c r="ZM54" s="7"/>
      <c r="ZN54" s="7"/>
      <c r="ZO54" s="7"/>
      <c r="ZP54" s="7"/>
      <c r="ZQ54" s="7"/>
      <c r="ZR54" s="7"/>
      <c r="ZS54" s="7"/>
      <c r="ZT54" s="7"/>
      <c r="ZU54" s="7"/>
      <c r="ZV54" s="7"/>
      <c r="ZW54" s="7"/>
      <c r="ZX54" s="7"/>
      <c r="ZY54" s="7"/>
      <c r="ZZ54" s="7"/>
      <c r="AAA54" s="7"/>
      <c r="AAB54" s="7"/>
      <c r="AAC54" s="7"/>
      <c r="AAD54" s="7"/>
      <c r="AAE54" s="7"/>
      <c r="AAF54" s="7"/>
      <c r="AAG54" s="7"/>
      <c r="AAH54" s="7"/>
      <c r="AAI54" s="7"/>
      <c r="AAJ54" s="7"/>
      <c r="AAK54" s="7"/>
      <c r="AAL54" s="7"/>
      <c r="AAM54" s="7"/>
      <c r="AAN54" s="7"/>
      <c r="AAO54" s="7"/>
      <c r="AAP54" s="7"/>
      <c r="AAQ54" s="7"/>
      <c r="AAR54" s="7"/>
      <c r="AAS54" s="7"/>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13.4" customHeight="1" x14ac:dyDescent="0.3">
      <c r="A55" s="189">
        <v>43938</v>
      </c>
      <c r="B55" s="160" t="s">
        <v>107</v>
      </c>
      <c r="C55" s="169">
        <v>416</v>
      </c>
      <c r="D55" s="170">
        <v>6107</v>
      </c>
      <c r="E55" s="170">
        <v>2194</v>
      </c>
      <c r="F55" s="170">
        <v>41</v>
      </c>
      <c r="G55" s="176">
        <f>ONS_WeeklyRegistratedDeaths!AO33-ONS_WeeklyRegistratedDeaths!AV33</f>
        <v>8758</v>
      </c>
      <c r="H55" s="170">
        <f>ONS_WeeklyOccurrenceDeaths!AO33-ONS_WeeklyOccurrenceDeaths!AV33</f>
        <v>8180</v>
      </c>
      <c r="I55" s="192">
        <v>606</v>
      </c>
      <c r="J55" s="183">
        <v>29</v>
      </c>
      <c r="K55" s="43">
        <f t="shared" si="7"/>
        <v>635</v>
      </c>
      <c r="L55" s="172">
        <f>SUM(K55:K61)</f>
        <v>4993</v>
      </c>
      <c r="M55" s="173">
        <f t="shared" ref="M55:R55" si="12">M62+C55</f>
        <v>882</v>
      </c>
      <c r="N55" s="170">
        <f t="shared" si="12"/>
        <v>14780</v>
      </c>
      <c r="O55" s="170">
        <f t="shared" si="12"/>
        <v>3345</v>
      </c>
      <c r="P55" s="170">
        <f t="shared" si="12"/>
        <v>86</v>
      </c>
      <c r="Q55" s="170">
        <f t="shared" si="12"/>
        <v>19093</v>
      </c>
      <c r="R55" s="170">
        <f t="shared" si="12"/>
        <v>23734</v>
      </c>
      <c r="S55" s="174">
        <f t="shared" si="8"/>
        <v>16068</v>
      </c>
      <c r="T55" s="161">
        <f t="shared" si="9"/>
        <v>668</v>
      </c>
      <c r="U55" s="162">
        <f t="shared" si="10"/>
        <v>16736</v>
      </c>
      <c r="V55" s="193"/>
    </row>
    <row r="56" spans="1:1024" ht="13.4" customHeight="1" x14ac:dyDescent="0.3">
      <c r="A56" s="189">
        <v>43937</v>
      </c>
      <c r="B56" s="160" t="s">
        <v>107</v>
      </c>
      <c r="C56" s="163"/>
      <c r="D56" s="164"/>
      <c r="E56" s="164"/>
      <c r="F56" s="164"/>
      <c r="G56" s="176"/>
      <c r="H56" s="170"/>
      <c r="I56" s="192">
        <v>635</v>
      </c>
      <c r="J56" s="183">
        <v>35</v>
      </c>
      <c r="K56" s="43">
        <f t="shared" si="7"/>
        <v>670</v>
      </c>
      <c r="L56" s="172"/>
      <c r="M56" s="184"/>
      <c r="N56" s="164"/>
      <c r="O56" s="164"/>
      <c r="P56" s="164"/>
      <c r="Q56" s="176"/>
      <c r="R56" s="170"/>
      <c r="S56" s="174">
        <f t="shared" si="8"/>
        <v>15462</v>
      </c>
      <c r="T56" s="161">
        <f t="shared" si="9"/>
        <v>639</v>
      </c>
      <c r="U56" s="162">
        <f t="shared" si="10"/>
        <v>16101</v>
      </c>
      <c r="V56" s="193"/>
    </row>
    <row r="57" spans="1:1024" ht="13.4" customHeight="1" x14ac:dyDescent="0.3">
      <c r="A57" s="189">
        <v>43936</v>
      </c>
      <c r="B57" s="160" t="s">
        <v>107</v>
      </c>
      <c r="C57" s="163"/>
      <c r="D57" s="164"/>
      <c r="E57" s="164"/>
      <c r="F57" s="164"/>
      <c r="G57" s="176"/>
      <c r="H57" s="171"/>
      <c r="I57" s="192">
        <v>684</v>
      </c>
      <c r="J57" s="183">
        <v>38</v>
      </c>
      <c r="K57" s="43">
        <f t="shared" si="7"/>
        <v>722</v>
      </c>
      <c r="L57" s="194"/>
      <c r="M57" s="184"/>
      <c r="N57" s="164"/>
      <c r="O57" s="164"/>
      <c r="P57" s="164"/>
      <c r="Q57" s="176"/>
      <c r="R57" s="171"/>
      <c r="S57" s="174">
        <f t="shared" si="8"/>
        <v>14827</v>
      </c>
      <c r="T57" s="161">
        <f t="shared" si="9"/>
        <v>604</v>
      </c>
      <c r="U57" s="162">
        <f t="shared" si="10"/>
        <v>15431</v>
      </c>
      <c r="V57" s="193"/>
    </row>
    <row r="58" spans="1:1024" ht="13.4" customHeight="1" x14ac:dyDescent="0.3">
      <c r="A58" s="189">
        <v>43935</v>
      </c>
      <c r="B58" s="160" t="s">
        <v>107</v>
      </c>
      <c r="C58" s="163"/>
      <c r="D58" s="164"/>
      <c r="E58" s="164"/>
      <c r="F58" s="164"/>
      <c r="G58" s="176"/>
      <c r="H58" s="170"/>
      <c r="I58" s="192">
        <v>646</v>
      </c>
      <c r="J58" s="183">
        <v>26</v>
      </c>
      <c r="K58" s="43">
        <f t="shared" si="7"/>
        <v>672</v>
      </c>
      <c r="L58" s="172"/>
      <c r="M58" s="184"/>
      <c r="N58" s="164"/>
      <c r="O58" s="164"/>
      <c r="P58" s="164"/>
      <c r="Q58" s="176"/>
      <c r="R58" s="170"/>
      <c r="S58" s="174">
        <f t="shared" si="8"/>
        <v>14143</v>
      </c>
      <c r="T58" s="161">
        <f t="shared" si="9"/>
        <v>566</v>
      </c>
      <c r="U58" s="162">
        <f t="shared" si="10"/>
        <v>14709</v>
      </c>
      <c r="V58" s="193"/>
    </row>
    <row r="59" spans="1:1024" ht="13.4" customHeight="1" x14ac:dyDescent="0.3">
      <c r="A59" s="189">
        <v>43934</v>
      </c>
      <c r="B59" s="160" t="s">
        <v>107</v>
      </c>
      <c r="C59" s="163"/>
      <c r="D59" s="164"/>
      <c r="E59" s="164"/>
      <c r="F59" s="164"/>
      <c r="G59" s="176"/>
      <c r="H59" s="170"/>
      <c r="I59" s="192">
        <v>693</v>
      </c>
      <c r="J59" s="183">
        <v>43</v>
      </c>
      <c r="K59" s="43">
        <f t="shared" si="7"/>
        <v>736</v>
      </c>
      <c r="L59" s="172"/>
      <c r="M59" s="184"/>
      <c r="N59" s="164"/>
      <c r="O59" s="164"/>
      <c r="P59" s="164"/>
      <c r="Q59" s="176"/>
      <c r="R59" s="170"/>
      <c r="S59" s="174">
        <f t="shared" si="8"/>
        <v>13497</v>
      </c>
      <c r="T59" s="161">
        <f t="shared" si="9"/>
        <v>540</v>
      </c>
      <c r="U59" s="162">
        <f t="shared" si="10"/>
        <v>14037</v>
      </c>
      <c r="V59" s="193"/>
    </row>
    <row r="60" spans="1:1024" ht="13.4" customHeight="1" x14ac:dyDescent="0.3">
      <c r="A60" s="189">
        <v>43933</v>
      </c>
      <c r="B60" s="160" t="s">
        <v>107</v>
      </c>
      <c r="C60" s="163"/>
      <c r="D60" s="164"/>
      <c r="E60" s="164"/>
      <c r="F60" s="164"/>
      <c r="G60" s="176"/>
      <c r="H60" s="170"/>
      <c r="I60" s="192">
        <v>716</v>
      </c>
      <c r="J60" s="183">
        <v>37</v>
      </c>
      <c r="K60" s="43">
        <f t="shared" si="7"/>
        <v>753</v>
      </c>
      <c r="L60" s="172"/>
      <c r="M60" s="184"/>
      <c r="N60" s="164"/>
      <c r="O60" s="164"/>
      <c r="P60" s="164"/>
      <c r="Q60" s="176"/>
      <c r="R60" s="170"/>
      <c r="S60" s="174">
        <f t="shared" si="8"/>
        <v>12804</v>
      </c>
      <c r="T60" s="161">
        <f t="shared" si="9"/>
        <v>497</v>
      </c>
      <c r="U60" s="162">
        <f t="shared" si="10"/>
        <v>13301</v>
      </c>
      <c r="V60" s="193"/>
    </row>
    <row r="61" spans="1:1024" ht="13.4" customHeight="1" x14ac:dyDescent="0.3">
      <c r="A61" s="189">
        <v>43932</v>
      </c>
      <c r="B61" s="160" t="s">
        <v>107</v>
      </c>
      <c r="C61" s="163"/>
      <c r="D61" s="164"/>
      <c r="E61" s="164"/>
      <c r="F61" s="164"/>
      <c r="G61" s="176"/>
      <c r="H61" s="170"/>
      <c r="I61" s="192">
        <v>774</v>
      </c>
      <c r="J61" s="183">
        <v>31</v>
      </c>
      <c r="K61" s="43">
        <f t="shared" si="7"/>
        <v>805</v>
      </c>
      <c r="L61" s="172"/>
      <c r="M61" s="184"/>
      <c r="N61" s="164"/>
      <c r="O61" s="164"/>
      <c r="P61" s="164"/>
      <c r="Q61" s="176"/>
      <c r="R61" s="170"/>
      <c r="S61" s="174">
        <f t="shared" si="8"/>
        <v>12088</v>
      </c>
      <c r="T61" s="161">
        <f t="shared" si="9"/>
        <v>460</v>
      </c>
      <c r="U61" s="162">
        <f t="shared" si="10"/>
        <v>12548</v>
      </c>
      <c r="V61" s="193"/>
    </row>
    <row r="62" spans="1:1024" ht="13.4" customHeight="1" x14ac:dyDescent="0.3">
      <c r="A62" s="189">
        <v>43931</v>
      </c>
      <c r="B62" s="160" t="s">
        <v>107</v>
      </c>
      <c r="C62" s="169">
        <v>330</v>
      </c>
      <c r="D62" s="170">
        <v>4957</v>
      </c>
      <c r="E62" s="170">
        <v>898</v>
      </c>
      <c r="F62" s="170">
        <v>28</v>
      </c>
      <c r="G62" s="170">
        <f>ONS_WeeklyRegistratedDeaths!AV33-ONS_WeeklyRegistratedDeaths!BC33</f>
        <v>6213</v>
      </c>
      <c r="H62" s="170">
        <f>ONS_WeeklyOccurrenceDeaths!AV33-ONS_WeeklyOccurrenceDeaths!BC33</f>
        <v>8128</v>
      </c>
      <c r="I62" s="192">
        <v>737</v>
      </c>
      <c r="J62" s="183">
        <v>25</v>
      </c>
      <c r="K62" s="43">
        <f t="shared" si="7"/>
        <v>762</v>
      </c>
      <c r="L62" s="172">
        <f>SUM(K62:K68)</f>
        <v>5694</v>
      </c>
      <c r="M62" s="173">
        <f t="shared" ref="M62:R62" si="13">M69+C62</f>
        <v>466</v>
      </c>
      <c r="N62" s="170">
        <f t="shared" si="13"/>
        <v>8673</v>
      </c>
      <c r="O62" s="170">
        <f t="shared" si="13"/>
        <v>1151</v>
      </c>
      <c r="P62" s="170">
        <f t="shared" si="13"/>
        <v>45</v>
      </c>
      <c r="Q62" s="170">
        <f t="shared" si="13"/>
        <v>10335</v>
      </c>
      <c r="R62" s="170">
        <f t="shared" si="13"/>
        <v>15554</v>
      </c>
      <c r="S62" s="174">
        <f t="shared" si="8"/>
        <v>11314</v>
      </c>
      <c r="T62" s="161">
        <f t="shared" si="9"/>
        <v>429</v>
      </c>
      <c r="U62" s="162">
        <f t="shared" si="10"/>
        <v>11743</v>
      </c>
      <c r="V62" s="193"/>
    </row>
    <row r="63" spans="1:1024" ht="13.4" customHeight="1" x14ac:dyDescent="0.3">
      <c r="A63" s="189">
        <v>43930</v>
      </c>
      <c r="B63" s="160" t="s">
        <v>107</v>
      </c>
      <c r="C63" s="163"/>
      <c r="D63" s="164"/>
      <c r="E63" s="164"/>
      <c r="F63" s="164"/>
      <c r="G63" s="176"/>
      <c r="H63" s="170"/>
      <c r="I63" s="192">
        <v>786</v>
      </c>
      <c r="J63" s="183">
        <v>43</v>
      </c>
      <c r="K63" s="43">
        <f t="shared" si="7"/>
        <v>829</v>
      </c>
      <c r="L63" s="172"/>
      <c r="M63" s="184"/>
      <c r="N63" s="164"/>
      <c r="O63" s="164"/>
      <c r="P63" s="164"/>
      <c r="Q63" s="176"/>
      <c r="R63" s="170"/>
      <c r="S63" s="174">
        <f t="shared" si="8"/>
        <v>10577</v>
      </c>
      <c r="T63" s="161">
        <f t="shared" si="9"/>
        <v>404</v>
      </c>
      <c r="U63" s="162">
        <f t="shared" si="10"/>
        <v>10981</v>
      </c>
      <c r="V63" s="193"/>
    </row>
    <row r="64" spans="1:1024" ht="13.4" customHeight="1" x14ac:dyDescent="0.3">
      <c r="A64" s="189">
        <v>43929</v>
      </c>
      <c r="B64" s="160" t="s">
        <v>107</v>
      </c>
      <c r="C64" s="163"/>
      <c r="D64" s="164"/>
      <c r="E64" s="164"/>
      <c r="F64" s="164"/>
      <c r="G64" s="176"/>
      <c r="H64" s="170"/>
      <c r="I64" s="192">
        <v>895</v>
      </c>
      <c r="J64" s="183">
        <v>42</v>
      </c>
      <c r="K64" s="43">
        <f t="shared" si="7"/>
        <v>937</v>
      </c>
      <c r="L64" s="172"/>
      <c r="M64" s="184"/>
      <c r="N64" s="164"/>
      <c r="O64" s="164"/>
      <c r="P64" s="164"/>
      <c r="Q64" s="176"/>
      <c r="R64" s="170"/>
      <c r="S64" s="174">
        <f t="shared" si="8"/>
        <v>9791</v>
      </c>
      <c r="T64" s="161">
        <f t="shared" si="9"/>
        <v>361</v>
      </c>
      <c r="U64" s="162">
        <f t="shared" si="10"/>
        <v>10152</v>
      </c>
      <c r="V64" s="193"/>
    </row>
    <row r="65" spans="1:22" ht="13.4" customHeight="1" x14ac:dyDescent="0.3">
      <c r="A65" s="189">
        <v>43928</v>
      </c>
      <c r="B65" s="160" t="s">
        <v>107</v>
      </c>
      <c r="C65" s="163"/>
      <c r="D65" s="164"/>
      <c r="E65" s="164"/>
      <c r="F65" s="164"/>
      <c r="G65" s="176"/>
      <c r="H65" s="170"/>
      <c r="I65" s="192">
        <v>809</v>
      </c>
      <c r="J65" s="183">
        <v>32</v>
      </c>
      <c r="K65" s="43">
        <f t="shared" si="7"/>
        <v>841</v>
      </c>
      <c r="L65" s="172"/>
      <c r="M65" s="184"/>
      <c r="N65" s="164"/>
      <c r="O65" s="164"/>
      <c r="P65" s="164"/>
      <c r="Q65" s="176"/>
      <c r="R65" s="170"/>
      <c r="S65" s="174">
        <f t="shared" si="8"/>
        <v>8896</v>
      </c>
      <c r="T65" s="161">
        <f t="shared" si="9"/>
        <v>319</v>
      </c>
      <c r="U65" s="162">
        <f t="shared" si="10"/>
        <v>9215</v>
      </c>
      <c r="V65" s="193"/>
    </row>
    <row r="66" spans="1:22" ht="13.4" customHeight="1" x14ac:dyDescent="0.3">
      <c r="A66" s="189">
        <v>43927</v>
      </c>
      <c r="B66" s="160" t="s">
        <v>107</v>
      </c>
      <c r="C66" s="163"/>
      <c r="D66" s="164"/>
      <c r="E66" s="164"/>
      <c r="F66" s="164"/>
      <c r="G66" s="176"/>
      <c r="H66" s="170"/>
      <c r="I66" s="192">
        <v>727</v>
      </c>
      <c r="J66" s="183">
        <v>20</v>
      </c>
      <c r="K66" s="43">
        <f t="shared" si="7"/>
        <v>747</v>
      </c>
      <c r="L66" s="172"/>
      <c r="M66" s="184"/>
      <c r="N66" s="164"/>
      <c r="O66" s="164"/>
      <c r="P66" s="164"/>
      <c r="Q66" s="176"/>
      <c r="R66" s="170"/>
      <c r="S66" s="174">
        <f t="shared" si="8"/>
        <v>8087</v>
      </c>
      <c r="T66" s="161">
        <f t="shared" si="9"/>
        <v>287</v>
      </c>
      <c r="U66" s="162">
        <f t="shared" si="10"/>
        <v>8374</v>
      </c>
      <c r="V66" s="193"/>
    </row>
    <row r="67" spans="1:22" ht="13.4" customHeight="1" x14ac:dyDescent="0.3">
      <c r="A67" s="189">
        <v>43926</v>
      </c>
      <c r="B67" s="160" t="s">
        <v>107</v>
      </c>
      <c r="C67" s="163"/>
      <c r="D67" s="164"/>
      <c r="E67" s="164"/>
      <c r="F67" s="164"/>
      <c r="G67" s="176"/>
      <c r="H67" s="170"/>
      <c r="I67" s="192">
        <v>742</v>
      </c>
      <c r="J67" s="183">
        <v>30</v>
      </c>
      <c r="K67" s="43">
        <f t="shared" si="7"/>
        <v>772</v>
      </c>
      <c r="L67" s="172"/>
      <c r="M67" s="184"/>
      <c r="N67" s="164"/>
      <c r="O67" s="164"/>
      <c r="P67" s="164"/>
      <c r="Q67" s="176"/>
      <c r="R67" s="170"/>
      <c r="S67" s="174">
        <f t="shared" si="8"/>
        <v>7360</v>
      </c>
      <c r="T67" s="161">
        <f t="shared" si="9"/>
        <v>267</v>
      </c>
      <c r="U67" s="162">
        <f t="shared" si="10"/>
        <v>7627</v>
      </c>
      <c r="V67" s="193"/>
    </row>
    <row r="68" spans="1:22" ht="13.4" customHeight="1" x14ac:dyDescent="0.3">
      <c r="A68" s="189">
        <v>43925</v>
      </c>
      <c r="B68" s="160" t="s">
        <v>107</v>
      </c>
      <c r="C68" s="163"/>
      <c r="D68" s="164"/>
      <c r="E68" s="164"/>
      <c r="F68" s="164"/>
      <c r="G68" s="176"/>
      <c r="H68" s="170"/>
      <c r="I68" s="192">
        <v>775</v>
      </c>
      <c r="J68" s="183">
        <v>31</v>
      </c>
      <c r="K68" s="43">
        <f t="shared" si="7"/>
        <v>806</v>
      </c>
      <c r="L68" s="172"/>
      <c r="M68" s="184"/>
      <c r="N68" s="164"/>
      <c r="O68" s="164"/>
      <c r="P68" s="164"/>
      <c r="Q68" s="176"/>
      <c r="R68" s="170"/>
      <c r="S68" s="174">
        <f t="shared" si="8"/>
        <v>6618</v>
      </c>
      <c r="T68" s="161">
        <f t="shared" si="9"/>
        <v>237</v>
      </c>
      <c r="U68" s="162">
        <f t="shared" si="10"/>
        <v>6855</v>
      </c>
      <c r="V68" s="193"/>
    </row>
    <row r="69" spans="1:22" ht="13.4" customHeight="1" x14ac:dyDescent="0.3">
      <c r="A69" s="189">
        <v>43924</v>
      </c>
      <c r="B69" s="160" t="s">
        <v>107</v>
      </c>
      <c r="C69" s="169">
        <v>120</v>
      </c>
      <c r="D69" s="170">
        <v>3110</v>
      </c>
      <c r="E69" s="170">
        <v>229</v>
      </c>
      <c r="F69" s="170">
        <v>16</v>
      </c>
      <c r="G69" s="170">
        <f>ONS_WeeklyRegistratedDeaths!BC33-ONS_WeeklyRegistratedDeaths!BJ33</f>
        <v>3475</v>
      </c>
      <c r="H69" s="170">
        <f>ONS_WeeklyOccurrenceDeaths!BC33-ONS_WeeklyOccurrenceDeaths!BJ33</f>
        <v>5126</v>
      </c>
      <c r="I69" s="192">
        <v>696</v>
      </c>
      <c r="J69" s="183">
        <v>29</v>
      </c>
      <c r="K69" s="43">
        <f t="shared" si="7"/>
        <v>725</v>
      </c>
      <c r="L69" s="172">
        <f>SUM(K69:K75)</f>
        <v>3987</v>
      </c>
      <c r="M69" s="173">
        <f t="shared" ref="M69:R69" si="14">M76+C69</f>
        <v>136</v>
      </c>
      <c r="N69" s="170">
        <f t="shared" si="14"/>
        <v>3716</v>
      </c>
      <c r="O69" s="170">
        <f t="shared" si="14"/>
        <v>253</v>
      </c>
      <c r="P69" s="170">
        <f t="shared" si="14"/>
        <v>17</v>
      </c>
      <c r="Q69" s="170">
        <f t="shared" si="14"/>
        <v>4122</v>
      </c>
      <c r="R69" s="170">
        <f t="shared" si="14"/>
        <v>7426</v>
      </c>
      <c r="S69" s="174">
        <f t="shared" si="8"/>
        <v>5843</v>
      </c>
      <c r="T69" s="161">
        <f t="shared" si="9"/>
        <v>206</v>
      </c>
      <c r="U69" s="162">
        <f t="shared" si="10"/>
        <v>6049</v>
      </c>
      <c r="V69" s="193"/>
    </row>
    <row r="70" spans="1:22" ht="13.4" customHeight="1" x14ac:dyDescent="0.3">
      <c r="A70" s="189">
        <v>43923</v>
      </c>
      <c r="B70" s="160" t="s">
        <v>107</v>
      </c>
      <c r="C70" s="163"/>
      <c r="D70" s="164"/>
      <c r="E70" s="164"/>
      <c r="F70" s="164"/>
      <c r="G70" s="176"/>
      <c r="H70" s="170"/>
      <c r="I70" s="192">
        <v>642</v>
      </c>
      <c r="J70" s="183">
        <v>28</v>
      </c>
      <c r="K70" s="43">
        <f t="shared" si="7"/>
        <v>670</v>
      </c>
      <c r="L70" s="172"/>
      <c r="M70" s="184"/>
      <c r="N70" s="164"/>
      <c r="O70" s="164"/>
      <c r="P70" s="164"/>
      <c r="Q70" s="176"/>
      <c r="R70" s="170"/>
      <c r="S70" s="174">
        <f t="shared" si="8"/>
        <v>5147</v>
      </c>
      <c r="T70" s="161">
        <f t="shared" si="9"/>
        <v>177</v>
      </c>
      <c r="U70" s="162">
        <f t="shared" si="10"/>
        <v>5324</v>
      </c>
      <c r="V70" s="193"/>
    </row>
    <row r="71" spans="1:22" ht="13.4" customHeight="1" x14ac:dyDescent="0.3">
      <c r="A71" s="189">
        <v>43922</v>
      </c>
      <c r="B71" s="160" t="s">
        <v>107</v>
      </c>
      <c r="C71" s="163"/>
      <c r="D71" s="164"/>
      <c r="E71" s="164"/>
      <c r="F71" s="164"/>
      <c r="G71" s="176"/>
      <c r="H71" s="170"/>
      <c r="I71" s="192">
        <v>642</v>
      </c>
      <c r="J71" s="183">
        <v>21</v>
      </c>
      <c r="K71" s="43">
        <f t="shared" si="7"/>
        <v>663</v>
      </c>
      <c r="L71" s="172"/>
      <c r="M71" s="184"/>
      <c r="N71" s="164"/>
      <c r="O71" s="164"/>
      <c r="P71" s="164"/>
      <c r="Q71" s="176"/>
      <c r="R71" s="170"/>
      <c r="S71" s="174">
        <f t="shared" si="8"/>
        <v>4505</v>
      </c>
      <c r="T71" s="161">
        <f t="shared" si="9"/>
        <v>149</v>
      </c>
      <c r="U71" s="162">
        <f t="shared" si="10"/>
        <v>4654</v>
      </c>
      <c r="V71" s="193"/>
    </row>
    <row r="72" spans="1:22" ht="13.4" customHeight="1" x14ac:dyDescent="0.3">
      <c r="A72" s="189">
        <v>43921</v>
      </c>
      <c r="B72" s="160" t="s">
        <v>107</v>
      </c>
      <c r="C72" s="163"/>
      <c r="D72" s="164"/>
      <c r="E72" s="164"/>
      <c r="F72" s="164"/>
      <c r="G72" s="176"/>
      <c r="H72" s="170"/>
      <c r="I72" s="192">
        <v>573</v>
      </c>
      <c r="J72" s="183">
        <v>15</v>
      </c>
      <c r="K72" s="43">
        <f t="shared" si="7"/>
        <v>588</v>
      </c>
      <c r="L72" s="172"/>
      <c r="M72" s="184"/>
      <c r="N72" s="164"/>
      <c r="O72" s="164"/>
      <c r="P72" s="164"/>
      <c r="Q72" s="176"/>
      <c r="R72" s="170"/>
      <c r="S72" s="174">
        <f t="shared" si="8"/>
        <v>3863</v>
      </c>
      <c r="T72" s="161">
        <f t="shared" si="9"/>
        <v>128</v>
      </c>
      <c r="U72" s="162">
        <f t="shared" si="10"/>
        <v>3991</v>
      </c>
      <c r="V72" s="193"/>
    </row>
    <row r="73" spans="1:22" ht="13.4" customHeight="1" x14ac:dyDescent="0.3">
      <c r="A73" s="189">
        <v>43920</v>
      </c>
      <c r="B73" s="160" t="s">
        <v>107</v>
      </c>
      <c r="C73" s="163"/>
      <c r="D73" s="164"/>
      <c r="E73" s="164"/>
      <c r="F73" s="164"/>
      <c r="G73" s="176"/>
      <c r="H73" s="170"/>
      <c r="I73" s="192">
        <v>496</v>
      </c>
      <c r="J73" s="183">
        <v>16</v>
      </c>
      <c r="K73" s="43">
        <f t="shared" si="7"/>
        <v>512</v>
      </c>
      <c r="L73" s="172"/>
      <c r="M73" s="184"/>
      <c r="N73" s="164"/>
      <c r="O73" s="164"/>
      <c r="P73" s="164"/>
      <c r="Q73" s="176"/>
      <c r="R73" s="170"/>
      <c r="S73" s="174">
        <f t="shared" si="8"/>
        <v>3290</v>
      </c>
      <c r="T73" s="161">
        <f t="shared" si="9"/>
        <v>113</v>
      </c>
      <c r="U73" s="162">
        <f t="shared" si="10"/>
        <v>3403</v>
      </c>
      <c r="V73" s="193"/>
    </row>
    <row r="74" spans="1:22" ht="13.4" customHeight="1" x14ac:dyDescent="0.3">
      <c r="A74" s="189">
        <v>43919</v>
      </c>
      <c r="B74" s="160" t="s">
        <v>107</v>
      </c>
      <c r="C74" s="163"/>
      <c r="D74" s="164"/>
      <c r="E74" s="164"/>
      <c r="F74" s="164"/>
      <c r="G74" s="176"/>
      <c r="H74" s="170"/>
      <c r="I74" s="192">
        <v>437</v>
      </c>
      <c r="J74" s="183">
        <v>18</v>
      </c>
      <c r="K74" s="43">
        <f t="shared" ref="K74:K102" si="15">I74+J74</f>
        <v>455</v>
      </c>
      <c r="L74" s="172"/>
      <c r="M74" s="184"/>
      <c r="N74" s="164"/>
      <c r="O74" s="164"/>
      <c r="P74" s="164"/>
      <c r="Q74" s="176"/>
      <c r="R74" s="170"/>
      <c r="S74" s="174">
        <f t="shared" si="8"/>
        <v>2794</v>
      </c>
      <c r="T74" s="161">
        <f t="shared" si="9"/>
        <v>97</v>
      </c>
      <c r="U74" s="162">
        <f t="shared" si="10"/>
        <v>2891</v>
      </c>
      <c r="V74" s="193"/>
    </row>
    <row r="75" spans="1:22" ht="13.4" customHeight="1" x14ac:dyDescent="0.3">
      <c r="A75" s="189">
        <v>43918</v>
      </c>
      <c r="B75" s="160" t="s">
        <v>107</v>
      </c>
      <c r="C75" s="163"/>
      <c r="D75" s="164"/>
      <c r="E75" s="164"/>
      <c r="F75" s="164"/>
      <c r="G75" s="176"/>
      <c r="H75" s="170"/>
      <c r="I75" s="192">
        <v>359</v>
      </c>
      <c r="J75" s="183">
        <v>15</v>
      </c>
      <c r="K75" s="43">
        <f t="shared" si="15"/>
        <v>374</v>
      </c>
      <c r="L75" s="172"/>
      <c r="M75" s="184"/>
      <c r="N75" s="164"/>
      <c r="O75" s="164"/>
      <c r="P75" s="164"/>
      <c r="Q75" s="176"/>
      <c r="R75" s="170"/>
      <c r="S75" s="174">
        <f t="shared" ref="S75:S101" si="16">S76+I75</f>
        <v>2357</v>
      </c>
      <c r="T75" s="161">
        <f t="shared" ref="T75:T101" si="17">T76+J75</f>
        <v>79</v>
      </c>
      <c r="U75" s="162">
        <f t="shared" ref="U75:U101" si="18">U76+K75</f>
        <v>2436</v>
      </c>
      <c r="V75" s="193"/>
    </row>
    <row r="76" spans="1:22" ht="13.4" customHeight="1" x14ac:dyDescent="0.3">
      <c r="A76" s="189">
        <v>43917</v>
      </c>
      <c r="B76" s="160" t="s">
        <v>107</v>
      </c>
      <c r="C76" s="195">
        <v>15</v>
      </c>
      <c r="D76" s="171">
        <v>501</v>
      </c>
      <c r="E76" s="171">
        <v>22</v>
      </c>
      <c r="F76" s="171">
        <v>1</v>
      </c>
      <c r="G76" s="170">
        <f>ONS_WeeklyRegistratedDeaths!BJ33-ONS_WeeklyRegistratedDeaths!BQ33</f>
        <v>539</v>
      </c>
      <c r="H76" s="196">
        <f>ONS_WeeklyOccurrenceDeaths!BJ33-ONS_WeeklyOccurrenceDeaths!BQ33</f>
        <v>1854</v>
      </c>
      <c r="I76" s="192">
        <v>350</v>
      </c>
      <c r="J76" s="183">
        <v>10</v>
      </c>
      <c r="K76" s="43">
        <f t="shared" si="15"/>
        <v>360</v>
      </c>
      <c r="L76" s="172">
        <f>SUM(K76:K82)</f>
        <v>1611</v>
      </c>
      <c r="M76" s="190">
        <f t="shared" ref="M76:R76" si="19">M83+C76</f>
        <v>16</v>
      </c>
      <c r="N76" s="171">
        <f t="shared" si="19"/>
        <v>606</v>
      </c>
      <c r="O76" s="171">
        <f t="shared" si="19"/>
        <v>24</v>
      </c>
      <c r="P76" s="171">
        <f t="shared" si="19"/>
        <v>1</v>
      </c>
      <c r="Q76" s="171">
        <f t="shared" si="19"/>
        <v>647</v>
      </c>
      <c r="R76" s="171">
        <f t="shared" si="19"/>
        <v>2300</v>
      </c>
      <c r="S76" s="174">
        <f t="shared" si="16"/>
        <v>1998</v>
      </c>
      <c r="T76" s="161">
        <f t="shared" si="17"/>
        <v>64</v>
      </c>
      <c r="U76" s="162">
        <f t="shared" si="18"/>
        <v>2062</v>
      </c>
      <c r="V76" s="193"/>
    </row>
    <row r="77" spans="1:22" ht="13.4" customHeight="1" x14ac:dyDescent="0.3">
      <c r="A77" s="189">
        <v>43916</v>
      </c>
      <c r="B77" s="160" t="s">
        <v>107</v>
      </c>
      <c r="C77" s="163"/>
      <c r="D77" s="164"/>
      <c r="E77" s="164"/>
      <c r="F77" s="164"/>
      <c r="G77" s="176"/>
      <c r="H77" s="170"/>
      <c r="I77" s="192">
        <v>325</v>
      </c>
      <c r="J77" s="183">
        <v>11</v>
      </c>
      <c r="K77" s="43">
        <f t="shared" si="15"/>
        <v>336</v>
      </c>
      <c r="L77" s="172"/>
      <c r="M77" s="184"/>
      <c r="N77" s="164"/>
      <c r="O77" s="164"/>
      <c r="P77" s="164"/>
      <c r="Q77" s="176"/>
      <c r="R77" s="170"/>
      <c r="S77" s="174">
        <f t="shared" si="16"/>
        <v>1648</v>
      </c>
      <c r="T77" s="161">
        <f t="shared" si="17"/>
        <v>54</v>
      </c>
      <c r="U77" s="162">
        <f t="shared" si="18"/>
        <v>1702</v>
      </c>
      <c r="V77" s="193"/>
    </row>
    <row r="78" spans="1:22" ht="13.4" customHeight="1" x14ac:dyDescent="0.3">
      <c r="A78" s="189">
        <v>43915</v>
      </c>
      <c r="B78" s="160" t="s">
        <v>107</v>
      </c>
      <c r="C78" s="163"/>
      <c r="D78" s="164"/>
      <c r="E78" s="164"/>
      <c r="F78" s="164"/>
      <c r="G78" s="176"/>
      <c r="H78" s="170"/>
      <c r="I78" s="192">
        <v>262</v>
      </c>
      <c r="J78" s="183">
        <v>10</v>
      </c>
      <c r="K78" s="43">
        <f t="shared" si="15"/>
        <v>272</v>
      </c>
      <c r="L78" s="172"/>
      <c r="M78" s="184"/>
      <c r="N78" s="164"/>
      <c r="O78" s="164"/>
      <c r="P78" s="164"/>
      <c r="Q78" s="176"/>
      <c r="R78" s="170"/>
      <c r="S78" s="174">
        <f t="shared" si="16"/>
        <v>1323</v>
      </c>
      <c r="T78" s="161">
        <f t="shared" si="17"/>
        <v>43</v>
      </c>
      <c r="U78" s="162">
        <f t="shared" si="18"/>
        <v>1366</v>
      </c>
      <c r="V78" s="193"/>
    </row>
    <row r="79" spans="1:22" ht="13.4" customHeight="1" x14ac:dyDescent="0.3">
      <c r="A79" s="189">
        <v>43914</v>
      </c>
      <c r="B79" s="160" t="s">
        <v>107</v>
      </c>
      <c r="C79" s="163"/>
      <c r="D79" s="164"/>
      <c r="E79" s="164"/>
      <c r="F79" s="164"/>
      <c r="G79" s="176"/>
      <c r="H79" s="170"/>
      <c r="I79" s="192">
        <v>203</v>
      </c>
      <c r="J79" s="183">
        <v>9</v>
      </c>
      <c r="K79" s="43">
        <f t="shared" si="15"/>
        <v>212</v>
      </c>
      <c r="L79" s="172"/>
      <c r="M79" s="184"/>
      <c r="N79" s="164"/>
      <c r="O79" s="164"/>
      <c r="P79" s="164"/>
      <c r="Q79" s="176"/>
      <c r="R79" s="170"/>
      <c r="S79" s="174">
        <f t="shared" si="16"/>
        <v>1061</v>
      </c>
      <c r="T79" s="161">
        <f t="shared" si="17"/>
        <v>33</v>
      </c>
      <c r="U79" s="162">
        <f t="shared" si="18"/>
        <v>1094</v>
      </c>
      <c r="V79" s="193"/>
    </row>
    <row r="80" spans="1:22" ht="13.4" customHeight="1" x14ac:dyDescent="0.3">
      <c r="A80" s="189">
        <v>43913</v>
      </c>
      <c r="B80" s="160" t="s">
        <v>107</v>
      </c>
      <c r="C80" s="163"/>
      <c r="D80" s="164"/>
      <c r="E80" s="164"/>
      <c r="F80" s="164"/>
      <c r="G80" s="176"/>
      <c r="H80" s="170"/>
      <c r="I80" s="192">
        <v>161</v>
      </c>
      <c r="J80" s="183">
        <v>4</v>
      </c>
      <c r="K80" s="43">
        <f t="shared" si="15"/>
        <v>165</v>
      </c>
      <c r="L80" s="172"/>
      <c r="M80" s="184"/>
      <c r="N80" s="164"/>
      <c r="O80" s="164"/>
      <c r="P80" s="164"/>
      <c r="Q80" s="176"/>
      <c r="R80" s="170"/>
      <c r="S80" s="174">
        <f t="shared" si="16"/>
        <v>858</v>
      </c>
      <c r="T80" s="161">
        <f t="shared" si="17"/>
        <v>24</v>
      </c>
      <c r="U80" s="162">
        <f t="shared" si="18"/>
        <v>882</v>
      </c>
      <c r="V80" s="193"/>
    </row>
    <row r="81" spans="1:22" ht="13.4" customHeight="1" x14ac:dyDescent="0.3">
      <c r="A81" s="189">
        <v>43912</v>
      </c>
      <c r="B81" s="160" t="s">
        <v>107</v>
      </c>
      <c r="C81" s="163"/>
      <c r="D81" s="164"/>
      <c r="E81" s="164"/>
      <c r="F81" s="164"/>
      <c r="G81" s="176"/>
      <c r="H81" s="176"/>
      <c r="I81" s="192">
        <v>150</v>
      </c>
      <c r="J81" s="183">
        <v>5</v>
      </c>
      <c r="K81" s="43">
        <f t="shared" si="15"/>
        <v>155</v>
      </c>
      <c r="L81" s="197"/>
      <c r="M81" s="184"/>
      <c r="N81" s="164"/>
      <c r="O81" s="164"/>
      <c r="P81" s="164"/>
      <c r="Q81" s="176"/>
      <c r="R81" s="176"/>
      <c r="S81" s="174">
        <f t="shared" si="16"/>
        <v>697</v>
      </c>
      <c r="T81" s="161">
        <f t="shared" si="17"/>
        <v>20</v>
      </c>
      <c r="U81" s="162">
        <f t="shared" si="18"/>
        <v>717</v>
      </c>
      <c r="V81" s="193"/>
    </row>
    <row r="82" spans="1:22" ht="13.4" customHeight="1" x14ac:dyDescent="0.3">
      <c r="A82" s="189">
        <v>43911</v>
      </c>
      <c r="B82" s="160" t="s">
        <v>107</v>
      </c>
      <c r="C82" s="163"/>
      <c r="D82" s="164"/>
      <c r="E82" s="164"/>
      <c r="F82" s="164"/>
      <c r="G82" s="176"/>
      <c r="H82" s="176"/>
      <c r="I82" s="192">
        <v>104</v>
      </c>
      <c r="J82" s="183">
        <v>7</v>
      </c>
      <c r="K82" s="43">
        <f t="shared" si="15"/>
        <v>111</v>
      </c>
      <c r="L82" s="197"/>
      <c r="M82" s="184"/>
      <c r="N82" s="164"/>
      <c r="O82" s="164"/>
      <c r="P82" s="164"/>
      <c r="Q82" s="176"/>
      <c r="R82" s="176"/>
      <c r="S82" s="174">
        <f t="shared" si="16"/>
        <v>547</v>
      </c>
      <c r="T82" s="161">
        <f t="shared" si="17"/>
        <v>15</v>
      </c>
      <c r="U82" s="162">
        <f t="shared" si="18"/>
        <v>562</v>
      </c>
      <c r="V82" s="193"/>
    </row>
    <row r="83" spans="1:22" ht="13.4" customHeight="1" x14ac:dyDescent="0.3">
      <c r="A83" s="189">
        <v>43910</v>
      </c>
      <c r="B83" s="160" t="s">
        <v>107</v>
      </c>
      <c r="C83" s="195">
        <v>1</v>
      </c>
      <c r="D83" s="171">
        <v>100</v>
      </c>
      <c r="E83" s="171">
        <v>2</v>
      </c>
      <c r="F83" s="171">
        <v>0</v>
      </c>
      <c r="G83" s="170">
        <f>ONS_WeeklyRegistratedDeaths!BQ33-ONS_WeeklyRegistratedDeaths!BX33</f>
        <v>103</v>
      </c>
      <c r="H83" s="170">
        <f>ONS_WeeklyOccurrenceDeaths!BQ33-ONS_WeeklyOccurrenceDeaths!BX33</f>
        <v>399</v>
      </c>
      <c r="I83" s="192">
        <v>106</v>
      </c>
      <c r="J83" s="183">
        <v>2</v>
      </c>
      <c r="K83" s="43">
        <f t="shared" si="15"/>
        <v>108</v>
      </c>
      <c r="L83" s="172">
        <f>SUM(K83:K89)</f>
        <v>388</v>
      </c>
      <c r="M83" s="190">
        <f t="shared" ref="M83:R83" si="20">M90+C83</f>
        <v>1</v>
      </c>
      <c r="N83" s="171">
        <f t="shared" si="20"/>
        <v>105</v>
      </c>
      <c r="O83" s="171">
        <f t="shared" si="20"/>
        <v>2</v>
      </c>
      <c r="P83" s="171">
        <f t="shared" si="20"/>
        <v>0</v>
      </c>
      <c r="Q83" s="171">
        <f t="shared" si="20"/>
        <v>108</v>
      </c>
      <c r="R83" s="171">
        <f t="shared" si="20"/>
        <v>446</v>
      </c>
      <c r="S83" s="174">
        <f t="shared" si="16"/>
        <v>443</v>
      </c>
      <c r="T83" s="161">
        <f t="shared" si="17"/>
        <v>8</v>
      </c>
      <c r="U83" s="162">
        <f t="shared" si="18"/>
        <v>451</v>
      </c>
      <c r="V83" s="193"/>
    </row>
    <row r="84" spans="1:22" ht="13.4" customHeight="1" x14ac:dyDescent="0.3">
      <c r="A84" s="189">
        <v>43909</v>
      </c>
      <c r="B84" s="160" t="s">
        <v>107</v>
      </c>
      <c r="C84" s="163"/>
      <c r="D84" s="164"/>
      <c r="E84" s="164"/>
      <c r="F84" s="164"/>
      <c r="G84" s="176"/>
      <c r="H84" s="176"/>
      <c r="I84" s="192">
        <v>64</v>
      </c>
      <c r="J84" s="183">
        <v>3</v>
      </c>
      <c r="K84" s="43">
        <f t="shared" si="15"/>
        <v>67</v>
      </c>
      <c r="L84" s="197"/>
      <c r="M84" s="184"/>
      <c r="N84" s="164"/>
      <c r="O84" s="164"/>
      <c r="P84" s="164"/>
      <c r="Q84" s="176"/>
      <c r="R84" s="176"/>
      <c r="S84" s="174">
        <f t="shared" si="16"/>
        <v>337</v>
      </c>
      <c r="T84" s="161">
        <f t="shared" si="17"/>
        <v>6</v>
      </c>
      <c r="U84" s="162">
        <f t="shared" si="18"/>
        <v>343</v>
      </c>
      <c r="V84" s="193"/>
    </row>
    <row r="85" spans="1:22" ht="13.4" customHeight="1" x14ac:dyDescent="0.3">
      <c r="A85" s="189">
        <v>43908</v>
      </c>
      <c r="B85" s="160" t="s">
        <v>107</v>
      </c>
      <c r="C85" s="163"/>
      <c r="D85" s="164"/>
      <c r="E85" s="164"/>
      <c r="F85" s="164"/>
      <c r="G85" s="176"/>
      <c r="H85" s="176"/>
      <c r="I85" s="192">
        <v>69</v>
      </c>
      <c r="J85" s="183">
        <v>0</v>
      </c>
      <c r="K85" s="43">
        <f t="shared" si="15"/>
        <v>69</v>
      </c>
      <c r="L85" s="197"/>
      <c r="M85" s="184"/>
      <c r="N85" s="164"/>
      <c r="O85" s="164"/>
      <c r="P85" s="164"/>
      <c r="Q85" s="176"/>
      <c r="R85" s="176"/>
      <c r="S85" s="174">
        <f t="shared" si="16"/>
        <v>273</v>
      </c>
      <c r="T85" s="161">
        <f t="shared" si="17"/>
        <v>3</v>
      </c>
      <c r="U85" s="162">
        <f t="shared" si="18"/>
        <v>276</v>
      </c>
      <c r="V85" s="193"/>
    </row>
    <row r="86" spans="1:22" ht="13.4" customHeight="1" x14ac:dyDescent="0.3">
      <c r="A86" s="189">
        <v>43907</v>
      </c>
      <c r="B86" s="160" t="s">
        <v>107</v>
      </c>
      <c r="C86" s="163"/>
      <c r="D86" s="164"/>
      <c r="E86" s="164"/>
      <c r="F86" s="164"/>
      <c r="G86" s="176"/>
      <c r="H86" s="176"/>
      <c r="I86" s="192">
        <v>48</v>
      </c>
      <c r="J86" s="183">
        <v>0</v>
      </c>
      <c r="K86" s="43">
        <f t="shared" si="15"/>
        <v>48</v>
      </c>
      <c r="L86" s="197"/>
      <c r="M86" s="184"/>
      <c r="N86" s="164"/>
      <c r="O86" s="164"/>
      <c r="P86" s="164"/>
      <c r="Q86" s="176"/>
      <c r="R86" s="176"/>
      <c r="S86" s="174">
        <f t="shared" si="16"/>
        <v>204</v>
      </c>
      <c r="T86" s="161">
        <f t="shared" si="17"/>
        <v>3</v>
      </c>
      <c r="U86" s="162">
        <f t="shared" si="18"/>
        <v>207</v>
      </c>
      <c r="V86" s="193"/>
    </row>
    <row r="87" spans="1:22" ht="13.4" customHeight="1" x14ac:dyDescent="0.3">
      <c r="A87" s="189">
        <v>43906</v>
      </c>
      <c r="B87" s="160" t="s">
        <v>107</v>
      </c>
      <c r="C87" s="163"/>
      <c r="D87" s="164"/>
      <c r="E87" s="164"/>
      <c r="F87" s="164"/>
      <c r="G87" s="176"/>
      <c r="H87" s="176"/>
      <c r="I87" s="192">
        <v>42</v>
      </c>
      <c r="J87" s="183">
        <v>3</v>
      </c>
      <c r="K87" s="43">
        <f t="shared" si="15"/>
        <v>45</v>
      </c>
      <c r="L87" s="197"/>
      <c r="M87" s="184"/>
      <c r="N87" s="164"/>
      <c r="O87" s="164"/>
      <c r="P87" s="164"/>
      <c r="Q87" s="176"/>
      <c r="R87" s="176"/>
      <c r="S87" s="174">
        <f t="shared" si="16"/>
        <v>156</v>
      </c>
      <c r="T87" s="161">
        <f t="shared" si="17"/>
        <v>3</v>
      </c>
      <c r="U87" s="162">
        <f t="shared" si="18"/>
        <v>159</v>
      </c>
      <c r="V87" s="193"/>
    </row>
    <row r="88" spans="1:22" ht="13.4" customHeight="1" x14ac:dyDescent="0.3">
      <c r="A88" s="189">
        <v>43905</v>
      </c>
      <c r="B88" s="160" t="s">
        <v>107</v>
      </c>
      <c r="C88" s="163"/>
      <c r="D88" s="164"/>
      <c r="E88" s="164"/>
      <c r="F88" s="164"/>
      <c r="G88" s="176"/>
      <c r="H88" s="176"/>
      <c r="I88" s="192">
        <v>28</v>
      </c>
      <c r="J88" s="183">
        <v>0</v>
      </c>
      <c r="K88" s="43">
        <f t="shared" si="15"/>
        <v>28</v>
      </c>
      <c r="L88" s="197"/>
      <c r="M88" s="184"/>
      <c r="N88" s="164"/>
      <c r="O88" s="164"/>
      <c r="P88" s="164"/>
      <c r="Q88" s="176"/>
      <c r="R88" s="176"/>
      <c r="S88" s="174">
        <f t="shared" si="16"/>
        <v>114</v>
      </c>
      <c r="T88" s="161">
        <f t="shared" si="17"/>
        <v>0</v>
      </c>
      <c r="U88" s="162">
        <f t="shared" si="18"/>
        <v>114</v>
      </c>
      <c r="V88" s="193"/>
    </row>
    <row r="89" spans="1:22" ht="13.4" customHeight="1" x14ac:dyDescent="0.3">
      <c r="A89" s="189">
        <v>43904</v>
      </c>
      <c r="B89" s="160" t="s">
        <v>107</v>
      </c>
      <c r="C89" s="163"/>
      <c r="D89" s="164"/>
      <c r="E89" s="164"/>
      <c r="F89" s="164"/>
      <c r="G89" s="176"/>
      <c r="H89" s="176"/>
      <c r="I89" s="192">
        <v>23</v>
      </c>
      <c r="J89" s="183"/>
      <c r="K89" s="43">
        <f t="shared" si="15"/>
        <v>23</v>
      </c>
      <c r="L89" s="197"/>
      <c r="M89" s="184"/>
      <c r="N89" s="164"/>
      <c r="O89" s="164"/>
      <c r="P89" s="164"/>
      <c r="Q89" s="176"/>
      <c r="R89" s="176"/>
      <c r="S89" s="174">
        <f t="shared" si="16"/>
        <v>86</v>
      </c>
      <c r="T89" s="161">
        <f t="shared" si="17"/>
        <v>0</v>
      </c>
      <c r="U89" s="162">
        <f t="shared" si="18"/>
        <v>86</v>
      </c>
      <c r="V89" s="193"/>
    </row>
    <row r="90" spans="1:22" ht="13.4" customHeight="1" x14ac:dyDescent="0.3">
      <c r="A90" s="189">
        <v>43903</v>
      </c>
      <c r="B90" s="160" t="s">
        <v>107</v>
      </c>
      <c r="C90" s="195">
        <v>0</v>
      </c>
      <c r="D90" s="171">
        <v>5</v>
      </c>
      <c r="E90" s="171">
        <v>0</v>
      </c>
      <c r="F90" s="171">
        <v>0</v>
      </c>
      <c r="G90" s="170">
        <f>ONS_WeeklyRegistratedDeaths!BX33-ONS_WeeklyRegistratedDeaths!CE33</f>
        <v>5</v>
      </c>
      <c r="H90" s="170">
        <f>ONS_WeeklyOccurrenceDeaths!BX33-ONS_WeeklyOccurrenceDeaths!CE33</f>
        <v>41</v>
      </c>
      <c r="I90" s="192">
        <v>20</v>
      </c>
      <c r="J90" s="198"/>
      <c r="K90" s="43">
        <f t="shared" si="15"/>
        <v>20</v>
      </c>
      <c r="L90" s="172">
        <f>SUM(K90:K96)</f>
        <v>56</v>
      </c>
      <c r="M90" s="190">
        <f t="shared" ref="M90:R90" si="21">M97+C90</f>
        <v>0</v>
      </c>
      <c r="N90" s="171">
        <f t="shared" si="21"/>
        <v>5</v>
      </c>
      <c r="O90" s="171">
        <f t="shared" si="21"/>
        <v>0</v>
      </c>
      <c r="P90" s="171">
        <f t="shared" si="21"/>
        <v>0</v>
      </c>
      <c r="Q90" s="171">
        <f t="shared" si="21"/>
        <v>5</v>
      </c>
      <c r="R90" s="171">
        <f t="shared" si="21"/>
        <v>47</v>
      </c>
      <c r="S90" s="174">
        <f t="shared" si="16"/>
        <v>63</v>
      </c>
      <c r="T90" s="161">
        <f t="shared" si="17"/>
        <v>0</v>
      </c>
      <c r="U90" s="162">
        <f t="shared" si="18"/>
        <v>63</v>
      </c>
      <c r="V90" s="193"/>
    </row>
    <row r="91" spans="1:22" ht="13.4" customHeight="1" x14ac:dyDescent="0.3">
      <c r="A91" s="189">
        <v>43902</v>
      </c>
      <c r="B91" s="160" t="s">
        <v>107</v>
      </c>
      <c r="C91" s="163"/>
      <c r="D91" s="164"/>
      <c r="E91" s="164"/>
      <c r="F91" s="164"/>
      <c r="G91" s="176"/>
      <c r="H91" s="176"/>
      <c r="I91" s="192">
        <v>14</v>
      </c>
      <c r="J91" s="198"/>
      <c r="K91" s="43">
        <f t="shared" si="15"/>
        <v>14</v>
      </c>
      <c r="L91" s="197"/>
      <c r="M91" s="184"/>
      <c r="N91" s="164"/>
      <c r="O91" s="164"/>
      <c r="P91" s="164"/>
      <c r="Q91" s="176"/>
      <c r="R91" s="176"/>
      <c r="S91" s="174">
        <f t="shared" si="16"/>
        <v>43</v>
      </c>
      <c r="T91" s="161">
        <f t="shared" si="17"/>
        <v>0</v>
      </c>
      <c r="U91" s="162">
        <f t="shared" si="18"/>
        <v>43</v>
      </c>
      <c r="V91" s="193"/>
    </row>
    <row r="92" spans="1:22" ht="13.4" customHeight="1" x14ac:dyDescent="0.3">
      <c r="A92" s="189">
        <v>43901</v>
      </c>
      <c r="B92" s="160" t="s">
        <v>107</v>
      </c>
      <c r="C92" s="163"/>
      <c r="D92" s="164"/>
      <c r="E92" s="164"/>
      <c r="F92" s="164"/>
      <c r="G92" s="176"/>
      <c r="H92" s="176"/>
      <c r="I92" s="192">
        <v>11</v>
      </c>
      <c r="J92" s="198"/>
      <c r="K92" s="43">
        <f t="shared" si="15"/>
        <v>11</v>
      </c>
      <c r="L92" s="197"/>
      <c r="M92" s="184"/>
      <c r="N92" s="164"/>
      <c r="O92" s="164"/>
      <c r="P92" s="164"/>
      <c r="Q92" s="176"/>
      <c r="R92" s="176"/>
      <c r="S92" s="174">
        <f t="shared" si="16"/>
        <v>29</v>
      </c>
      <c r="T92" s="161">
        <f t="shared" si="17"/>
        <v>0</v>
      </c>
      <c r="U92" s="162">
        <f t="shared" si="18"/>
        <v>29</v>
      </c>
      <c r="V92" s="193"/>
    </row>
    <row r="93" spans="1:22" ht="13.4" customHeight="1" x14ac:dyDescent="0.3">
      <c r="A93" s="189">
        <v>43900</v>
      </c>
      <c r="B93" s="160" t="s">
        <v>107</v>
      </c>
      <c r="C93" s="163"/>
      <c r="D93" s="164"/>
      <c r="E93" s="164"/>
      <c r="F93" s="164"/>
      <c r="G93" s="176"/>
      <c r="H93" s="176"/>
      <c r="I93" s="192">
        <v>1</v>
      </c>
      <c r="J93" s="198"/>
      <c r="K93" s="43">
        <f t="shared" si="15"/>
        <v>1</v>
      </c>
      <c r="L93" s="197"/>
      <c r="M93" s="184"/>
      <c r="N93" s="164"/>
      <c r="O93" s="164"/>
      <c r="P93" s="164"/>
      <c r="Q93" s="176"/>
      <c r="R93" s="176"/>
      <c r="S93" s="174">
        <f t="shared" si="16"/>
        <v>18</v>
      </c>
      <c r="T93" s="161">
        <f t="shared" si="17"/>
        <v>0</v>
      </c>
      <c r="U93" s="162">
        <f t="shared" si="18"/>
        <v>18</v>
      </c>
      <c r="V93" s="193"/>
    </row>
    <row r="94" spans="1:22" ht="13.4" customHeight="1" x14ac:dyDescent="0.3">
      <c r="A94" s="189">
        <v>43899</v>
      </c>
      <c r="B94" s="160" t="s">
        <v>107</v>
      </c>
      <c r="C94" s="163"/>
      <c r="D94" s="164"/>
      <c r="E94" s="164"/>
      <c r="F94" s="164"/>
      <c r="G94" s="176"/>
      <c r="H94" s="176"/>
      <c r="I94" s="192">
        <v>4</v>
      </c>
      <c r="J94" s="198"/>
      <c r="K94" s="43">
        <f t="shared" si="15"/>
        <v>4</v>
      </c>
      <c r="L94" s="197"/>
      <c r="M94" s="184"/>
      <c r="N94" s="164"/>
      <c r="O94" s="164"/>
      <c r="P94" s="164"/>
      <c r="Q94" s="176"/>
      <c r="R94" s="176"/>
      <c r="S94" s="174">
        <f t="shared" si="16"/>
        <v>17</v>
      </c>
      <c r="T94" s="161">
        <f t="shared" si="17"/>
        <v>0</v>
      </c>
      <c r="U94" s="162">
        <f t="shared" si="18"/>
        <v>17</v>
      </c>
      <c r="V94" s="193"/>
    </row>
    <row r="95" spans="1:22" ht="13.4" customHeight="1" x14ac:dyDescent="0.3">
      <c r="A95" s="189">
        <v>43898</v>
      </c>
      <c r="B95" s="160" t="s">
        <v>107</v>
      </c>
      <c r="C95" s="163"/>
      <c r="D95" s="164"/>
      <c r="E95" s="164"/>
      <c r="F95" s="164"/>
      <c r="G95" s="176"/>
      <c r="H95" s="176"/>
      <c r="I95" s="192">
        <v>5</v>
      </c>
      <c r="J95" s="198"/>
      <c r="K95" s="43">
        <f t="shared" si="15"/>
        <v>5</v>
      </c>
      <c r="L95" s="197"/>
      <c r="M95" s="184"/>
      <c r="N95" s="164"/>
      <c r="O95" s="164"/>
      <c r="P95" s="164"/>
      <c r="Q95" s="176"/>
      <c r="R95" s="176"/>
      <c r="S95" s="174">
        <f t="shared" si="16"/>
        <v>13</v>
      </c>
      <c r="T95" s="161">
        <f t="shared" si="17"/>
        <v>0</v>
      </c>
      <c r="U95" s="162">
        <f t="shared" si="18"/>
        <v>13</v>
      </c>
      <c r="V95" s="193"/>
    </row>
    <row r="96" spans="1:22" ht="13.4" customHeight="1" x14ac:dyDescent="0.3">
      <c r="A96" s="189">
        <v>43897</v>
      </c>
      <c r="B96" s="160" t="s">
        <v>107</v>
      </c>
      <c r="C96" s="163"/>
      <c r="D96" s="164"/>
      <c r="E96" s="164"/>
      <c r="F96" s="164"/>
      <c r="G96" s="176"/>
      <c r="H96" s="176"/>
      <c r="I96" s="192">
        <v>1</v>
      </c>
      <c r="J96" s="198"/>
      <c r="K96" s="43">
        <f t="shared" si="15"/>
        <v>1</v>
      </c>
      <c r="L96" s="197"/>
      <c r="M96" s="184"/>
      <c r="N96" s="164"/>
      <c r="O96" s="164"/>
      <c r="P96" s="164"/>
      <c r="Q96" s="176"/>
      <c r="R96" s="176"/>
      <c r="S96" s="174">
        <f t="shared" si="16"/>
        <v>8</v>
      </c>
      <c r="T96" s="161">
        <f t="shared" si="17"/>
        <v>0</v>
      </c>
      <c r="U96" s="162">
        <f t="shared" si="18"/>
        <v>8</v>
      </c>
      <c r="V96" s="193"/>
    </row>
    <row r="97" spans="1:1024" ht="13.4" customHeight="1" x14ac:dyDescent="0.3">
      <c r="A97" s="189">
        <v>43896</v>
      </c>
      <c r="B97" s="160" t="s">
        <v>107</v>
      </c>
      <c r="C97" s="195">
        <v>0</v>
      </c>
      <c r="D97" s="171">
        <v>0</v>
      </c>
      <c r="E97" s="171">
        <v>0</v>
      </c>
      <c r="F97" s="171">
        <v>0</v>
      </c>
      <c r="G97" s="170">
        <f>ONS_WeeklyRegistratedDeaths!CE33</f>
        <v>0</v>
      </c>
      <c r="H97" s="170">
        <f>ONS_WeeklyOccurrenceDeaths!CE33</f>
        <v>6</v>
      </c>
      <c r="I97" s="192">
        <v>2</v>
      </c>
      <c r="J97" s="198"/>
      <c r="K97" s="43">
        <f t="shared" si="15"/>
        <v>2</v>
      </c>
      <c r="L97" s="172">
        <f>SUM(K97:K103)</f>
        <v>7</v>
      </c>
      <c r="M97" s="190">
        <f>C97</f>
        <v>0</v>
      </c>
      <c r="N97" s="171">
        <v>0</v>
      </c>
      <c r="O97" s="171">
        <f>E97</f>
        <v>0</v>
      </c>
      <c r="P97" s="171">
        <f>F97</f>
        <v>0</v>
      </c>
      <c r="Q97" s="196">
        <f>G97</f>
        <v>0</v>
      </c>
      <c r="R97" s="196">
        <f>H97</f>
        <v>6</v>
      </c>
      <c r="S97" s="174">
        <f t="shared" si="16"/>
        <v>7</v>
      </c>
      <c r="T97" s="161">
        <f t="shared" si="17"/>
        <v>0</v>
      </c>
      <c r="U97" s="162">
        <f t="shared" si="18"/>
        <v>7</v>
      </c>
      <c r="V97" s="193"/>
    </row>
    <row r="98" spans="1:1024" ht="13.4" customHeight="1" x14ac:dyDescent="0.3">
      <c r="A98" s="189">
        <v>43895</v>
      </c>
      <c r="B98" s="160" t="s">
        <v>107</v>
      </c>
      <c r="C98" s="163"/>
      <c r="D98" s="164"/>
      <c r="E98" s="164"/>
      <c r="F98" s="164"/>
      <c r="G98" s="176"/>
      <c r="H98" s="176"/>
      <c r="I98" s="192">
        <v>2</v>
      </c>
      <c r="J98" s="198"/>
      <c r="K98" s="43">
        <f t="shared" si="15"/>
        <v>2</v>
      </c>
      <c r="L98" s="197"/>
      <c r="M98" s="184"/>
      <c r="N98" s="164"/>
      <c r="O98" s="164"/>
      <c r="P98" s="164"/>
      <c r="Q98" s="176"/>
      <c r="R98" s="176"/>
      <c r="S98" s="174">
        <f t="shared" si="16"/>
        <v>5</v>
      </c>
      <c r="T98" s="161">
        <f t="shared" si="17"/>
        <v>0</v>
      </c>
      <c r="U98" s="162">
        <f t="shared" si="18"/>
        <v>5</v>
      </c>
      <c r="V98" s="193"/>
    </row>
    <row r="99" spans="1:1024" ht="13.4" customHeight="1" x14ac:dyDescent="0.3">
      <c r="A99" s="189">
        <v>43894</v>
      </c>
      <c r="B99" s="160" t="s">
        <v>107</v>
      </c>
      <c r="C99" s="163"/>
      <c r="D99" s="164"/>
      <c r="E99" s="164"/>
      <c r="F99" s="164"/>
      <c r="G99" s="176"/>
      <c r="H99" s="176"/>
      <c r="I99" s="192">
        <v>0</v>
      </c>
      <c r="J99" s="198"/>
      <c r="K99" s="43">
        <f t="shared" si="15"/>
        <v>0</v>
      </c>
      <c r="L99" s="197"/>
      <c r="M99" s="184"/>
      <c r="N99" s="164"/>
      <c r="O99" s="164"/>
      <c r="P99" s="164"/>
      <c r="Q99" s="176"/>
      <c r="R99" s="176"/>
      <c r="S99" s="174">
        <f t="shared" si="16"/>
        <v>3</v>
      </c>
      <c r="T99" s="161">
        <f t="shared" si="17"/>
        <v>0</v>
      </c>
      <c r="U99" s="162">
        <f t="shared" si="18"/>
        <v>3</v>
      </c>
      <c r="V99" s="193"/>
    </row>
    <row r="100" spans="1:1024" ht="13.4" customHeight="1" x14ac:dyDescent="0.3">
      <c r="A100" s="189">
        <v>43893</v>
      </c>
      <c r="B100" s="160" t="s">
        <v>107</v>
      </c>
      <c r="C100" s="163"/>
      <c r="D100" s="164"/>
      <c r="E100" s="164"/>
      <c r="F100" s="164"/>
      <c r="G100" s="176"/>
      <c r="H100" s="176"/>
      <c r="I100" s="192">
        <v>2</v>
      </c>
      <c r="J100" s="198"/>
      <c r="K100" s="43">
        <f t="shared" si="15"/>
        <v>2</v>
      </c>
      <c r="L100" s="197"/>
      <c r="M100" s="184"/>
      <c r="N100" s="164"/>
      <c r="O100" s="164"/>
      <c r="P100" s="164"/>
      <c r="Q100" s="176"/>
      <c r="R100" s="176"/>
      <c r="S100" s="174">
        <f t="shared" si="16"/>
        <v>3</v>
      </c>
      <c r="T100" s="161">
        <f t="shared" si="17"/>
        <v>0</v>
      </c>
      <c r="U100" s="162">
        <f t="shared" si="18"/>
        <v>3</v>
      </c>
      <c r="V100" s="193"/>
    </row>
    <row r="101" spans="1:1024" ht="13.4" customHeight="1" x14ac:dyDescent="0.3">
      <c r="A101" s="189">
        <v>43892</v>
      </c>
      <c r="B101" s="160" t="s">
        <v>107</v>
      </c>
      <c r="C101" s="163"/>
      <c r="D101" s="164"/>
      <c r="E101" s="164"/>
      <c r="F101" s="164"/>
      <c r="G101" s="176"/>
      <c r="H101" s="176"/>
      <c r="I101" s="192">
        <v>1</v>
      </c>
      <c r="J101" s="198"/>
      <c r="K101" s="43">
        <f t="shared" si="15"/>
        <v>1</v>
      </c>
      <c r="L101" s="197"/>
      <c r="M101" s="184"/>
      <c r="N101" s="164"/>
      <c r="O101" s="164"/>
      <c r="P101" s="164"/>
      <c r="Q101" s="176"/>
      <c r="R101" s="176"/>
      <c r="S101" s="174">
        <f t="shared" si="16"/>
        <v>1</v>
      </c>
      <c r="T101" s="161">
        <f t="shared" si="17"/>
        <v>0</v>
      </c>
      <c r="U101" s="162">
        <f t="shared" si="18"/>
        <v>1</v>
      </c>
      <c r="V101" s="193"/>
    </row>
    <row r="102" spans="1:1024" ht="13.4" customHeight="1" x14ac:dyDescent="0.3">
      <c r="A102" s="199">
        <v>43891</v>
      </c>
      <c r="B102" s="200" t="s">
        <v>107</v>
      </c>
      <c r="C102" s="201"/>
      <c r="D102" s="202"/>
      <c r="E102" s="202"/>
      <c r="F102" s="202"/>
      <c r="G102" s="203"/>
      <c r="H102" s="203"/>
      <c r="I102" s="204">
        <v>0</v>
      </c>
      <c r="J102" s="205"/>
      <c r="K102" s="206">
        <f t="shared" si="15"/>
        <v>0</v>
      </c>
      <c r="L102" s="207"/>
      <c r="M102" s="208"/>
      <c r="N102" s="202"/>
      <c r="O102" s="202"/>
      <c r="P102" s="202"/>
      <c r="Q102" s="203"/>
      <c r="R102" s="203"/>
      <c r="S102" s="209">
        <f>I102</f>
        <v>0</v>
      </c>
      <c r="T102" s="210">
        <f>J102</f>
        <v>0</v>
      </c>
      <c r="U102" s="211">
        <f>K102</f>
        <v>0</v>
      </c>
      <c r="V102" s="193"/>
    </row>
    <row r="103" spans="1:1024" x14ac:dyDescent="0.3">
      <c r="A103" s="212"/>
      <c r="B103" s="213"/>
      <c r="C103" s="213"/>
      <c r="D103" s="213"/>
      <c r="E103" s="213"/>
      <c r="F103" s="213"/>
      <c r="G103" s="214"/>
      <c r="H103" s="212"/>
      <c r="I103" s="212"/>
      <c r="J103" s="212"/>
      <c r="K103" s="212"/>
      <c r="L103" s="212"/>
      <c r="T103" s="193"/>
      <c r="U103" s="193"/>
      <c r="V103" s="193"/>
    </row>
    <row r="104" spans="1:1024" x14ac:dyDescent="0.3">
      <c r="A104" s="212"/>
      <c r="B104" s="213"/>
      <c r="C104" s="213"/>
      <c r="D104" s="213"/>
      <c r="E104" s="213"/>
      <c r="F104" s="213"/>
      <c r="G104" s="214"/>
      <c r="H104" s="212"/>
      <c r="I104" s="212"/>
      <c r="J104" s="212"/>
      <c r="K104" s="212"/>
      <c r="L104" s="212"/>
      <c r="T104" s="193"/>
      <c r="U104" s="193"/>
      <c r="V104" s="193"/>
    </row>
    <row r="105" spans="1:1024" x14ac:dyDescent="0.3">
      <c r="A105" s="215" t="s">
        <v>108</v>
      </c>
      <c r="B105" s="213"/>
      <c r="C105" s="213"/>
      <c r="D105" s="213"/>
      <c r="E105" s="213"/>
      <c r="F105" s="213"/>
      <c r="G105" s="214"/>
      <c r="H105" s="212"/>
      <c r="I105" s="212"/>
      <c r="J105" s="212"/>
      <c r="K105" s="212"/>
      <c r="L105" s="212"/>
      <c r="T105" s="193"/>
      <c r="U105" s="193"/>
      <c r="V105" s="193"/>
    </row>
    <row r="106" spans="1:1024" s="9" customFormat="1" x14ac:dyDescent="0.3">
      <c r="A106" s="9" t="s">
        <v>109</v>
      </c>
      <c r="C106" s="138"/>
      <c r="D106" s="138"/>
      <c r="E106" s="138"/>
      <c r="F106" s="138"/>
      <c r="G106" s="138"/>
      <c r="H106" s="138"/>
      <c r="I106" s="138"/>
      <c r="J106" s="138"/>
      <c r="K106" s="138"/>
      <c r="L106" s="138"/>
      <c r="T106" s="193"/>
      <c r="U106" s="193"/>
      <c r="V106" s="193"/>
      <c r="XA106" s="7"/>
      <c r="XB106" s="7"/>
      <c r="XC106" s="7"/>
      <c r="XD106" s="7"/>
      <c r="XE106" s="7"/>
      <c r="XF106" s="7"/>
      <c r="XG106" s="7"/>
      <c r="XH106" s="7"/>
      <c r="XI106" s="7"/>
      <c r="XJ106" s="7"/>
      <c r="XK106" s="7"/>
      <c r="XL106" s="7"/>
      <c r="XM106" s="7"/>
      <c r="XN106" s="7"/>
      <c r="XO106" s="7"/>
      <c r="XP106" s="7"/>
      <c r="XQ106" s="7"/>
      <c r="XR106" s="7"/>
      <c r="XS106" s="7"/>
      <c r="XT106" s="7"/>
      <c r="XU106" s="7"/>
      <c r="XV106" s="7"/>
      <c r="XW106" s="7"/>
      <c r="XX106" s="7"/>
      <c r="XY106" s="7"/>
      <c r="XZ106" s="7"/>
      <c r="YA106" s="7"/>
      <c r="YB106" s="7"/>
      <c r="YC106" s="7"/>
      <c r="YD106" s="7"/>
      <c r="YE106" s="7"/>
      <c r="YF106" s="7"/>
      <c r="YG106" s="7"/>
      <c r="YH106" s="7"/>
      <c r="YI106" s="7"/>
      <c r="YJ106" s="7"/>
      <c r="YK106" s="7"/>
      <c r="YL106" s="7"/>
      <c r="YM106" s="7"/>
      <c r="YN106" s="7"/>
      <c r="YO106" s="7"/>
      <c r="YP106" s="7"/>
      <c r="YQ106" s="7"/>
      <c r="YR106" s="7"/>
      <c r="YS106" s="7"/>
      <c r="YT106" s="7"/>
      <c r="YU106" s="7"/>
      <c r="YV106" s="7"/>
      <c r="YW106" s="7"/>
      <c r="YX106" s="7"/>
      <c r="YY106" s="7"/>
      <c r="YZ106" s="7"/>
      <c r="ZA106" s="7"/>
      <c r="ZB106" s="7"/>
      <c r="ZC106" s="7"/>
      <c r="ZD106" s="7"/>
      <c r="ZE106" s="7"/>
      <c r="ZF106" s="7"/>
      <c r="ZG106" s="7"/>
      <c r="ZH106" s="7"/>
      <c r="ZI106" s="7"/>
      <c r="ZJ106" s="7"/>
      <c r="ZK106" s="7"/>
      <c r="ZL106" s="7"/>
      <c r="ZM106" s="7"/>
      <c r="ZN106" s="7"/>
      <c r="ZO106" s="7"/>
      <c r="ZP106" s="7"/>
      <c r="ZQ106" s="7"/>
      <c r="ZR106" s="7"/>
      <c r="ZS106" s="7"/>
      <c r="ZT106" s="7"/>
      <c r="ZU106" s="7"/>
      <c r="ZV106" s="7"/>
      <c r="ZW106" s="7"/>
      <c r="ZX106" s="7"/>
      <c r="ZY106" s="7"/>
      <c r="ZZ106" s="7"/>
      <c r="AAA106" s="7"/>
      <c r="AAB106" s="7"/>
      <c r="AAC106" s="7"/>
      <c r="AAD106" s="7"/>
      <c r="AAE106" s="7"/>
      <c r="AAF106" s="7"/>
      <c r="AAG106" s="7"/>
      <c r="AAH106" s="7"/>
      <c r="AAI106" s="7"/>
      <c r="AAJ106" s="7"/>
      <c r="AAK106" s="7"/>
      <c r="AAL106" s="7"/>
      <c r="AAM106" s="7"/>
      <c r="AAN106" s="7"/>
      <c r="AAO106" s="7"/>
      <c r="AAP106" s="7"/>
      <c r="AAQ106" s="7"/>
      <c r="AAR106" s="7"/>
      <c r="AAS106" s="7"/>
      <c r="AEN106"/>
      <c r="AEO106"/>
      <c r="AEP106"/>
      <c r="AEQ106"/>
      <c r="AER106"/>
      <c r="AES106"/>
      <c r="AET106"/>
      <c r="AEU106"/>
      <c r="AEV106"/>
      <c r="AEW106"/>
      <c r="AEX106"/>
      <c r="AEY106"/>
      <c r="AEZ106"/>
      <c r="AFA106"/>
      <c r="AFB106"/>
      <c r="AFC106"/>
      <c r="AFD106"/>
      <c r="AFE106"/>
      <c r="AFF106"/>
      <c r="AFG106"/>
      <c r="AFH106"/>
      <c r="AFI106"/>
      <c r="AFJ106"/>
      <c r="AFK106"/>
      <c r="AFL106"/>
      <c r="AFM106"/>
      <c r="AFN106"/>
      <c r="AFO106"/>
      <c r="AFP106"/>
      <c r="AFQ106"/>
      <c r="AFR106"/>
      <c r="AFS106"/>
      <c r="AFT106"/>
      <c r="AFU106"/>
      <c r="AFV106"/>
      <c r="AFW106"/>
      <c r="AFX106"/>
      <c r="AFY106"/>
      <c r="AFZ106"/>
      <c r="AGA106"/>
      <c r="AGB106"/>
      <c r="AGC106"/>
      <c r="AGD106"/>
      <c r="AGE106"/>
      <c r="AGF106"/>
      <c r="AGG106"/>
      <c r="AGH106"/>
      <c r="AGI106"/>
      <c r="AGJ106"/>
      <c r="AGK106"/>
      <c r="AGL106"/>
      <c r="AGM106"/>
      <c r="AGN106"/>
      <c r="AGO106"/>
      <c r="AGP106"/>
      <c r="AGQ106"/>
      <c r="AGR106"/>
      <c r="AGS106"/>
      <c r="AGT106"/>
      <c r="AGU106"/>
      <c r="AGV106"/>
      <c r="AGW106"/>
      <c r="AGX106"/>
      <c r="AGY106"/>
      <c r="AGZ106"/>
      <c r="AHA106"/>
      <c r="AHB106"/>
      <c r="AHC106"/>
      <c r="AHD106"/>
      <c r="AHE106"/>
      <c r="AHF106"/>
      <c r="AHG106"/>
      <c r="AHH106"/>
      <c r="AHI106"/>
      <c r="AHJ106"/>
      <c r="AHK106"/>
      <c r="AHL106"/>
      <c r="AHM106"/>
      <c r="AHN106"/>
      <c r="AHO106"/>
      <c r="AHP106"/>
      <c r="AHQ106"/>
      <c r="AHR106"/>
      <c r="AHS106"/>
      <c r="AHT106"/>
      <c r="AHU106"/>
      <c r="AHV106"/>
      <c r="AHW106"/>
      <c r="AHX106"/>
      <c r="AHY106"/>
      <c r="AHZ106"/>
      <c r="AIA106"/>
      <c r="AIB106"/>
      <c r="AIC106"/>
      <c r="AID106"/>
      <c r="AIE106"/>
      <c r="AIF106"/>
      <c r="AIG106"/>
      <c r="AIH106"/>
      <c r="AII106"/>
      <c r="AIJ106"/>
      <c r="AIK106"/>
      <c r="AIL106"/>
      <c r="AIM106"/>
      <c r="AIN106"/>
      <c r="AIO106"/>
      <c r="AIP106"/>
      <c r="AIQ106"/>
      <c r="AIR106"/>
      <c r="AIS106"/>
      <c r="AIT106"/>
      <c r="AIU106"/>
      <c r="AIV106"/>
      <c r="AIW106"/>
      <c r="AIX106"/>
      <c r="AIY106"/>
      <c r="AIZ106"/>
      <c r="AJA106"/>
      <c r="AJB106"/>
      <c r="AJC106"/>
      <c r="AJD106"/>
      <c r="AJE106"/>
      <c r="AJF106"/>
      <c r="AJG106"/>
      <c r="AJH106"/>
      <c r="AJI106"/>
      <c r="AJJ106"/>
      <c r="AJK106"/>
      <c r="AJL106"/>
      <c r="AJM106"/>
      <c r="AJN106"/>
      <c r="AJO106"/>
      <c r="AJP106"/>
      <c r="AJQ106"/>
      <c r="AJR106"/>
      <c r="AJS106"/>
      <c r="AJT106"/>
      <c r="AJU106"/>
      <c r="AJV106"/>
      <c r="AJW106"/>
      <c r="AJX106"/>
      <c r="AJY106"/>
      <c r="AJZ106"/>
      <c r="AKA106"/>
      <c r="AKB106"/>
      <c r="AKC106"/>
      <c r="AKD106"/>
      <c r="AKE106"/>
      <c r="AKF106"/>
      <c r="AKG106"/>
      <c r="AKH106"/>
      <c r="AKI106"/>
      <c r="AKJ106"/>
      <c r="AKK106"/>
      <c r="AKL106"/>
      <c r="AKM106"/>
      <c r="AKN106"/>
      <c r="AKO106"/>
      <c r="AKP106"/>
      <c r="AKQ106"/>
      <c r="AKR106"/>
      <c r="AKS106"/>
      <c r="AKT106"/>
      <c r="AKU106"/>
      <c r="AKV106"/>
      <c r="AKW106"/>
      <c r="AKX106"/>
      <c r="AKY106"/>
      <c r="AKZ106"/>
      <c r="ALA106"/>
      <c r="ALB106"/>
      <c r="ALC106"/>
      <c r="ALD106"/>
      <c r="ALE106"/>
      <c r="ALF106"/>
      <c r="ALG106"/>
      <c r="ALH106"/>
      <c r="ALI106"/>
      <c r="ALJ106"/>
      <c r="ALK106"/>
      <c r="ALL106"/>
      <c r="ALM106"/>
      <c r="ALN106"/>
      <c r="ALO106"/>
      <c r="ALP106"/>
      <c r="ALQ106"/>
      <c r="ALR106"/>
      <c r="ALS106"/>
      <c r="ALT106"/>
      <c r="ALU106"/>
      <c r="ALV106"/>
      <c r="ALW106"/>
      <c r="ALX106"/>
      <c r="ALY106"/>
      <c r="ALZ106"/>
      <c r="AMA106"/>
      <c r="AMB106"/>
      <c r="AMC106"/>
      <c r="AMD106"/>
      <c r="AME106"/>
      <c r="AMF106"/>
      <c r="AMG106"/>
      <c r="AMH106"/>
      <c r="AMI106"/>
      <c r="AMJ106"/>
    </row>
    <row r="107" spans="1:1024" s="9" customFormat="1" x14ac:dyDescent="0.3">
      <c r="A107" s="192" t="s">
        <v>65</v>
      </c>
      <c r="B107" s="9" t="s">
        <v>110</v>
      </c>
      <c r="T107" s="193"/>
      <c r="U107" s="193"/>
      <c r="V107" s="193"/>
      <c r="XA107" s="7"/>
      <c r="XB107" s="7"/>
      <c r="XC107" s="7"/>
      <c r="XD107" s="7"/>
      <c r="XE107" s="7"/>
      <c r="XF107" s="7"/>
      <c r="XG107" s="7"/>
      <c r="XH107" s="7"/>
      <c r="XI107" s="7"/>
      <c r="XJ107" s="7"/>
      <c r="XK107" s="7"/>
      <c r="XL107" s="7"/>
      <c r="XM107" s="7"/>
      <c r="XN107" s="7"/>
      <c r="XO107" s="7"/>
      <c r="XP107" s="7"/>
      <c r="XQ107" s="7"/>
      <c r="XR107" s="7"/>
      <c r="XS107" s="7"/>
      <c r="XT107" s="7"/>
      <c r="XU107" s="7"/>
      <c r="XV107" s="7"/>
      <c r="XW107" s="7"/>
      <c r="XX107" s="7"/>
      <c r="XY107" s="7"/>
      <c r="XZ107" s="7"/>
      <c r="YA107" s="7"/>
      <c r="YB107" s="7"/>
      <c r="YC107" s="7"/>
      <c r="YD107" s="7"/>
      <c r="YE107" s="7"/>
      <c r="YF107" s="7"/>
      <c r="YG107" s="7"/>
      <c r="YH107" s="7"/>
      <c r="YI107" s="7"/>
      <c r="YJ107" s="7"/>
      <c r="YK107" s="7"/>
      <c r="YL107" s="7"/>
      <c r="YM107" s="7"/>
      <c r="YN107" s="7"/>
      <c r="YO107" s="7"/>
      <c r="YP107" s="7"/>
      <c r="YQ107" s="7"/>
      <c r="YR107" s="7"/>
      <c r="YS107" s="7"/>
      <c r="YT107" s="7"/>
      <c r="YU107" s="7"/>
      <c r="YV107" s="7"/>
      <c r="YW107" s="7"/>
      <c r="YX107" s="7"/>
      <c r="YY107" s="7"/>
      <c r="YZ107" s="7"/>
      <c r="ZA107" s="7"/>
      <c r="ZB107" s="7"/>
      <c r="ZC107" s="7"/>
      <c r="ZD107" s="7"/>
      <c r="ZE107" s="7"/>
      <c r="ZF107" s="7"/>
      <c r="ZG107" s="7"/>
      <c r="ZH107" s="7"/>
      <c r="ZI107" s="7"/>
      <c r="ZJ107" s="7"/>
      <c r="ZK107" s="7"/>
      <c r="ZL107" s="7"/>
      <c r="ZM107" s="7"/>
      <c r="ZN107" s="7"/>
      <c r="ZO107" s="7"/>
      <c r="ZP107" s="7"/>
      <c r="ZQ107" s="7"/>
      <c r="ZR107" s="7"/>
      <c r="ZS107" s="7"/>
      <c r="ZT107" s="7"/>
      <c r="ZU107" s="7"/>
      <c r="ZV107" s="7"/>
      <c r="ZW107" s="7"/>
      <c r="ZX107" s="7"/>
      <c r="ZY107" s="7"/>
      <c r="ZZ107" s="7"/>
      <c r="AAA107" s="7"/>
      <c r="AAB107" s="7"/>
      <c r="AAC107" s="7"/>
      <c r="AAD107" s="7"/>
      <c r="AAE107" s="7"/>
      <c r="AAF107" s="7"/>
      <c r="AAG107" s="7"/>
      <c r="AAH107" s="7"/>
      <c r="AAI107" s="7"/>
      <c r="AAJ107" s="7"/>
      <c r="AAK107" s="7"/>
      <c r="AAL107" s="7"/>
      <c r="AAM107" s="7"/>
      <c r="AAN107" s="7"/>
      <c r="AAO107" s="7"/>
      <c r="AAP107" s="7"/>
      <c r="AAQ107" s="7"/>
      <c r="AAR107" s="7"/>
      <c r="AAS107" s="7"/>
      <c r="AEN107"/>
      <c r="AEO107"/>
      <c r="AEP107"/>
      <c r="AEQ107"/>
      <c r="AER107"/>
      <c r="AES107"/>
      <c r="AET107"/>
      <c r="AEU107"/>
      <c r="AEV107"/>
      <c r="AEW107"/>
      <c r="AEX107"/>
      <c r="AEY107"/>
      <c r="AEZ107"/>
      <c r="AFA107"/>
      <c r="AFB107"/>
      <c r="AFC107"/>
      <c r="AFD107"/>
      <c r="AFE107"/>
      <c r="AFF107"/>
      <c r="AFG107"/>
      <c r="AFH107"/>
      <c r="AFI107"/>
      <c r="AFJ107"/>
      <c r="AFK107"/>
      <c r="AFL107"/>
      <c r="AFM107"/>
      <c r="AFN107"/>
      <c r="AFO107"/>
      <c r="AFP107"/>
      <c r="AFQ107"/>
      <c r="AFR107"/>
      <c r="AFS107"/>
      <c r="AFT107"/>
      <c r="AFU107"/>
      <c r="AFV107"/>
      <c r="AFW107"/>
      <c r="AFX107"/>
      <c r="AFY107"/>
      <c r="AFZ107"/>
      <c r="AGA107"/>
      <c r="AGB107"/>
      <c r="AGC107"/>
      <c r="AGD107"/>
      <c r="AGE107"/>
      <c r="AGF107"/>
      <c r="AGG107"/>
      <c r="AGH107"/>
      <c r="AGI107"/>
      <c r="AGJ107"/>
      <c r="AGK107"/>
      <c r="AGL107"/>
      <c r="AGM107"/>
      <c r="AGN107"/>
      <c r="AGO107"/>
      <c r="AGP107"/>
      <c r="AGQ107"/>
      <c r="AGR107"/>
      <c r="AGS107"/>
      <c r="AGT107"/>
      <c r="AGU107"/>
      <c r="AGV107"/>
      <c r="AGW107"/>
      <c r="AGX107"/>
      <c r="AGY107"/>
      <c r="AGZ107"/>
      <c r="AHA107"/>
      <c r="AHB107"/>
      <c r="AHC107"/>
      <c r="AHD107"/>
      <c r="AHE107"/>
      <c r="AHF107"/>
      <c r="AHG107"/>
      <c r="AHH107"/>
      <c r="AHI107"/>
      <c r="AHJ107"/>
      <c r="AHK107"/>
      <c r="AHL107"/>
      <c r="AHM107"/>
      <c r="AHN107"/>
      <c r="AHO107"/>
      <c r="AHP107"/>
      <c r="AHQ107"/>
      <c r="AHR107"/>
      <c r="AHS107"/>
      <c r="AHT107"/>
      <c r="AHU107"/>
      <c r="AHV107"/>
      <c r="AHW107"/>
      <c r="AHX107"/>
      <c r="AHY107"/>
      <c r="AHZ107"/>
      <c r="AIA107"/>
      <c r="AIB107"/>
      <c r="AIC107"/>
      <c r="AID107"/>
      <c r="AIE107"/>
      <c r="AIF107"/>
      <c r="AIG107"/>
      <c r="AIH107"/>
      <c r="AII107"/>
      <c r="AIJ107"/>
      <c r="AIK107"/>
      <c r="AIL107"/>
      <c r="AIM107"/>
      <c r="AIN107"/>
      <c r="AIO107"/>
      <c r="AIP10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row>
    <row r="108" spans="1:1024" s="9" customFormat="1" x14ac:dyDescent="0.3">
      <c r="A108" s="192" t="s">
        <v>64</v>
      </c>
      <c r="B108" s="216" t="s">
        <v>5</v>
      </c>
      <c r="T108" s="193"/>
      <c r="U108" s="193"/>
      <c r="V108" s="193"/>
      <c r="XA108" s="7"/>
      <c r="XB108" s="7"/>
      <c r="XC108" s="7"/>
      <c r="XD108" s="7"/>
      <c r="XE108" s="7"/>
      <c r="XF108" s="7"/>
      <c r="XG108" s="7"/>
      <c r="XH108" s="7"/>
      <c r="XI108" s="7"/>
      <c r="XJ108" s="7"/>
      <c r="XK108" s="7"/>
      <c r="XL108" s="7"/>
      <c r="XM108" s="7"/>
      <c r="XN108" s="7"/>
      <c r="XO108" s="7"/>
      <c r="XP108" s="7"/>
      <c r="XQ108" s="7"/>
      <c r="XR108" s="7"/>
      <c r="XS108" s="7"/>
      <c r="XT108" s="7"/>
      <c r="XU108" s="7"/>
      <c r="XV108" s="7"/>
      <c r="XW108" s="7"/>
      <c r="XX108" s="7"/>
      <c r="XY108" s="7"/>
      <c r="XZ108" s="7"/>
      <c r="YA108" s="7"/>
      <c r="YB108" s="7"/>
      <c r="YC108" s="7"/>
      <c r="YD108" s="7"/>
      <c r="YE108" s="7"/>
      <c r="YF108" s="7"/>
      <c r="YG108" s="7"/>
      <c r="YH108" s="7"/>
      <c r="YI108" s="7"/>
      <c r="YJ108" s="7"/>
      <c r="YK108" s="7"/>
      <c r="YL108" s="7"/>
      <c r="YM108" s="7"/>
      <c r="YN108" s="7"/>
      <c r="YO108" s="7"/>
      <c r="YP108" s="7"/>
      <c r="YQ108" s="7"/>
      <c r="YR108" s="7"/>
      <c r="YS108" s="7"/>
      <c r="YT108" s="7"/>
      <c r="YU108" s="7"/>
      <c r="YV108" s="7"/>
      <c r="YW108" s="7"/>
      <c r="YX108" s="7"/>
      <c r="YY108" s="7"/>
      <c r="YZ108" s="7"/>
      <c r="ZA108" s="7"/>
      <c r="ZB108" s="7"/>
      <c r="ZC108" s="7"/>
      <c r="ZD108" s="7"/>
      <c r="ZE108" s="7"/>
      <c r="ZF108" s="7"/>
      <c r="ZG108" s="7"/>
      <c r="ZH108" s="7"/>
      <c r="ZI108" s="7"/>
      <c r="ZJ108" s="7"/>
      <c r="ZK108" s="7"/>
      <c r="ZL108" s="7"/>
      <c r="ZM108" s="7"/>
      <c r="ZN108" s="7"/>
      <c r="ZO108" s="7"/>
      <c r="ZP108" s="7"/>
      <c r="ZQ108" s="7"/>
      <c r="ZR108" s="7"/>
      <c r="ZS108" s="7"/>
      <c r="ZT108" s="7"/>
      <c r="ZU108" s="7"/>
      <c r="ZV108" s="7"/>
      <c r="ZW108" s="7"/>
      <c r="ZX108" s="7"/>
      <c r="ZY108" s="7"/>
      <c r="ZZ108" s="7"/>
      <c r="AAA108" s="7"/>
      <c r="AAB108" s="7"/>
      <c r="AAC108" s="7"/>
      <c r="AAD108" s="7"/>
      <c r="AAE108" s="7"/>
      <c r="AAF108" s="7"/>
      <c r="AAG108" s="7"/>
      <c r="AAH108" s="7"/>
      <c r="AAI108" s="7"/>
      <c r="AAJ108" s="7"/>
      <c r="AAK108" s="7"/>
      <c r="AAL108" s="7"/>
      <c r="AAM108" s="7"/>
      <c r="AAN108" s="7"/>
      <c r="AAO108" s="7"/>
      <c r="AAP108" s="7"/>
      <c r="AAQ108" s="7"/>
      <c r="AAR108" s="7"/>
      <c r="AAS108" s="7"/>
      <c r="AEN108"/>
      <c r="AEO108"/>
      <c r="AEP108"/>
      <c r="AEQ108"/>
      <c r="AER108"/>
      <c r="AES108"/>
      <c r="AET108"/>
      <c r="AEU108"/>
      <c r="AEV108"/>
      <c r="AEW108"/>
      <c r="AEX108"/>
      <c r="AEY108"/>
      <c r="AEZ108"/>
      <c r="AFA108"/>
      <c r="AFB108"/>
      <c r="AFC108"/>
      <c r="AFD108"/>
      <c r="AFE108"/>
      <c r="AFF108"/>
      <c r="AFG108"/>
      <c r="AFH108"/>
      <c r="AFI108"/>
      <c r="AFJ108"/>
      <c r="AFK108"/>
      <c r="AFL108"/>
      <c r="AFM108"/>
      <c r="AFN108"/>
      <c r="AFO108"/>
      <c r="AFP108"/>
      <c r="AFQ108"/>
      <c r="AFR108"/>
      <c r="AFS108"/>
      <c r="AFT108"/>
      <c r="AFU108"/>
      <c r="AFV108"/>
      <c r="AFW108"/>
      <c r="AFX108"/>
      <c r="AFY108"/>
      <c r="AFZ108"/>
      <c r="AGA108"/>
      <c r="AGB108"/>
      <c r="AGC108"/>
      <c r="AGD108"/>
      <c r="AGE108"/>
      <c r="AGF108"/>
      <c r="AGG108"/>
      <c r="AGH108"/>
      <c r="AGI108"/>
      <c r="AGJ108"/>
      <c r="AGK108"/>
      <c r="AGL108"/>
      <c r="AGM108"/>
      <c r="AGN108"/>
      <c r="AGO108"/>
      <c r="AGP108"/>
      <c r="AGQ108"/>
      <c r="AGR108"/>
      <c r="AGS108"/>
      <c r="AGT108"/>
      <c r="AGU108"/>
      <c r="AGV108"/>
      <c r="AGW108"/>
      <c r="AGX108"/>
      <c r="AGY108"/>
      <c r="AGZ108"/>
      <c r="AHA108"/>
      <c r="AHB108"/>
      <c r="AHC108"/>
      <c r="AHD108"/>
      <c r="AHE108"/>
      <c r="AHF108"/>
      <c r="AHG108"/>
      <c r="AHH108"/>
      <c r="AHI108"/>
      <c r="AHJ108"/>
      <c r="AHK108"/>
      <c r="AHL108"/>
      <c r="AHM108"/>
      <c r="AHN108"/>
      <c r="AHO108"/>
      <c r="AHP108"/>
      <c r="AHQ108"/>
      <c r="AHR108"/>
      <c r="AHS108"/>
      <c r="AHT108"/>
      <c r="AHU108"/>
      <c r="AHV108"/>
      <c r="AHW108"/>
      <c r="AHX108"/>
      <c r="AHY108"/>
      <c r="AHZ108"/>
      <c r="AIA108"/>
      <c r="AIB108"/>
      <c r="AIC108"/>
      <c r="AID108"/>
      <c r="AIE108"/>
      <c r="AIF108"/>
      <c r="AIG108"/>
      <c r="AIH108"/>
      <c r="AII108"/>
      <c r="AIJ108"/>
      <c r="AIK108"/>
      <c r="AIL108"/>
      <c r="AIM108"/>
      <c r="AIN108"/>
      <c r="AIO108"/>
      <c r="AIP108"/>
      <c r="AIQ108"/>
      <c r="AIR108"/>
      <c r="AIS108"/>
      <c r="AIT108"/>
      <c r="AIU108"/>
      <c r="AIV108"/>
      <c r="AIW108"/>
      <c r="AIX108"/>
      <c r="AIY108"/>
      <c r="AIZ108"/>
      <c r="AJA108"/>
      <c r="AJB108"/>
      <c r="AJC108"/>
      <c r="AJD108"/>
      <c r="AJE108"/>
      <c r="AJF108"/>
      <c r="AJG108"/>
      <c r="AJH108"/>
      <c r="AJI108"/>
      <c r="AJJ108"/>
      <c r="AJK108"/>
      <c r="AJL108"/>
      <c r="AJM108"/>
      <c r="AJN108"/>
      <c r="AJO108"/>
      <c r="AJP108"/>
      <c r="AJQ108"/>
      <c r="AJR108"/>
      <c r="AJS108"/>
      <c r="AJT108"/>
      <c r="AJU108"/>
      <c r="AJV108"/>
      <c r="AJW108"/>
      <c r="AJX108"/>
      <c r="AJY108"/>
      <c r="AJZ108"/>
      <c r="AKA108"/>
      <c r="AKB108"/>
      <c r="AKC108"/>
      <c r="AKD108"/>
      <c r="AKE108"/>
      <c r="AKF108"/>
      <c r="AKG108"/>
      <c r="AKH108"/>
      <c r="AKI108"/>
      <c r="AKJ108"/>
      <c r="AKK108"/>
      <c r="AKL108"/>
      <c r="AKM108"/>
      <c r="AKN108"/>
      <c r="AKO108"/>
      <c r="AKP108"/>
      <c r="AKQ108"/>
      <c r="AKR108"/>
      <c r="AKS108"/>
      <c r="AKT108"/>
      <c r="AKU108"/>
      <c r="AKV108"/>
      <c r="AKW108"/>
      <c r="AKX108"/>
      <c r="AKY108"/>
      <c r="AKZ108"/>
      <c r="ALA108"/>
      <c r="ALB108"/>
      <c r="ALC108"/>
      <c r="ALD108"/>
      <c r="ALE108"/>
      <c r="ALF108"/>
      <c r="ALG108"/>
      <c r="ALH108"/>
      <c r="ALI108"/>
      <c r="ALJ108"/>
      <c r="ALK108"/>
      <c r="ALL108"/>
      <c r="ALM108"/>
      <c r="ALN108"/>
      <c r="ALO108"/>
      <c r="ALP108"/>
      <c r="ALQ108"/>
      <c r="ALR108"/>
      <c r="ALS108"/>
      <c r="ALT108"/>
      <c r="ALU108"/>
      <c r="ALV108"/>
      <c r="ALW108"/>
      <c r="ALX108"/>
      <c r="ALY108"/>
      <c r="ALZ108"/>
      <c r="AMA108"/>
      <c r="AMB108"/>
      <c r="AMC108"/>
      <c r="AMD108"/>
      <c r="AME108"/>
      <c r="AMF108"/>
      <c r="AMG108"/>
      <c r="AMH108"/>
      <c r="AMI108"/>
      <c r="AMJ108"/>
    </row>
    <row r="109" spans="1:1024" s="9" customFormat="1" x14ac:dyDescent="0.3">
      <c r="A109" s="9" t="s">
        <v>111</v>
      </c>
      <c r="T109" s="193"/>
      <c r="U109" s="193"/>
      <c r="V109" s="193"/>
      <c r="XA109" s="7"/>
      <c r="XB109" s="7"/>
      <c r="XC109" s="7"/>
      <c r="XD109" s="7"/>
      <c r="XE109" s="7"/>
      <c r="XF109" s="7"/>
      <c r="XG109" s="7"/>
      <c r="XH109" s="7"/>
      <c r="XI109" s="7"/>
      <c r="XJ109" s="7"/>
      <c r="XK109" s="7"/>
      <c r="XL109" s="7"/>
      <c r="XM109" s="7"/>
      <c r="XN109" s="7"/>
      <c r="XO109" s="7"/>
      <c r="XP109" s="7"/>
      <c r="XQ109" s="7"/>
      <c r="XR109" s="7"/>
      <c r="XS109" s="7"/>
      <c r="XT109" s="7"/>
      <c r="XU109" s="7"/>
      <c r="XV109" s="7"/>
      <c r="XW109" s="7"/>
      <c r="XX109" s="7"/>
      <c r="XY109" s="7"/>
      <c r="XZ109" s="7"/>
      <c r="YA109" s="7"/>
      <c r="YB109" s="7"/>
      <c r="YC109" s="7"/>
      <c r="YD109" s="7"/>
      <c r="YE109" s="7"/>
      <c r="YF109" s="7"/>
      <c r="YG109" s="7"/>
      <c r="YH109" s="7"/>
      <c r="YI109" s="7"/>
      <c r="YJ109" s="7"/>
      <c r="YK109" s="7"/>
      <c r="YL109" s="7"/>
      <c r="YM109" s="7"/>
      <c r="YN109" s="7"/>
      <c r="YO109" s="7"/>
      <c r="YP109" s="7"/>
      <c r="YQ109" s="7"/>
      <c r="YR109" s="7"/>
      <c r="YS109" s="7"/>
      <c r="YT109" s="7"/>
      <c r="YU109" s="7"/>
      <c r="YV109" s="7"/>
      <c r="YW109" s="7"/>
      <c r="YX109" s="7"/>
      <c r="YY109" s="7"/>
      <c r="YZ109" s="7"/>
      <c r="ZA109" s="7"/>
      <c r="ZB109" s="7"/>
      <c r="ZC109" s="7"/>
      <c r="ZD109" s="7"/>
      <c r="ZE109" s="7"/>
      <c r="ZF109" s="7"/>
      <c r="ZG109" s="7"/>
      <c r="ZH109" s="7"/>
      <c r="ZI109" s="7"/>
      <c r="ZJ109" s="7"/>
      <c r="ZK109" s="7"/>
      <c r="ZL109" s="7"/>
      <c r="ZM109" s="7"/>
      <c r="ZN109" s="7"/>
      <c r="ZO109" s="7"/>
      <c r="ZP109" s="7"/>
      <c r="ZQ109" s="7"/>
      <c r="ZR109" s="7"/>
      <c r="ZS109" s="7"/>
      <c r="ZT109" s="7"/>
      <c r="ZU109" s="7"/>
      <c r="ZV109" s="7"/>
      <c r="ZW109" s="7"/>
      <c r="ZX109" s="7"/>
      <c r="ZY109" s="7"/>
      <c r="ZZ109" s="7"/>
      <c r="AAA109" s="7"/>
      <c r="AAB109" s="7"/>
      <c r="AAC109" s="7"/>
      <c r="AAD109" s="7"/>
      <c r="AAE109" s="7"/>
      <c r="AAF109" s="7"/>
      <c r="AAG109" s="7"/>
      <c r="AAH109" s="7"/>
      <c r="AAI109" s="7"/>
      <c r="AAJ109" s="7"/>
      <c r="AAK109" s="7"/>
      <c r="AAL109" s="7"/>
      <c r="AAM109" s="7"/>
      <c r="AAN109" s="7"/>
      <c r="AAO109" s="7"/>
      <c r="AAP109" s="7"/>
      <c r="AAQ109" s="7"/>
      <c r="AAR109" s="7"/>
      <c r="AAS109" s="7"/>
      <c r="AEN109"/>
      <c r="AEO109"/>
      <c r="AEP109"/>
      <c r="AEQ109"/>
      <c r="AER109"/>
      <c r="AES109"/>
      <c r="AET109"/>
      <c r="AEU109"/>
      <c r="AEV109"/>
      <c r="AEW109"/>
      <c r="AEX109"/>
      <c r="AEY109"/>
      <c r="AEZ109"/>
      <c r="AFA109"/>
      <c r="AFB109"/>
      <c r="AFC109"/>
      <c r="AFD109"/>
      <c r="AFE109"/>
      <c r="AFF109"/>
      <c r="AFG109"/>
      <c r="AFH109"/>
      <c r="AFI109"/>
      <c r="AFJ109"/>
      <c r="AFK109"/>
      <c r="AFL109"/>
      <c r="AFM109"/>
      <c r="AFN109"/>
      <c r="AFO109"/>
      <c r="AFP109"/>
      <c r="AFQ109"/>
      <c r="AFR109"/>
      <c r="AFS109"/>
      <c r="AFT109"/>
      <c r="AFU109"/>
      <c r="AFV109"/>
      <c r="AFW109"/>
      <c r="AFX109"/>
      <c r="AFY109"/>
      <c r="AFZ109"/>
      <c r="AGA109"/>
      <c r="AGB109"/>
      <c r="AGC109"/>
      <c r="AGD109"/>
      <c r="AGE109"/>
      <c r="AGF109"/>
      <c r="AGG109"/>
      <c r="AGH109"/>
      <c r="AGI109"/>
      <c r="AGJ109"/>
      <c r="AGK109"/>
      <c r="AGL109"/>
      <c r="AGM109"/>
      <c r="AGN109"/>
      <c r="AGO109"/>
      <c r="AGP109"/>
      <c r="AGQ109"/>
      <c r="AGR109"/>
      <c r="AGS109"/>
      <c r="AGT109"/>
      <c r="AGU109"/>
      <c r="AGV109"/>
      <c r="AGW109"/>
      <c r="AGX109"/>
      <c r="AGY109"/>
      <c r="AGZ109"/>
      <c r="AHA109"/>
      <c r="AHB109"/>
      <c r="AHC109"/>
      <c r="AHD109"/>
      <c r="AHE109"/>
      <c r="AHF109"/>
      <c r="AHG109"/>
      <c r="AHH109"/>
      <c r="AHI109"/>
      <c r="AHJ109"/>
      <c r="AHK109"/>
      <c r="AHL109"/>
      <c r="AHM109"/>
      <c r="AHN109"/>
      <c r="AHO109"/>
      <c r="AHP109"/>
      <c r="AHQ109"/>
      <c r="AHR109"/>
      <c r="AHS109"/>
      <c r="AHT109"/>
      <c r="AHU109"/>
      <c r="AHV109"/>
      <c r="AHW109"/>
      <c r="AHX109"/>
      <c r="AHY109"/>
      <c r="AHZ109"/>
      <c r="AIA109"/>
      <c r="AIB109"/>
      <c r="AIC109"/>
      <c r="AID109"/>
      <c r="AIE109"/>
      <c r="AIF109"/>
      <c r="AIG109"/>
      <c r="AIH109"/>
      <c r="AII109"/>
      <c r="AIJ109"/>
      <c r="AIK109"/>
      <c r="AIL109"/>
      <c r="AIM109"/>
      <c r="AIN109"/>
      <c r="AIO109"/>
      <c r="AIP109"/>
      <c r="AIQ109"/>
      <c r="AIR109"/>
      <c r="AIS109"/>
      <c r="AIT109"/>
      <c r="AIU109"/>
      <c r="AIV109"/>
      <c r="AIW109"/>
      <c r="AIX109"/>
      <c r="AIY109"/>
      <c r="AIZ109"/>
      <c r="AJA109"/>
      <c r="AJB109"/>
      <c r="AJC109"/>
      <c r="AJD109"/>
      <c r="AJE109"/>
      <c r="AJF109"/>
      <c r="AJG109"/>
      <c r="AJH109"/>
      <c r="AJI109"/>
      <c r="AJJ109"/>
      <c r="AJK109"/>
      <c r="AJL109"/>
      <c r="AJM109"/>
      <c r="AJN109"/>
      <c r="AJO109"/>
      <c r="AJP109"/>
      <c r="AJQ109"/>
      <c r="AJR109"/>
      <c r="AJS109"/>
      <c r="AJT109"/>
      <c r="AJU109"/>
      <c r="AJV109"/>
      <c r="AJW109"/>
      <c r="AJX109"/>
      <c r="AJY109"/>
      <c r="AJZ109"/>
      <c r="AKA109"/>
      <c r="AKB109"/>
      <c r="AKC109"/>
      <c r="AKD109"/>
      <c r="AKE109"/>
      <c r="AKF109"/>
      <c r="AKG109"/>
      <c r="AKH109"/>
      <c r="AKI109"/>
      <c r="AKJ109"/>
      <c r="AKK109"/>
      <c r="AKL109"/>
      <c r="AKM109"/>
      <c r="AKN109"/>
      <c r="AKO109"/>
      <c r="AKP109"/>
      <c r="AKQ109"/>
      <c r="AKR109"/>
      <c r="AKS109"/>
      <c r="AKT109"/>
      <c r="AKU109"/>
      <c r="AKV109"/>
      <c r="AKW109"/>
      <c r="AKX109"/>
      <c r="AKY109"/>
      <c r="AKZ109"/>
      <c r="ALA109"/>
      <c r="ALB109"/>
      <c r="ALC109"/>
      <c r="ALD109"/>
      <c r="ALE109"/>
      <c r="ALF109"/>
      <c r="ALG109"/>
      <c r="ALH109"/>
      <c r="ALI109"/>
      <c r="ALJ109"/>
      <c r="ALK109"/>
      <c r="ALL109"/>
      <c r="ALM109"/>
      <c r="ALN109"/>
      <c r="ALO109"/>
      <c r="ALP109"/>
      <c r="ALQ109"/>
      <c r="ALR109"/>
      <c r="ALS109"/>
      <c r="ALT109"/>
      <c r="ALU109"/>
      <c r="ALV109"/>
      <c r="ALW109"/>
      <c r="ALX109"/>
      <c r="ALY109"/>
      <c r="ALZ109"/>
      <c r="AMA109"/>
      <c r="AMB109"/>
      <c r="AMC109"/>
      <c r="AMD109"/>
      <c r="AME109"/>
      <c r="AMF109"/>
      <c r="AMG109"/>
      <c r="AMH109"/>
      <c r="AMI109"/>
      <c r="AMJ109"/>
    </row>
    <row r="110" spans="1:1024" x14ac:dyDescent="0.3">
      <c r="A110" s="20" t="s">
        <v>112</v>
      </c>
      <c r="T110" s="193"/>
      <c r="U110" s="193"/>
      <c r="V110" s="193"/>
    </row>
    <row r="111" spans="1:1024" x14ac:dyDescent="0.3">
      <c r="A111" s="192" t="s">
        <v>65</v>
      </c>
      <c r="B111" s="217" t="s">
        <v>83</v>
      </c>
    </row>
    <row r="112" spans="1:1024" x14ac:dyDescent="0.3">
      <c r="A112" s="192" t="s">
        <v>64</v>
      </c>
      <c r="B112" s="218" t="s">
        <v>5</v>
      </c>
    </row>
    <row r="113" spans="1:6" x14ac:dyDescent="0.3">
      <c r="A113" s="9" t="s">
        <v>113</v>
      </c>
    </row>
    <row r="114" spans="1:6" x14ac:dyDescent="0.3">
      <c r="A114" s="192" t="s">
        <v>65</v>
      </c>
      <c r="B114" s="9" t="s">
        <v>114</v>
      </c>
      <c r="F114" s="9" t="s">
        <v>115</v>
      </c>
    </row>
    <row r="115" spans="1:6" x14ac:dyDescent="0.3">
      <c r="A115" s="192" t="s">
        <v>64</v>
      </c>
      <c r="B115" s="218" t="s">
        <v>116</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108" r:id="rId1"/>
    <hyperlink ref="B112" r:id="rId2"/>
    <hyperlink ref="B115"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2833</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667</cp:revision>
  <dcterms:created xsi:type="dcterms:W3CDTF">2020-03-25T21:26:52Z</dcterms:created>
  <dcterms:modified xsi:type="dcterms:W3CDTF">2020-06-10T08:14:37Z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