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250" windowHeight="8190" tabRatio="794" activeTab="3"/>
  </bookViews>
  <sheets>
    <sheet name="Metadata" sheetId="1" r:id="rId1"/>
    <sheet name="ONS_WeeklyRegistratedDeaths" sheetId="2" r:id="rId2"/>
    <sheet name="ONS_WeeklyOccurrenceDeaths" sheetId="3" r:id="rId3"/>
    <sheet name="NHS_Daily_Data" sheetId="4" r:id="rId4"/>
    <sheet name="DailyTotal" sheetId="5" r:id="rId5"/>
  </sheets>
  <externalReferences>
    <externalReference r:id="rId6"/>
  </externalReferences>
  <calcPr calcId="162913"/>
  <extLst>
    <ext xmlns:loext="http://schemas.libreoffice.org/" uri="{7626C862-2A13-11E5-B345-FEFF819CDC9F}">
      <loext:extCalcPr stringRefSyntax="CalcA1ExcelA1"/>
    </ext>
  </extLst>
</workbook>
</file>

<file path=xl/calcChain.xml><?xml version="1.0" encoding="utf-8"?>
<calcChain xmlns="http://schemas.openxmlformats.org/spreadsheetml/2006/main">
  <c r="C32" i="4" l="1"/>
  <c r="C27" i="4"/>
  <c r="C28" i="4"/>
  <c r="C29" i="4"/>
  <c r="C30" i="4"/>
  <c r="C26" i="4"/>
  <c r="BD11" i="4" l="1"/>
  <c r="BE11" i="4"/>
  <c r="BF11" i="4"/>
  <c r="BG11" i="4"/>
  <c r="BH11" i="4"/>
  <c r="BI11" i="4"/>
  <c r="BJ11" i="4"/>
  <c r="BK11" i="4"/>
  <c r="BL11" i="4"/>
  <c r="BM11" i="4"/>
  <c r="BN11" i="4"/>
  <c r="BO11" i="4"/>
  <c r="BP11" i="4"/>
  <c r="BQ11" i="4"/>
  <c r="BR11" i="4"/>
  <c r="BD12" i="4"/>
  <c r="BE12" i="4"/>
  <c r="BF12" i="4"/>
  <c r="BG12" i="4"/>
  <c r="BH12" i="4"/>
  <c r="BI12" i="4"/>
  <c r="BJ12" i="4"/>
  <c r="BK12" i="4"/>
  <c r="BL12" i="4"/>
  <c r="BM12" i="4"/>
  <c r="BN12" i="4"/>
  <c r="BO12" i="4"/>
  <c r="BP12" i="4"/>
  <c r="BQ12" i="4"/>
  <c r="BR12" i="4"/>
  <c r="BD13" i="4"/>
  <c r="BE13" i="4"/>
  <c r="BF13" i="4"/>
  <c r="BG13" i="4"/>
  <c r="BH13" i="4"/>
  <c r="BI13" i="4"/>
  <c r="BJ13" i="4"/>
  <c r="BK13" i="4"/>
  <c r="BL13" i="4"/>
  <c r="BM13" i="4"/>
  <c r="BN13" i="4"/>
  <c r="BO13" i="4"/>
  <c r="BP13" i="4"/>
  <c r="BQ13" i="4"/>
  <c r="BR13" i="4"/>
  <c r="BD14" i="4"/>
  <c r="BE14" i="4"/>
  <c r="BF14" i="4"/>
  <c r="BG14" i="4"/>
  <c r="BH14" i="4"/>
  <c r="BI14" i="4"/>
  <c r="BJ14" i="4"/>
  <c r="BK14" i="4"/>
  <c r="BL14" i="4"/>
  <c r="BM14" i="4"/>
  <c r="BN14" i="4"/>
  <c r="BO14" i="4"/>
  <c r="BP14" i="4"/>
  <c r="BQ14" i="4"/>
  <c r="BR14" i="4"/>
  <c r="BR10" i="4"/>
  <c r="BQ10" i="4"/>
  <c r="BP10" i="4"/>
  <c r="BO10" i="4"/>
  <c r="BN10" i="4"/>
  <c r="BM10" i="4"/>
  <c r="BL10" i="4"/>
  <c r="BK10" i="4"/>
  <c r="BJ10" i="4"/>
  <c r="BI10" i="4"/>
  <c r="BH10" i="4"/>
  <c r="BG10" i="4"/>
  <c r="BF10" i="4"/>
  <c r="AW11" i="4"/>
  <c r="AX11" i="4"/>
  <c r="AY11" i="4"/>
  <c r="AZ11" i="4"/>
  <c r="BA11" i="4"/>
  <c r="BB11" i="4"/>
  <c r="BC11" i="4"/>
  <c r="AW12" i="4"/>
  <c r="AX12" i="4"/>
  <c r="AY12" i="4"/>
  <c r="AZ12" i="4"/>
  <c r="BA12" i="4"/>
  <c r="BB12" i="4"/>
  <c r="BC12" i="4"/>
  <c r="AW13" i="4"/>
  <c r="AX13" i="4"/>
  <c r="AY13" i="4"/>
  <c r="AZ13" i="4"/>
  <c r="BA13" i="4"/>
  <c r="BB13" i="4"/>
  <c r="BC13" i="4"/>
  <c r="AW14" i="4"/>
  <c r="AX14" i="4"/>
  <c r="AY14" i="4"/>
  <c r="AZ14" i="4"/>
  <c r="BA14" i="4"/>
  <c r="BB14" i="4"/>
  <c r="BC14" i="4"/>
  <c r="BE10" i="4"/>
  <c r="BD10" i="4"/>
  <c r="BC10" i="4"/>
  <c r="BB10" i="4"/>
  <c r="BA10" i="4"/>
  <c r="AZ10" i="4"/>
  <c r="AY10" i="4"/>
  <c r="AX10" i="4"/>
  <c r="AW10" i="4"/>
  <c r="AC11" i="4"/>
  <c r="AD11" i="4"/>
  <c r="AE11" i="4"/>
  <c r="AF11" i="4"/>
  <c r="AG11" i="4"/>
  <c r="AH11" i="4"/>
  <c r="AI11" i="4"/>
  <c r="AJ11" i="4"/>
  <c r="AK11" i="4"/>
  <c r="AL11" i="4"/>
  <c r="AM11" i="4"/>
  <c r="AN11" i="4"/>
  <c r="AO11" i="4"/>
  <c r="AP11" i="4"/>
  <c r="AQ11" i="4"/>
  <c r="AR11" i="4"/>
  <c r="AS11" i="4"/>
  <c r="AT11" i="4"/>
  <c r="AU11" i="4"/>
  <c r="AV11" i="4"/>
  <c r="AC12" i="4"/>
  <c r="AD12" i="4"/>
  <c r="AE12" i="4"/>
  <c r="AF12" i="4"/>
  <c r="AG12" i="4"/>
  <c r="AH12" i="4"/>
  <c r="AI12" i="4"/>
  <c r="AJ12" i="4"/>
  <c r="AK12" i="4"/>
  <c r="AL12" i="4"/>
  <c r="AM12" i="4"/>
  <c r="AN12" i="4"/>
  <c r="AO12" i="4"/>
  <c r="AP12" i="4"/>
  <c r="AQ12" i="4"/>
  <c r="AR12" i="4"/>
  <c r="AS12" i="4"/>
  <c r="AT12" i="4"/>
  <c r="AU12" i="4"/>
  <c r="AV12" i="4"/>
  <c r="AC13" i="4"/>
  <c r="AD13" i="4"/>
  <c r="AE13" i="4"/>
  <c r="AF13" i="4"/>
  <c r="AG13" i="4"/>
  <c r="AH13" i="4"/>
  <c r="AI13" i="4"/>
  <c r="AJ13" i="4"/>
  <c r="AK13" i="4"/>
  <c r="AL13" i="4"/>
  <c r="AM13" i="4"/>
  <c r="AN13" i="4"/>
  <c r="AO13" i="4"/>
  <c r="AP13" i="4"/>
  <c r="AQ13" i="4"/>
  <c r="AR13" i="4"/>
  <c r="AS13" i="4"/>
  <c r="AT13" i="4"/>
  <c r="AU13" i="4"/>
  <c r="AV13" i="4"/>
  <c r="AC14" i="4"/>
  <c r="AD14" i="4"/>
  <c r="AE14" i="4"/>
  <c r="AF14" i="4"/>
  <c r="AG14" i="4"/>
  <c r="AH14" i="4"/>
  <c r="AI14" i="4"/>
  <c r="AJ14" i="4"/>
  <c r="AK14" i="4"/>
  <c r="AL14" i="4"/>
  <c r="AM14" i="4"/>
  <c r="AN14" i="4"/>
  <c r="AO14" i="4"/>
  <c r="AP14" i="4"/>
  <c r="AQ14" i="4"/>
  <c r="AR14" i="4"/>
  <c r="AS14" i="4"/>
  <c r="AT14" i="4"/>
  <c r="AU14" i="4"/>
  <c r="AV14" i="4"/>
  <c r="AV10" i="4"/>
  <c r="AU10" i="4"/>
  <c r="AT10" i="4"/>
  <c r="AS10" i="4"/>
  <c r="AR10" i="4"/>
  <c r="AQ10" i="4"/>
  <c r="AP10" i="4"/>
  <c r="AO10" i="4"/>
  <c r="AN10" i="4"/>
  <c r="AM10" i="4"/>
  <c r="AL10" i="4"/>
  <c r="AK10" i="4"/>
  <c r="AJ10" i="4"/>
  <c r="AI10" i="4"/>
  <c r="AH10" i="4"/>
  <c r="R11" i="4"/>
  <c r="S11" i="4"/>
  <c r="T11" i="4"/>
  <c r="U11" i="4"/>
  <c r="V11" i="4"/>
  <c r="W11" i="4"/>
  <c r="X11" i="4"/>
  <c r="Y11" i="4"/>
  <c r="Z11" i="4"/>
  <c r="AA11" i="4"/>
  <c r="AB11" i="4"/>
  <c r="R12" i="4"/>
  <c r="S12" i="4"/>
  <c r="T12" i="4"/>
  <c r="U12" i="4"/>
  <c r="V12" i="4"/>
  <c r="W12" i="4"/>
  <c r="X12" i="4"/>
  <c r="Y12" i="4"/>
  <c r="Z12" i="4"/>
  <c r="AA12" i="4"/>
  <c r="AB12" i="4"/>
  <c r="R13" i="4"/>
  <c r="S13" i="4"/>
  <c r="T13" i="4"/>
  <c r="U13" i="4"/>
  <c r="V13" i="4"/>
  <c r="W13" i="4"/>
  <c r="X13" i="4"/>
  <c r="Y13" i="4"/>
  <c r="Z13" i="4"/>
  <c r="AA13" i="4"/>
  <c r="AB13" i="4"/>
  <c r="R14" i="4"/>
  <c r="S14" i="4"/>
  <c r="T14" i="4"/>
  <c r="U14" i="4"/>
  <c r="V14" i="4"/>
  <c r="W14" i="4"/>
  <c r="X14" i="4"/>
  <c r="Y14" i="4"/>
  <c r="Z14" i="4"/>
  <c r="AA14" i="4"/>
  <c r="AB14" i="4"/>
  <c r="AG10" i="4"/>
  <c r="AF10" i="4"/>
  <c r="AE10" i="4"/>
  <c r="AD10" i="4"/>
  <c r="AC10" i="4"/>
  <c r="AB10" i="4"/>
  <c r="AA10" i="4"/>
  <c r="Z10" i="4"/>
  <c r="Y10" i="4"/>
  <c r="X10" i="4"/>
  <c r="W10" i="4"/>
  <c r="P11" i="4"/>
  <c r="Q11" i="4"/>
  <c r="P12" i="4"/>
  <c r="Q12" i="4"/>
  <c r="P13" i="4"/>
  <c r="Q13" i="4"/>
  <c r="P14" i="4"/>
  <c r="Q14" i="4"/>
  <c r="V10" i="4"/>
  <c r="U10" i="4"/>
  <c r="T10" i="4"/>
  <c r="S10" i="4"/>
  <c r="K11" i="4"/>
  <c r="L11" i="4"/>
  <c r="M11" i="4"/>
  <c r="N11" i="4"/>
  <c r="O11" i="4"/>
  <c r="K12" i="4"/>
  <c r="L12" i="4"/>
  <c r="M12" i="4"/>
  <c r="N12" i="4"/>
  <c r="O12" i="4"/>
  <c r="K13" i="4"/>
  <c r="L13" i="4"/>
  <c r="M13" i="4"/>
  <c r="N13" i="4"/>
  <c r="O13" i="4"/>
  <c r="K14" i="4"/>
  <c r="L14" i="4"/>
  <c r="M14" i="4"/>
  <c r="N14" i="4"/>
  <c r="O14" i="4"/>
  <c r="R10" i="4"/>
  <c r="Q10" i="4"/>
  <c r="P10" i="4"/>
  <c r="O10" i="4"/>
  <c r="N10" i="4"/>
  <c r="M10" i="4"/>
  <c r="L10" i="4"/>
  <c r="K10" i="4"/>
  <c r="E11" i="4"/>
  <c r="F11" i="4"/>
  <c r="G11" i="4"/>
  <c r="H11" i="4"/>
  <c r="I11" i="4"/>
  <c r="J11" i="4"/>
  <c r="E12" i="4"/>
  <c r="F12" i="4"/>
  <c r="G12" i="4"/>
  <c r="H12" i="4"/>
  <c r="I12" i="4"/>
  <c r="J12" i="4"/>
  <c r="E13" i="4"/>
  <c r="F13" i="4"/>
  <c r="G13" i="4"/>
  <c r="H13" i="4"/>
  <c r="I13" i="4"/>
  <c r="J13" i="4"/>
  <c r="E14" i="4"/>
  <c r="F14" i="4"/>
  <c r="G14" i="4"/>
  <c r="H14" i="4"/>
  <c r="I14" i="4"/>
  <c r="J14" i="4"/>
  <c r="J10" i="4"/>
  <c r="I10" i="4"/>
  <c r="H10" i="4"/>
  <c r="G10" i="4"/>
  <c r="F10" i="4"/>
  <c r="E10" i="4"/>
  <c r="E16" i="4" l="1"/>
  <c r="E19" i="4"/>
  <c r="E32" i="4"/>
  <c r="E35" i="4" s="1"/>
  <c r="T75" i="5" l="1"/>
  <c r="T74" i="5" s="1"/>
  <c r="T73" i="5" s="1"/>
  <c r="T72" i="5" s="1"/>
  <c r="T71" i="5" s="1"/>
  <c r="T70" i="5" s="1"/>
  <c r="T69" i="5" s="1"/>
  <c r="T68" i="5" s="1"/>
  <c r="T67" i="5" s="1"/>
  <c r="T66" i="5" s="1"/>
  <c r="T65" i="5" s="1"/>
  <c r="T64" i="5" s="1"/>
  <c r="T63" i="5" s="1"/>
  <c r="S75" i="5"/>
  <c r="S74" i="5" s="1"/>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75" i="5"/>
  <c r="U75" i="5" s="1"/>
  <c r="K74" i="5"/>
  <c r="K73" i="5"/>
  <c r="K72" i="5"/>
  <c r="K71" i="5"/>
  <c r="P70" i="5"/>
  <c r="P63" i="5" s="1"/>
  <c r="P56" i="5" s="1"/>
  <c r="P49" i="5" s="1"/>
  <c r="P42" i="5" s="1"/>
  <c r="P35" i="5" s="1"/>
  <c r="P28" i="5" s="1"/>
  <c r="P21" i="5" s="1"/>
  <c r="O70" i="5"/>
  <c r="O63" i="5" s="1"/>
  <c r="O56" i="5" s="1"/>
  <c r="O49" i="5" s="1"/>
  <c r="O42" i="5" s="1"/>
  <c r="O35" i="5" s="1"/>
  <c r="O28" i="5" s="1"/>
  <c r="O21" i="5" s="1"/>
  <c r="M70" i="5"/>
  <c r="K70" i="5"/>
  <c r="K69" i="5"/>
  <c r="K68" i="5"/>
  <c r="K67" i="5"/>
  <c r="K66" i="5"/>
  <c r="K65" i="5"/>
  <c r="K64" i="5"/>
  <c r="N63" i="5"/>
  <c r="N56" i="5" s="1"/>
  <c r="N49" i="5" s="1"/>
  <c r="N42" i="5" s="1"/>
  <c r="N35" i="5" s="1"/>
  <c r="N28" i="5" s="1"/>
  <c r="N21" i="5" s="1"/>
  <c r="M63" i="5"/>
  <c r="M56" i="5" s="1"/>
  <c r="M49" i="5" s="1"/>
  <c r="M42" i="5" s="1"/>
  <c r="M35" i="5" s="1"/>
  <c r="M28" i="5" s="1"/>
  <c r="M21" i="5" s="1"/>
  <c r="K63" i="5"/>
  <c r="K62" i="5"/>
  <c r="K61" i="5"/>
  <c r="K60" i="5"/>
  <c r="K59" i="5"/>
  <c r="K58" i="5"/>
  <c r="K57" i="5"/>
  <c r="K56" i="5"/>
  <c r="K55" i="5"/>
  <c r="K54" i="5"/>
  <c r="K53" i="5"/>
  <c r="K52" i="5"/>
  <c r="K51" i="5"/>
  <c r="K50" i="5"/>
  <c r="K49" i="5"/>
  <c r="K48" i="5"/>
  <c r="K47" i="5"/>
  <c r="K46" i="5"/>
  <c r="K45" i="5"/>
  <c r="K44" i="5"/>
  <c r="K43" i="5"/>
  <c r="K42" i="5"/>
  <c r="K41" i="5"/>
  <c r="K40" i="5"/>
  <c r="K39" i="5"/>
  <c r="K38" i="5"/>
  <c r="K37" i="5"/>
  <c r="K36" i="5"/>
  <c r="K35" i="5"/>
  <c r="K34" i="5"/>
  <c r="K33" i="5"/>
  <c r="K32" i="5"/>
  <c r="K31" i="5"/>
  <c r="K30" i="5"/>
  <c r="K29" i="5"/>
  <c r="K28" i="5"/>
  <c r="K27" i="5"/>
  <c r="K26" i="5"/>
  <c r="K25" i="5"/>
  <c r="K24" i="5"/>
  <c r="K23" i="5"/>
  <c r="K22" i="5"/>
  <c r="K21" i="5"/>
  <c r="K20" i="5"/>
  <c r="K19" i="5"/>
  <c r="K18" i="5"/>
  <c r="K17" i="5"/>
  <c r="K16" i="5"/>
  <c r="K15" i="5"/>
  <c r="K14" i="5"/>
  <c r="K13" i="5"/>
  <c r="K12" i="5"/>
  <c r="K11" i="5"/>
  <c r="S10" i="5"/>
  <c r="U10" i="5" s="1"/>
  <c r="K10" i="5"/>
  <c r="BR35" i="4"/>
  <c r="BJ35" i="4"/>
  <c r="BG35" i="4"/>
  <c r="BB35" i="4"/>
  <c r="AL35" i="4"/>
  <c r="F35" i="4"/>
  <c r="D35" i="4"/>
  <c r="C35" i="4" s="1"/>
  <c r="C34" i="4"/>
  <c r="C33" i="4"/>
  <c r="BR32" i="4"/>
  <c r="BQ32" i="4"/>
  <c r="BQ35" i="4" s="1"/>
  <c r="BP32" i="4"/>
  <c r="BP35" i="4" s="1"/>
  <c r="BO32" i="4"/>
  <c r="BO35" i="4" s="1"/>
  <c r="BN32" i="4"/>
  <c r="BN35" i="4" s="1"/>
  <c r="BM32" i="4"/>
  <c r="BM35" i="4" s="1"/>
  <c r="BL32" i="4"/>
  <c r="BL35" i="4" s="1"/>
  <c r="BK32" i="4"/>
  <c r="BK35" i="4" s="1"/>
  <c r="BJ32" i="4"/>
  <c r="BI32" i="4"/>
  <c r="BI35" i="4" s="1"/>
  <c r="BH32" i="4"/>
  <c r="BH35" i="4" s="1"/>
  <c r="BG32" i="4"/>
  <c r="BF32" i="4"/>
  <c r="BF35" i="4" s="1"/>
  <c r="BE32" i="4"/>
  <c r="BE35" i="4" s="1"/>
  <c r="BD32" i="4"/>
  <c r="BD35" i="4" s="1"/>
  <c r="BC32" i="4"/>
  <c r="BC35" i="4" s="1"/>
  <c r="BB32" i="4"/>
  <c r="BA32" i="4"/>
  <c r="BA35" i="4" s="1"/>
  <c r="AZ32" i="4"/>
  <c r="AZ35" i="4" s="1"/>
  <c r="AY32" i="4"/>
  <c r="AY35" i="4" s="1"/>
  <c r="AX32" i="4"/>
  <c r="AX35" i="4" s="1"/>
  <c r="AW32" i="4"/>
  <c r="AW35" i="4" s="1"/>
  <c r="AV32" i="4"/>
  <c r="AV35" i="4" s="1"/>
  <c r="AU32" i="4"/>
  <c r="AU35" i="4" s="1"/>
  <c r="AT32" i="4"/>
  <c r="AT35" i="4" s="1"/>
  <c r="AS32" i="4"/>
  <c r="AS35" i="4" s="1"/>
  <c r="AR32" i="4"/>
  <c r="AR35" i="4" s="1"/>
  <c r="AQ32" i="4"/>
  <c r="AQ35" i="4" s="1"/>
  <c r="AP32" i="4"/>
  <c r="AP35" i="4" s="1"/>
  <c r="AO32" i="4"/>
  <c r="AO35" i="4" s="1"/>
  <c r="AN32" i="4"/>
  <c r="AN35" i="4" s="1"/>
  <c r="AM32" i="4"/>
  <c r="AM35" i="4" s="1"/>
  <c r="AL32" i="4"/>
  <c r="AK32" i="4"/>
  <c r="AK35" i="4" s="1"/>
  <c r="AJ32" i="4"/>
  <c r="AJ35" i="4" s="1"/>
  <c r="AI32" i="4"/>
  <c r="AI35" i="4" s="1"/>
  <c r="AH32" i="4"/>
  <c r="AH35" i="4" s="1"/>
  <c r="AG32" i="4"/>
  <c r="AG35" i="4" s="1"/>
  <c r="AF32" i="4"/>
  <c r="AF35" i="4" s="1"/>
  <c r="AE32" i="4"/>
  <c r="AE35" i="4" s="1"/>
  <c r="AD32" i="4"/>
  <c r="AD35" i="4" s="1"/>
  <c r="AC32" i="4"/>
  <c r="AC35" i="4" s="1"/>
  <c r="AB32" i="4"/>
  <c r="AB35" i="4" s="1"/>
  <c r="AA32" i="4"/>
  <c r="AA35" i="4" s="1"/>
  <c r="Z32" i="4"/>
  <c r="Z35" i="4" s="1"/>
  <c r="Y32" i="4"/>
  <c r="Y35" i="4" s="1"/>
  <c r="X32" i="4"/>
  <c r="X35" i="4" s="1"/>
  <c r="W32" i="4"/>
  <c r="W35" i="4" s="1"/>
  <c r="V32" i="4"/>
  <c r="V35" i="4" s="1"/>
  <c r="U32" i="4"/>
  <c r="U35" i="4" s="1"/>
  <c r="T32" i="4"/>
  <c r="T35" i="4" s="1"/>
  <c r="S32" i="4"/>
  <c r="S35" i="4" s="1"/>
  <c r="R32" i="4"/>
  <c r="R35" i="4" s="1"/>
  <c r="Q32" i="4"/>
  <c r="Q35" i="4" s="1"/>
  <c r="P32" i="4"/>
  <c r="P35" i="4" s="1"/>
  <c r="O32" i="4"/>
  <c r="O35" i="4" s="1"/>
  <c r="N32" i="4"/>
  <c r="N35" i="4" s="1"/>
  <c r="M32" i="4"/>
  <c r="M35" i="4" s="1"/>
  <c r="L32" i="4"/>
  <c r="L35" i="4" s="1"/>
  <c r="K32" i="4"/>
  <c r="K35" i="4" s="1"/>
  <c r="J32" i="4"/>
  <c r="J35" i="4" s="1"/>
  <c r="I32" i="4"/>
  <c r="I35" i="4" s="1"/>
  <c r="H32" i="4"/>
  <c r="H35" i="4" s="1"/>
  <c r="G32" i="4"/>
  <c r="F32" i="4"/>
  <c r="B32" i="4"/>
  <c r="B35" i="4" s="1"/>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G19" i="4"/>
  <c r="F19" i="4"/>
  <c r="D19" i="4"/>
  <c r="C18"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G16" i="4"/>
  <c r="F16" i="4"/>
  <c r="C15" i="4"/>
  <c r="C14" i="4"/>
  <c r="C13" i="4"/>
  <c r="C12" i="4"/>
  <c r="C11" i="4"/>
  <c r="C10" i="4"/>
  <c r="BE33" i="3"/>
  <c r="AC33" i="3"/>
  <c r="O33" i="3"/>
  <c r="BI30" i="3"/>
  <c r="BI33" i="3" s="1"/>
  <c r="BG30" i="3"/>
  <c r="BG33" i="3" s="1"/>
  <c r="BE30" i="3"/>
  <c r="BB30" i="3"/>
  <c r="BB33" i="3" s="1"/>
  <c r="AZ30" i="3"/>
  <c r="AZ33" i="3" s="1"/>
  <c r="AX30" i="3"/>
  <c r="AY27" i="3" s="1"/>
  <c r="AU30" i="3"/>
  <c r="AU33" i="3" s="1"/>
  <c r="AS30" i="3"/>
  <c r="AS33" i="3" s="1"/>
  <c r="AQ30" i="3"/>
  <c r="AN30" i="3"/>
  <c r="AN33" i="3" s="1"/>
  <c r="AL30" i="3"/>
  <c r="AL33" i="3" s="1"/>
  <c r="AJ30" i="3"/>
  <c r="AK28" i="3" s="1"/>
  <c r="AG30" i="3"/>
  <c r="AG33" i="3" s="1"/>
  <c r="AE30" i="3"/>
  <c r="AE33" i="3" s="1"/>
  <c r="AC30" i="3"/>
  <c r="Z30" i="3"/>
  <c r="Z33" i="3" s="1"/>
  <c r="X30" i="3"/>
  <c r="X33" i="3" s="1"/>
  <c r="V30" i="3"/>
  <c r="W28" i="3" s="1"/>
  <c r="S30" i="3"/>
  <c r="S33" i="3" s="1"/>
  <c r="Q30" i="3"/>
  <c r="Q33" i="3" s="1"/>
  <c r="O30" i="3"/>
  <c r="P26" i="3" s="1"/>
  <c r="L30" i="3"/>
  <c r="L33" i="3" s="1"/>
  <c r="J30" i="3"/>
  <c r="J33" i="3" s="1"/>
  <c r="H30" i="3"/>
  <c r="I27" i="3" s="1"/>
  <c r="D30" i="3"/>
  <c r="D33" i="3" s="1"/>
  <c r="B30" i="3"/>
  <c r="B33" i="3" s="1"/>
  <c r="BJ28" i="3"/>
  <c r="BF28" i="3"/>
  <c r="BC28" i="3"/>
  <c r="AV28" i="3"/>
  <c r="AT28" i="3"/>
  <c r="AO28" i="3"/>
  <c r="AM28" i="3"/>
  <c r="AH28" i="3"/>
  <c r="AF28" i="3"/>
  <c r="AD28" i="3"/>
  <c r="AA28" i="3"/>
  <c r="Y28" i="3"/>
  <c r="T28" i="3"/>
  <c r="M28" i="3"/>
  <c r="K28" i="3"/>
  <c r="I28" i="3"/>
  <c r="F28" i="3"/>
  <c r="E28" i="3"/>
  <c r="BJ27" i="3"/>
  <c r="BF27" i="3"/>
  <c r="BC27" i="3"/>
  <c r="BA27" i="3"/>
  <c r="AV27" i="3"/>
  <c r="AT27" i="3"/>
  <c r="AO27" i="3"/>
  <c r="AM27" i="3"/>
  <c r="AK27" i="3"/>
  <c r="AH27" i="3"/>
  <c r="AF27" i="3"/>
  <c r="AD27" i="3"/>
  <c r="AA27" i="3"/>
  <c r="Y27" i="3"/>
  <c r="W27" i="3"/>
  <c r="T27" i="3"/>
  <c r="R27" i="3"/>
  <c r="M27" i="3"/>
  <c r="K27" i="3"/>
  <c r="F27" i="3"/>
  <c r="E27" i="3"/>
  <c r="C27" i="3"/>
  <c r="BJ26" i="3"/>
  <c r="BF26" i="3"/>
  <c r="BC26" i="3"/>
  <c r="AV26" i="3"/>
  <c r="AT26" i="3"/>
  <c r="AR26" i="3"/>
  <c r="AO26" i="3"/>
  <c r="AM26" i="3"/>
  <c r="AK26" i="3"/>
  <c r="AH26" i="3"/>
  <c r="AD26" i="3"/>
  <c r="AA26" i="3"/>
  <c r="Y26" i="3"/>
  <c r="T26" i="3"/>
  <c r="R26" i="3"/>
  <c r="M26" i="3"/>
  <c r="K26" i="3"/>
  <c r="I26" i="3"/>
  <c r="F26" i="3"/>
  <c r="E26" i="3"/>
  <c r="C26" i="3"/>
  <c r="BJ25" i="3"/>
  <c r="BF25" i="3"/>
  <c r="BC25" i="3"/>
  <c r="BA25" i="3"/>
  <c r="AV25" i="3"/>
  <c r="AT25" i="3"/>
  <c r="AO25" i="3"/>
  <c r="AM25" i="3"/>
  <c r="AK25" i="3"/>
  <c r="AH25" i="3"/>
  <c r="AD25" i="3"/>
  <c r="AA25" i="3"/>
  <c r="Y25" i="3"/>
  <c r="W25" i="3"/>
  <c r="T25" i="3"/>
  <c r="R25" i="3"/>
  <c r="M25" i="3"/>
  <c r="K25" i="3"/>
  <c r="I25" i="3"/>
  <c r="F25" i="3"/>
  <c r="E25" i="3"/>
  <c r="C25" i="3"/>
  <c r="BJ24" i="3"/>
  <c r="BF24" i="3"/>
  <c r="BC24" i="3"/>
  <c r="AV24" i="3"/>
  <c r="AT24" i="3"/>
  <c r="AR24" i="3"/>
  <c r="AO24" i="3"/>
  <c r="AM24" i="3"/>
  <c r="AK24" i="3"/>
  <c r="AH24" i="3"/>
  <c r="AD24" i="3"/>
  <c r="AA24" i="3"/>
  <c r="Y24" i="3"/>
  <c r="T24" i="3"/>
  <c r="R24" i="3"/>
  <c r="M24" i="3"/>
  <c r="K24" i="3"/>
  <c r="I24" i="3"/>
  <c r="F24" i="3"/>
  <c r="E24" i="3"/>
  <c r="BJ23" i="3"/>
  <c r="BF23" i="3"/>
  <c r="BC23" i="3"/>
  <c r="BA23" i="3"/>
  <c r="AV23" i="3"/>
  <c r="AT23" i="3"/>
  <c r="AR23" i="3"/>
  <c r="AO23" i="3"/>
  <c r="AM23" i="3"/>
  <c r="AK23" i="3"/>
  <c r="AH23" i="3"/>
  <c r="AD23" i="3"/>
  <c r="AA23" i="3"/>
  <c r="Y23" i="3"/>
  <c r="T23" i="3"/>
  <c r="R23" i="3"/>
  <c r="P23" i="3"/>
  <c r="M23" i="3"/>
  <c r="K23" i="3"/>
  <c r="I23" i="3"/>
  <c r="F23" i="3"/>
  <c r="E23" i="3"/>
  <c r="BJ22" i="3"/>
  <c r="BH22" i="3"/>
  <c r="BF22" i="3"/>
  <c r="BC22" i="3"/>
  <c r="AV22" i="3"/>
  <c r="AT22" i="3"/>
  <c r="AR22" i="3"/>
  <c r="AO22" i="3"/>
  <c r="AM22" i="3"/>
  <c r="AK22" i="3"/>
  <c r="AH22" i="3"/>
  <c r="AD22" i="3"/>
  <c r="AA22" i="3"/>
  <c r="Y22" i="3"/>
  <c r="W22" i="3"/>
  <c r="T22" i="3"/>
  <c r="R22" i="3"/>
  <c r="M22" i="3"/>
  <c r="K22" i="3"/>
  <c r="I22" i="3"/>
  <c r="F22" i="3"/>
  <c r="E22" i="3"/>
  <c r="BJ21" i="3"/>
  <c r="BF21" i="3"/>
  <c r="BC21" i="3"/>
  <c r="AV21" i="3"/>
  <c r="AT21" i="3"/>
  <c r="AR21" i="3"/>
  <c r="AO21" i="3"/>
  <c r="AM21" i="3"/>
  <c r="AK21" i="3"/>
  <c r="AH21" i="3"/>
  <c r="AD21" i="3"/>
  <c r="AA21" i="3"/>
  <c r="Y21" i="3"/>
  <c r="T21" i="3"/>
  <c r="R21" i="3"/>
  <c r="M21" i="3"/>
  <c r="K21" i="3"/>
  <c r="I21" i="3"/>
  <c r="F21" i="3"/>
  <c r="E21" i="3"/>
  <c r="C21" i="3"/>
  <c r="BJ20" i="3"/>
  <c r="BF20" i="3"/>
  <c r="BC20" i="3"/>
  <c r="AV20" i="3"/>
  <c r="AT20" i="3"/>
  <c r="AR20" i="3"/>
  <c r="AO20" i="3"/>
  <c r="AM20" i="3"/>
  <c r="AK20" i="3"/>
  <c r="AH20" i="3"/>
  <c r="AD20" i="3"/>
  <c r="AA20" i="3"/>
  <c r="Y20" i="3"/>
  <c r="T20" i="3"/>
  <c r="R20" i="3"/>
  <c r="M20" i="3"/>
  <c r="K20" i="3"/>
  <c r="I20" i="3"/>
  <c r="F20" i="3"/>
  <c r="E20" i="3"/>
  <c r="C20" i="3"/>
  <c r="BJ19" i="3"/>
  <c r="BF19" i="3"/>
  <c r="BC19" i="3"/>
  <c r="BA19" i="3"/>
  <c r="AV19" i="3"/>
  <c r="AT19" i="3"/>
  <c r="AR19" i="3"/>
  <c r="AO19" i="3"/>
  <c r="AM19" i="3"/>
  <c r="AK19" i="3"/>
  <c r="AH19" i="3"/>
  <c r="AD19" i="3"/>
  <c r="AA19" i="3"/>
  <c r="Y19" i="3"/>
  <c r="T19" i="3"/>
  <c r="R19" i="3"/>
  <c r="P19" i="3"/>
  <c r="M19" i="3"/>
  <c r="K19" i="3"/>
  <c r="I19" i="3"/>
  <c r="F19" i="3"/>
  <c r="E19" i="3"/>
  <c r="BJ18" i="3"/>
  <c r="BH18" i="3"/>
  <c r="BF18" i="3"/>
  <c r="BC18" i="3"/>
  <c r="BA18" i="3"/>
  <c r="AY18" i="3"/>
  <c r="AV18" i="3"/>
  <c r="AT18" i="3"/>
  <c r="AR18" i="3"/>
  <c r="AO18" i="3"/>
  <c r="AM18" i="3"/>
  <c r="AK18" i="3"/>
  <c r="AH18" i="3"/>
  <c r="AF18" i="3"/>
  <c r="AD18" i="3"/>
  <c r="AA18" i="3"/>
  <c r="Y18" i="3"/>
  <c r="W18" i="3"/>
  <c r="T18" i="3"/>
  <c r="R18" i="3"/>
  <c r="P18" i="3"/>
  <c r="M18" i="3"/>
  <c r="K18" i="3"/>
  <c r="I18" i="3"/>
  <c r="F18" i="3"/>
  <c r="E18" i="3"/>
  <c r="BJ17" i="3"/>
  <c r="BH17" i="3"/>
  <c r="BF17" i="3"/>
  <c r="BC17" i="3"/>
  <c r="AV17" i="3"/>
  <c r="AT17" i="3"/>
  <c r="AR17" i="3"/>
  <c r="AO17" i="3"/>
  <c r="AM17" i="3"/>
  <c r="AK17" i="3"/>
  <c r="AH17" i="3"/>
  <c r="AD17" i="3"/>
  <c r="AA17" i="3"/>
  <c r="Y17" i="3"/>
  <c r="W17" i="3"/>
  <c r="T17" i="3"/>
  <c r="R17" i="3"/>
  <c r="M17" i="3"/>
  <c r="K17" i="3"/>
  <c r="I17" i="3"/>
  <c r="F17" i="3"/>
  <c r="E17" i="3"/>
  <c r="C17" i="3"/>
  <c r="BJ16" i="3"/>
  <c r="BF16" i="3"/>
  <c r="BC16" i="3"/>
  <c r="AV16" i="3"/>
  <c r="AT16" i="3"/>
  <c r="AR16" i="3"/>
  <c r="AO16" i="3"/>
  <c r="AM16" i="3"/>
  <c r="AK16" i="3"/>
  <c r="AH16" i="3"/>
  <c r="AD16" i="3"/>
  <c r="AA16" i="3"/>
  <c r="Y16" i="3"/>
  <c r="T16" i="3"/>
  <c r="R16" i="3"/>
  <c r="M16" i="3"/>
  <c r="K16" i="3"/>
  <c r="I16" i="3"/>
  <c r="F16" i="3"/>
  <c r="E16" i="3"/>
  <c r="BJ15" i="3"/>
  <c r="BF15" i="3"/>
  <c r="BC15" i="3"/>
  <c r="BA15" i="3"/>
  <c r="AV15" i="3"/>
  <c r="AT15" i="3"/>
  <c r="AR15" i="3"/>
  <c r="AO15" i="3"/>
  <c r="AM15" i="3"/>
  <c r="AK15" i="3"/>
  <c r="AH15" i="3"/>
  <c r="AD15" i="3"/>
  <c r="AA15" i="3"/>
  <c r="Y15" i="3"/>
  <c r="T15" i="3"/>
  <c r="R15" i="3"/>
  <c r="P15" i="3"/>
  <c r="M15" i="3"/>
  <c r="K15" i="3"/>
  <c r="I15" i="3"/>
  <c r="F15" i="3"/>
  <c r="E15" i="3"/>
  <c r="BJ14" i="3"/>
  <c r="BH14" i="3"/>
  <c r="BF14" i="3"/>
  <c r="BC14" i="3"/>
  <c r="AV14" i="3"/>
  <c r="AT14" i="3"/>
  <c r="AR14" i="3"/>
  <c r="AO14" i="3"/>
  <c r="AM14" i="3"/>
  <c r="AK14" i="3"/>
  <c r="AH14" i="3"/>
  <c r="AD14" i="3"/>
  <c r="AA14" i="3"/>
  <c r="Y14" i="3"/>
  <c r="W14" i="3"/>
  <c r="T14" i="3"/>
  <c r="R14" i="3"/>
  <c r="M14" i="3"/>
  <c r="K14" i="3"/>
  <c r="I14" i="3"/>
  <c r="F14" i="3"/>
  <c r="E14" i="3"/>
  <c r="BJ13" i="3"/>
  <c r="BF13" i="3"/>
  <c r="BC13" i="3"/>
  <c r="AV13" i="3"/>
  <c r="AT13" i="3"/>
  <c r="AR13" i="3"/>
  <c r="AO13" i="3"/>
  <c r="AM13" i="3"/>
  <c r="AK13" i="3"/>
  <c r="AH13" i="3"/>
  <c r="AD13" i="3"/>
  <c r="AA13" i="3"/>
  <c r="Y13" i="3"/>
  <c r="T13" i="3"/>
  <c r="R13" i="3"/>
  <c r="M13" i="3"/>
  <c r="K13" i="3"/>
  <c r="I13" i="3"/>
  <c r="F13" i="3"/>
  <c r="E13" i="3"/>
  <c r="C13" i="3"/>
  <c r="BJ12" i="3"/>
  <c r="BF12" i="3"/>
  <c r="BC12" i="3"/>
  <c r="AV12" i="3"/>
  <c r="AT12" i="3"/>
  <c r="AR12" i="3"/>
  <c r="AO12" i="3"/>
  <c r="AM12" i="3"/>
  <c r="AK12" i="3"/>
  <c r="AH12" i="3"/>
  <c r="AD12" i="3"/>
  <c r="AA12" i="3"/>
  <c r="Y12" i="3"/>
  <c r="T12" i="3"/>
  <c r="R12" i="3"/>
  <c r="M12" i="3"/>
  <c r="K12" i="3"/>
  <c r="I12" i="3"/>
  <c r="F12" i="3"/>
  <c r="E12" i="3"/>
  <c r="C12" i="3"/>
  <c r="BJ11" i="3"/>
  <c r="BF11" i="3"/>
  <c r="BC11" i="3"/>
  <c r="BA11" i="3"/>
  <c r="AV11" i="3"/>
  <c r="AT11" i="3"/>
  <c r="AR11" i="3"/>
  <c r="AO11" i="3"/>
  <c r="AM11" i="3"/>
  <c r="AK11" i="3"/>
  <c r="AH11" i="3"/>
  <c r="AD11" i="3"/>
  <c r="AA11" i="3"/>
  <c r="Y11" i="3"/>
  <c r="T11" i="3"/>
  <c r="R11" i="3"/>
  <c r="P11" i="3"/>
  <c r="M11" i="3"/>
  <c r="K11" i="3"/>
  <c r="I11" i="3"/>
  <c r="F11" i="3"/>
  <c r="E11" i="3"/>
  <c r="BJ10" i="3"/>
  <c r="BH10" i="3"/>
  <c r="BF10" i="3"/>
  <c r="BC10" i="3"/>
  <c r="BA10" i="3"/>
  <c r="AY10" i="3"/>
  <c r="AV10" i="3"/>
  <c r="AT10" i="3"/>
  <c r="AR10" i="3"/>
  <c r="AO10" i="3"/>
  <c r="AM10" i="3"/>
  <c r="AK10" i="3"/>
  <c r="AH10" i="3"/>
  <c r="AF10" i="3"/>
  <c r="AD10" i="3"/>
  <c r="AA10" i="3"/>
  <c r="Y10" i="3"/>
  <c r="W10" i="3"/>
  <c r="T10" i="3"/>
  <c r="R10" i="3"/>
  <c r="P10" i="3"/>
  <c r="M10" i="3"/>
  <c r="M30" i="3" s="1"/>
  <c r="K10" i="3"/>
  <c r="I10" i="3"/>
  <c r="F10" i="3"/>
  <c r="E10" i="3"/>
  <c r="BI33" i="2"/>
  <c r="BG33" i="2"/>
  <c r="BE33" i="2"/>
  <c r="AQ33" i="2"/>
  <c r="AG33" i="2"/>
  <c r="Q33" i="2"/>
  <c r="O33" i="2"/>
  <c r="BI30" i="2"/>
  <c r="BG30" i="2"/>
  <c r="BE30" i="2"/>
  <c r="BB30" i="2"/>
  <c r="BB33" i="2" s="1"/>
  <c r="AZ30" i="2"/>
  <c r="BA25" i="2" s="1"/>
  <c r="AX30" i="2"/>
  <c r="AY26" i="2" s="1"/>
  <c r="AU30" i="2"/>
  <c r="AU33" i="2" s="1"/>
  <c r="AS30" i="2"/>
  <c r="AQ30" i="2"/>
  <c r="AR28" i="2" s="1"/>
  <c r="AN30" i="2"/>
  <c r="AN33" i="2" s="1"/>
  <c r="AL30" i="2"/>
  <c r="AM25" i="2" s="1"/>
  <c r="AJ30" i="2"/>
  <c r="AK26" i="2" s="1"/>
  <c r="AG30" i="2"/>
  <c r="AE30" i="2"/>
  <c r="AF27" i="2" s="1"/>
  <c r="AC30" i="2"/>
  <c r="AD27" i="2" s="1"/>
  <c r="Z30" i="2"/>
  <c r="Z33" i="2" s="1"/>
  <c r="X30" i="2"/>
  <c r="Y25" i="2" s="1"/>
  <c r="V30" i="2"/>
  <c r="W26" i="2" s="1"/>
  <c r="S30" i="2"/>
  <c r="S33" i="2" s="1"/>
  <c r="Q30" i="2"/>
  <c r="O30" i="2"/>
  <c r="P26" i="2" s="1"/>
  <c r="L30" i="2"/>
  <c r="L33" i="2" s="1"/>
  <c r="J30" i="2"/>
  <c r="K25" i="2" s="1"/>
  <c r="H30" i="2"/>
  <c r="I18" i="2" s="1"/>
  <c r="D30" i="2"/>
  <c r="E23" i="2" s="1"/>
  <c r="B30" i="2"/>
  <c r="C28" i="2" s="1"/>
  <c r="BJ28" i="2"/>
  <c r="BC28" i="2"/>
  <c r="BA28" i="2"/>
  <c r="AY28" i="2"/>
  <c r="AV28" i="2"/>
  <c r="AO28" i="2"/>
  <c r="AK28" i="2"/>
  <c r="AH28" i="2"/>
  <c r="AA28" i="2"/>
  <c r="W28" i="2"/>
  <c r="T28" i="2"/>
  <c r="R28" i="2"/>
  <c r="P28" i="2"/>
  <c r="M28" i="2"/>
  <c r="F28" i="2"/>
  <c r="BJ27" i="2"/>
  <c r="BC27" i="2"/>
  <c r="AV27" i="2"/>
  <c r="AR27" i="2"/>
  <c r="AO27" i="2"/>
  <c r="AK27" i="2"/>
  <c r="AH27" i="2"/>
  <c r="AA27" i="2"/>
  <c r="Y27" i="2"/>
  <c r="W27" i="2"/>
  <c r="T27" i="2"/>
  <c r="R27" i="2"/>
  <c r="P27" i="2"/>
  <c r="M27" i="2"/>
  <c r="I27" i="2"/>
  <c r="F27" i="2"/>
  <c r="C27" i="2"/>
  <c r="BJ26" i="2"/>
  <c r="BC26" i="2"/>
  <c r="BA26" i="2"/>
  <c r="AV26" i="2"/>
  <c r="AO26" i="2"/>
  <c r="AH26" i="2"/>
  <c r="AA26" i="2"/>
  <c r="Y26" i="2"/>
  <c r="T26" i="2"/>
  <c r="R26" i="2"/>
  <c r="M26" i="2"/>
  <c r="F26" i="2"/>
  <c r="E26" i="2"/>
  <c r="BJ25" i="2"/>
  <c r="BC25" i="2"/>
  <c r="AV25" i="2"/>
  <c r="AR25" i="2"/>
  <c r="AO25" i="2"/>
  <c r="AK25" i="2"/>
  <c r="AH25" i="2"/>
  <c r="AF25" i="2"/>
  <c r="AA25" i="2"/>
  <c r="T25" i="2"/>
  <c r="R25" i="2"/>
  <c r="P25" i="2"/>
  <c r="M25" i="2"/>
  <c r="F25" i="2"/>
  <c r="C25" i="2"/>
  <c r="BJ24" i="2"/>
  <c r="BC24" i="2"/>
  <c r="BA24" i="2"/>
  <c r="AV24" i="2"/>
  <c r="AR24" i="2"/>
  <c r="AO24" i="2"/>
  <c r="AM24" i="2"/>
  <c r="AK24" i="2"/>
  <c r="AH24" i="2"/>
  <c r="AA24" i="2"/>
  <c r="Y24" i="2"/>
  <c r="T24" i="2"/>
  <c r="R24" i="2"/>
  <c r="P24" i="2"/>
  <c r="M24" i="2"/>
  <c r="F24" i="2"/>
  <c r="E24" i="2"/>
  <c r="BJ23" i="2"/>
  <c r="BC23" i="2"/>
  <c r="BA23" i="2"/>
  <c r="AV23" i="2"/>
  <c r="AR23" i="2"/>
  <c r="AO23" i="2"/>
  <c r="AK23" i="2"/>
  <c r="AH23" i="2"/>
  <c r="AF23" i="2"/>
  <c r="AA23" i="2"/>
  <c r="Y23" i="2"/>
  <c r="W23" i="2"/>
  <c r="T23" i="2"/>
  <c r="R23" i="2"/>
  <c r="P23" i="2"/>
  <c r="M23" i="2"/>
  <c r="K23" i="2"/>
  <c r="I23" i="2"/>
  <c r="F23" i="2"/>
  <c r="C23" i="2"/>
  <c r="BJ22" i="2"/>
  <c r="BC22" i="2"/>
  <c r="BA22" i="2"/>
  <c r="AY22" i="2"/>
  <c r="AV22" i="2"/>
  <c r="AT22" i="2"/>
  <c r="AR22" i="2"/>
  <c r="AO22" i="2"/>
  <c r="AM22" i="2"/>
  <c r="AK22" i="2"/>
  <c r="AH22" i="2"/>
  <c r="AF22" i="2"/>
  <c r="AA22" i="2"/>
  <c r="Y22" i="2"/>
  <c r="W22" i="2"/>
  <c r="T22" i="2"/>
  <c r="R22" i="2"/>
  <c r="M22" i="2"/>
  <c r="I22" i="2"/>
  <c r="F22" i="2"/>
  <c r="E22" i="2"/>
  <c r="C22" i="2"/>
  <c r="BJ21" i="2"/>
  <c r="BC21" i="2"/>
  <c r="BA21" i="2"/>
  <c r="AY21" i="2"/>
  <c r="AV21" i="2"/>
  <c r="AR21" i="2"/>
  <c r="AO21" i="2"/>
  <c r="AK21" i="2"/>
  <c r="AH21" i="2"/>
  <c r="AA21" i="2"/>
  <c r="Y21" i="2"/>
  <c r="W21" i="2"/>
  <c r="T21" i="2"/>
  <c r="R21" i="2"/>
  <c r="M21" i="2"/>
  <c r="I21" i="2"/>
  <c r="F21" i="2"/>
  <c r="E21" i="2"/>
  <c r="C21" i="2"/>
  <c r="BJ20" i="2"/>
  <c r="BC20" i="2"/>
  <c r="BA20" i="2"/>
  <c r="AY20" i="2"/>
  <c r="AV20" i="2"/>
  <c r="AT20" i="2"/>
  <c r="AR20" i="2"/>
  <c r="AO20" i="2"/>
  <c r="AM20" i="2"/>
  <c r="AK20" i="2"/>
  <c r="AH20" i="2"/>
  <c r="AF20" i="2"/>
  <c r="AA20" i="2"/>
  <c r="Y20" i="2"/>
  <c r="W20" i="2"/>
  <c r="T20" i="2"/>
  <c r="R20" i="2"/>
  <c r="M20" i="2"/>
  <c r="I20" i="2"/>
  <c r="F20" i="2"/>
  <c r="E20" i="2"/>
  <c r="C20" i="2"/>
  <c r="BJ19" i="2"/>
  <c r="BC19" i="2"/>
  <c r="BA19" i="2"/>
  <c r="AY19" i="2"/>
  <c r="AV19" i="2"/>
  <c r="AR19" i="2"/>
  <c r="AO19" i="2"/>
  <c r="AK19" i="2"/>
  <c r="AH19" i="2"/>
  <c r="AA19" i="2"/>
  <c r="Y19" i="2"/>
  <c r="W19" i="2"/>
  <c r="T19" i="2"/>
  <c r="R19" i="2"/>
  <c r="P19" i="2"/>
  <c r="M19" i="2"/>
  <c r="I19" i="2"/>
  <c r="F19" i="2"/>
  <c r="C19" i="2"/>
  <c r="BJ18" i="2"/>
  <c r="BC18" i="2"/>
  <c r="BA18" i="2"/>
  <c r="AV18" i="2"/>
  <c r="AR18" i="2"/>
  <c r="AO18" i="2"/>
  <c r="AK18" i="2"/>
  <c r="AH18" i="2"/>
  <c r="AF18" i="2"/>
  <c r="AA18" i="2"/>
  <c r="Y18" i="2"/>
  <c r="W18" i="2"/>
  <c r="T18" i="2"/>
  <c r="R18" i="2"/>
  <c r="P18" i="2"/>
  <c r="M18" i="2"/>
  <c r="F18" i="2"/>
  <c r="E18" i="2"/>
  <c r="C18" i="2"/>
  <c r="BJ17" i="2"/>
  <c r="BC17" i="2"/>
  <c r="BA17" i="2"/>
  <c r="AV17" i="2"/>
  <c r="AR17" i="2"/>
  <c r="AO17" i="2"/>
  <c r="AM17" i="2"/>
  <c r="AK17" i="2"/>
  <c r="AH17" i="2"/>
  <c r="AA17" i="2"/>
  <c r="Y17" i="2"/>
  <c r="W17" i="2"/>
  <c r="T17" i="2"/>
  <c r="R17" i="2"/>
  <c r="P17" i="2"/>
  <c r="M17" i="2"/>
  <c r="I17" i="2"/>
  <c r="F17" i="2"/>
  <c r="E17" i="2"/>
  <c r="C17" i="2"/>
  <c r="BJ16" i="2"/>
  <c r="BC16" i="2"/>
  <c r="BA16" i="2"/>
  <c r="AV16" i="2"/>
  <c r="AR16" i="2"/>
  <c r="AO16" i="2"/>
  <c r="AK16" i="2"/>
  <c r="AH16" i="2"/>
  <c r="AA16" i="2"/>
  <c r="Y16" i="2"/>
  <c r="W16" i="2"/>
  <c r="T16" i="2"/>
  <c r="R16" i="2"/>
  <c r="P16" i="2"/>
  <c r="M16" i="2"/>
  <c r="F16" i="2"/>
  <c r="E16" i="2"/>
  <c r="C16" i="2"/>
  <c r="BJ15" i="2"/>
  <c r="BC15" i="2"/>
  <c r="BA15" i="2"/>
  <c r="AY15" i="2"/>
  <c r="AV15" i="2"/>
  <c r="AR15" i="2"/>
  <c r="AO15" i="2"/>
  <c r="AM15" i="2"/>
  <c r="AK15" i="2"/>
  <c r="AH15" i="2"/>
  <c r="AF15" i="2"/>
  <c r="AA15" i="2"/>
  <c r="Y15" i="2"/>
  <c r="W15" i="2"/>
  <c r="T15" i="2"/>
  <c r="R15" i="2"/>
  <c r="P15" i="2"/>
  <c r="M15" i="2"/>
  <c r="I15" i="2"/>
  <c r="F15" i="2"/>
  <c r="E15" i="2"/>
  <c r="C15" i="2"/>
  <c r="BJ14" i="2"/>
  <c r="BC14" i="2"/>
  <c r="BA14" i="2"/>
  <c r="AY14" i="2"/>
  <c r="AV14" i="2"/>
  <c r="AR14" i="2"/>
  <c r="AO14" i="2"/>
  <c r="AK14" i="2"/>
  <c r="AH14" i="2"/>
  <c r="AA14" i="2"/>
  <c r="Y14" i="2"/>
  <c r="W14" i="2"/>
  <c r="T14" i="2"/>
  <c r="R14" i="2"/>
  <c r="P14" i="2"/>
  <c r="M14" i="2"/>
  <c r="I14" i="2"/>
  <c r="F14" i="2"/>
  <c r="E14" i="2"/>
  <c r="C14" i="2"/>
  <c r="BJ13" i="2"/>
  <c r="BC13" i="2"/>
  <c r="BA13" i="2"/>
  <c r="AV13" i="2"/>
  <c r="AR13" i="2"/>
  <c r="AO13" i="2"/>
  <c r="AK13" i="2"/>
  <c r="AH13" i="2"/>
  <c r="AA13" i="2"/>
  <c r="Y13" i="2"/>
  <c r="W13" i="2"/>
  <c r="T13" i="2"/>
  <c r="R13" i="2"/>
  <c r="P13" i="2"/>
  <c r="M13" i="2"/>
  <c r="I13" i="2"/>
  <c r="F13" i="2"/>
  <c r="E13" i="2"/>
  <c r="C13" i="2"/>
  <c r="BJ12" i="2"/>
  <c r="BC12" i="2"/>
  <c r="BA12" i="2"/>
  <c r="AV12" i="2"/>
  <c r="AT12" i="2"/>
  <c r="AR12" i="2"/>
  <c r="AO12" i="2"/>
  <c r="AK12" i="2"/>
  <c r="AH12" i="2"/>
  <c r="AA12" i="2"/>
  <c r="Y12" i="2"/>
  <c r="W12" i="2"/>
  <c r="T12" i="2"/>
  <c r="R12" i="2"/>
  <c r="P12" i="2"/>
  <c r="M12" i="2"/>
  <c r="I12" i="2"/>
  <c r="F12" i="2"/>
  <c r="E12" i="2"/>
  <c r="C12" i="2"/>
  <c r="BJ11" i="2"/>
  <c r="BC11" i="2"/>
  <c r="BA11" i="2"/>
  <c r="AV11" i="2"/>
  <c r="AR11" i="2"/>
  <c r="AO11" i="2"/>
  <c r="AK11" i="2"/>
  <c r="AH11" i="2"/>
  <c r="AA11" i="2"/>
  <c r="Y11" i="2"/>
  <c r="W11" i="2"/>
  <c r="T11" i="2"/>
  <c r="R11" i="2"/>
  <c r="P11" i="2"/>
  <c r="M11" i="2"/>
  <c r="I11" i="2"/>
  <c r="F11" i="2"/>
  <c r="E11" i="2"/>
  <c r="C11" i="2"/>
  <c r="BJ10" i="2"/>
  <c r="BC10" i="2"/>
  <c r="BA10" i="2"/>
  <c r="AV10" i="2"/>
  <c r="AR10" i="2"/>
  <c r="AO10" i="2"/>
  <c r="AK10" i="2"/>
  <c r="AH10" i="2"/>
  <c r="AF10" i="2"/>
  <c r="AA10" i="2"/>
  <c r="Y10" i="2"/>
  <c r="W10" i="2"/>
  <c r="T10" i="2"/>
  <c r="R10" i="2"/>
  <c r="P10" i="2"/>
  <c r="M10" i="2"/>
  <c r="I10" i="2"/>
  <c r="F10" i="2"/>
  <c r="E10" i="2"/>
  <c r="C10" i="2"/>
  <c r="K20" i="2" l="1"/>
  <c r="K21" i="2"/>
  <c r="K22" i="2"/>
  <c r="N13" i="3"/>
  <c r="AF21" i="3"/>
  <c r="AF30" i="3" s="1"/>
  <c r="V33" i="3"/>
  <c r="AY11" i="2"/>
  <c r="AF12" i="2"/>
  <c r="K13" i="2"/>
  <c r="AY13" i="2"/>
  <c r="AF14" i="2"/>
  <c r="AF30" i="2" s="1"/>
  <c r="AM16" i="2"/>
  <c r="K19" i="2"/>
  <c r="AF21" i="2"/>
  <c r="AM27" i="2"/>
  <c r="AF28" i="2"/>
  <c r="AK30" i="3"/>
  <c r="BC30" i="3"/>
  <c r="BD20" i="3" s="1"/>
  <c r="W12" i="3"/>
  <c r="W30" i="3" s="1"/>
  <c r="AP12" i="3"/>
  <c r="BH12" i="3"/>
  <c r="P13" i="3"/>
  <c r="BA13" i="3"/>
  <c r="C15" i="3"/>
  <c r="N16" i="3"/>
  <c r="AF16" i="3"/>
  <c r="AY16" i="3"/>
  <c r="G17" i="3"/>
  <c r="W20" i="3"/>
  <c r="BH20" i="3"/>
  <c r="P21" i="3"/>
  <c r="BA21" i="3"/>
  <c r="C23" i="3"/>
  <c r="AF24" i="3"/>
  <c r="AY24" i="3"/>
  <c r="W26" i="3"/>
  <c r="BH26" i="3"/>
  <c r="BH28" i="3"/>
  <c r="AD21" i="2"/>
  <c r="AF13" i="3"/>
  <c r="AY13" i="3"/>
  <c r="BD15" i="3"/>
  <c r="N21" i="3"/>
  <c r="AY21" i="3"/>
  <c r="K12" i="2"/>
  <c r="AY12" i="2"/>
  <c r="AD13" i="2"/>
  <c r="K14" i="2"/>
  <c r="K30" i="2" s="1"/>
  <c r="AF19" i="2"/>
  <c r="AY10" i="2"/>
  <c r="K11" i="2"/>
  <c r="AF11" i="2"/>
  <c r="AF13" i="2"/>
  <c r="AY18" i="2"/>
  <c r="P20" i="2"/>
  <c r="P30" i="2" s="1"/>
  <c r="P21" i="2"/>
  <c r="P22" i="2"/>
  <c r="AM23" i="2"/>
  <c r="C24" i="2"/>
  <c r="W24" i="2"/>
  <c r="AF26" i="2"/>
  <c r="K28" i="2"/>
  <c r="AE33" i="2"/>
  <c r="C10" i="3"/>
  <c r="C30" i="3" s="1"/>
  <c r="BF30" i="3"/>
  <c r="N11" i="3"/>
  <c r="AF11" i="3"/>
  <c r="AY11" i="3"/>
  <c r="G12" i="3"/>
  <c r="W15" i="3"/>
  <c r="AP15" i="3"/>
  <c r="BH15" i="3"/>
  <c r="BH30" i="3" s="1"/>
  <c r="P16" i="3"/>
  <c r="BA16" i="3"/>
  <c r="C18" i="3"/>
  <c r="N19" i="3"/>
  <c r="AF19" i="3"/>
  <c r="AY19" i="3"/>
  <c r="G20" i="3"/>
  <c r="W23" i="3"/>
  <c r="BH23" i="3"/>
  <c r="P24" i="3"/>
  <c r="BA24" i="3"/>
  <c r="AY25" i="3"/>
  <c r="BH27" i="3"/>
  <c r="R28" i="3"/>
  <c r="R30" i="3" s="1"/>
  <c r="AJ33" i="3"/>
  <c r="BA30" i="2"/>
  <c r="K18" i="2"/>
  <c r="AF14" i="3"/>
  <c r="N22" i="3"/>
  <c r="AY22" i="3"/>
  <c r="M30" i="2"/>
  <c r="N15" i="2" s="1"/>
  <c r="AM12" i="2"/>
  <c r="AM14" i="2"/>
  <c r="AY17" i="2"/>
  <c r="AM19" i="2"/>
  <c r="AM21" i="2"/>
  <c r="AY24" i="2"/>
  <c r="AM26" i="2"/>
  <c r="AM28" i="2"/>
  <c r="F30" i="3"/>
  <c r="G22" i="3" s="1"/>
  <c r="Y30" i="3"/>
  <c r="BD11" i="3"/>
  <c r="W13" i="3"/>
  <c r="BH13" i="3"/>
  <c r="P14" i="3"/>
  <c r="BA14" i="3"/>
  <c r="C16" i="3"/>
  <c r="N17" i="3"/>
  <c r="AF17" i="3"/>
  <c r="AY17" i="3"/>
  <c r="G18" i="3"/>
  <c r="BD19" i="3"/>
  <c r="W21" i="3"/>
  <c r="BH21" i="3"/>
  <c r="P22" i="3"/>
  <c r="BA22" i="3"/>
  <c r="C24" i="3"/>
  <c r="C28" i="3"/>
  <c r="G35" i="4"/>
  <c r="AY30" i="3"/>
  <c r="N18" i="3"/>
  <c r="K26" i="2"/>
  <c r="AY14" i="3"/>
  <c r="K24" i="2"/>
  <c r="AF24" i="2"/>
  <c r="AY27" i="2"/>
  <c r="AA30" i="3"/>
  <c r="AB15" i="3" s="1"/>
  <c r="C11" i="3"/>
  <c r="N12" i="3"/>
  <c r="AF12" i="3"/>
  <c r="AY12" i="3"/>
  <c r="G13" i="3"/>
  <c r="BD14" i="3"/>
  <c r="W16" i="3"/>
  <c r="AP16" i="3"/>
  <c r="BH16" i="3"/>
  <c r="P17" i="3"/>
  <c r="BA17" i="3"/>
  <c r="C19" i="3"/>
  <c r="N20" i="3"/>
  <c r="AF20" i="3"/>
  <c r="AY20" i="3"/>
  <c r="G21" i="3"/>
  <c r="W24" i="3"/>
  <c r="BH24" i="3"/>
  <c r="AF26" i="3"/>
  <c r="AY26" i="3"/>
  <c r="AY28" i="3"/>
  <c r="H33" i="3"/>
  <c r="C19" i="4"/>
  <c r="G11" i="3"/>
  <c r="K15" i="2"/>
  <c r="K10" i="2"/>
  <c r="AO30" i="3"/>
  <c r="AP17" i="3" s="1"/>
  <c r="N14" i="3"/>
  <c r="G15" i="3"/>
  <c r="AP18" i="3"/>
  <c r="AF22" i="3"/>
  <c r="G23" i="3"/>
  <c r="AF25" i="3"/>
  <c r="AX33" i="3"/>
  <c r="AK30" i="2"/>
  <c r="AM11" i="2"/>
  <c r="AM30" i="2" s="1"/>
  <c r="AM13" i="2"/>
  <c r="AY16" i="2"/>
  <c r="K17" i="2"/>
  <c r="AF17" i="2"/>
  <c r="AM10" i="2"/>
  <c r="K16" i="2"/>
  <c r="AF16" i="2"/>
  <c r="AM18" i="2"/>
  <c r="AY23" i="2"/>
  <c r="AY30" i="2" s="1"/>
  <c r="W25" i="2"/>
  <c r="AY25" i="2"/>
  <c r="AR26" i="2"/>
  <c r="AR30" i="2" s="1"/>
  <c r="K27" i="2"/>
  <c r="BA27" i="2"/>
  <c r="B33" i="2"/>
  <c r="AX33" i="2"/>
  <c r="AD30" i="3"/>
  <c r="W11" i="3"/>
  <c r="BH11" i="3"/>
  <c r="P12" i="3"/>
  <c r="BA12" i="3"/>
  <c r="C14" i="3"/>
  <c r="N15" i="3"/>
  <c r="AF15" i="3"/>
  <c r="AY15" i="3"/>
  <c r="G16" i="3"/>
  <c r="BD17" i="3"/>
  <c r="W19" i="3"/>
  <c r="AP19" i="3"/>
  <c r="BH19" i="3"/>
  <c r="P20" i="3"/>
  <c r="BA20" i="3"/>
  <c r="C22" i="3"/>
  <c r="N23" i="3"/>
  <c r="AF23" i="3"/>
  <c r="AY23" i="3"/>
  <c r="G24" i="3"/>
  <c r="BH25" i="3"/>
  <c r="BA26" i="3"/>
  <c r="BA28" i="3"/>
  <c r="C16" i="4"/>
  <c r="L42" i="5"/>
  <c r="L21" i="5"/>
  <c r="L49" i="5"/>
  <c r="L28" i="5"/>
  <c r="L56" i="5"/>
  <c r="L35" i="5"/>
  <c r="N12" i="2"/>
  <c r="N18" i="2"/>
  <c r="AT21" i="2"/>
  <c r="AT28" i="2"/>
  <c r="AT27" i="2"/>
  <c r="AT25" i="2"/>
  <c r="W30" i="2"/>
  <c r="AT13" i="2"/>
  <c r="AD14" i="2"/>
  <c r="BD22" i="3"/>
  <c r="AC33" i="2"/>
  <c r="AD22" i="2"/>
  <c r="AD28" i="2"/>
  <c r="AD26" i="2"/>
  <c r="AT14" i="2"/>
  <c r="AD15" i="2"/>
  <c r="E28" i="2"/>
  <c r="E27" i="2"/>
  <c r="E25" i="2"/>
  <c r="D33" i="2"/>
  <c r="K30" i="3"/>
  <c r="AO30" i="2"/>
  <c r="AP21" i="2" s="1"/>
  <c r="AD16" i="2"/>
  <c r="AD24" i="2"/>
  <c r="AS33" i="2"/>
  <c r="AA30" i="2"/>
  <c r="AB11" i="2" s="1"/>
  <c r="AP23" i="2"/>
  <c r="AT24" i="2"/>
  <c r="I26" i="2"/>
  <c r="H33" i="2"/>
  <c r="BA30" i="3"/>
  <c r="AT15" i="2"/>
  <c r="AB10" i="2"/>
  <c r="AD10" i="2"/>
  <c r="BJ30" i="2"/>
  <c r="BJ33" i="2" s="1"/>
  <c r="G70" i="5" s="1"/>
  <c r="Q70" i="5" s="1"/>
  <c r="AT17" i="2"/>
  <c r="AD18" i="2"/>
  <c r="AB23" i="2"/>
  <c r="AT23" i="2"/>
  <c r="BC33" i="3"/>
  <c r="BD27" i="3"/>
  <c r="BD23" i="3"/>
  <c r="BD18" i="3"/>
  <c r="BC30" i="2"/>
  <c r="BD10" i="2" s="1"/>
  <c r="AD17" i="2"/>
  <c r="AT18" i="2"/>
  <c r="AD19" i="2"/>
  <c r="AD23" i="2"/>
  <c r="I25" i="2"/>
  <c r="AM30" i="3"/>
  <c r="BD13" i="3"/>
  <c r="BD21" i="3"/>
  <c r="AT16" i="2"/>
  <c r="R30" i="2"/>
  <c r="AT10" i="2"/>
  <c r="AD11" i="2"/>
  <c r="F30" i="2"/>
  <c r="G11" i="2" s="1"/>
  <c r="T30" i="2"/>
  <c r="U11" i="2" s="1"/>
  <c r="AH30" i="2"/>
  <c r="AI15" i="2" s="1"/>
  <c r="AV30" i="2"/>
  <c r="AW11" i="2" s="1"/>
  <c r="AT11" i="2"/>
  <c r="AD12" i="2"/>
  <c r="I16" i="2"/>
  <c r="E19" i="2"/>
  <c r="AT19" i="2"/>
  <c r="AD20" i="2"/>
  <c r="I24" i="2"/>
  <c r="AD25" i="2"/>
  <c r="AT26" i="2"/>
  <c r="G27" i="2"/>
  <c r="I28" i="2"/>
  <c r="BD16" i="3"/>
  <c r="Y28" i="2"/>
  <c r="Y30" i="2" s="1"/>
  <c r="M33" i="3"/>
  <c r="N27" i="3"/>
  <c r="AO33" i="3"/>
  <c r="AP27" i="3"/>
  <c r="G25" i="3"/>
  <c r="AP25" i="3"/>
  <c r="BD26" i="3"/>
  <c r="BD28" i="3"/>
  <c r="C26" i="2"/>
  <c r="C30" i="2" s="1"/>
  <c r="N10" i="3"/>
  <c r="AP10" i="3"/>
  <c r="BD10" i="3"/>
  <c r="BD24" i="3"/>
  <c r="L70" i="5"/>
  <c r="V33" i="2"/>
  <c r="AJ33" i="2"/>
  <c r="AP24" i="3"/>
  <c r="AP26" i="3"/>
  <c r="N28" i="3"/>
  <c r="J33" i="2"/>
  <c r="X33" i="2"/>
  <c r="AL33" i="2"/>
  <c r="AZ33" i="2"/>
  <c r="E30" i="3"/>
  <c r="AT30" i="3"/>
  <c r="G26" i="3"/>
  <c r="AP28" i="3"/>
  <c r="F33" i="3"/>
  <c r="G28" i="3"/>
  <c r="T30" i="3"/>
  <c r="U19" i="3" s="1"/>
  <c r="AH30" i="3"/>
  <c r="AV30" i="3"/>
  <c r="AW20" i="3" s="1"/>
  <c r="BJ30" i="3"/>
  <c r="BK14" i="3" s="1"/>
  <c r="N24" i="3"/>
  <c r="N25" i="3"/>
  <c r="P28" i="3"/>
  <c r="P27" i="3"/>
  <c r="P25" i="3"/>
  <c r="AR28" i="3"/>
  <c r="AR27" i="3"/>
  <c r="AR25" i="3"/>
  <c r="AR30" i="3" s="1"/>
  <c r="G10" i="3"/>
  <c r="BK10" i="3"/>
  <c r="BD25" i="3"/>
  <c r="L63" i="5"/>
  <c r="I30" i="3"/>
  <c r="AW23" i="3"/>
  <c r="N26" i="3"/>
  <c r="G27" i="3"/>
  <c r="AQ33" i="3"/>
  <c r="U74" i="5"/>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AB24" i="3" l="1"/>
  <c r="N10" i="2"/>
  <c r="N23" i="2"/>
  <c r="N16" i="2"/>
  <c r="M33" i="2"/>
  <c r="AB13" i="3"/>
  <c r="G14" i="3"/>
  <c r="G30" i="3" s="1"/>
  <c r="P30" i="3"/>
  <c r="AB21" i="3"/>
  <c r="AB18" i="3"/>
  <c r="N24" i="2"/>
  <c r="N11" i="2"/>
  <c r="AP13" i="3"/>
  <c r="AB11" i="3"/>
  <c r="AB19" i="3"/>
  <c r="BK25" i="3"/>
  <c r="AB20" i="3"/>
  <c r="AB14" i="3"/>
  <c r="AB28" i="3"/>
  <c r="BK23" i="3"/>
  <c r="AB17" i="3"/>
  <c r="AP10" i="2"/>
  <c r="AB25" i="3"/>
  <c r="N28" i="2"/>
  <c r="N19" i="2"/>
  <c r="N13" i="2"/>
  <c r="N27" i="2"/>
  <c r="AB23" i="3"/>
  <c r="N22" i="2"/>
  <c r="AB22" i="3"/>
  <c r="N25" i="2"/>
  <c r="N14" i="2"/>
  <c r="AW10" i="3"/>
  <c r="AW25" i="3"/>
  <c r="AB10" i="3"/>
  <c r="E30" i="2"/>
  <c r="AB27" i="3"/>
  <c r="N26" i="2"/>
  <c r="N21" i="2"/>
  <c r="AP11" i="3"/>
  <c r="AP30" i="3" s="1"/>
  <c r="AB16" i="3"/>
  <c r="AP22" i="3"/>
  <c r="G19" i="3"/>
  <c r="AP20" i="3"/>
  <c r="N20" i="2"/>
  <c r="AB12" i="3"/>
  <c r="BK27" i="3"/>
  <c r="U25" i="3"/>
  <c r="AB26" i="3"/>
  <c r="I30" i="2"/>
  <c r="AP27" i="2"/>
  <c r="AA33" i="3"/>
  <c r="N17" i="2"/>
  <c r="AP14" i="3"/>
  <c r="AP21" i="3"/>
  <c r="BD12" i="3"/>
  <c r="AP23" i="3"/>
  <c r="AH33" i="3"/>
  <c r="H42" i="5" s="1"/>
  <c r="AI28" i="3"/>
  <c r="AI26" i="3"/>
  <c r="AI24" i="3"/>
  <c r="N30" i="3"/>
  <c r="AW17" i="3"/>
  <c r="AI16" i="3"/>
  <c r="AW23" i="2"/>
  <c r="AW27" i="2"/>
  <c r="BK11" i="3"/>
  <c r="U14" i="2"/>
  <c r="AW17" i="2"/>
  <c r="AI19" i="2"/>
  <c r="U17" i="2"/>
  <c r="G19" i="2"/>
  <c r="AI10" i="3"/>
  <c r="T33" i="3"/>
  <c r="H28" i="5" s="1"/>
  <c r="U28" i="3"/>
  <c r="U26" i="3"/>
  <c r="AW14" i="3"/>
  <c r="BC33" i="2"/>
  <c r="G63" i="5" s="1"/>
  <c r="Q63" i="5" s="1"/>
  <c r="BD28" i="2"/>
  <c r="BD22" i="2"/>
  <c r="BD21" i="2"/>
  <c r="BD20" i="2"/>
  <c r="BD12" i="2"/>
  <c r="BD14" i="2"/>
  <c r="BD17" i="2"/>
  <c r="BD24" i="2"/>
  <c r="BD16" i="2"/>
  <c r="AI13" i="3"/>
  <c r="BK22" i="3"/>
  <c r="BK24" i="3"/>
  <c r="BD27" i="2"/>
  <c r="AI20" i="3"/>
  <c r="U16" i="3"/>
  <c r="H35" i="5"/>
  <c r="AI22" i="3"/>
  <c r="BD18" i="2"/>
  <c r="G17" i="2"/>
  <c r="BD15" i="2"/>
  <c r="AP18" i="2"/>
  <c r="U10" i="3"/>
  <c r="BK15" i="3"/>
  <c r="AV33" i="2"/>
  <c r="G56" i="5" s="1"/>
  <c r="AW13" i="2"/>
  <c r="AW24" i="2"/>
  <c r="AW16" i="2"/>
  <c r="AW28" i="2"/>
  <c r="AW22" i="2"/>
  <c r="AW21" i="2"/>
  <c r="AW20" i="2"/>
  <c r="AW12" i="2"/>
  <c r="AW26" i="2"/>
  <c r="AW18" i="2"/>
  <c r="AW10" i="2"/>
  <c r="AW11" i="3"/>
  <c r="U20" i="3"/>
  <c r="AI23" i="3"/>
  <c r="AI27" i="2"/>
  <c r="AW18" i="3"/>
  <c r="AI17" i="3"/>
  <c r="AI25" i="2"/>
  <c r="BK18" i="3"/>
  <c r="BD13" i="2"/>
  <c r="AB18" i="2"/>
  <c r="AW14" i="2"/>
  <c r="AB15" i="2"/>
  <c r="AI27" i="3"/>
  <c r="U13" i="3"/>
  <c r="AH33" i="2"/>
  <c r="AI10" i="2"/>
  <c r="AI24" i="2"/>
  <c r="AI16" i="2"/>
  <c r="AI18" i="2"/>
  <c r="AI13" i="2"/>
  <c r="AI28" i="2"/>
  <c r="AI21" i="2"/>
  <c r="AI26" i="2"/>
  <c r="AI22" i="2"/>
  <c r="AI20" i="2"/>
  <c r="AI12" i="2"/>
  <c r="AW22" i="3"/>
  <c r="BK12" i="3"/>
  <c r="AI21" i="3"/>
  <c r="AI18" i="3"/>
  <c r="AW21" i="3"/>
  <c r="U25" i="2"/>
  <c r="BK16" i="3"/>
  <c r="AW15" i="3"/>
  <c r="BD23" i="2"/>
  <c r="AI14" i="3"/>
  <c r="AP15" i="2"/>
  <c r="BD11" i="2"/>
  <c r="BD30" i="2" s="1"/>
  <c r="AI14" i="2"/>
  <c r="AI17" i="2"/>
  <c r="T33" i="2"/>
  <c r="U21" i="2"/>
  <c r="U13" i="2"/>
  <c r="U28" i="2"/>
  <c r="U24" i="2"/>
  <c r="U16" i="2"/>
  <c r="U26" i="2"/>
  <c r="U18" i="2"/>
  <c r="U22" i="2"/>
  <c r="U23" i="2"/>
  <c r="U20" i="2"/>
  <c r="U12" i="2"/>
  <c r="U10" i="2"/>
  <c r="AW19" i="3"/>
  <c r="AW16" i="3"/>
  <c r="BK19" i="3"/>
  <c r="U14" i="3"/>
  <c r="BK13" i="3"/>
  <c r="AW12" i="3"/>
  <c r="AP26" i="2"/>
  <c r="U15" i="2"/>
  <c r="AI11" i="2"/>
  <c r="BD26" i="2"/>
  <c r="BD25" i="2"/>
  <c r="AW15" i="2"/>
  <c r="AW27" i="3"/>
  <c r="AI25" i="3"/>
  <c r="U27" i="3"/>
  <c r="BD30" i="3"/>
  <c r="U21" i="3"/>
  <c r="AI11" i="3"/>
  <c r="F33" i="2"/>
  <c r="G22" i="2"/>
  <c r="G28" i="2"/>
  <c r="G24" i="2"/>
  <c r="G16" i="2"/>
  <c r="G21" i="2"/>
  <c r="G13" i="2"/>
  <c r="G26" i="2"/>
  <c r="G18" i="2"/>
  <c r="G10" i="2"/>
  <c r="G23" i="2"/>
  <c r="G20" i="2"/>
  <c r="G12" i="2"/>
  <c r="BK20" i="3"/>
  <c r="AA33" i="2"/>
  <c r="G35" i="5" s="1"/>
  <c r="AB12" i="2"/>
  <c r="AB25" i="2"/>
  <c r="AB20" i="2"/>
  <c r="AB17" i="2"/>
  <c r="AB24" i="2"/>
  <c r="AB16" i="2"/>
  <c r="AB14" i="2"/>
  <c r="AB28" i="2"/>
  <c r="U17" i="3"/>
  <c r="AI12" i="3"/>
  <c r="U11" i="3"/>
  <c r="AB27" i="2"/>
  <c r="AB26" i="2"/>
  <c r="G14" i="2"/>
  <c r="AB22" i="2"/>
  <c r="G15" i="2"/>
  <c r="BJ33" i="3"/>
  <c r="H70" i="5" s="1"/>
  <c r="R70" i="5" s="1"/>
  <c r="BK28" i="3"/>
  <c r="BK26" i="3"/>
  <c r="U18" i="3"/>
  <c r="AW25" i="2"/>
  <c r="BK17" i="3"/>
  <c r="U27" i="2"/>
  <c r="AD30" i="2"/>
  <c r="U12" i="3"/>
  <c r="AI15" i="3"/>
  <c r="AO33" i="2"/>
  <c r="G49" i="5" s="1"/>
  <c r="AP17" i="2"/>
  <c r="AP22" i="2"/>
  <c r="AP20" i="2"/>
  <c r="AP12" i="2"/>
  <c r="AP14" i="2"/>
  <c r="AP28" i="2"/>
  <c r="AP24" i="2"/>
  <c r="AP16" i="2"/>
  <c r="AI23" i="2"/>
  <c r="AP19" i="2"/>
  <c r="G21" i="5"/>
  <c r="AP11" i="2"/>
  <c r="AP30" i="2" s="1"/>
  <c r="AB19" i="2"/>
  <c r="AB21" i="2"/>
  <c r="AP13" i="2"/>
  <c r="AV33" i="3"/>
  <c r="H56" i="5" s="1"/>
  <c r="AW28" i="3"/>
  <c r="AW26" i="3"/>
  <c r="AW24" i="3"/>
  <c r="AB30" i="3"/>
  <c r="U23" i="3"/>
  <c r="AI19" i="3"/>
  <c r="AT30" i="2"/>
  <c r="U15" i="3"/>
  <c r="G25" i="2"/>
  <c r="AW13" i="3"/>
  <c r="U22" i="3"/>
  <c r="BK21" i="3"/>
  <c r="U24" i="3"/>
  <c r="U19" i="2"/>
  <c r="AP25" i="2"/>
  <c r="BD19" i="2"/>
  <c r="AB13" i="2"/>
  <c r="AW19" i="2"/>
  <c r="BK30" i="3" l="1"/>
  <c r="AB30" i="2"/>
  <c r="AW30" i="3"/>
  <c r="N30" i="2"/>
  <c r="Q56" i="5"/>
  <c r="Q49" i="5" s="1"/>
  <c r="G30" i="2"/>
  <c r="G28" i="5"/>
  <c r="U30" i="3"/>
  <c r="H49" i="5"/>
  <c r="H63" i="5"/>
  <c r="R63" i="5" s="1"/>
  <c r="R56" i="5" s="1"/>
  <c r="R49" i="5" s="1"/>
  <c r="R42" i="5" s="1"/>
  <c r="R35" i="5" s="1"/>
  <c r="R28" i="5" s="1"/>
  <c r="R21" i="5" s="1"/>
  <c r="AI30" i="2"/>
  <c r="G42" i="5"/>
  <c r="AW30" i="2"/>
  <c r="U30" i="2"/>
  <c r="AI30" i="3"/>
  <c r="H21" i="5"/>
  <c r="Q42" i="5" l="1"/>
  <c r="Q35" i="5" s="1"/>
  <c r="Q28" i="5" s="1"/>
  <c r="Q21" i="5" s="1"/>
</calcChain>
</file>

<file path=xl/sharedStrings.xml><?xml version="1.0" encoding="utf-8"?>
<sst xmlns="http://schemas.openxmlformats.org/spreadsheetml/2006/main" count="527" uniqueCount="115">
  <si>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</si>
  <si>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</si>
  <si>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</si>
  <si>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</si>
  <si>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</si>
  <si>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</si>
  <si>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</si>
  <si>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</si>
  <si>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</si>
  <si>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</si>
  <si>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</si>
  <si>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</si>
  <si>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</si>
  <si>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</si>
  <si>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</si>
  <si>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</si>
  <si>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</si>
  <si>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</si>
  <si>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</si>
  <si>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</si>
  <si>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</si>
  <si>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</si>
  <si>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</si>
  <si>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</si>
  <si>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</si>
  <si>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</si>
  <si>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</si>
  <si>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</si>
  <si>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</si>
  <si>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</si>
  <si>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</si>
  <si>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</si>
  <si>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</si>
  <si>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</si>
  <si>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</si>
  <si>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</si>
  <si>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</si>
  <si>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</si>
  <si>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</si>
  <si>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</si>
  <si>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</si>
  <si>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</si>
  <si>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</si>
  <si>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</si>
  <si>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</si>
  <si>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</si>
  <si>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</si>
  <si>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</si>
  <si>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</si>
  <si>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</si>
  <si>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</si>
  <si>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</si>
  <si>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</si>
  <si>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</si>
  <si>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</si>
  <si>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</si>
  <si>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</si>
  <si>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</si>
  <si>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</si>
  <si>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</si>
  <si>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</si>
  <si>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</si>
  <si>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</si>
  <si>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publishedweek172020.xlsx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</si>
  <si>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</si>
  <si>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</si>
  <si>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publishedweek172020.xlsx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</si>
  <si>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</si>
  <si>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</si>
  <si>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</si>
  <si>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Total</t>
  </si>
  <si>
    <t>Awaiting verification</t>
  </si>
  <si>
    <t>0-19</t>
  </si>
  <si>
    <t>20-39</t>
  </si>
  <si>
    <t>40-59</t>
  </si>
  <si>
    <t>60-79</t>
  </si>
  <si>
    <t>80+</t>
  </si>
  <si>
    <t>National Health Service (NHS)</t>
  </si>
  <si>
    <t>COVID-19-total-announced-deaths-5-May-2020.xlsx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</si>
  <si>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</si>
  <si>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</si>
  <si>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</si>
  <si>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x</t>
  </si>
  <si>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</si>
  <si>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</si>
  <si>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</si>
  <si>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</si>
  <si>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</si>
  <si>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</si>
  <si>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</si>
  <si>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</si>
  <si>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</si>
  <si>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</si>
  <si>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</si>
  <si>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</si>
  <si>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</si>
  <si>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</si>
  <si>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</si>
  <si>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</si>
  <si>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</si>
  <si>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</si>
  <si>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</si>
  <si>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</si>
  <si>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</si>
  <si>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</si>
  <si>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</si>
  <si>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publishedweek172020.xlsx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</si>
  <si>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</si>
  <si>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</si>
  <si>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</si>
  <si>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data_05may.xlsx</t>
  </si>
  <si>
    <t>https://public.tableau.com/profile/public.health.wales.health.protection#!/vizhome/RapidCOVID-19virology-Public/Headlinesummary</t>
  </si>
  <si>
    <t>The data were updated from the online plot.</t>
  </si>
  <si>
    <t xml:space="preserve">Deaths up to 5pm 5 May 2020 </t>
  </si>
  <si>
    <r>
      <t>Cumulative</t>
    </r>
    <r>
      <rPr>
        <b/>
        <sz val="10"/>
        <rFont val="Calibri"/>
        <family val="2"/>
        <charset val="1"/>
      </rPr>
      <t xml:space="preserve"> deaths up to 5pm 5 May 2020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</si>
</sst>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 #,##0.00_-;_-* \-??_-;_-@_-"/>
    <numFmt numFmtId="165" formatCode="m/d/yyyy"/>
    <numFmt numFmtId="166" formatCode="0.0"/>
    <numFmt numFmtId="167" formatCode="dd/mm/yy;@"/>
    <numFmt numFmtId="168" formatCode="_-* #,##0_-;\-* #,##0_-;_-* \-??_-;_-@_-"/>
    <numFmt numFmtId="169" formatCode="#"/>
  </numFmts>
  <fonts count="42" x14ac:knownFonts="1">
    <font>
      <sz val="10"/>
      <name val="Arial"/>
      <family val="2"/>
      <charset val="1"/>
    </font>
    <font>
      <sz val="10"/>
      <name val="Arial"/>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b/>
      <sz val="10"/>
      <color rgb="FF4472C4"/>
      <name val="Calibri"/>
      <family val="2"/>
      <charset val="1"/>
    </font>
    <font>
      <u/>
      <sz val="12"/>
      <color rgb="FF0563C1"/>
      <name val="Arial"/>
      <family val="2"/>
      <charset val="1"/>
    </font>
    <font>
      <sz val="14"/>
      <color rgb="FF2E75B6"/>
      <name val="Calibri"/>
      <family val="2"/>
      <charset val="1"/>
    </font>
    <font>
      <vertAlign val="superscript"/>
      <sz val="14"/>
      <name val="Calibri"/>
      <family val="2"/>
      <charset val="1"/>
    </font>
    <font>
      <u/>
      <sz val="10"/>
      <color rgb="FF0563C1"/>
      <name val="Calibri"/>
      <family val="2"/>
      <charset val="1"/>
    </font>
    <font>
      <sz val="10"/>
      <name val="Arial"/>
      <family val="2"/>
      <charset val="1"/>
    </font>
  </fonts>
  <fills count="7">
    <fill>
      <patternFill patternType="none"/>
    </fill>
    <fill>
      <patternFill patternType="gray125"/>
    </fill>
    <fill>
      <patternFill patternType="solid">
        <fgColor rgb="FFFFFFFF"/>
        <bgColor rgb="FFFFFFCC"/>
      </patternFill>
    </fill>
    <fill>
      <patternFill patternType="solid">
        <fgColor rgb="FFD9D9D9"/>
        <bgColor rgb="FFC0C0C0"/>
      </patternFill>
    </fill>
    <fill>
      <patternFill patternType="solid">
        <fgColor theme="0"/>
        <bgColor rgb="FFFFFFCC"/>
      </patternFill>
    </fill>
    <fill>
      <patternFill patternType="solid">
        <fgColor theme="0"/>
        <bgColor indexed="64"/>
      </patternFill>
    </fill>
    <fill>
      <patternFill patternType="solid">
        <fgColor theme="0"/>
        <bgColor rgb="FFC0C0C0"/>
      </patternFill>
    </fill>
  </fills>
  <borders count="52">
    <border>
      <left/>
      <right/>
      <top/>
      <bottom/>
      <diagonal/>
    </border>
    <border>
      <left/>
      <right style="thin">
        <color auto="1"/>
      </right>
      <top style="thin">
        <color auto="1"/>
      </top>
      <bottom/>
      <diagonal/>
    </border>
    <border>
      <left/>
      <right style="hair">
        <color auto="1"/>
      </right>
      <top style="thin">
        <color auto="1"/>
      </top>
      <bottom/>
      <diagonal/>
    </border>
    <border>
      <left style="thin">
        <color auto="1"/>
      </left>
      <right style="thin">
        <color auto="1"/>
      </right>
      <top/>
      <bottom/>
      <diagonal/>
    </border>
    <border>
      <left style="thin">
        <color auto="1"/>
      </left>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right/>
      <top style="hair">
        <color auto="1"/>
      </top>
      <bottom style="thin">
        <color auto="1"/>
      </bottom>
      <diagonal/>
    </border>
    <border>
      <left/>
      <right/>
      <top style="hair">
        <color auto="1"/>
      </top>
      <bottom style="hair">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style="hair">
        <color auto="1"/>
      </right>
      <top/>
      <bottom/>
      <diagonal/>
    </border>
    <border>
      <left style="hair">
        <color auto="1"/>
      </left>
      <right/>
      <top/>
      <bottom/>
      <diagonal/>
    </border>
    <border>
      <left/>
      <right style="thin">
        <color auto="1"/>
      </right>
      <top/>
      <bottom/>
      <diagonal/>
    </border>
    <border>
      <left style="thin">
        <color auto="1"/>
      </left>
      <right/>
      <top/>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thin">
        <color auto="1"/>
      </left>
      <right/>
      <top style="hair">
        <color auto="1"/>
      </top>
      <bottom style="hair">
        <color auto="1"/>
      </bottom>
      <diagonal/>
    </border>
    <border>
      <left style="thin">
        <color auto="1"/>
      </left>
      <right/>
      <top style="thin">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style="hair">
        <color auto="1"/>
      </left>
      <right style="hair">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hair">
        <color auto="1"/>
      </right>
      <top style="hair">
        <color auto="1"/>
      </top>
      <bottom style="hair">
        <color auto="1"/>
      </bottom>
      <diagonal/>
    </border>
    <border>
      <left style="hair">
        <color auto="1"/>
      </left>
      <right style="thin">
        <color auto="1"/>
      </right>
      <top/>
      <bottom/>
      <diagonal/>
    </border>
    <border>
      <left style="hair">
        <color auto="1"/>
      </left>
      <right style="hair">
        <color auto="1"/>
      </right>
      <top/>
      <bottom/>
      <diagonal/>
    </border>
    <border>
      <left style="hair">
        <color auto="1"/>
      </left>
      <right style="hair">
        <color auto="1"/>
      </right>
      <top style="hair">
        <color auto="1"/>
      </top>
      <bottom/>
      <diagonal/>
    </border>
    <border>
      <left style="hair">
        <color auto="1"/>
      </left>
      <right style="thin">
        <color auto="1"/>
      </right>
      <top style="thin">
        <color auto="1"/>
      </top>
      <bottom/>
      <diagonal/>
    </border>
    <border>
      <left/>
      <right style="hair">
        <color auto="1"/>
      </right>
      <top style="hair">
        <color auto="1"/>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
      <left style="thin">
        <color auto="1"/>
      </left>
      <right style="hair">
        <color auto="1"/>
      </right>
      <top style="thin">
        <color auto="1"/>
      </top>
      <bottom/>
      <diagonal/>
    </border>
    <border>
      <left style="thin">
        <color auto="1"/>
      </left>
      <right style="hair">
        <color auto="1"/>
      </right>
      <top style="hair">
        <color auto="1"/>
      </top>
      <bottom/>
      <diagonal/>
    </border>
    <border>
      <left style="hair">
        <color auto="1"/>
      </left>
      <right/>
      <top style="hair">
        <color auto="1"/>
      </top>
      <bottom/>
      <diagonal/>
    </border>
    <border>
      <left style="hair">
        <color auto="1"/>
      </left>
      <right style="thin">
        <color auto="1"/>
      </right>
      <top style="hair">
        <color auto="1"/>
      </top>
      <bottom/>
      <diagonal/>
    </border>
    <border>
      <left style="hair">
        <color auto="1"/>
      </left>
      <right style="hair">
        <color auto="1"/>
      </right>
      <top style="thin">
        <color auto="1"/>
      </top>
      <bottom/>
      <diagonal/>
    </border>
  </borders>
  <cellStyleXfs count="4">
    <xf numFmtId="0" fontId="0" fillId="0" borderId="0"/>
    <xf numFmtId="164" fontId="41" fillId="0" borderId="0" applyBorder="0" applyProtection="0"/>
    <xf numFmtId="0" fontId="5" fillId="0" borderId="0" applyBorder="0" applyProtection="0"/>
    <xf numFmtId="164" fontId="41" fillId="0" borderId="0" applyBorder="0" applyProtection="0"/>
  </cellStyleXfs>
  <cellXfs count="258">
    <xf numFmtId="0" fontId="0" fillId="0" borderId="0" xfId="0"/>
    <xf numFmtId="0" fontId="2" fillId="2" borderId="0" xfId="0" applyFont="1" applyFill="1"/>
    <xf numFmtId="0" fontId="3" fillId="2" borderId="0" xfId="0" applyFont="1" applyFill="1"/>
    <xf numFmtId="0" fontId="4" fillId="2" borderId="0" xfId="2" applyFont="1" applyFill="1" applyBorder="1" applyProtection="1"/>
    <xf numFmtId="0" fontId="8" fillId="2" borderId="0" xfId="0" applyFont="1" applyFill="1"/>
    <xf numFmtId="0" fontId="9" fillId="2" borderId="0" xfId="0" applyFont="1" applyFill="1"/>
    <xf numFmtId="0" fontId="4" fillId="0" borderId="0" xfId="2" applyFont="1" applyBorder="1" applyProtection="1"/>
    <xf numFmtId="0" fontId="0" fillId="2" borderId="0" xfId="0" applyFill="1"/>
    <xf numFmtId="0" fontId="12" fillId="2" borderId="0" xfId="0" applyFont="1" applyFill="1"/>
    <xf numFmtId="0" fontId="14" fillId="2" borderId="0" xfId="0" applyFont="1" applyFill="1"/>
    <xf numFmtId="0" fontId="15" fillId="2" borderId="0" xfId="0" applyFont="1" applyFill="1"/>
    <xf numFmtId="0" fontId="16" fillId="2" borderId="0" xfId="0" applyFont="1" applyFill="1"/>
    <xf numFmtId="0" fontId="20" fillId="2" borderId="0" xfId="0" applyFont="1" applyFill="1"/>
    <xf numFmtId="0" fontId="21" fillId="2" borderId="0" xfId="0" applyFont="1" applyFill="1"/>
    <xf numFmtId="165" fontId="8" fillId="2" borderId="0" xfId="0" applyNumberFormat="1" applyFont="1" applyFill="1"/>
    <xf numFmtId="165" fontId="22" fillId="2" borderId="0" xfId="0" applyNumberFormat="1" applyFont="1" applyFill="1"/>
    <xf numFmtId="0" fontId="23" fillId="2" borderId="1" xfId="0" applyFont="1" applyFill="1" applyBorder="1"/>
    <xf numFmtId="0" fontId="24" fillId="2" borderId="0" xfId="0" applyFont="1" applyFill="1" applyBorder="1" applyAlignment="1">
      <alignment horizontal="left" vertical="center"/>
    </xf>
    <xf numFmtId="0" fontId="24" fillId="2" borderId="0" xfId="0" applyFont="1" applyFill="1" applyBorder="1" applyAlignment="1">
      <alignment horizontal="center" vertical="center"/>
    </xf>
    <xf numFmtId="165" fontId="24" fillId="2" borderId="3" xfId="0" applyNumberFormat="1" applyFont="1" applyFill="1" applyBorder="1" applyAlignment="1">
      <alignment horizontal="right"/>
    </xf>
    <xf numFmtId="165" fontId="14" fillId="2" borderId="0" xfId="0" applyNumberFormat="1" applyFont="1" applyFill="1"/>
    <xf numFmtId="0" fontId="24" fillId="2" borderId="6" xfId="0" applyFont="1" applyFill="1" applyBorder="1" applyAlignment="1">
      <alignment horizontal="right"/>
    </xf>
    <xf numFmtId="0" fontId="23" fillId="2" borderId="7" xfId="0" applyFont="1" applyFill="1" applyBorder="1" applyAlignment="1">
      <alignment horizontal="center"/>
    </xf>
    <xf numFmtId="0" fontId="25" fillId="2" borderId="7" xfId="0" applyFont="1" applyFill="1" applyBorder="1" applyAlignment="1">
      <alignment horizontal="center"/>
    </xf>
    <xf numFmtId="0" fontId="23" fillId="2" borderId="8" xfId="0" applyFont="1" applyFill="1" applyBorder="1" applyAlignment="1">
      <alignment horizontal="center"/>
    </xf>
    <xf numFmtId="0" fontId="23" fillId="2" borderId="9" xfId="0" applyFont="1" applyFill="1" applyBorder="1" applyAlignment="1">
      <alignment horizontal="center"/>
    </xf>
    <xf numFmtId="0" fontId="25" fillId="2" borderId="10" xfId="0" applyFont="1" applyFill="1" applyBorder="1" applyAlignment="1">
      <alignment horizontal="center"/>
    </xf>
    <xf numFmtId="49" fontId="24" fillId="2" borderId="3" xfId="0" applyNumberFormat="1" applyFont="1" applyFill="1" applyBorder="1" applyAlignment="1">
      <alignment horizontal="right"/>
    </xf>
    <xf numFmtId="166" fontId="25" fillId="2" borderId="0" xfId="0" applyNumberFormat="1" applyFont="1" applyFill="1" applyBorder="1"/>
    <xf numFmtId="0" fontId="14" fillId="2" borderId="0" xfId="0" applyFont="1" applyFill="1" applyBorder="1"/>
    <xf numFmtId="166" fontId="25" fillId="2" borderId="11" xfId="0" applyNumberFormat="1" applyFont="1" applyFill="1" applyBorder="1"/>
    <xf numFmtId="0" fontId="0" fillId="2" borderId="12" xfId="0" applyFont="1" applyFill="1" applyBorder="1" applyAlignment="1">
      <alignment wrapText="1"/>
    </xf>
    <xf numFmtId="166" fontId="26" fillId="2" borderId="0" xfId="0" applyNumberFormat="1" applyFont="1" applyFill="1" applyBorder="1"/>
    <xf numFmtId="0" fontId="0" fillId="2" borderId="0" xfId="0" applyFont="1" applyFill="1" applyAlignment="1">
      <alignment wrapText="1"/>
    </xf>
    <xf numFmtId="0" fontId="27" fillId="2" borderId="0" xfId="0" applyFont="1" applyFill="1" applyBorder="1" applyAlignment="1">
      <alignment horizontal="right"/>
    </xf>
    <xf numFmtId="0" fontId="27" fillId="2" borderId="0" xfId="0" applyFont="1" applyFill="1" applyBorder="1"/>
    <xf numFmtId="166" fontId="26" fillId="2" borderId="13" xfId="0" applyNumberFormat="1" applyFont="1" applyFill="1" applyBorder="1"/>
    <xf numFmtId="0" fontId="0" fillId="2" borderId="0" xfId="0" applyFont="1" applyFill="1" applyBorder="1" applyAlignment="1">
      <alignment wrapText="1"/>
    </xf>
    <xf numFmtId="0" fontId="24" fillId="2" borderId="3" xfId="0" applyFont="1" applyFill="1" applyBorder="1" applyAlignment="1">
      <alignment horizontal="right"/>
    </xf>
    <xf numFmtId="0" fontId="23" fillId="2" borderId="12" xfId="0" applyFont="1" applyFill="1" applyBorder="1"/>
    <xf numFmtId="0" fontId="25" fillId="2" borderId="0" xfId="0" applyFont="1" applyFill="1" applyBorder="1"/>
    <xf numFmtId="0" fontId="23" fillId="2" borderId="0" xfId="0" applyFont="1" applyFill="1" applyBorder="1"/>
    <xf numFmtId="0" fontId="27" fillId="2" borderId="14" xfId="0" applyFont="1" applyFill="1" applyBorder="1"/>
    <xf numFmtId="0" fontId="26" fillId="2" borderId="0" xfId="0" applyFont="1" applyFill="1" applyBorder="1"/>
    <xf numFmtId="1" fontId="27" fillId="2" borderId="0" xfId="0" applyNumberFormat="1" applyFont="1" applyFill="1" applyBorder="1"/>
    <xf numFmtId="0" fontId="26" fillId="2" borderId="13" xfId="0" applyFont="1" applyFill="1" applyBorder="1"/>
    <xf numFmtId="0" fontId="28" fillId="2" borderId="3" xfId="0" applyFont="1" applyFill="1" applyBorder="1" applyAlignment="1">
      <alignment horizontal="right"/>
    </xf>
    <xf numFmtId="0" fontId="14" fillId="2" borderId="12" xfId="0" applyFont="1" applyFill="1" applyBorder="1"/>
    <xf numFmtId="1" fontId="29" fillId="2" borderId="0" xfId="0" applyNumberFormat="1" applyFont="1" applyFill="1" applyBorder="1"/>
    <xf numFmtId="0" fontId="30" fillId="2" borderId="14" xfId="0" applyFont="1" applyFill="1" applyBorder="1"/>
    <xf numFmtId="1" fontId="31" fillId="2" borderId="0" xfId="0" applyNumberFormat="1" applyFont="1" applyFill="1" applyBorder="1"/>
    <xf numFmtId="0" fontId="30" fillId="2" borderId="0" xfId="0" applyFont="1" applyFill="1" applyBorder="1"/>
    <xf numFmtId="0" fontId="31" fillId="2" borderId="0" xfId="0" applyFont="1" applyFill="1" applyBorder="1"/>
    <xf numFmtId="1" fontId="30" fillId="2" borderId="0" xfId="0" applyNumberFormat="1" applyFont="1" applyFill="1" applyBorder="1"/>
    <xf numFmtId="0" fontId="31" fillId="2" borderId="13" xfId="0" applyFont="1" applyFill="1" applyBorder="1"/>
    <xf numFmtId="0" fontId="23" fillId="2" borderId="3" xfId="0" applyFont="1" applyFill="1" applyBorder="1" applyAlignment="1">
      <alignment horizontal="right"/>
    </xf>
    <xf numFmtId="0" fontId="27" fillId="2" borderId="13" xfId="0" applyFont="1" applyFill="1" applyBorder="1"/>
    <xf numFmtId="0" fontId="24" fillId="2" borderId="15" xfId="0" applyFont="1" applyFill="1" applyBorder="1" applyAlignment="1">
      <alignment horizontal="right"/>
    </xf>
    <xf numFmtId="0" fontId="23" fillId="2" borderId="7" xfId="0" applyFont="1" applyFill="1" applyBorder="1"/>
    <xf numFmtId="0" fontId="27" fillId="2" borderId="9" xfId="0" applyFont="1" applyFill="1" applyBorder="1"/>
    <xf numFmtId="0" fontId="27" fillId="2" borderId="7" xfId="0" applyFont="1" applyFill="1" applyBorder="1"/>
    <xf numFmtId="1" fontId="27" fillId="2" borderId="7" xfId="0" applyNumberFormat="1" applyFont="1" applyFill="1" applyBorder="1"/>
    <xf numFmtId="0" fontId="27" fillId="2" borderId="10" xfId="0" applyFont="1" applyFill="1" applyBorder="1"/>
    <xf numFmtId="0" fontId="24" fillId="2" borderId="16" xfId="0" applyFont="1" applyFill="1" applyBorder="1"/>
    <xf numFmtId="1" fontId="24" fillId="2" borderId="16" xfId="0" applyNumberFormat="1" applyFont="1" applyFill="1" applyBorder="1"/>
    <xf numFmtId="0" fontId="32" fillId="2" borderId="17" xfId="0" applyFont="1" applyFill="1" applyBorder="1"/>
    <xf numFmtId="0" fontId="32" fillId="2" borderId="16" xfId="0" applyFont="1" applyFill="1" applyBorder="1"/>
    <xf numFmtId="1" fontId="32" fillId="2" borderId="16" xfId="0" applyNumberFormat="1" applyFont="1" applyFill="1" applyBorder="1"/>
    <xf numFmtId="0" fontId="32" fillId="2" borderId="18" xfId="0" applyFont="1" applyFill="1" applyBorder="1"/>
    <xf numFmtId="1" fontId="14" fillId="2" borderId="0" xfId="0" applyNumberFormat="1" applyFont="1" applyFill="1"/>
    <xf numFmtId="0" fontId="33" fillId="2" borderId="0" xfId="0" applyFont="1" applyFill="1"/>
    <xf numFmtId="0" fontId="5" fillId="2" borderId="0" xfId="2" applyFont="1" applyFill="1" applyBorder="1" applyAlignment="1" applyProtection="1">
      <alignment horizontal="left"/>
    </xf>
    <xf numFmtId="0" fontId="5" fillId="0" borderId="0" xfId="2" applyFont="1" applyBorder="1" applyProtection="1"/>
    <xf numFmtId="0" fontId="24" fillId="2" borderId="19" xfId="0" applyFont="1" applyFill="1" applyBorder="1"/>
    <xf numFmtId="0" fontId="24" fillId="2" borderId="2" xfId="0" applyFont="1" applyFill="1" applyBorder="1"/>
    <xf numFmtId="3" fontId="0" fillId="2" borderId="0" xfId="0" applyNumberFormat="1" applyFont="1" applyFill="1" applyBorder="1" applyAlignment="1" applyProtection="1">
      <alignment horizontal="right"/>
    </xf>
    <xf numFmtId="0" fontId="22" fillId="2" borderId="0" xfId="0" applyFont="1" applyFill="1" applyAlignment="1">
      <alignment horizontal="right"/>
    </xf>
    <xf numFmtId="165" fontId="8" fillId="2" borderId="0" xfId="0" applyNumberFormat="1" applyFont="1" applyFill="1" applyAlignment="1">
      <alignment horizontal="left"/>
    </xf>
    <xf numFmtId="165" fontId="15" fillId="2" borderId="0" xfId="0" applyNumberFormat="1" applyFont="1" applyFill="1" applyAlignment="1">
      <alignment horizontal="left"/>
    </xf>
    <xf numFmtId="165" fontId="22" fillId="2" borderId="0" xfId="0" applyNumberFormat="1" applyFont="1" applyFill="1" applyAlignment="1">
      <alignment horizontal="right"/>
    </xf>
    <xf numFmtId="0" fontId="22" fillId="2" borderId="20" xfId="0" applyFont="1" applyFill="1" applyBorder="1" applyAlignment="1">
      <alignment horizontal="right"/>
    </xf>
    <xf numFmtId="165" fontId="22" fillId="2" borderId="6" xfId="0" applyNumberFormat="1" applyFont="1" applyFill="1" applyBorder="1" applyAlignment="1">
      <alignment horizontal="right" vertical="center"/>
    </xf>
    <xf numFmtId="165" fontId="22" fillId="2" borderId="6" xfId="0" applyNumberFormat="1" applyFont="1" applyFill="1" applyBorder="1" applyAlignment="1">
      <alignment horizontal="center"/>
    </xf>
    <xf numFmtId="165" fontId="23" fillId="3" borderId="15" xfId="0" applyNumberFormat="1" applyFont="1" applyFill="1" applyBorder="1" applyAlignment="1">
      <alignment horizontal="center"/>
    </xf>
    <xf numFmtId="165" fontId="23" fillId="2" borderId="15" xfId="0" applyNumberFormat="1" applyFont="1" applyFill="1" applyBorder="1" applyAlignment="1">
      <alignment horizontal="center"/>
    </xf>
    <xf numFmtId="49" fontId="22" fillId="2" borderId="3" xfId="0" applyNumberFormat="1" applyFont="1" applyFill="1" applyBorder="1" applyAlignment="1">
      <alignment horizontal="right"/>
    </xf>
    <xf numFmtId="0" fontId="14" fillId="2" borderId="3" xfId="0" applyFont="1" applyFill="1" applyBorder="1"/>
    <xf numFmtId="0" fontId="14" fillId="3" borderId="3" xfId="0" applyFont="1" applyFill="1" applyBorder="1"/>
    <xf numFmtId="0" fontId="23" fillId="2" borderId="15" xfId="0" applyFont="1" applyFill="1" applyBorder="1" applyAlignment="1">
      <alignment horizontal="right"/>
    </xf>
    <xf numFmtId="0" fontId="14" fillId="2" borderId="23" xfId="0" applyFont="1" applyFill="1" applyBorder="1"/>
    <xf numFmtId="0" fontId="14" fillId="3" borderId="15" xfId="0" applyFont="1" applyFill="1" applyBorder="1"/>
    <xf numFmtId="0" fontId="14" fillId="2" borderId="15" xfId="0" applyFont="1" applyFill="1" applyBorder="1"/>
    <xf numFmtId="49" fontId="22" fillId="2" borderId="6" xfId="0" applyNumberFormat="1" applyFont="1" applyFill="1" applyBorder="1" applyAlignment="1">
      <alignment horizontal="right"/>
    </xf>
    <xf numFmtId="0" fontId="35" fillId="2" borderId="23" xfId="0" applyFont="1" applyFill="1" applyBorder="1" applyAlignment="1">
      <alignment horizontal="right"/>
    </xf>
    <xf numFmtId="0" fontId="22" fillId="2" borderId="23" xfId="0" applyFont="1" applyFill="1" applyBorder="1"/>
    <xf numFmtId="0" fontId="22" fillId="3" borderId="6" xfId="0" applyFont="1" applyFill="1" applyBorder="1"/>
    <xf numFmtId="0" fontId="22" fillId="2" borderId="6" xfId="0" applyFont="1" applyFill="1" applyBorder="1"/>
    <xf numFmtId="49" fontId="22" fillId="2" borderId="0" xfId="0" applyNumberFormat="1" applyFont="1" applyFill="1" applyBorder="1" applyAlignment="1">
      <alignment horizontal="right"/>
    </xf>
    <xf numFmtId="0" fontId="36" fillId="2" borderId="25" xfId="0" applyFont="1" applyFill="1" applyBorder="1" applyAlignment="1"/>
    <xf numFmtId="0" fontId="14" fillId="2" borderId="19" xfId="0" applyFont="1" applyFill="1" applyBorder="1"/>
    <xf numFmtId="0" fontId="14" fillId="2" borderId="26" xfId="0" applyFont="1" applyFill="1" applyBorder="1"/>
    <xf numFmtId="0" fontId="14" fillId="2" borderId="27" xfId="0" applyFont="1" applyFill="1" applyBorder="1"/>
    <xf numFmtId="0" fontId="22" fillId="2" borderId="3" xfId="0" applyFont="1" applyFill="1" applyBorder="1" applyAlignment="1">
      <alignment horizontal="right"/>
    </xf>
    <xf numFmtId="0" fontId="22" fillId="2" borderId="6" xfId="0" applyFont="1" applyFill="1" applyBorder="1" applyAlignment="1">
      <alignment horizontal="right"/>
    </xf>
    <xf numFmtId="0" fontId="22" fillId="2" borderId="28" xfId="0" applyFont="1" applyFill="1" applyBorder="1"/>
    <xf numFmtId="165" fontId="0" fillId="2" borderId="0" xfId="0" applyNumberFormat="1" applyFill="1"/>
    <xf numFmtId="165" fontId="2" fillId="2" borderId="0" xfId="0" applyNumberFormat="1" applyFont="1" applyFill="1"/>
    <xf numFmtId="0" fontId="37" fillId="0" borderId="0" xfId="2" applyFont="1" applyBorder="1" applyProtection="1"/>
    <xf numFmtId="165" fontId="34" fillId="2" borderId="0" xfId="0" applyNumberFormat="1" applyFont="1" applyFill="1"/>
    <xf numFmtId="0" fontId="8" fillId="4" borderId="0" xfId="0" applyFont="1" applyFill="1"/>
    <xf numFmtId="0" fontId="2" fillId="4" borderId="0" xfId="0" applyFont="1" applyFill="1"/>
    <xf numFmtId="0" fontId="21" fillId="4" borderId="0" xfId="0" applyFont="1" applyFill="1"/>
    <xf numFmtId="0" fontId="38" fillId="4" borderId="0" xfId="0" applyFont="1" applyFill="1" applyAlignment="1">
      <alignment vertical="top"/>
    </xf>
    <xf numFmtId="0" fontId="16" fillId="4" borderId="0" xfId="0" applyFont="1" applyFill="1"/>
    <xf numFmtId="0" fontId="0" fillId="4" borderId="0" xfId="0" applyFill="1"/>
    <xf numFmtId="165" fontId="8" fillId="4" borderId="0" xfId="0" applyNumberFormat="1" applyFont="1" applyFill="1"/>
    <xf numFmtId="0" fontId="22" fillId="4" borderId="0" xfId="0" applyFont="1" applyFill="1"/>
    <xf numFmtId="0" fontId="14" fillId="4" borderId="0" xfId="0" applyFont="1" applyFill="1"/>
    <xf numFmtId="0" fontId="0" fillId="5" borderId="0" xfId="0" applyFill="1"/>
    <xf numFmtId="0" fontId="14" fillId="4" borderId="25" xfId="0" applyFont="1" applyFill="1" applyBorder="1"/>
    <xf numFmtId="0" fontId="14" fillId="4" borderId="19" xfId="0" applyFont="1" applyFill="1" applyBorder="1"/>
    <xf numFmtId="0" fontId="14" fillId="4" borderId="14" xfId="0" applyFont="1" applyFill="1" applyBorder="1"/>
    <xf numFmtId="0" fontId="14" fillId="4" borderId="0" xfId="0" applyFont="1" applyFill="1" applyBorder="1"/>
    <xf numFmtId="0" fontId="22" fillId="4" borderId="32" xfId="0" applyFont="1" applyFill="1" applyBorder="1" applyAlignment="1">
      <alignment horizontal="center" vertical="center"/>
    </xf>
    <xf numFmtId="0" fontId="14" fillId="4" borderId="0" xfId="0" applyFont="1" applyFill="1" applyAlignment="1">
      <alignment horizontal="center" vertical="center"/>
    </xf>
    <xf numFmtId="49" fontId="14" fillId="4" borderId="30" xfId="0" applyNumberFormat="1" applyFont="1" applyFill="1" applyBorder="1" applyAlignment="1">
      <alignment horizontal="center"/>
    </xf>
    <xf numFmtId="49" fontId="14" fillId="4" borderId="23" xfId="0" applyNumberFormat="1" applyFont="1" applyFill="1" applyBorder="1" applyAlignment="1">
      <alignment horizontal="center"/>
    </xf>
    <xf numFmtId="0" fontId="14" fillId="4" borderId="23" xfId="0" applyFont="1" applyFill="1" applyBorder="1" applyAlignment="1">
      <alignment horizontal="center"/>
    </xf>
    <xf numFmtId="49" fontId="14" fillId="4" borderId="36" xfId="0" applyNumberFormat="1" applyFont="1" applyFill="1" applyBorder="1" applyAlignment="1">
      <alignment horizontal="center"/>
    </xf>
    <xf numFmtId="0" fontId="23" fillId="4" borderId="0" xfId="0" applyFont="1" applyFill="1" applyAlignment="1">
      <alignment horizontal="center" vertical="center"/>
    </xf>
    <xf numFmtId="167" fontId="14" fillId="4" borderId="0" xfId="0" applyNumberFormat="1" applyFont="1" applyFill="1" applyBorder="1" applyAlignment="1">
      <alignment horizontal="center"/>
    </xf>
    <xf numFmtId="49" fontId="14" fillId="4" borderId="37" xfId="0" applyNumberFormat="1" applyFont="1" applyFill="1" applyBorder="1" applyAlignment="1">
      <alignment horizontal="center"/>
    </xf>
    <xf numFmtId="0" fontId="23" fillId="4" borderId="0" xfId="0" applyFont="1" applyFill="1" applyBorder="1"/>
    <xf numFmtId="0" fontId="14" fillId="4" borderId="38" xfId="0" applyFont="1" applyFill="1" applyBorder="1" applyAlignment="1">
      <alignment horizontal="right" vertical="center"/>
    </xf>
    <xf numFmtId="0" fontId="14" fillId="4" borderId="11" xfId="0" applyFont="1" applyFill="1" applyBorder="1" applyAlignment="1">
      <alignment horizontal="right" vertical="center"/>
    </xf>
    <xf numFmtId="0" fontId="14" fillId="4" borderId="13" xfId="0" applyFont="1" applyFill="1" applyBorder="1" applyAlignment="1">
      <alignment horizontal="right" vertical="center"/>
    </xf>
    <xf numFmtId="49" fontId="14" fillId="4" borderId="39" xfId="0" applyNumberFormat="1" applyFont="1" applyFill="1" applyBorder="1" applyAlignment="1">
      <alignment horizontal="center"/>
    </xf>
    <xf numFmtId="0" fontId="14" fillId="4" borderId="39" xfId="0" applyFont="1" applyFill="1" applyBorder="1" applyAlignment="1">
      <alignment horizontal="center"/>
    </xf>
    <xf numFmtId="0" fontId="22" fillId="4" borderId="39" xfId="0" applyFont="1" applyFill="1" applyBorder="1" applyAlignment="1">
      <alignment horizontal="center" vertical="center" wrapText="1"/>
    </xf>
    <xf numFmtId="0" fontId="0" fillId="4" borderId="38" xfId="0" applyFill="1" applyBorder="1"/>
    <xf numFmtId="0" fontId="22" fillId="4" borderId="40" xfId="0" applyFont="1" applyFill="1" applyBorder="1" applyAlignment="1">
      <alignment horizontal="center" vertical="center" wrapText="1"/>
    </xf>
    <xf numFmtId="49" fontId="14" fillId="4" borderId="41" xfId="0" applyNumberFormat="1" applyFont="1" applyFill="1" applyBorder="1" applyAlignment="1">
      <alignment horizontal="center"/>
    </xf>
    <xf numFmtId="167" fontId="14" fillId="4" borderId="38" xfId="0" applyNumberFormat="1" applyFont="1" applyFill="1" applyBorder="1" applyAlignment="1">
      <alignment horizontal="center"/>
    </xf>
    <xf numFmtId="49" fontId="14" fillId="4" borderId="38" xfId="0" applyNumberFormat="1" applyFont="1" applyFill="1" applyBorder="1" applyAlignment="1">
      <alignment horizontal="center"/>
    </xf>
    <xf numFmtId="168" fontId="1" fillId="5" borderId="0" xfId="1" applyNumberFormat="1" applyFont="1" applyFill="1" applyBorder="1" applyAlignment="1" applyProtection="1"/>
    <xf numFmtId="0" fontId="14" fillId="4" borderId="38" xfId="0" applyFont="1" applyFill="1" applyBorder="1" applyAlignment="1">
      <alignment horizontal="center"/>
    </xf>
    <xf numFmtId="0" fontId="22" fillId="4" borderId="38" xfId="0" applyFont="1" applyFill="1" applyBorder="1" applyAlignment="1">
      <alignment horizontal="center" vertical="center" wrapText="1"/>
    </xf>
    <xf numFmtId="0" fontId="22" fillId="4" borderId="37" xfId="0" applyFont="1" applyFill="1" applyBorder="1" applyAlignment="1">
      <alignment horizontal="center" vertical="center" wrapText="1"/>
    </xf>
    <xf numFmtId="49" fontId="14" fillId="4" borderId="11" xfId="0" applyNumberFormat="1" applyFont="1" applyFill="1" applyBorder="1" applyAlignment="1">
      <alignment horizontal="center"/>
    </xf>
    <xf numFmtId="168" fontId="1" fillId="5" borderId="11" xfId="1" applyNumberFormat="1" applyFont="1" applyFill="1" applyBorder="1" applyAlignment="1" applyProtection="1"/>
    <xf numFmtId="0" fontId="14" fillId="4" borderId="0" xfId="0" applyFont="1" applyFill="1" applyBorder="1" applyAlignment="1">
      <alignment horizontal="center"/>
    </xf>
    <xf numFmtId="0" fontId="23" fillId="4" borderId="11" xfId="0" applyFont="1" applyFill="1" applyBorder="1"/>
    <xf numFmtId="0" fontId="14" fillId="4" borderId="11" xfId="0" applyFont="1" applyFill="1" applyBorder="1" applyAlignment="1">
      <alignment horizontal="center"/>
    </xf>
    <xf numFmtId="0" fontId="22" fillId="4" borderId="11" xfId="0" applyFont="1" applyFill="1" applyBorder="1" applyAlignment="1">
      <alignment horizontal="center" vertical="center" wrapText="1"/>
    </xf>
    <xf numFmtId="167" fontId="14" fillId="4" borderId="42" xfId="0" applyNumberFormat="1" applyFont="1" applyFill="1" applyBorder="1" applyAlignment="1">
      <alignment horizontal="center"/>
    </xf>
    <xf numFmtId="49" fontId="14" fillId="4" borderId="42" xfId="0" applyNumberFormat="1" applyFont="1" applyFill="1" applyBorder="1" applyAlignment="1">
      <alignment horizontal="center"/>
    </xf>
    <xf numFmtId="1" fontId="14" fillId="4" borderId="38" xfId="0" applyNumberFormat="1" applyFont="1" applyFill="1" applyBorder="1"/>
    <xf numFmtId="1" fontId="14" fillId="4" borderId="37" xfId="0" applyNumberFormat="1" applyFont="1" applyFill="1" applyBorder="1"/>
    <xf numFmtId="0" fontId="14" fillId="4" borderId="38" xfId="0" applyFont="1" applyFill="1" applyBorder="1"/>
    <xf numFmtId="0" fontId="14" fillId="4" borderId="11" xfId="0" applyFont="1" applyFill="1" applyBorder="1" applyAlignment="1">
      <alignment horizontal="right"/>
    </xf>
    <xf numFmtId="1" fontId="14" fillId="4" borderId="42" xfId="0" applyNumberFormat="1" applyFont="1" applyFill="1" applyBorder="1"/>
    <xf numFmtId="1" fontId="14" fillId="4" borderId="11" xfId="0" applyNumberFormat="1" applyFont="1" applyFill="1" applyBorder="1"/>
    <xf numFmtId="168" fontId="1" fillId="4" borderId="0" xfId="1" applyNumberFormat="1" applyFont="1" applyFill="1" applyBorder="1" applyAlignment="1" applyProtection="1"/>
    <xf numFmtId="0" fontId="14" fillId="4" borderId="0" xfId="0" applyFont="1" applyFill="1" applyAlignment="1">
      <alignment horizontal="right"/>
    </xf>
    <xf numFmtId="0" fontId="23" fillId="4" borderId="0" xfId="0" applyFont="1" applyFill="1"/>
    <xf numFmtId="0" fontId="14" fillId="4" borderId="38" xfId="0" applyFont="1" applyFill="1" applyBorder="1" applyAlignment="1">
      <alignment horizontal="right"/>
    </xf>
    <xf numFmtId="0" fontId="14" fillId="4" borderId="37" xfId="0" applyFont="1" applyFill="1" applyBorder="1" applyAlignment="1">
      <alignment horizontal="right"/>
    </xf>
    <xf numFmtId="0" fontId="14" fillId="4" borderId="42" xfId="0" applyFont="1" applyFill="1" applyBorder="1" applyAlignment="1">
      <alignment horizontal="right"/>
    </xf>
    <xf numFmtId="1" fontId="14" fillId="4" borderId="38" xfId="0" applyNumberFormat="1" applyFont="1" applyFill="1" applyBorder="1" applyAlignment="1">
      <alignment horizontal="right"/>
    </xf>
    <xf numFmtId="0" fontId="14" fillId="4" borderId="37" xfId="0" applyFont="1" applyFill="1" applyBorder="1"/>
    <xf numFmtId="0" fontId="23" fillId="4" borderId="38" xfId="0" applyFont="1" applyFill="1" applyBorder="1"/>
    <xf numFmtId="167" fontId="14" fillId="4" borderId="43" xfId="0" applyNumberFormat="1" applyFont="1" applyFill="1" applyBorder="1" applyAlignment="1">
      <alignment horizontal="center"/>
    </xf>
    <xf numFmtId="49" fontId="14" fillId="4" borderId="44" xfId="0" applyNumberFormat="1" applyFont="1" applyFill="1" applyBorder="1" applyAlignment="1">
      <alignment horizontal="center"/>
    </xf>
    <xf numFmtId="49" fontId="14" fillId="4" borderId="43" xfId="0" applyNumberFormat="1" applyFont="1" applyFill="1" applyBorder="1" applyAlignment="1">
      <alignment horizontal="center"/>
    </xf>
    <xf numFmtId="49" fontId="14" fillId="4" borderId="45" xfId="0" applyNumberFormat="1" applyFont="1" applyFill="1" applyBorder="1" applyAlignment="1">
      <alignment horizontal="center"/>
    </xf>
    <xf numFmtId="0" fontId="14" fillId="4" borderId="45" xfId="0" applyFont="1" applyFill="1" applyBorder="1"/>
    <xf numFmtId="0" fontId="23" fillId="4" borderId="46" xfId="0" applyFont="1" applyFill="1" applyBorder="1"/>
    <xf numFmtId="0" fontId="23" fillId="4" borderId="16" xfId="0" applyFont="1" applyFill="1" applyBorder="1"/>
    <xf numFmtId="0" fontId="14" fillId="4" borderId="44" xfId="0" applyFont="1" applyFill="1" applyBorder="1"/>
    <xf numFmtId="49" fontId="14" fillId="4" borderId="46" xfId="0" applyNumberFormat="1" applyFont="1" applyFill="1" applyBorder="1" applyAlignment="1">
      <alignment horizontal="center"/>
    </xf>
    <xf numFmtId="0" fontId="14" fillId="4" borderId="45" xfId="0" applyFont="1" applyFill="1" applyBorder="1" applyAlignment="1">
      <alignment horizontal="right" vertical="center"/>
    </xf>
    <xf numFmtId="0" fontId="14" fillId="4" borderId="46" xfId="0" applyFont="1" applyFill="1" applyBorder="1" applyAlignment="1">
      <alignment horizontal="right" vertical="center"/>
    </xf>
    <xf numFmtId="0" fontId="14" fillId="4" borderId="18" xfId="0" applyFont="1" applyFill="1" applyBorder="1" applyAlignment="1">
      <alignment horizontal="right" vertical="center"/>
    </xf>
    <xf numFmtId="167" fontId="14" fillId="4" borderId="0" xfId="0" applyNumberFormat="1" applyFont="1" applyFill="1" applyAlignment="1">
      <alignment horizontal="center"/>
    </xf>
    <xf numFmtId="49" fontId="14" fillId="4" borderId="0" xfId="0" applyNumberFormat="1" applyFont="1" applyFill="1" applyAlignment="1">
      <alignment horizontal="center"/>
    </xf>
    <xf numFmtId="169" fontId="14" fillId="4" borderId="0" xfId="0" applyNumberFormat="1" applyFont="1" applyFill="1"/>
    <xf numFmtId="167" fontId="22" fillId="4" borderId="0" xfId="0" applyNumberFormat="1" applyFont="1" applyFill="1" applyAlignment="1">
      <alignment horizontal="left"/>
    </xf>
    <xf numFmtId="0" fontId="33" fillId="4" borderId="0" xfId="0" applyFont="1" applyFill="1"/>
    <xf numFmtId="0" fontId="40" fillId="5" borderId="0" xfId="2" applyFont="1" applyFill="1" applyBorder="1" applyProtection="1"/>
    <xf numFmtId="165" fontId="14" fillId="4" borderId="0" xfId="0" applyNumberFormat="1" applyFont="1" applyFill="1"/>
    <xf numFmtId="0" fontId="0" fillId="4" borderId="0" xfId="0" applyFont="1" applyFill="1"/>
    <xf numFmtId="0" fontId="5" fillId="5" borderId="0" xfId="2" applyFont="1" applyFill="1" applyBorder="1" applyProtection="1"/>
    <xf numFmtId="49" fontId="14" fillId="4" borderId="47" xfId="0" applyNumberFormat="1" applyFont="1" applyFill="1" applyBorder="1" applyAlignment="1">
      <alignment horizontal="center" vertical="center" wrapText="1"/>
    </xf>
    <xf numFmtId="49" fontId="22" fillId="4" borderId="40" xfId="0" applyNumberFormat="1" applyFont="1" applyFill="1" applyBorder="1" applyAlignment="1">
      <alignment horizontal="center" vertical="center" wrapText="1"/>
    </xf>
    <xf numFmtId="49" fontId="14" fillId="4" borderId="48" xfId="0" applyNumberFormat="1" applyFont="1" applyFill="1" applyBorder="1" applyAlignment="1">
      <alignment horizontal="center"/>
    </xf>
    <xf numFmtId="0" fontId="14" fillId="4" borderId="39" xfId="0" applyFont="1" applyFill="1" applyBorder="1" applyAlignment="1">
      <alignment horizontal="right" vertical="center" wrapText="1"/>
    </xf>
    <xf numFmtId="0" fontId="14" fillId="4" borderId="49" xfId="0" applyFont="1" applyFill="1" applyBorder="1" applyAlignment="1">
      <alignment horizontal="right" vertical="center" wrapText="1"/>
    </xf>
    <xf numFmtId="0" fontId="22" fillId="4" borderId="50" xfId="0" applyFont="1" applyFill="1" applyBorder="1" applyAlignment="1">
      <alignment horizontal="center" vertical="center" wrapText="1"/>
    </xf>
    <xf numFmtId="0" fontId="14" fillId="4" borderId="50" xfId="0" applyFont="1" applyFill="1" applyBorder="1" applyAlignment="1">
      <alignment horizontal="right" vertical="center" wrapText="1"/>
    </xf>
    <xf numFmtId="167" fontId="14" fillId="4" borderId="19" xfId="0" applyNumberFormat="1" applyFont="1" applyFill="1" applyBorder="1" applyAlignment="1">
      <alignment horizontal="center"/>
    </xf>
    <xf numFmtId="49" fontId="14" fillId="4" borderId="40" xfId="0" applyNumberFormat="1" applyFont="1" applyFill="1" applyBorder="1" applyAlignment="1">
      <alignment horizontal="center"/>
    </xf>
    <xf numFmtId="49" fontId="14" fillId="4" borderId="47" xfId="0" applyNumberFormat="1" applyFont="1" applyFill="1" applyBorder="1" applyAlignment="1">
      <alignment horizontal="center"/>
    </xf>
    <xf numFmtId="49" fontId="14" fillId="4" borderId="19" xfId="0" applyNumberFormat="1" applyFont="1" applyFill="1" applyBorder="1" applyAlignment="1">
      <alignment horizontal="center"/>
    </xf>
    <xf numFmtId="49" fontId="14" fillId="4" borderId="51" xfId="0" applyNumberFormat="1" applyFont="1" applyFill="1" applyBorder="1" applyAlignment="1">
      <alignment horizontal="center"/>
    </xf>
    <xf numFmtId="0" fontId="14" fillId="4" borderId="51" xfId="0" applyFont="1" applyFill="1" applyBorder="1" applyAlignment="1">
      <alignment horizontal="center"/>
    </xf>
    <xf numFmtId="0" fontId="22" fillId="4" borderId="51" xfId="0" applyFont="1" applyFill="1" applyBorder="1" applyAlignment="1">
      <alignment horizontal="center" vertical="center" wrapText="1"/>
    </xf>
    <xf numFmtId="0" fontId="14" fillId="4" borderId="51" xfId="0" applyFont="1" applyFill="1" applyBorder="1" applyAlignment="1">
      <alignment horizontal="right" vertical="center" wrapText="1"/>
    </xf>
    <xf numFmtId="0" fontId="23" fillId="4" borderId="19" xfId="0" applyFont="1" applyFill="1" applyBorder="1"/>
    <xf numFmtId="49" fontId="14" fillId="4" borderId="2" xfId="0" applyNumberFormat="1" applyFont="1" applyFill="1" applyBorder="1" applyAlignment="1">
      <alignment horizontal="center"/>
    </xf>
    <xf numFmtId="0" fontId="14" fillId="4" borderId="51" xfId="0" applyFont="1" applyFill="1" applyBorder="1" applyAlignment="1">
      <alignment horizontal="right" vertical="center"/>
    </xf>
    <xf numFmtId="0" fontId="14" fillId="4" borderId="2" xfId="0" applyFont="1" applyFill="1" applyBorder="1" applyAlignment="1">
      <alignment horizontal="right" vertical="center"/>
    </xf>
    <xf numFmtId="0" fontId="14" fillId="4" borderId="1" xfId="0" applyFont="1" applyFill="1" applyBorder="1" applyAlignment="1">
      <alignment horizontal="right" vertical="center"/>
    </xf>
    <xf numFmtId="165" fontId="23" fillId="5" borderId="15" xfId="0" applyNumberFormat="1" applyFont="1" applyFill="1" applyBorder="1" applyAlignment="1">
      <alignment horizontal="center"/>
    </xf>
    <xf numFmtId="0" fontId="14" fillId="5" borderId="3" xfId="0" applyFont="1" applyFill="1" applyBorder="1"/>
    <xf numFmtId="0" fontId="14" fillId="5" borderId="15" xfId="0" applyFont="1" applyFill="1" applyBorder="1"/>
    <xf numFmtId="0" fontId="22" fillId="5" borderId="6" xfId="0" applyFont="1" applyFill="1" applyBorder="1"/>
    <xf numFmtId="0" fontId="14" fillId="5" borderId="0" xfId="0" applyFont="1" applyFill="1" applyBorder="1"/>
    <xf numFmtId="0" fontId="14" fillId="5" borderId="26" xfId="0" applyFont="1" applyFill="1" applyBorder="1"/>
    <xf numFmtId="0" fontId="22" fillId="4" borderId="6" xfId="0" applyFont="1" applyFill="1" applyBorder="1"/>
    <xf numFmtId="0" fontId="37" fillId="5" borderId="0" xfId="2" applyFont="1" applyFill="1" applyBorder="1" applyProtection="1"/>
    <xf numFmtId="14" fontId="22" fillId="2" borderId="3" xfId="0" applyNumberFormat="1" applyFont="1" applyFill="1" applyBorder="1" applyAlignment="1">
      <alignment horizontal="right" vertical="center" wrapText="1"/>
    </xf>
    <xf numFmtId="14" fontId="22" fillId="2" borderId="22" xfId="0" applyNumberFormat="1" applyFont="1" applyFill="1" applyBorder="1" applyAlignment="1">
      <alignment horizontal="center"/>
    </xf>
    <xf numFmtId="14" fontId="22" fillId="3" borderId="5" xfId="0" applyNumberFormat="1" applyFont="1" applyFill="1" applyBorder="1" applyAlignment="1">
      <alignment horizontal="center" wrapText="1"/>
    </xf>
    <xf numFmtId="14" fontId="23" fillId="3" borderId="5" xfId="0" applyNumberFormat="1" applyFont="1" applyFill="1" applyBorder="1" applyAlignment="1">
      <alignment horizontal="center"/>
    </xf>
    <xf numFmtId="14" fontId="23" fillId="5" borderId="5" xfId="0" applyNumberFormat="1" applyFont="1" applyFill="1" applyBorder="1" applyAlignment="1">
      <alignment horizontal="center"/>
    </xf>
    <xf numFmtId="14" fontId="23" fillId="2" borderId="5" xfId="0" applyNumberFormat="1" applyFont="1" applyFill="1" applyBorder="1" applyAlignment="1">
      <alignment horizontal="center"/>
    </xf>
    <xf numFmtId="14" fontId="14" fillId="2" borderId="0" xfId="0" applyNumberFormat="1" applyFont="1" applyFill="1"/>
    <xf numFmtId="14" fontId="0" fillId="0" borderId="0" xfId="0" applyNumberFormat="1"/>
    <xf numFmtId="14" fontId="22" fillId="3" borderId="15" xfId="0" applyNumberFormat="1" applyFont="1" applyFill="1" applyBorder="1" applyAlignment="1">
      <alignment horizontal="center" wrapText="1"/>
    </xf>
    <xf numFmtId="14" fontId="23" fillId="2" borderId="15" xfId="0" applyNumberFormat="1" applyFont="1" applyFill="1" applyBorder="1" applyAlignment="1">
      <alignment horizontal="center"/>
    </xf>
    <xf numFmtId="0" fontId="14" fillId="4" borderId="45" xfId="0" applyFont="1" applyFill="1" applyBorder="1" applyAlignment="1">
      <alignment horizontal="right"/>
    </xf>
    <xf numFmtId="3" fontId="14" fillId="3" borderId="3" xfId="0" applyNumberFormat="1" applyFont="1" applyFill="1" applyBorder="1"/>
    <xf numFmtId="3" fontId="14" fillId="6" borderId="3" xfId="0" applyNumberFormat="1" applyFont="1" applyFill="1" applyBorder="1"/>
    <xf numFmtId="0" fontId="6" fillId="2" borderId="0" xfId="0" applyFont="1" applyFill="1" applyBorder="1" applyAlignment="1">
      <alignment wrapText="1"/>
    </xf>
    <xf numFmtId="0" fontId="11" fillId="2" borderId="0" xfId="0" applyFont="1" applyFill="1" applyBorder="1" applyAlignment="1">
      <alignment wrapText="1"/>
    </xf>
    <xf numFmtId="0" fontId="24" fillId="2" borderId="2" xfId="0" applyFont="1" applyFill="1" applyBorder="1" applyAlignment="1">
      <alignment horizontal="center" vertical="center"/>
    </xf>
    <xf numFmtId="0" fontId="24" fillId="2" borderId="2" xfId="0" applyFont="1" applyFill="1" applyBorder="1" applyAlignment="1">
      <alignment horizontal="left" vertical="center"/>
    </xf>
    <xf numFmtId="165" fontId="24" fillId="2" borderId="4" xfId="0" applyNumberFormat="1" applyFont="1" applyFill="1" applyBorder="1" applyAlignment="1">
      <alignment horizontal="center" vertical="center"/>
    </xf>
    <xf numFmtId="165" fontId="24" fillId="2" borderId="5" xfId="0" applyNumberFormat="1" applyFont="1" applyFill="1" applyBorder="1" applyAlignment="1">
      <alignment horizontal="center"/>
    </xf>
    <xf numFmtId="165" fontId="24" fillId="2" borderId="4" xfId="0" applyNumberFormat="1" applyFont="1" applyFill="1" applyBorder="1" applyAlignment="1">
      <alignment horizontal="center"/>
    </xf>
    <xf numFmtId="165" fontId="24" fillId="2" borderId="8" xfId="0" applyNumberFormat="1" applyFont="1" applyFill="1" applyBorder="1" applyAlignment="1">
      <alignment horizontal="center" vertical="center"/>
    </xf>
    <xf numFmtId="0" fontId="22" fillId="2" borderId="21" xfId="0" applyFont="1" applyFill="1" applyBorder="1" applyAlignment="1">
      <alignment horizontal="left" vertical="center"/>
    </xf>
    <xf numFmtId="165" fontId="24" fillId="2" borderId="24" xfId="0" applyNumberFormat="1" applyFont="1" applyFill="1" applyBorder="1" applyAlignment="1">
      <alignment horizontal="center" vertical="center"/>
    </xf>
    <xf numFmtId="165" fontId="2" fillId="2" borderId="0" xfId="0" applyNumberFormat="1" applyFont="1" applyFill="1" applyBorder="1" applyAlignment="1">
      <alignment wrapText="1"/>
    </xf>
    <xf numFmtId="0" fontId="36" fillId="4" borderId="23" xfId="0" applyFont="1" applyFill="1" applyBorder="1" applyAlignment="1">
      <alignment horizontal="center" vertical="center" wrapText="1"/>
    </xf>
    <xf numFmtId="0" fontId="22" fillId="4" borderId="23" xfId="0" applyFont="1" applyFill="1" applyBorder="1" applyAlignment="1">
      <alignment horizontal="center" vertical="center" wrapText="1"/>
    </xf>
    <xf numFmtId="0" fontId="22" fillId="4" borderId="33" xfId="0" applyFont="1" applyFill="1" applyBorder="1" applyAlignment="1">
      <alignment horizontal="center" vertical="center" wrapText="1"/>
    </xf>
    <xf numFmtId="0" fontId="22" fillId="4" borderId="31" xfId="0" applyFont="1" applyFill="1" applyBorder="1" applyAlignment="1">
      <alignment horizontal="center" vertical="center" wrapText="1"/>
    </xf>
    <xf numFmtId="49" fontId="22" fillId="4" borderId="36" xfId="0" applyNumberFormat="1" applyFont="1" applyFill="1" applyBorder="1" applyAlignment="1">
      <alignment horizontal="center" vertical="center" wrapText="1"/>
    </xf>
    <xf numFmtId="49" fontId="22" fillId="4" borderId="34" xfId="0" applyNumberFormat="1" applyFont="1" applyFill="1" applyBorder="1" applyAlignment="1">
      <alignment horizontal="center" vertical="center" wrapText="1"/>
    </xf>
    <xf numFmtId="49" fontId="22" fillId="4" borderId="35" xfId="0" applyNumberFormat="1" applyFont="1" applyFill="1" applyBorder="1" applyAlignment="1">
      <alignment horizontal="center" vertical="center" wrapText="1"/>
    </xf>
    <xf numFmtId="49" fontId="22" fillId="4" borderId="30" xfId="0" applyNumberFormat="1" applyFont="1" applyFill="1" applyBorder="1" applyAlignment="1">
      <alignment horizontal="center" vertical="center" wrapText="1"/>
    </xf>
    <xf numFmtId="0" fontId="16" fillId="4" borderId="0" xfId="0" applyFont="1" applyFill="1" applyBorder="1" applyAlignment="1">
      <alignment wrapText="1"/>
    </xf>
    <xf numFmtId="0" fontId="22" fillId="4" borderId="29" xfId="0" applyFont="1" applyFill="1" applyBorder="1" applyAlignment="1">
      <alignment horizontal="center" vertical="center"/>
    </xf>
    <xf numFmtId="0" fontId="22" fillId="4" borderId="27" xfId="0" applyFont="1" applyFill="1" applyBorder="1" applyAlignment="1">
      <alignment horizontal="center" vertical="center"/>
    </xf>
    <xf numFmtId="0" fontId="36" fillId="4" borderId="30" xfId="0" applyFont="1" applyFill="1" applyBorder="1" applyAlignment="1">
      <alignment horizontal="center" vertical="center"/>
    </xf>
    <xf numFmtId="0" fontId="22" fillId="4" borderId="31" xfId="0" applyFont="1" applyFill="1" applyBorder="1" applyAlignment="1">
      <alignment horizontal="center" vertical="center"/>
    </xf>
    <xf numFmtId="0" fontId="22" fillId="4" borderId="33" xfId="0" applyFont="1" applyFill="1" applyBorder="1" applyAlignment="1">
      <alignment horizontal="center" vertical="center"/>
    </xf>
  </cellXfs>
  <cellStyles count="4">
    <cellStyle name="Lien hypertexte" xfId="2" builtinId="8"/>
    <cellStyle name="Milliers" xfId="1" builtinId="3"/>
    <cellStyle name="Normal" xfId="0" builtinId="0"/>
    <cellStyle name="Texte explicatif" xfId="3" builtinId="53" customBuiltin="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VID-19-total-announced-deaths-6-May-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ID19 total deaths chart"/>
      <sheetName val="COVID19 total deaths by trust"/>
      <sheetName val="COVID19 total deaths by region"/>
      <sheetName val="Deaths by region - no pos test"/>
      <sheetName val="COVID19 total deaths by age"/>
      <sheetName val="COVID19 total by ethnicity"/>
      <sheetName val="COVID19 total by gender"/>
      <sheetName val="COVID19 total by condition"/>
    </sheetNames>
    <sheetDataSet>
      <sheetData sheetId="0"/>
      <sheetData sheetId="1"/>
      <sheetData sheetId="2"/>
      <sheetData sheetId="3"/>
      <sheetData sheetId="4">
        <row r="19">
          <cell r="D19">
            <v>0</v>
          </cell>
          <cell r="E19">
            <v>0</v>
          </cell>
          <cell r="F19">
            <v>0</v>
          </cell>
          <cell r="G19">
            <v>0</v>
          </cell>
          <cell r="I19">
            <v>0</v>
          </cell>
          <cell r="J19">
            <v>0</v>
          </cell>
          <cell r="K19">
            <v>0</v>
          </cell>
          <cell r="L19">
            <v>0</v>
          </cell>
          <cell r="M19">
            <v>0</v>
          </cell>
          <cell r="N19">
            <v>0</v>
          </cell>
          <cell r="O19">
            <v>0</v>
          </cell>
          <cell r="P19">
            <v>0</v>
          </cell>
          <cell r="Q19">
            <v>0</v>
          </cell>
          <cell r="R19">
            <v>0</v>
          </cell>
          <cell r="S19">
            <v>0</v>
          </cell>
          <cell r="T19">
            <v>0</v>
          </cell>
          <cell r="U19">
            <v>0</v>
          </cell>
          <cell r="V19">
            <v>1</v>
          </cell>
          <cell r="W19">
            <v>0</v>
          </cell>
          <cell r="X19">
            <v>0</v>
          </cell>
          <cell r="Y19">
            <v>0</v>
          </cell>
          <cell r="Z19">
            <v>0</v>
          </cell>
          <cell r="AA19">
            <v>0</v>
          </cell>
          <cell r="AB19">
            <v>1</v>
          </cell>
          <cell r="AC19">
            <v>0</v>
          </cell>
          <cell r="AD19">
            <v>1</v>
          </cell>
          <cell r="AE19">
            <v>0</v>
          </cell>
          <cell r="AF19">
            <v>0</v>
          </cell>
          <cell r="AG19">
            <v>1</v>
          </cell>
          <cell r="AH19">
            <v>0</v>
          </cell>
          <cell r="AI19">
            <v>1</v>
          </cell>
          <cell r="AJ19">
            <v>0</v>
          </cell>
          <cell r="AK19">
            <v>1</v>
          </cell>
          <cell r="AL19">
            <v>0</v>
          </cell>
          <cell r="AM19">
            <v>1</v>
          </cell>
          <cell r="AN19">
            <v>0</v>
          </cell>
          <cell r="AO19">
            <v>0</v>
          </cell>
          <cell r="AP19">
            <v>0</v>
          </cell>
          <cell r="AQ19">
            <v>1</v>
          </cell>
          <cell r="AR19">
            <v>1</v>
          </cell>
          <cell r="AS19">
            <v>0</v>
          </cell>
          <cell r="AT19">
            <v>1</v>
          </cell>
          <cell r="AU19">
            <v>0</v>
          </cell>
          <cell r="AV19">
            <v>0</v>
          </cell>
          <cell r="AW19">
            <v>0</v>
          </cell>
          <cell r="AX19">
            <v>0</v>
          </cell>
          <cell r="AY19">
            <v>0</v>
          </cell>
          <cell r="AZ19">
            <v>0</v>
          </cell>
          <cell r="BA19">
            <v>0</v>
          </cell>
          <cell r="BB19">
            <v>0</v>
          </cell>
          <cell r="BC19">
            <v>1</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row>
        <row r="20">
          <cell r="D20">
            <v>0</v>
          </cell>
          <cell r="E20">
            <v>0</v>
          </cell>
          <cell r="F20">
            <v>0</v>
          </cell>
          <cell r="G20">
            <v>0</v>
          </cell>
          <cell r="I20">
            <v>0</v>
          </cell>
          <cell r="J20">
            <v>0</v>
          </cell>
          <cell r="K20">
            <v>0</v>
          </cell>
          <cell r="L20">
            <v>0</v>
          </cell>
          <cell r="M20">
            <v>0</v>
          </cell>
          <cell r="N20">
            <v>0</v>
          </cell>
          <cell r="O20">
            <v>0</v>
          </cell>
          <cell r="P20">
            <v>0</v>
          </cell>
          <cell r="Q20">
            <v>0</v>
          </cell>
          <cell r="R20">
            <v>1</v>
          </cell>
          <cell r="S20">
            <v>0</v>
          </cell>
          <cell r="T20">
            <v>0</v>
          </cell>
          <cell r="U20">
            <v>0</v>
          </cell>
          <cell r="V20">
            <v>2</v>
          </cell>
          <cell r="W20">
            <v>1</v>
          </cell>
          <cell r="X20">
            <v>1</v>
          </cell>
          <cell r="Y20">
            <v>2</v>
          </cell>
          <cell r="Z20">
            <v>1</v>
          </cell>
          <cell r="AA20">
            <v>2</v>
          </cell>
          <cell r="AB20">
            <v>0</v>
          </cell>
          <cell r="AC20">
            <v>3</v>
          </cell>
          <cell r="AD20">
            <v>6</v>
          </cell>
          <cell r="AE20">
            <v>2</v>
          </cell>
          <cell r="AF20">
            <v>3</v>
          </cell>
          <cell r="AG20">
            <v>4</v>
          </cell>
          <cell r="AH20">
            <v>4</v>
          </cell>
          <cell r="AI20">
            <v>2</v>
          </cell>
          <cell r="AJ20">
            <v>5</v>
          </cell>
          <cell r="AK20">
            <v>6</v>
          </cell>
          <cell r="AL20">
            <v>5</v>
          </cell>
          <cell r="AM20">
            <v>1</v>
          </cell>
          <cell r="AN20">
            <v>7</v>
          </cell>
          <cell r="AO20">
            <v>3</v>
          </cell>
          <cell r="AP20">
            <v>7</v>
          </cell>
          <cell r="AQ20">
            <v>9</v>
          </cell>
          <cell r="AR20">
            <v>4</v>
          </cell>
          <cell r="AS20">
            <v>3</v>
          </cell>
          <cell r="AT20">
            <v>9</v>
          </cell>
          <cell r="AU20">
            <v>9</v>
          </cell>
          <cell r="AV20">
            <v>1</v>
          </cell>
          <cell r="AW20">
            <v>3</v>
          </cell>
          <cell r="AX20">
            <v>2</v>
          </cell>
          <cell r="AY20">
            <v>2</v>
          </cell>
          <cell r="AZ20">
            <v>2</v>
          </cell>
          <cell r="BA20">
            <v>5</v>
          </cell>
          <cell r="BB20">
            <v>3</v>
          </cell>
          <cell r="BC20">
            <v>5</v>
          </cell>
          <cell r="BD20">
            <v>4</v>
          </cell>
          <cell r="BE20">
            <v>4</v>
          </cell>
          <cell r="BF20">
            <v>2</v>
          </cell>
          <cell r="BG20">
            <v>3</v>
          </cell>
          <cell r="BH20">
            <v>4</v>
          </cell>
          <cell r="BI20">
            <v>3</v>
          </cell>
          <cell r="BJ20">
            <v>2</v>
          </cell>
          <cell r="BK20">
            <v>0</v>
          </cell>
          <cell r="BL20">
            <v>1</v>
          </cell>
          <cell r="BM20">
            <v>1</v>
          </cell>
          <cell r="BN20">
            <v>2</v>
          </cell>
          <cell r="BO20">
            <v>2</v>
          </cell>
          <cell r="BP20">
            <v>1</v>
          </cell>
          <cell r="BQ20">
            <v>1</v>
          </cell>
          <cell r="BR20">
            <v>0</v>
          </cell>
        </row>
        <row r="21">
          <cell r="D21">
            <v>0</v>
          </cell>
          <cell r="E21">
            <v>0</v>
          </cell>
          <cell r="F21">
            <v>0</v>
          </cell>
          <cell r="G21">
            <v>0</v>
          </cell>
          <cell r="I21">
            <v>1</v>
          </cell>
          <cell r="J21">
            <v>0</v>
          </cell>
          <cell r="K21">
            <v>0</v>
          </cell>
          <cell r="L21">
            <v>0</v>
          </cell>
          <cell r="M21">
            <v>1</v>
          </cell>
          <cell r="N21">
            <v>0</v>
          </cell>
          <cell r="O21">
            <v>1</v>
          </cell>
          <cell r="P21">
            <v>0</v>
          </cell>
          <cell r="Q21">
            <v>0</v>
          </cell>
          <cell r="R21">
            <v>2</v>
          </cell>
          <cell r="S21">
            <v>1</v>
          </cell>
          <cell r="T21">
            <v>3</v>
          </cell>
          <cell r="U21">
            <v>1</v>
          </cell>
          <cell r="V21">
            <v>4</v>
          </cell>
          <cell r="W21">
            <v>5</v>
          </cell>
          <cell r="X21">
            <v>13</v>
          </cell>
          <cell r="Y21">
            <v>8</v>
          </cell>
          <cell r="Z21">
            <v>10</v>
          </cell>
          <cell r="AA21">
            <v>9</v>
          </cell>
          <cell r="AB21">
            <v>10</v>
          </cell>
          <cell r="AC21">
            <v>18</v>
          </cell>
          <cell r="AD21">
            <v>27</v>
          </cell>
          <cell r="AE21">
            <v>28</v>
          </cell>
          <cell r="AF21">
            <v>27</v>
          </cell>
          <cell r="AG21">
            <v>50</v>
          </cell>
          <cell r="AH21">
            <v>40</v>
          </cell>
          <cell r="AI21">
            <v>29</v>
          </cell>
          <cell r="AJ21">
            <v>43</v>
          </cell>
          <cell r="AK21">
            <v>46</v>
          </cell>
          <cell r="AL21">
            <v>47</v>
          </cell>
          <cell r="AM21">
            <v>57</v>
          </cell>
          <cell r="AN21">
            <v>48</v>
          </cell>
          <cell r="AO21">
            <v>56</v>
          </cell>
          <cell r="AP21">
            <v>61</v>
          </cell>
          <cell r="AQ21">
            <v>65</v>
          </cell>
          <cell r="AR21">
            <v>69</v>
          </cell>
          <cell r="AS21">
            <v>68</v>
          </cell>
          <cell r="AT21">
            <v>72</v>
          </cell>
          <cell r="AU21">
            <v>54</v>
          </cell>
          <cell r="AV21">
            <v>58</v>
          </cell>
          <cell r="AW21">
            <v>64</v>
          </cell>
          <cell r="AX21">
            <v>53</v>
          </cell>
          <cell r="AY21">
            <v>43</v>
          </cell>
          <cell r="AZ21">
            <v>48</v>
          </cell>
          <cell r="BA21">
            <v>47</v>
          </cell>
          <cell r="BB21">
            <v>38</v>
          </cell>
          <cell r="BC21">
            <v>49</v>
          </cell>
          <cell r="BD21">
            <v>44</v>
          </cell>
          <cell r="BE21">
            <v>48</v>
          </cell>
          <cell r="BF21">
            <v>46</v>
          </cell>
          <cell r="BG21">
            <v>32</v>
          </cell>
          <cell r="BH21">
            <v>32</v>
          </cell>
          <cell r="BI21">
            <v>27</v>
          </cell>
          <cell r="BJ21">
            <v>30</v>
          </cell>
          <cell r="BK21">
            <v>26</v>
          </cell>
          <cell r="BL21">
            <v>19</v>
          </cell>
          <cell r="BM21">
            <v>22</v>
          </cell>
          <cell r="BN21">
            <v>14</v>
          </cell>
          <cell r="BO21">
            <v>19</v>
          </cell>
          <cell r="BP21">
            <v>12</v>
          </cell>
          <cell r="BQ21">
            <v>12</v>
          </cell>
          <cell r="BR21">
            <v>4</v>
          </cell>
        </row>
        <row r="22">
          <cell r="D22">
            <v>0</v>
          </cell>
          <cell r="E22">
            <v>0</v>
          </cell>
          <cell r="F22">
            <v>0</v>
          </cell>
          <cell r="G22">
            <v>1</v>
          </cell>
          <cell r="I22">
            <v>1</v>
          </cell>
          <cell r="J22">
            <v>1</v>
          </cell>
          <cell r="K22">
            <v>0</v>
          </cell>
          <cell r="L22">
            <v>4</v>
          </cell>
          <cell r="M22">
            <v>2</v>
          </cell>
          <cell r="N22">
            <v>0</v>
          </cell>
          <cell r="O22">
            <v>4</v>
          </cell>
          <cell r="P22">
            <v>3</v>
          </cell>
          <cell r="Q22">
            <v>5</v>
          </cell>
          <cell r="R22">
            <v>11</v>
          </cell>
          <cell r="S22">
            <v>17</v>
          </cell>
          <cell r="T22">
            <v>13</v>
          </cell>
          <cell r="U22">
            <v>13</v>
          </cell>
          <cell r="V22">
            <v>19</v>
          </cell>
          <cell r="W22">
            <v>21</v>
          </cell>
          <cell r="X22">
            <v>29</v>
          </cell>
          <cell r="Y22">
            <v>41</v>
          </cell>
          <cell r="Z22">
            <v>52</v>
          </cell>
          <cell r="AA22">
            <v>66</v>
          </cell>
          <cell r="AB22">
            <v>72</v>
          </cell>
          <cell r="AC22">
            <v>102</v>
          </cell>
          <cell r="AD22">
            <v>130</v>
          </cell>
          <cell r="AE22">
            <v>147</v>
          </cell>
          <cell r="AF22">
            <v>143</v>
          </cell>
          <cell r="AG22">
            <v>241</v>
          </cell>
          <cell r="AH22">
            <v>250</v>
          </cell>
          <cell r="AI22">
            <v>152</v>
          </cell>
          <cell r="AJ22">
            <v>251</v>
          </cell>
          <cell r="AK22">
            <v>228</v>
          </cell>
          <cell r="AL22">
            <v>283</v>
          </cell>
          <cell r="AM22">
            <v>317</v>
          </cell>
          <cell r="AN22">
            <v>280</v>
          </cell>
          <cell r="AO22">
            <v>290</v>
          </cell>
          <cell r="AP22">
            <v>335</v>
          </cell>
          <cell r="AQ22">
            <v>345</v>
          </cell>
          <cell r="AR22">
            <v>321</v>
          </cell>
          <cell r="AS22">
            <v>290</v>
          </cell>
          <cell r="AT22">
            <v>308</v>
          </cell>
          <cell r="AU22">
            <v>267</v>
          </cell>
          <cell r="AV22">
            <v>257</v>
          </cell>
          <cell r="AW22">
            <v>233</v>
          </cell>
          <cell r="AX22">
            <v>253</v>
          </cell>
          <cell r="AY22">
            <v>247</v>
          </cell>
          <cell r="AZ22">
            <v>230</v>
          </cell>
          <cell r="BA22">
            <v>187</v>
          </cell>
          <cell r="BB22">
            <v>175</v>
          </cell>
          <cell r="BC22">
            <v>195</v>
          </cell>
          <cell r="BD22">
            <v>155</v>
          </cell>
          <cell r="BE22">
            <v>176</v>
          </cell>
          <cell r="BF22">
            <v>164</v>
          </cell>
          <cell r="BG22">
            <v>162</v>
          </cell>
          <cell r="BH22">
            <v>152</v>
          </cell>
          <cell r="BI22">
            <v>129</v>
          </cell>
          <cell r="BJ22">
            <v>118</v>
          </cell>
          <cell r="BK22">
            <v>117</v>
          </cell>
          <cell r="BL22">
            <v>103</v>
          </cell>
          <cell r="BM22">
            <v>91</v>
          </cell>
          <cell r="BN22">
            <v>104</v>
          </cell>
          <cell r="BO22">
            <v>82</v>
          </cell>
          <cell r="BP22">
            <v>77</v>
          </cell>
          <cell r="BQ22">
            <v>66</v>
          </cell>
          <cell r="BR22">
            <v>19</v>
          </cell>
        </row>
        <row r="23">
          <cell r="D23">
            <v>0</v>
          </cell>
          <cell r="E23">
            <v>0</v>
          </cell>
          <cell r="F23">
            <v>1</v>
          </cell>
          <cell r="G23">
            <v>1</v>
          </cell>
          <cell r="I23">
            <v>0</v>
          </cell>
          <cell r="J23">
            <v>1</v>
          </cell>
          <cell r="K23">
            <v>1</v>
          </cell>
          <cell r="L23">
            <v>1</v>
          </cell>
          <cell r="M23">
            <v>1</v>
          </cell>
          <cell r="N23">
            <v>1</v>
          </cell>
          <cell r="O23">
            <v>5</v>
          </cell>
          <cell r="P23">
            <v>10</v>
          </cell>
          <cell r="Q23">
            <v>13</v>
          </cell>
          <cell r="R23">
            <v>9</v>
          </cell>
          <cell r="S23">
            <v>10</v>
          </cell>
          <cell r="T23">
            <v>26</v>
          </cell>
          <cell r="U23">
            <v>32</v>
          </cell>
          <cell r="V23">
            <v>40</v>
          </cell>
          <cell r="W23">
            <v>35</v>
          </cell>
          <cell r="X23">
            <v>61</v>
          </cell>
          <cell r="Y23">
            <v>50</v>
          </cell>
          <cell r="Z23">
            <v>87</v>
          </cell>
          <cell r="AA23">
            <v>77</v>
          </cell>
          <cell r="AB23">
            <v>111</v>
          </cell>
          <cell r="AC23">
            <v>123</v>
          </cell>
          <cell r="AD23">
            <v>160</v>
          </cell>
          <cell r="AE23">
            <v>179</v>
          </cell>
          <cell r="AF23">
            <v>183</v>
          </cell>
          <cell r="AG23">
            <v>314</v>
          </cell>
          <cell r="AH23">
            <v>306</v>
          </cell>
          <cell r="AI23">
            <v>183</v>
          </cell>
          <cell r="AJ23">
            <v>308</v>
          </cell>
          <cell r="AK23">
            <v>338</v>
          </cell>
          <cell r="AL23">
            <v>326</v>
          </cell>
          <cell r="AM23">
            <v>386</v>
          </cell>
          <cell r="AN23">
            <v>393</v>
          </cell>
          <cell r="AO23">
            <v>370</v>
          </cell>
          <cell r="AP23">
            <v>388</v>
          </cell>
          <cell r="AQ23">
            <v>454</v>
          </cell>
          <cell r="AR23">
            <v>370</v>
          </cell>
          <cell r="AS23">
            <v>356</v>
          </cell>
          <cell r="AT23">
            <v>365</v>
          </cell>
          <cell r="AU23">
            <v>366</v>
          </cell>
          <cell r="AV23">
            <v>354</v>
          </cell>
          <cell r="AW23">
            <v>324</v>
          </cell>
          <cell r="AX23">
            <v>360</v>
          </cell>
          <cell r="AY23">
            <v>330</v>
          </cell>
          <cell r="AZ23">
            <v>305</v>
          </cell>
          <cell r="BA23">
            <v>317</v>
          </cell>
          <cell r="BB23">
            <v>292</v>
          </cell>
          <cell r="BC23">
            <v>293</v>
          </cell>
          <cell r="BD23">
            <v>263</v>
          </cell>
          <cell r="BE23">
            <v>245</v>
          </cell>
          <cell r="BF23">
            <v>227</v>
          </cell>
          <cell r="BG23">
            <v>220</v>
          </cell>
          <cell r="BH23">
            <v>182</v>
          </cell>
          <cell r="BI23">
            <v>194</v>
          </cell>
          <cell r="BJ23">
            <v>176</v>
          </cell>
          <cell r="BK23">
            <v>175</v>
          </cell>
          <cell r="BL23">
            <v>176</v>
          </cell>
          <cell r="BM23">
            <v>167</v>
          </cell>
          <cell r="BN23">
            <v>147</v>
          </cell>
          <cell r="BO23">
            <v>129</v>
          </cell>
          <cell r="BP23">
            <v>119</v>
          </cell>
          <cell r="BQ23">
            <v>108</v>
          </cell>
          <cell r="BR23">
            <v>31</v>
          </cell>
        </row>
      </sheetData>
      <sheetData sheetId="5"/>
      <sheetData sheetId="6"/>
      <sheetData sheetId="7"/>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topLeftCell="A5" zoomScale="120" zoomScaleNormal="120" workbookViewId="0">
      <selection activeCell="T19" sqref="T19"/>
    </sheetView>
  </sheetViews>
  <sheetFormatPr baseColWidth="10" defaultColWidth="8.7265625" defaultRowHeight="15.5" x14ac:dyDescent="0.35"/>
  <cols>
    <col min="1" max="1" width="10.1796875" style="1" customWidth="1"/>
    <col min="2" max="2" width="10.81640625" style="1" customWidth="1"/>
    <col min="3" max="3" width="9.81640625" style="1" customWidth="1"/>
    <col min="4" max="4" width="14.1796875" style="1" customWidth="1"/>
    <col min="5" max="5" width="9.453125" style="1" customWidth="1"/>
    <col min="6" max="6" width="5.7265625" style="1" customWidth="1"/>
    <col min="7" max="8" width="10.81640625" style="1" customWidth="1"/>
    <col min="9" max="9" width="7.54296875" style="1" customWidth="1"/>
    <col min="10" max="1025" width="10.81640625" style="1" customWidth="1"/>
  </cols>
  <sheetData>
    <row r="1" spans="1:15" x14ac:dyDescent="0.35">
      <c r="A1" s="2" t="s">
        <v>0</v>
      </c>
    </row>
    <row r="3" spans="1:15" x14ac:dyDescent="0.35">
      <c r="A3" s="3" t="s">
        <v>1</v>
      </c>
    </row>
    <row r="4" spans="1:15" ht="30.65" customHeight="1" x14ac:dyDescent="0.35">
      <c r="A4" s="233" t="s">
        <v>2</v>
      </c>
      <c r="B4" s="233"/>
      <c r="C4" s="233"/>
      <c r="D4" s="233"/>
      <c r="E4" s="233"/>
      <c r="F4" s="233"/>
      <c r="G4" s="233"/>
      <c r="H4" s="233"/>
      <c r="I4" s="233"/>
      <c r="J4" s="233"/>
      <c r="K4" s="233"/>
      <c r="L4" s="233"/>
      <c r="M4" s="233"/>
      <c r="N4" s="233"/>
      <c r="O4" s="233"/>
    </row>
    <row r="5" spans="1:15" x14ac:dyDescent="0.35">
      <c r="A5" s="4" t="s">
        <v>3</v>
      </c>
    </row>
    <row r="6" spans="1:15" x14ac:dyDescent="0.35">
      <c r="A6" s="1" t="s">
        <v>4</v>
      </c>
      <c r="J6" s="3" t="s">
        <v>5</v>
      </c>
    </row>
    <row r="8" spans="1:15" x14ac:dyDescent="0.35">
      <c r="A8" s="3" t="s">
        <v>6</v>
      </c>
    </row>
    <row r="9" spans="1:15" ht="30" customHeight="1" x14ac:dyDescent="0.35">
      <c r="A9" s="233" t="s">
        <v>7</v>
      </c>
      <c r="B9" s="233"/>
      <c r="C9" s="233"/>
      <c r="D9" s="233"/>
      <c r="E9" s="233"/>
      <c r="F9" s="233"/>
      <c r="G9" s="233"/>
      <c r="H9" s="233"/>
      <c r="I9" s="233"/>
      <c r="J9" s="233"/>
      <c r="K9" s="233"/>
      <c r="L9" s="233"/>
      <c r="M9" s="233"/>
      <c r="N9" s="233"/>
      <c r="O9" s="233"/>
    </row>
    <row r="10" spans="1:15" x14ac:dyDescent="0.35">
      <c r="A10" s="4" t="s">
        <v>3</v>
      </c>
    </row>
    <row r="11" spans="1:15" x14ac:dyDescent="0.35">
      <c r="A11" s="1" t="s">
        <v>4</v>
      </c>
      <c r="J11" s="3" t="s">
        <v>5</v>
      </c>
    </row>
    <row r="12" spans="1:15" s="5" customFormat="1" x14ac:dyDescent="0.35"/>
    <row r="13" spans="1:15" x14ac:dyDescent="0.35">
      <c r="A13" s="3" t="s">
        <v>8</v>
      </c>
    </row>
    <row r="14" spans="1:15" ht="34.5" customHeight="1" x14ac:dyDescent="0.35">
      <c r="A14" s="233" t="s">
        <v>9</v>
      </c>
      <c r="B14" s="233"/>
      <c r="C14" s="233"/>
      <c r="D14" s="233"/>
      <c r="E14" s="233"/>
      <c r="F14" s="233"/>
      <c r="G14" s="233"/>
      <c r="H14" s="233"/>
      <c r="I14" s="233"/>
      <c r="J14" s="233"/>
      <c r="K14" s="233"/>
      <c r="L14" s="233"/>
      <c r="M14" s="233"/>
      <c r="N14" s="233"/>
      <c r="O14" s="233"/>
    </row>
    <row r="15" spans="1:15" x14ac:dyDescent="0.35">
      <c r="A15" s="4" t="s">
        <v>3</v>
      </c>
    </row>
    <row r="16" spans="1:15" x14ac:dyDescent="0.35">
      <c r="A16" s="1" t="s">
        <v>10</v>
      </c>
      <c r="D16" s="3" t="s">
        <v>11</v>
      </c>
    </row>
    <row r="18" spans="1:15" x14ac:dyDescent="0.35">
      <c r="A18" s="3" t="s">
        <v>12</v>
      </c>
    </row>
    <row r="19" spans="1:15" ht="77.5" customHeight="1" x14ac:dyDescent="0.35">
      <c r="A19" s="234" t="s">
        <v>13</v>
      </c>
      <c r="B19" s="234"/>
      <c r="C19" s="234"/>
      <c r="D19" s="234"/>
      <c r="E19" s="234"/>
      <c r="F19" s="234"/>
      <c r="G19" s="234"/>
      <c r="H19" s="234"/>
      <c r="I19" s="234"/>
      <c r="J19" s="234"/>
      <c r="K19" s="234"/>
      <c r="L19" s="234"/>
      <c r="M19" s="234"/>
      <c r="N19" s="234"/>
      <c r="O19" s="234"/>
    </row>
    <row r="20" spans="1:15" x14ac:dyDescent="0.35">
      <c r="A20" s="4" t="s">
        <v>14</v>
      </c>
    </row>
    <row r="21" spans="1:15" x14ac:dyDescent="0.35">
      <c r="A21" s="1" t="s">
        <v>15</v>
      </c>
      <c r="J21" s="3" t="s">
        <v>5</v>
      </c>
    </row>
    <row r="22" spans="1:15" x14ac:dyDescent="0.35">
      <c r="A22" s="1" t="s">
        <v>16</v>
      </c>
      <c r="D22" s="3" t="s">
        <v>11</v>
      </c>
    </row>
    <row r="23" spans="1:15" x14ac:dyDescent="0.35">
      <c r="A23" s="1" t="s">
        <v>17</v>
      </c>
      <c r="D23" s="6"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zoomScale="50" zoomScaleNormal="50" workbookViewId="0">
      <selection activeCell="Q41" sqref="Q41"/>
    </sheetView>
  </sheetViews>
  <sheetFormatPr baseColWidth="10" defaultColWidth="8.7265625" defaultRowHeight="12.5" x14ac:dyDescent="0.25"/>
  <cols>
    <col min="1" max="1" width="13.54296875" style="7" customWidth="1"/>
    <col min="2" max="1025" width="11.54296875" style="7"/>
  </cols>
  <sheetData>
    <row r="1" spans="1:1024" s="9" customFormat="1" ht="18.5" x14ac:dyDescent="0.45">
      <c r="A1" s="8" t="s">
        <v>19</v>
      </c>
      <c r="AHH1" s="7"/>
      <c r="AHI1" s="7"/>
      <c r="AHJ1" s="7"/>
      <c r="AHK1" s="7"/>
      <c r="AHL1" s="7"/>
      <c r="AHM1" s="7"/>
      <c r="AHN1" s="7"/>
      <c r="AHO1" s="7"/>
      <c r="AHP1" s="7"/>
      <c r="AHQ1" s="7"/>
      <c r="AHR1" s="7"/>
      <c r="AHS1" s="7"/>
      <c r="AHT1" s="7"/>
      <c r="AHU1" s="7"/>
      <c r="AHV1" s="7"/>
      <c r="AHW1" s="7"/>
      <c r="AHX1" s="7"/>
      <c r="AHY1" s="7"/>
      <c r="AHZ1" s="7"/>
      <c r="AIA1" s="7"/>
      <c r="AIB1" s="7"/>
      <c r="AIC1" s="7"/>
      <c r="AID1" s="7"/>
      <c r="AIE1" s="7"/>
      <c r="AIF1" s="7"/>
      <c r="AIG1" s="7"/>
      <c r="AIH1" s="7"/>
      <c r="AII1" s="7"/>
      <c r="AIJ1" s="7"/>
      <c r="AIK1" s="7"/>
      <c r="AIL1" s="7"/>
      <c r="AIM1" s="7"/>
      <c r="AIN1" s="7"/>
      <c r="AIO1" s="7"/>
      <c r="AIP1" s="7"/>
      <c r="AIQ1" s="7"/>
      <c r="AIR1" s="7"/>
      <c r="AIS1" s="7"/>
      <c r="AIT1" s="7"/>
      <c r="AIU1" s="7"/>
      <c r="AIV1" s="7"/>
      <c r="AIW1" s="7"/>
      <c r="AIX1" s="7"/>
      <c r="AIY1" s="7"/>
      <c r="AIZ1" s="7"/>
      <c r="AJA1" s="7"/>
      <c r="AJB1" s="7"/>
      <c r="AJC1" s="7"/>
      <c r="AJD1" s="7"/>
      <c r="AJE1" s="7"/>
      <c r="AJF1" s="7"/>
      <c r="AJG1" s="7"/>
      <c r="AJH1" s="7"/>
      <c r="AJI1" s="7"/>
      <c r="AJJ1" s="7"/>
      <c r="AJK1" s="7"/>
      <c r="AJL1" s="7"/>
      <c r="AJM1" s="7"/>
      <c r="AJN1" s="7"/>
      <c r="AJO1" s="7"/>
      <c r="AJP1" s="7"/>
      <c r="AJQ1" s="7"/>
      <c r="AJR1" s="7"/>
      <c r="AJS1" s="7"/>
      <c r="AJT1" s="7"/>
      <c r="AJU1" s="7"/>
      <c r="AJV1" s="7"/>
      <c r="AJW1" s="7"/>
      <c r="AJX1" s="7"/>
      <c r="AJY1" s="7"/>
      <c r="AJZ1" s="7"/>
      <c r="AKA1" s="7"/>
      <c r="AKB1" s="7"/>
      <c r="AKC1" s="7"/>
      <c r="AKD1" s="7"/>
      <c r="AKE1" s="7"/>
      <c r="AKF1" s="7"/>
      <c r="AKG1" s="7"/>
      <c r="AKH1" s="7"/>
      <c r="AKI1" s="7"/>
      <c r="AKJ1" s="7"/>
      <c r="AKK1" s="7"/>
      <c r="AKL1" s="7"/>
      <c r="AKM1" s="7"/>
      <c r="AKN1" s="7"/>
      <c r="AKO1" s="7"/>
      <c r="AKP1" s="7"/>
      <c r="AKQ1" s="7"/>
      <c r="AKR1" s="7"/>
      <c r="AKS1" s="7"/>
      <c r="AKT1" s="7"/>
      <c r="AKU1" s="7"/>
      <c r="AKV1" s="7"/>
      <c r="AKW1" s="7"/>
      <c r="AKX1" s="7"/>
      <c r="AKY1" s="7"/>
      <c r="AKZ1" s="7"/>
      <c r="ALA1" s="7"/>
      <c r="ALB1" s="7"/>
      <c r="ALC1" s="7"/>
      <c r="ALD1" s="7"/>
      <c r="ALE1" s="7"/>
      <c r="ALF1" s="7"/>
      <c r="ALG1" s="7"/>
      <c r="ALH1" s="7"/>
      <c r="ALI1" s="7"/>
      <c r="ALJ1" s="7"/>
      <c r="ALK1" s="7"/>
      <c r="ALL1" s="7"/>
      <c r="ALM1" s="7"/>
      <c r="ALN1" s="7"/>
      <c r="ALO1" s="7"/>
      <c r="ALP1" s="7"/>
      <c r="ALQ1" s="7"/>
      <c r="ALR1" s="7"/>
      <c r="ALS1" s="7"/>
      <c r="ALT1" s="7"/>
      <c r="ALU1" s="7"/>
      <c r="ALV1" s="7"/>
      <c r="ALW1" s="7"/>
      <c r="ALX1" s="7"/>
      <c r="ALY1" s="7"/>
      <c r="ALZ1" s="7"/>
      <c r="AMA1" s="7"/>
      <c r="AMB1" s="7"/>
      <c r="AMC1" s="7"/>
      <c r="AMD1" s="7"/>
      <c r="AME1" s="7"/>
      <c r="AMF1" s="7"/>
      <c r="AMG1" s="7"/>
      <c r="AMH1" s="7"/>
      <c r="AMI1" s="7"/>
      <c r="AMJ1" s="7"/>
    </row>
    <row r="2" spans="1:1024" s="11" customFormat="1" ht="18.5" x14ac:dyDescent="0.45">
      <c r="A2" s="10" t="s">
        <v>20</v>
      </c>
      <c r="B2" s="11" t="s">
        <v>21</v>
      </c>
      <c r="AHH2" s="12"/>
      <c r="AHI2" s="12"/>
      <c r="AHJ2" s="12"/>
      <c r="AHK2" s="12"/>
      <c r="AHL2" s="12"/>
      <c r="AHM2" s="12"/>
      <c r="AHN2" s="12"/>
      <c r="AHO2" s="12"/>
      <c r="AHP2" s="12"/>
      <c r="AHQ2" s="12"/>
      <c r="AHR2" s="12"/>
      <c r="AHS2" s="12"/>
      <c r="AHT2" s="12"/>
      <c r="AHU2" s="12"/>
      <c r="AHV2" s="12"/>
      <c r="AHW2" s="12"/>
      <c r="AHX2" s="12"/>
      <c r="AHY2" s="12"/>
      <c r="AHZ2" s="12"/>
      <c r="AIA2" s="12"/>
      <c r="AIB2" s="12"/>
      <c r="AIC2" s="12"/>
      <c r="AID2" s="12"/>
      <c r="AIE2" s="12"/>
      <c r="AIF2" s="12"/>
      <c r="AIG2" s="12"/>
      <c r="AIH2" s="12"/>
      <c r="AII2" s="12"/>
      <c r="AIJ2" s="12"/>
      <c r="AIK2" s="12"/>
      <c r="AIL2" s="12"/>
      <c r="AIM2" s="12"/>
      <c r="AIN2" s="12"/>
      <c r="AIO2" s="12"/>
      <c r="AIP2" s="12"/>
      <c r="AIQ2" s="12"/>
      <c r="AIR2" s="12"/>
      <c r="AIS2" s="12"/>
      <c r="AIT2" s="12"/>
      <c r="AIU2" s="12"/>
      <c r="AIV2" s="12"/>
      <c r="AIW2" s="12"/>
      <c r="AIX2" s="12"/>
      <c r="AIY2" s="12"/>
      <c r="AIZ2" s="12"/>
      <c r="AJA2" s="12"/>
      <c r="AJB2" s="12"/>
      <c r="AJC2" s="12"/>
      <c r="AJD2" s="12"/>
      <c r="AJE2" s="12"/>
      <c r="AJF2" s="12"/>
      <c r="AJG2" s="12"/>
      <c r="AJH2" s="12"/>
      <c r="AJI2" s="12"/>
      <c r="AJJ2" s="12"/>
      <c r="AJK2" s="12"/>
      <c r="AJL2" s="12"/>
      <c r="AJM2" s="12"/>
      <c r="AJN2" s="12"/>
      <c r="AJO2" s="12"/>
      <c r="AJP2" s="12"/>
      <c r="AJQ2" s="12"/>
      <c r="AJR2" s="12"/>
      <c r="AJS2" s="12"/>
      <c r="AJT2" s="12"/>
      <c r="AJU2" s="12"/>
      <c r="AJV2" s="12"/>
      <c r="AJW2" s="12"/>
      <c r="AJX2" s="12"/>
      <c r="AJY2" s="12"/>
      <c r="AJZ2" s="12"/>
      <c r="AKA2" s="12"/>
      <c r="AKB2" s="12"/>
      <c r="AKC2" s="12"/>
      <c r="AKD2" s="12"/>
      <c r="AKE2" s="12"/>
      <c r="AKF2" s="12"/>
      <c r="AKG2" s="12"/>
      <c r="AKH2" s="12"/>
      <c r="AKI2" s="12"/>
      <c r="AKJ2" s="12"/>
      <c r="AKK2" s="12"/>
      <c r="AKL2" s="12"/>
      <c r="AKM2" s="12"/>
      <c r="AKN2" s="12"/>
      <c r="AKO2" s="12"/>
      <c r="AKP2" s="12"/>
      <c r="AKQ2" s="12"/>
      <c r="AKR2" s="12"/>
      <c r="AKS2" s="12"/>
      <c r="AKT2" s="12"/>
      <c r="AKU2" s="12"/>
      <c r="AKV2" s="12"/>
      <c r="AKW2" s="12"/>
      <c r="AKX2" s="12"/>
      <c r="AKY2" s="12"/>
      <c r="AKZ2" s="12"/>
      <c r="ALA2" s="12"/>
      <c r="ALB2" s="12"/>
      <c r="ALC2" s="12"/>
      <c r="ALD2" s="12"/>
      <c r="ALE2" s="12"/>
      <c r="ALF2" s="12"/>
      <c r="ALG2" s="12"/>
      <c r="ALH2" s="12"/>
      <c r="ALI2" s="12"/>
      <c r="ALJ2" s="12"/>
      <c r="ALK2" s="12"/>
      <c r="ALL2" s="12"/>
      <c r="ALM2" s="12"/>
      <c r="ALN2" s="12"/>
      <c r="ALO2" s="12"/>
      <c r="ALP2" s="12"/>
      <c r="ALQ2" s="12"/>
      <c r="ALR2" s="12"/>
      <c r="ALS2" s="12"/>
      <c r="ALT2" s="12"/>
      <c r="ALU2" s="12"/>
      <c r="ALV2" s="12"/>
      <c r="ALW2" s="12"/>
      <c r="ALX2" s="12"/>
      <c r="ALY2" s="12"/>
      <c r="ALZ2" s="12"/>
      <c r="AMA2" s="12"/>
      <c r="AMB2" s="12"/>
      <c r="AMC2" s="12"/>
      <c r="AMD2" s="12"/>
      <c r="AME2" s="12"/>
      <c r="AMF2" s="12"/>
      <c r="AMG2" s="12"/>
      <c r="AMH2" s="12"/>
      <c r="AMI2" s="12"/>
      <c r="AMJ2" s="12"/>
    </row>
    <row r="3" spans="1:1024" s="1" customFormat="1" ht="15.5" x14ac:dyDescent="0.35">
      <c r="A3" s="4" t="s">
        <v>22</v>
      </c>
      <c r="AHH3" s="13"/>
      <c r="AHI3" s="13"/>
      <c r="AHJ3" s="13"/>
      <c r="AHK3" s="13"/>
      <c r="AHL3" s="13"/>
      <c r="AHM3" s="13"/>
      <c r="AHN3" s="13"/>
      <c r="AHO3" s="13"/>
      <c r="AHP3" s="13"/>
      <c r="AHQ3" s="13"/>
      <c r="AHR3" s="13"/>
      <c r="AHS3" s="13"/>
      <c r="AHT3" s="13"/>
      <c r="AHU3" s="13"/>
      <c r="AHV3" s="13"/>
      <c r="AHW3" s="13"/>
      <c r="AHX3" s="13"/>
      <c r="AHY3" s="13"/>
      <c r="AHZ3" s="13"/>
      <c r="AIA3" s="13"/>
      <c r="AIB3" s="13"/>
      <c r="AIC3" s="13"/>
      <c r="AID3" s="13"/>
      <c r="AIE3" s="13"/>
      <c r="AIF3" s="13"/>
      <c r="AIG3" s="13"/>
      <c r="AIH3" s="13"/>
      <c r="AII3" s="13"/>
      <c r="AIJ3" s="13"/>
      <c r="AIK3" s="13"/>
      <c r="AIL3" s="13"/>
      <c r="AIM3" s="13"/>
      <c r="AIN3" s="13"/>
      <c r="AIO3" s="13"/>
      <c r="AIP3" s="13"/>
      <c r="AIQ3" s="13"/>
      <c r="AIR3" s="13"/>
      <c r="AIS3" s="13"/>
      <c r="AIT3" s="13"/>
      <c r="AIU3" s="13"/>
      <c r="AIV3" s="13"/>
      <c r="AIW3" s="13"/>
      <c r="AIX3" s="13"/>
      <c r="AIY3" s="13"/>
      <c r="AIZ3" s="13"/>
      <c r="AJA3" s="13"/>
      <c r="AJB3" s="13"/>
      <c r="AJC3" s="13"/>
      <c r="AJD3" s="13"/>
      <c r="AJE3" s="13"/>
      <c r="AJF3" s="13"/>
      <c r="AJG3" s="13"/>
      <c r="AJH3" s="13"/>
      <c r="AJI3" s="13"/>
      <c r="AJJ3" s="13"/>
      <c r="AJK3" s="13"/>
      <c r="AJL3" s="13"/>
      <c r="AJM3" s="13"/>
      <c r="AJN3" s="13"/>
      <c r="AJO3" s="13"/>
      <c r="AJP3" s="13"/>
      <c r="AJQ3" s="13"/>
      <c r="AJR3" s="13"/>
      <c r="AJS3" s="13"/>
      <c r="AJT3" s="13"/>
      <c r="AJU3" s="13"/>
      <c r="AJV3" s="13"/>
      <c r="AJW3" s="13"/>
      <c r="AJX3" s="13"/>
      <c r="AJY3" s="13"/>
      <c r="AJZ3" s="13"/>
      <c r="AKA3" s="13"/>
      <c r="AKB3" s="13"/>
      <c r="AKC3" s="13"/>
      <c r="AKD3" s="13"/>
      <c r="AKE3" s="13"/>
      <c r="AKF3" s="13"/>
      <c r="AKG3" s="13"/>
      <c r="AKH3" s="13"/>
      <c r="AKI3" s="13"/>
      <c r="AKJ3" s="13"/>
      <c r="AKK3" s="13"/>
      <c r="AKL3" s="13"/>
      <c r="AKM3" s="13"/>
      <c r="AKN3" s="13"/>
      <c r="AKO3" s="13"/>
      <c r="AKP3" s="13"/>
      <c r="AKQ3" s="13"/>
      <c r="AKR3" s="13"/>
      <c r="AKS3" s="13"/>
      <c r="AKT3" s="13"/>
      <c r="AKU3" s="13"/>
      <c r="AKV3" s="13"/>
      <c r="AKW3" s="13"/>
      <c r="AKX3" s="13"/>
      <c r="AKY3" s="13"/>
      <c r="AKZ3" s="13"/>
      <c r="ALA3" s="13"/>
      <c r="ALB3" s="13"/>
      <c r="ALC3" s="13"/>
      <c r="ALD3" s="13"/>
      <c r="ALE3" s="13"/>
      <c r="ALF3" s="13"/>
      <c r="ALG3" s="13"/>
      <c r="ALH3" s="13"/>
      <c r="ALI3" s="13"/>
      <c r="ALJ3" s="13"/>
      <c r="ALK3" s="13"/>
      <c r="ALL3" s="13"/>
      <c r="ALM3" s="13"/>
      <c r="ALN3" s="13"/>
      <c r="ALO3" s="13"/>
      <c r="ALP3" s="13"/>
      <c r="ALQ3" s="13"/>
      <c r="ALR3" s="13"/>
      <c r="ALS3" s="13"/>
      <c r="ALT3" s="13"/>
      <c r="ALU3" s="13"/>
      <c r="ALV3" s="13"/>
      <c r="ALW3" s="13"/>
      <c r="ALX3" s="13"/>
      <c r="ALY3" s="13"/>
      <c r="ALZ3" s="13"/>
      <c r="AMA3" s="13"/>
      <c r="AMB3" s="13"/>
      <c r="AMC3" s="13"/>
      <c r="AMD3" s="13"/>
      <c r="AME3" s="13"/>
      <c r="AMF3" s="13"/>
      <c r="AMG3" s="13"/>
      <c r="AMH3" s="13"/>
      <c r="AMI3" s="13"/>
      <c r="AMJ3" s="13"/>
    </row>
    <row r="4" spans="1:1024" s="1" customFormat="1" ht="15.5" x14ac:dyDescent="0.35">
      <c r="A4" s="14" t="s">
        <v>23</v>
      </c>
      <c r="AHH4" s="13"/>
      <c r="AHI4" s="13"/>
      <c r="AHJ4" s="13"/>
      <c r="AHK4" s="13"/>
      <c r="AHL4" s="13"/>
      <c r="AHM4" s="13"/>
      <c r="AHN4" s="13"/>
      <c r="AHO4" s="13"/>
      <c r="AHP4" s="13"/>
      <c r="AHQ4" s="13"/>
      <c r="AHR4" s="13"/>
      <c r="AHS4" s="13"/>
      <c r="AHT4" s="13"/>
      <c r="AHU4" s="13"/>
      <c r="AHV4" s="13"/>
      <c r="AHW4" s="13"/>
      <c r="AHX4" s="13"/>
      <c r="AHY4" s="13"/>
      <c r="AHZ4" s="13"/>
      <c r="AIA4" s="13"/>
      <c r="AIB4" s="13"/>
      <c r="AIC4" s="13"/>
      <c r="AID4" s="13"/>
      <c r="AIE4" s="13"/>
      <c r="AIF4" s="13"/>
      <c r="AIG4" s="13"/>
      <c r="AIH4" s="13"/>
      <c r="AII4" s="13"/>
      <c r="AIJ4" s="13"/>
      <c r="AIK4" s="13"/>
      <c r="AIL4" s="13"/>
      <c r="AIM4" s="13"/>
      <c r="AIN4" s="13"/>
      <c r="AIO4" s="13"/>
      <c r="AIP4" s="13"/>
      <c r="AIQ4" s="13"/>
      <c r="AIR4" s="13"/>
      <c r="AIS4" s="13"/>
      <c r="AIT4" s="13"/>
      <c r="AIU4" s="13"/>
      <c r="AIV4" s="13"/>
      <c r="AIW4" s="13"/>
      <c r="AIX4" s="13"/>
      <c r="AIY4" s="13"/>
      <c r="AIZ4" s="13"/>
      <c r="AJA4" s="13"/>
      <c r="AJB4" s="13"/>
      <c r="AJC4" s="13"/>
      <c r="AJD4" s="13"/>
      <c r="AJE4" s="13"/>
      <c r="AJF4" s="13"/>
      <c r="AJG4" s="13"/>
      <c r="AJH4" s="13"/>
      <c r="AJI4" s="13"/>
      <c r="AJJ4" s="13"/>
      <c r="AJK4" s="13"/>
      <c r="AJL4" s="13"/>
      <c r="AJM4" s="13"/>
      <c r="AJN4" s="13"/>
      <c r="AJO4" s="13"/>
      <c r="AJP4" s="13"/>
      <c r="AJQ4" s="13"/>
      <c r="AJR4" s="13"/>
      <c r="AJS4" s="13"/>
      <c r="AJT4" s="13"/>
      <c r="AJU4" s="13"/>
      <c r="AJV4" s="13"/>
      <c r="AJW4" s="13"/>
      <c r="AJX4" s="13"/>
      <c r="AJY4" s="13"/>
      <c r="AJZ4" s="13"/>
      <c r="AKA4" s="13"/>
      <c r="AKB4" s="13"/>
      <c r="AKC4" s="13"/>
      <c r="AKD4" s="13"/>
      <c r="AKE4" s="13"/>
      <c r="AKF4" s="13"/>
      <c r="AKG4" s="13"/>
      <c r="AKH4" s="13"/>
      <c r="AKI4" s="13"/>
      <c r="AKJ4" s="13"/>
      <c r="AKK4" s="13"/>
      <c r="AKL4" s="13"/>
      <c r="AKM4" s="13"/>
      <c r="AKN4" s="13"/>
      <c r="AKO4" s="13"/>
      <c r="AKP4" s="13"/>
      <c r="AKQ4" s="13"/>
      <c r="AKR4" s="13"/>
      <c r="AKS4" s="13"/>
      <c r="AKT4" s="13"/>
      <c r="AKU4" s="13"/>
      <c r="AKV4" s="13"/>
      <c r="AKW4" s="13"/>
      <c r="AKX4" s="13"/>
      <c r="AKY4" s="13"/>
      <c r="AKZ4" s="13"/>
      <c r="ALA4" s="13"/>
      <c r="ALB4" s="13"/>
      <c r="ALC4" s="13"/>
      <c r="ALD4" s="13"/>
      <c r="ALE4" s="13"/>
      <c r="ALF4" s="13"/>
      <c r="ALG4" s="13"/>
      <c r="ALH4" s="13"/>
      <c r="ALI4" s="13"/>
      <c r="ALJ4" s="13"/>
      <c r="ALK4" s="13"/>
      <c r="ALL4" s="13"/>
      <c r="ALM4" s="13"/>
      <c r="ALN4" s="13"/>
      <c r="ALO4" s="13"/>
      <c r="ALP4" s="13"/>
      <c r="ALQ4" s="13"/>
      <c r="ALR4" s="13"/>
      <c r="ALS4" s="13"/>
      <c r="ALT4" s="13"/>
      <c r="ALU4" s="13"/>
      <c r="ALV4" s="13"/>
      <c r="ALW4" s="13"/>
      <c r="ALX4" s="13"/>
      <c r="ALY4" s="13"/>
      <c r="ALZ4" s="13"/>
      <c r="AMA4" s="13"/>
      <c r="AMB4" s="13"/>
      <c r="AMC4" s="13"/>
      <c r="AMD4" s="13"/>
      <c r="AME4" s="13"/>
      <c r="AMF4" s="13"/>
      <c r="AMG4" s="13"/>
      <c r="AMH4" s="13"/>
      <c r="AMI4" s="13"/>
      <c r="AMJ4" s="13"/>
    </row>
    <row r="5" spans="1:1024" s="9" customFormat="1" ht="13" x14ac:dyDescent="0.3">
      <c r="A5" s="15"/>
      <c r="AHH5" s="7"/>
      <c r="AHI5" s="7"/>
      <c r="AHJ5" s="7"/>
      <c r="AHK5" s="7"/>
      <c r="AHL5" s="7"/>
      <c r="AHM5" s="7"/>
      <c r="AHN5" s="7"/>
      <c r="AHO5" s="7"/>
      <c r="AHP5" s="7"/>
      <c r="AHQ5" s="7"/>
      <c r="AHR5" s="7"/>
      <c r="AHS5" s="7"/>
      <c r="AHT5" s="7"/>
      <c r="AHU5" s="7"/>
      <c r="AHV5" s="7"/>
      <c r="AHW5" s="7"/>
      <c r="AHX5" s="7"/>
      <c r="AHY5" s="7"/>
      <c r="AHZ5" s="7"/>
      <c r="AIA5" s="7"/>
      <c r="AIB5" s="7"/>
      <c r="AIC5" s="7"/>
      <c r="AID5" s="7"/>
      <c r="AIE5" s="7"/>
      <c r="AIF5" s="7"/>
      <c r="AIG5" s="7"/>
      <c r="AIH5" s="7"/>
      <c r="AII5" s="7"/>
      <c r="AIJ5" s="7"/>
      <c r="AIK5" s="7"/>
      <c r="AIL5" s="7"/>
      <c r="AIM5" s="7"/>
      <c r="AIN5" s="7"/>
      <c r="AIO5" s="7"/>
      <c r="AIP5" s="7"/>
      <c r="AIQ5" s="7"/>
      <c r="AIR5" s="7"/>
      <c r="AIS5" s="7"/>
      <c r="AIT5" s="7"/>
      <c r="AIU5" s="7"/>
      <c r="AIV5" s="7"/>
      <c r="AIW5" s="7"/>
      <c r="AIX5" s="7"/>
      <c r="AIY5" s="7"/>
      <c r="AIZ5" s="7"/>
      <c r="AJA5" s="7"/>
      <c r="AJB5" s="7"/>
      <c r="AJC5" s="7"/>
      <c r="AJD5" s="7"/>
      <c r="AJE5" s="7"/>
      <c r="AJF5" s="7"/>
      <c r="AJG5" s="7"/>
      <c r="AJH5" s="7"/>
      <c r="AJI5" s="7"/>
      <c r="AJJ5" s="7"/>
      <c r="AJK5" s="7"/>
      <c r="AJL5" s="7"/>
      <c r="AJM5" s="7"/>
      <c r="AJN5" s="7"/>
      <c r="AJO5" s="7"/>
      <c r="AJP5" s="7"/>
      <c r="AJQ5" s="7"/>
      <c r="AJR5" s="7"/>
      <c r="AJS5" s="7"/>
      <c r="AJT5" s="7"/>
      <c r="AJU5" s="7"/>
      <c r="AJV5" s="7"/>
      <c r="AJW5" s="7"/>
      <c r="AJX5" s="7"/>
      <c r="AJY5" s="7"/>
      <c r="AJZ5" s="7"/>
      <c r="AKA5" s="7"/>
      <c r="AKB5" s="7"/>
      <c r="AKC5" s="7"/>
      <c r="AKD5" s="7"/>
      <c r="AKE5" s="7"/>
      <c r="AKF5" s="7"/>
      <c r="AKG5" s="7"/>
      <c r="AKH5" s="7"/>
      <c r="AKI5" s="7"/>
      <c r="AKJ5" s="7"/>
      <c r="AKK5" s="7"/>
      <c r="AKL5" s="7"/>
      <c r="AKM5" s="7"/>
      <c r="AKN5" s="7"/>
      <c r="AKO5" s="7"/>
      <c r="AKP5" s="7"/>
      <c r="AKQ5" s="7"/>
      <c r="AKR5" s="7"/>
      <c r="AKS5" s="7"/>
      <c r="AKT5" s="7"/>
      <c r="AKU5" s="7"/>
      <c r="AKV5" s="7"/>
      <c r="AKW5" s="7"/>
      <c r="AKX5" s="7"/>
      <c r="AKY5" s="7"/>
      <c r="AKZ5" s="7"/>
      <c r="ALA5" s="7"/>
      <c r="ALB5" s="7"/>
      <c r="ALC5" s="7"/>
      <c r="ALD5" s="7"/>
      <c r="ALE5" s="7"/>
      <c r="ALF5" s="7"/>
      <c r="ALG5" s="7"/>
      <c r="ALH5" s="7"/>
      <c r="ALI5" s="7"/>
      <c r="ALJ5" s="7"/>
      <c r="ALK5" s="7"/>
      <c r="ALL5" s="7"/>
      <c r="ALM5" s="7"/>
      <c r="ALN5" s="7"/>
      <c r="ALO5" s="7"/>
      <c r="ALP5" s="7"/>
      <c r="ALQ5" s="7"/>
      <c r="ALR5" s="7"/>
      <c r="ALS5" s="7"/>
      <c r="ALT5" s="7"/>
      <c r="ALU5" s="7"/>
      <c r="ALV5" s="7"/>
      <c r="ALW5" s="7"/>
      <c r="ALX5" s="7"/>
      <c r="ALY5" s="7"/>
      <c r="ALZ5" s="7"/>
      <c r="AMA5" s="7"/>
      <c r="AMB5" s="7"/>
      <c r="AMC5" s="7"/>
      <c r="AMD5" s="7"/>
      <c r="AME5" s="7"/>
      <c r="AMF5" s="7"/>
      <c r="AMG5" s="7"/>
      <c r="AMH5" s="7"/>
      <c r="AMI5" s="7"/>
      <c r="AMJ5" s="7"/>
    </row>
    <row r="6" spans="1:1024" s="9" customFormat="1" ht="13" x14ac:dyDescent="0.3">
      <c r="AHH6" s="7"/>
      <c r="AHI6" s="7"/>
      <c r="AHJ6" s="7"/>
      <c r="AHK6" s="7"/>
      <c r="AHL6" s="7"/>
      <c r="AHM6" s="7"/>
      <c r="AHN6" s="7"/>
      <c r="AHO6" s="7"/>
      <c r="AHP6" s="7"/>
      <c r="AHQ6" s="7"/>
      <c r="AHR6" s="7"/>
      <c r="AHS6" s="7"/>
      <c r="AHT6" s="7"/>
      <c r="AHU6" s="7"/>
      <c r="AHV6" s="7"/>
      <c r="AHW6" s="7"/>
      <c r="AHX6" s="7"/>
      <c r="AHY6" s="7"/>
      <c r="AHZ6" s="7"/>
      <c r="AIA6" s="7"/>
      <c r="AIB6" s="7"/>
      <c r="AIC6" s="7"/>
      <c r="AID6" s="7"/>
      <c r="AIE6" s="7"/>
      <c r="AIF6" s="7"/>
      <c r="AIG6" s="7"/>
      <c r="AIH6" s="7"/>
      <c r="AII6" s="7"/>
      <c r="AIJ6" s="7"/>
      <c r="AIK6" s="7"/>
      <c r="AIL6" s="7"/>
      <c r="AIM6" s="7"/>
      <c r="AIN6" s="7"/>
      <c r="AIO6" s="7"/>
      <c r="AIP6" s="7"/>
      <c r="AIQ6" s="7"/>
      <c r="AIR6" s="7"/>
      <c r="AIS6" s="7"/>
      <c r="AIT6" s="7"/>
      <c r="AIU6" s="7"/>
      <c r="AIV6" s="7"/>
      <c r="AIW6" s="7"/>
      <c r="AIX6" s="7"/>
      <c r="AIY6" s="7"/>
      <c r="AIZ6" s="7"/>
      <c r="AJA6" s="7"/>
      <c r="AJB6" s="7"/>
      <c r="AJC6" s="7"/>
      <c r="AJD6" s="7"/>
      <c r="AJE6" s="7"/>
      <c r="AJF6" s="7"/>
      <c r="AJG6" s="7"/>
      <c r="AJH6" s="7"/>
      <c r="AJI6" s="7"/>
      <c r="AJJ6" s="7"/>
      <c r="AJK6" s="7"/>
      <c r="AJL6" s="7"/>
      <c r="AJM6" s="7"/>
      <c r="AJN6" s="7"/>
      <c r="AJO6" s="7"/>
      <c r="AJP6" s="7"/>
      <c r="AJQ6" s="7"/>
      <c r="AJR6" s="7"/>
      <c r="AJS6" s="7"/>
      <c r="AJT6" s="7"/>
      <c r="AJU6" s="7"/>
      <c r="AJV6" s="7"/>
      <c r="AJW6" s="7"/>
      <c r="AJX6" s="7"/>
      <c r="AJY6" s="7"/>
      <c r="AJZ6" s="7"/>
      <c r="AKA6" s="7"/>
      <c r="AKB6" s="7"/>
      <c r="AKC6" s="7"/>
      <c r="AKD6" s="7"/>
      <c r="AKE6" s="7"/>
      <c r="AKF6" s="7"/>
      <c r="AKG6" s="7"/>
      <c r="AKH6" s="7"/>
      <c r="AKI6" s="7"/>
      <c r="AKJ6" s="7"/>
      <c r="AKK6" s="7"/>
      <c r="AKL6" s="7"/>
      <c r="AKM6" s="7"/>
      <c r="AKN6" s="7"/>
      <c r="AKO6" s="7"/>
      <c r="AKP6" s="7"/>
      <c r="AKQ6" s="7"/>
      <c r="AKR6" s="7"/>
      <c r="AKS6" s="7"/>
      <c r="AKT6" s="7"/>
      <c r="AKU6" s="7"/>
      <c r="AKV6" s="7"/>
      <c r="AKW6" s="7"/>
      <c r="AKX6" s="7"/>
      <c r="AKY6" s="7"/>
      <c r="AKZ6" s="7"/>
      <c r="ALA6" s="7"/>
      <c r="ALB6" s="7"/>
      <c r="ALC6" s="7"/>
      <c r="ALD6" s="7"/>
      <c r="ALE6" s="7"/>
      <c r="ALF6" s="7"/>
      <c r="ALG6" s="7"/>
      <c r="ALH6" s="7"/>
      <c r="ALI6" s="7"/>
      <c r="ALJ6" s="7"/>
      <c r="ALK6" s="7"/>
      <c r="ALL6" s="7"/>
      <c r="ALM6" s="7"/>
      <c r="ALN6" s="7"/>
      <c r="ALO6" s="7"/>
      <c r="ALP6" s="7"/>
      <c r="ALQ6" s="7"/>
      <c r="ALR6" s="7"/>
      <c r="ALS6" s="7"/>
      <c r="ALT6" s="7"/>
      <c r="ALU6" s="7"/>
      <c r="ALV6" s="7"/>
      <c r="ALW6" s="7"/>
      <c r="ALX6" s="7"/>
      <c r="ALY6" s="7"/>
      <c r="ALZ6" s="7"/>
      <c r="AMA6" s="7"/>
      <c r="AMB6" s="7"/>
      <c r="AMC6" s="7"/>
      <c r="AMD6" s="7"/>
      <c r="AME6" s="7"/>
      <c r="AMF6" s="7"/>
      <c r="AMG6" s="7"/>
      <c r="AMH6" s="7"/>
      <c r="AMI6" s="7"/>
      <c r="AMJ6" s="7"/>
    </row>
    <row r="7" spans="1:1024" s="9" customFormat="1" ht="13" x14ac:dyDescent="0.3">
      <c r="A7" s="16"/>
      <c r="B7" s="235"/>
      <c r="C7" s="235"/>
      <c r="D7" s="235"/>
      <c r="E7" s="235"/>
      <c r="F7" s="235"/>
      <c r="G7" s="235"/>
      <c r="H7" s="236" t="s">
        <v>24</v>
      </c>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c r="AS7" s="236"/>
      <c r="AT7" s="236"/>
      <c r="AU7" s="236"/>
      <c r="AV7" s="236"/>
      <c r="AW7" s="236"/>
      <c r="AX7" s="236"/>
      <c r="AY7" s="236"/>
      <c r="AZ7" s="236"/>
      <c r="BA7" s="236"/>
      <c r="BB7" s="236"/>
      <c r="BC7" s="236"/>
      <c r="BD7" s="236"/>
      <c r="BE7" s="236"/>
      <c r="BF7" s="236"/>
      <c r="BG7" s="236"/>
      <c r="BH7" s="236"/>
      <c r="BI7" s="236"/>
      <c r="BJ7" s="236"/>
      <c r="BK7" s="236"/>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AHH7" s="7"/>
      <c r="AHI7" s="7"/>
      <c r="AHJ7" s="7"/>
      <c r="AHK7" s="7"/>
      <c r="AHL7" s="7"/>
      <c r="AHM7" s="7"/>
      <c r="AHN7" s="7"/>
      <c r="AHO7" s="7"/>
      <c r="AHP7" s="7"/>
      <c r="AHQ7" s="7"/>
      <c r="AHR7" s="7"/>
      <c r="AHS7" s="7"/>
      <c r="AHT7" s="7"/>
      <c r="AHU7" s="7"/>
      <c r="AHV7" s="7"/>
      <c r="AHW7" s="7"/>
      <c r="AHX7" s="7"/>
      <c r="AHY7" s="7"/>
      <c r="AHZ7" s="7"/>
      <c r="AIA7" s="7"/>
      <c r="AIB7" s="7"/>
      <c r="AIC7" s="7"/>
      <c r="AID7" s="7"/>
      <c r="AIE7" s="7"/>
      <c r="AIF7" s="7"/>
      <c r="AIG7" s="7"/>
      <c r="AIH7" s="7"/>
      <c r="AII7" s="7"/>
      <c r="AIJ7" s="7"/>
      <c r="AIK7" s="7"/>
      <c r="AIL7" s="7"/>
      <c r="AIM7" s="7"/>
      <c r="AIN7" s="7"/>
      <c r="AIO7" s="7"/>
      <c r="AIP7" s="7"/>
      <c r="AIQ7" s="7"/>
      <c r="AIR7" s="7"/>
      <c r="AIS7" s="7"/>
      <c r="AIT7" s="7"/>
      <c r="AIU7" s="7"/>
      <c r="AIV7" s="7"/>
      <c r="AIW7" s="7"/>
      <c r="AIX7" s="7"/>
      <c r="AIY7" s="7"/>
      <c r="AIZ7" s="7"/>
      <c r="AJA7" s="7"/>
      <c r="AJB7" s="7"/>
      <c r="AJC7" s="7"/>
      <c r="AJD7" s="7"/>
      <c r="AJE7" s="7"/>
      <c r="AJF7" s="7"/>
      <c r="AJG7" s="7"/>
      <c r="AJH7" s="7"/>
      <c r="AJI7" s="7"/>
      <c r="AJJ7" s="7"/>
      <c r="AJK7" s="7"/>
      <c r="AJL7" s="7"/>
      <c r="AJM7" s="7"/>
      <c r="AJN7" s="7"/>
      <c r="AJO7" s="7"/>
      <c r="AJP7" s="7"/>
      <c r="AJQ7" s="7"/>
      <c r="AJR7" s="7"/>
      <c r="AJS7" s="7"/>
      <c r="AJT7" s="7"/>
      <c r="AJU7" s="7"/>
      <c r="AJV7" s="7"/>
      <c r="AJW7" s="7"/>
      <c r="AJX7" s="7"/>
      <c r="AJY7" s="7"/>
      <c r="AJZ7" s="7"/>
      <c r="AKA7" s="7"/>
      <c r="AKB7" s="7"/>
      <c r="AKC7" s="7"/>
      <c r="AKD7" s="7"/>
      <c r="AKE7" s="7"/>
      <c r="AKF7" s="7"/>
      <c r="AKG7" s="7"/>
      <c r="AKH7" s="7"/>
      <c r="AKI7" s="7"/>
      <c r="AKJ7" s="7"/>
      <c r="AKK7" s="7"/>
      <c r="AKL7" s="7"/>
      <c r="AKM7" s="7"/>
      <c r="AKN7" s="7"/>
      <c r="AKO7" s="7"/>
      <c r="AKP7" s="7"/>
      <c r="AKQ7" s="7"/>
      <c r="AKR7" s="7"/>
      <c r="AKS7" s="7"/>
      <c r="AKT7" s="7"/>
      <c r="AKU7" s="7"/>
      <c r="AKV7" s="7"/>
      <c r="AKW7" s="7"/>
      <c r="AKX7" s="7"/>
      <c r="AKY7" s="7"/>
      <c r="AKZ7" s="7"/>
      <c r="ALA7" s="7"/>
      <c r="ALB7" s="7"/>
      <c r="ALC7" s="7"/>
      <c r="ALD7" s="7"/>
      <c r="ALE7" s="7"/>
      <c r="ALF7" s="7"/>
      <c r="ALG7" s="7"/>
      <c r="ALH7" s="7"/>
      <c r="ALI7" s="7"/>
      <c r="ALJ7" s="7"/>
      <c r="ALK7" s="7"/>
      <c r="ALL7" s="7"/>
      <c r="ALM7" s="7"/>
      <c r="ALN7" s="7"/>
      <c r="ALO7" s="7"/>
      <c r="ALP7" s="7"/>
      <c r="ALQ7" s="7"/>
      <c r="ALR7" s="7"/>
      <c r="ALS7" s="7"/>
      <c r="ALT7" s="7"/>
      <c r="ALU7" s="7"/>
      <c r="ALV7" s="7"/>
      <c r="ALW7" s="7"/>
      <c r="ALX7" s="7"/>
      <c r="ALY7" s="7"/>
      <c r="ALZ7" s="7"/>
      <c r="AMA7" s="7"/>
      <c r="AMB7" s="7"/>
      <c r="AMC7" s="7"/>
      <c r="AMD7" s="7"/>
      <c r="AME7" s="7"/>
      <c r="AMF7" s="7"/>
      <c r="AMG7" s="7"/>
      <c r="AMH7" s="7"/>
      <c r="AMI7" s="7"/>
      <c r="AMJ7" s="7"/>
    </row>
    <row r="8" spans="1:1024" s="20" customFormat="1" ht="13" x14ac:dyDescent="0.3">
      <c r="A8" s="19" t="s">
        <v>25</v>
      </c>
      <c r="B8" s="237" t="s">
        <v>26</v>
      </c>
      <c r="C8" s="237"/>
      <c r="D8" s="237"/>
      <c r="E8" s="237"/>
      <c r="F8" s="237"/>
      <c r="G8" s="237"/>
      <c r="H8" s="238" t="s">
        <v>27</v>
      </c>
      <c r="I8" s="238"/>
      <c r="J8" s="238"/>
      <c r="K8" s="238"/>
      <c r="L8" s="238"/>
      <c r="M8" s="238"/>
      <c r="N8" s="238"/>
      <c r="O8" s="238" t="s">
        <v>28</v>
      </c>
      <c r="P8" s="238"/>
      <c r="Q8" s="238"/>
      <c r="R8" s="238"/>
      <c r="S8" s="238"/>
      <c r="T8" s="238"/>
      <c r="U8" s="238"/>
      <c r="V8" s="238">
        <v>44108</v>
      </c>
      <c r="W8" s="238"/>
      <c r="X8" s="238"/>
      <c r="Y8" s="238"/>
      <c r="Z8" s="238"/>
      <c r="AA8" s="238"/>
      <c r="AB8" s="238"/>
      <c r="AC8" s="238">
        <v>43894</v>
      </c>
      <c r="AD8" s="238"/>
      <c r="AE8" s="238"/>
      <c r="AF8" s="238"/>
      <c r="AG8" s="238"/>
      <c r="AH8" s="238"/>
      <c r="AI8" s="238"/>
      <c r="AJ8" s="238" t="s">
        <v>29</v>
      </c>
      <c r="AK8" s="238"/>
      <c r="AL8" s="238"/>
      <c r="AM8" s="238"/>
      <c r="AN8" s="238"/>
      <c r="AO8" s="238"/>
      <c r="AP8" s="238"/>
      <c r="AQ8" s="238" t="s">
        <v>30</v>
      </c>
      <c r="AR8" s="238"/>
      <c r="AS8" s="238"/>
      <c r="AT8" s="238"/>
      <c r="AU8" s="238"/>
      <c r="AV8" s="238"/>
      <c r="AW8" s="238"/>
      <c r="AX8" s="238" t="s">
        <v>31</v>
      </c>
      <c r="AY8" s="238"/>
      <c r="AZ8" s="238"/>
      <c r="BA8" s="238"/>
      <c r="BB8" s="238"/>
      <c r="BC8" s="238"/>
      <c r="BD8" s="238"/>
      <c r="BE8" s="238">
        <v>43985</v>
      </c>
      <c r="BF8" s="238"/>
      <c r="BG8" s="238"/>
      <c r="BH8" s="238"/>
      <c r="BI8" s="238"/>
      <c r="BJ8" s="238"/>
      <c r="BK8" s="238"/>
      <c r="AHH8" s="7"/>
      <c r="AHI8" s="7"/>
      <c r="AHJ8" s="7"/>
      <c r="AHK8" s="7"/>
      <c r="AHL8" s="7"/>
      <c r="AHM8" s="7"/>
      <c r="AHN8" s="7"/>
      <c r="AHO8" s="7"/>
      <c r="AHP8" s="7"/>
      <c r="AHQ8" s="7"/>
      <c r="AHR8" s="7"/>
      <c r="AHS8" s="7"/>
      <c r="AHT8" s="7"/>
      <c r="AHU8" s="7"/>
      <c r="AHV8" s="7"/>
      <c r="AHW8" s="7"/>
      <c r="AHX8" s="7"/>
      <c r="AHY8" s="7"/>
      <c r="AHZ8" s="7"/>
      <c r="AIA8" s="7"/>
      <c r="AIB8" s="7"/>
      <c r="AIC8" s="7"/>
      <c r="AID8" s="7"/>
      <c r="AIE8" s="7"/>
      <c r="AIF8" s="7"/>
      <c r="AIG8" s="7"/>
      <c r="AIH8" s="7"/>
      <c r="AII8" s="7"/>
      <c r="AIJ8" s="7"/>
      <c r="AIK8" s="7"/>
      <c r="AIL8" s="7"/>
      <c r="AIM8" s="7"/>
      <c r="AIN8" s="7"/>
      <c r="AIO8" s="7"/>
      <c r="AIP8" s="7"/>
      <c r="AIQ8" s="7"/>
      <c r="AIR8" s="7"/>
      <c r="AIS8" s="7"/>
      <c r="AIT8" s="7"/>
      <c r="AIU8" s="7"/>
      <c r="AIV8" s="7"/>
      <c r="AIW8" s="7"/>
      <c r="AIX8" s="7"/>
      <c r="AIY8" s="7"/>
      <c r="AIZ8" s="7"/>
      <c r="AJA8" s="7"/>
      <c r="AJB8" s="7"/>
      <c r="AJC8" s="7"/>
      <c r="AJD8" s="7"/>
      <c r="AJE8" s="7"/>
      <c r="AJF8" s="7"/>
      <c r="AJG8" s="7"/>
      <c r="AJH8" s="7"/>
      <c r="AJI8" s="7"/>
      <c r="AJJ8" s="7"/>
      <c r="AJK8" s="7"/>
      <c r="AJL8" s="7"/>
      <c r="AJM8" s="7"/>
      <c r="AJN8" s="7"/>
      <c r="AJO8" s="7"/>
      <c r="AJP8" s="7"/>
      <c r="AJQ8" s="7"/>
      <c r="AJR8" s="7"/>
      <c r="AJS8" s="7"/>
      <c r="AJT8" s="7"/>
      <c r="AJU8" s="7"/>
      <c r="AJV8" s="7"/>
      <c r="AJW8" s="7"/>
      <c r="AJX8" s="7"/>
      <c r="AJY8" s="7"/>
      <c r="AJZ8" s="7"/>
      <c r="AKA8" s="7"/>
      <c r="AKB8" s="7"/>
      <c r="AKC8" s="7"/>
      <c r="AKD8" s="7"/>
      <c r="AKE8" s="7"/>
      <c r="AKF8" s="7"/>
      <c r="AKG8" s="7"/>
      <c r="AKH8" s="7"/>
      <c r="AKI8" s="7"/>
      <c r="AKJ8" s="7"/>
      <c r="AKK8" s="7"/>
      <c r="AKL8" s="7"/>
      <c r="AKM8" s="7"/>
      <c r="AKN8" s="7"/>
      <c r="AKO8" s="7"/>
      <c r="AKP8" s="7"/>
      <c r="AKQ8" s="7"/>
      <c r="AKR8" s="7"/>
      <c r="AKS8" s="7"/>
      <c r="AKT8" s="7"/>
      <c r="AKU8" s="7"/>
      <c r="AKV8" s="7"/>
      <c r="AKW8" s="7"/>
      <c r="AKX8" s="7"/>
      <c r="AKY8" s="7"/>
      <c r="AKZ8" s="7"/>
      <c r="ALA8" s="7"/>
      <c r="ALB8" s="7"/>
      <c r="ALC8" s="7"/>
      <c r="ALD8" s="7"/>
      <c r="ALE8" s="7"/>
      <c r="ALF8" s="7"/>
      <c r="ALG8" s="7"/>
      <c r="ALH8" s="7"/>
      <c r="ALI8" s="7"/>
      <c r="ALJ8" s="7"/>
      <c r="ALK8" s="7"/>
      <c r="ALL8" s="7"/>
      <c r="ALM8" s="7"/>
      <c r="ALN8" s="7"/>
      <c r="ALO8" s="7"/>
      <c r="ALP8" s="7"/>
      <c r="ALQ8" s="7"/>
      <c r="ALR8" s="7"/>
      <c r="ALS8" s="7"/>
      <c r="ALT8" s="7"/>
      <c r="ALU8" s="7"/>
      <c r="ALV8" s="7"/>
      <c r="ALW8" s="7"/>
      <c r="ALX8" s="7"/>
      <c r="ALY8" s="7"/>
      <c r="ALZ8" s="7"/>
      <c r="AMA8" s="7"/>
      <c r="AMB8" s="7"/>
      <c r="AMC8" s="7"/>
      <c r="AMD8" s="7"/>
      <c r="AME8" s="7"/>
      <c r="AMF8" s="7"/>
      <c r="AMG8" s="7"/>
      <c r="AMH8" s="7"/>
      <c r="AMI8" s="7"/>
      <c r="AMJ8" s="7"/>
    </row>
    <row r="9" spans="1:1024" s="9" customFormat="1" ht="13" x14ac:dyDescent="0.3">
      <c r="A9" s="21"/>
      <c r="B9" s="22" t="s">
        <v>32</v>
      </c>
      <c r="C9" s="23" t="s">
        <v>33</v>
      </c>
      <c r="D9" s="22" t="s">
        <v>34</v>
      </c>
      <c r="E9" s="23" t="s">
        <v>33</v>
      </c>
      <c r="F9" s="24" t="s">
        <v>35</v>
      </c>
      <c r="G9" s="23" t="s">
        <v>33</v>
      </c>
      <c r="H9" s="25" t="s">
        <v>32</v>
      </c>
      <c r="I9" s="23" t="s">
        <v>33</v>
      </c>
      <c r="J9" s="22" t="s">
        <v>34</v>
      </c>
      <c r="K9" s="23" t="s">
        <v>33</v>
      </c>
      <c r="L9" s="22" t="s">
        <v>36</v>
      </c>
      <c r="M9" s="22" t="s">
        <v>35</v>
      </c>
      <c r="N9" s="26" t="s">
        <v>33</v>
      </c>
      <c r="O9" s="25" t="s">
        <v>32</v>
      </c>
      <c r="P9" s="23" t="s">
        <v>33</v>
      </c>
      <c r="Q9" s="22" t="s">
        <v>34</v>
      </c>
      <c r="R9" s="23" t="s">
        <v>33</v>
      </c>
      <c r="S9" s="22" t="s">
        <v>36</v>
      </c>
      <c r="T9" s="22" t="s">
        <v>35</v>
      </c>
      <c r="U9" s="26" t="s">
        <v>33</v>
      </c>
      <c r="V9" s="25" t="s">
        <v>32</v>
      </c>
      <c r="W9" s="23" t="s">
        <v>33</v>
      </c>
      <c r="X9" s="22" t="s">
        <v>34</v>
      </c>
      <c r="Y9" s="23" t="s">
        <v>33</v>
      </c>
      <c r="Z9" s="22" t="s">
        <v>36</v>
      </c>
      <c r="AA9" s="22" t="s">
        <v>35</v>
      </c>
      <c r="AB9" s="26" t="s">
        <v>33</v>
      </c>
      <c r="AC9" s="25" t="s">
        <v>32</v>
      </c>
      <c r="AD9" s="23" t="s">
        <v>33</v>
      </c>
      <c r="AE9" s="22" t="s">
        <v>34</v>
      </c>
      <c r="AF9" s="23" t="s">
        <v>33</v>
      </c>
      <c r="AG9" s="22" t="s">
        <v>36</v>
      </c>
      <c r="AH9" s="22" t="s">
        <v>35</v>
      </c>
      <c r="AI9" s="26" t="s">
        <v>33</v>
      </c>
      <c r="AJ9" s="25" t="s">
        <v>32</v>
      </c>
      <c r="AK9" s="23" t="s">
        <v>33</v>
      </c>
      <c r="AL9" s="22" t="s">
        <v>34</v>
      </c>
      <c r="AM9" s="23" t="s">
        <v>33</v>
      </c>
      <c r="AN9" s="22" t="s">
        <v>36</v>
      </c>
      <c r="AO9" s="22" t="s">
        <v>35</v>
      </c>
      <c r="AP9" s="26" t="s">
        <v>33</v>
      </c>
      <c r="AQ9" s="25" t="s">
        <v>32</v>
      </c>
      <c r="AR9" s="23" t="s">
        <v>33</v>
      </c>
      <c r="AS9" s="22" t="s">
        <v>34</v>
      </c>
      <c r="AT9" s="23" t="s">
        <v>33</v>
      </c>
      <c r="AU9" s="22" t="s">
        <v>36</v>
      </c>
      <c r="AV9" s="22" t="s">
        <v>35</v>
      </c>
      <c r="AW9" s="26" t="s">
        <v>33</v>
      </c>
      <c r="AX9" s="25" t="s">
        <v>32</v>
      </c>
      <c r="AY9" s="23" t="s">
        <v>33</v>
      </c>
      <c r="AZ9" s="22" t="s">
        <v>34</v>
      </c>
      <c r="BA9" s="23" t="s">
        <v>33</v>
      </c>
      <c r="BB9" s="22" t="s">
        <v>36</v>
      </c>
      <c r="BC9" s="22" t="s">
        <v>35</v>
      </c>
      <c r="BD9" s="26" t="s">
        <v>33</v>
      </c>
      <c r="BE9" s="25" t="s">
        <v>32</v>
      </c>
      <c r="BF9" s="23" t="s">
        <v>33</v>
      </c>
      <c r="BG9" s="22" t="s">
        <v>34</v>
      </c>
      <c r="BH9" s="23" t="s">
        <v>33</v>
      </c>
      <c r="BI9" s="22" t="s">
        <v>36</v>
      </c>
      <c r="BJ9" s="22" t="s">
        <v>35</v>
      </c>
      <c r="BK9" s="26" t="s">
        <v>33</v>
      </c>
      <c r="AHH9" s="7"/>
      <c r="AHI9" s="7"/>
      <c r="AHJ9" s="7"/>
      <c r="AHK9" s="7"/>
      <c r="AHL9" s="7"/>
      <c r="AHM9" s="7"/>
      <c r="AHN9" s="7"/>
      <c r="AHO9" s="7"/>
      <c r="AHP9" s="7"/>
      <c r="AHQ9" s="7"/>
      <c r="AHR9" s="7"/>
      <c r="AHS9" s="7"/>
      <c r="AHT9" s="7"/>
      <c r="AHU9" s="7"/>
      <c r="AHV9" s="7"/>
      <c r="AHW9" s="7"/>
      <c r="AHX9" s="7"/>
      <c r="AHY9" s="7"/>
      <c r="AHZ9" s="7"/>
      <c r="AIA9" s="7"/>
      <c r="AIB9" s="7"/>
      <c r="AIC9" s="7"/>
      <c r="AID9" s="7"/>
      <c r="AIE9" s="7"/>
      <c r="AIF9" s="7"/>
      <c r="AIG9" s="7"/>
      <c r="AIH9" s="7"/>
      <c r="AII9" s="7"/>
      <c r="AIJ9" s="7"/>
      <c r="AIK9" s="7"/>
      <c r="AIL9" s="7"/>
      <c r="AIM9" s="7"/>
      <c r="AIN9" s="7"/>
      <c r="AIO9" s="7"/>
      <c r="AIP9" s="7"/>
      <c r="AIQ9" s="7"/>
      <c r="AIR9" s="7"/>
      <c r="AIS9" s="7"/>
      <c r="AIT9" s="7"/>
      <c r="AIU9" s="7"/>
      <c r="AIV9" s="7"/>
      <c r="AIW9" s="7"/>
      <c r="AIX9" s="7"/>
      <c r="AIY9" s="7"/>
      <c r="AIZ9" s="7"/>
      <c r="AJA9" s="7"/>
      <c r="AJB9" s="7"/>
      <c r="AJC9" s="7"/>
      <c r="AJD9" s="7"/>
      <c r="AJE9" s="7"/>
      <c r="AJF9" s="7"/>
      <c r="AJG9" s="7"/>
      <c r="AJH9" s="7"/>
      <c r="AJI9" s="7"/>
      <c r="AJJ9" s="7"/>
      <c r="AJK9" s="7"/>
      <c r="AJL9" s="7"/>
      <c r="AJM9" s="7"/>
      <c r="AJN9" s="7"/>
      <c r="AJO9" s="7"/>
      <c r="AJP9" s="7"/>
      <c r="AJQ9" s="7"/>
      <c r="AJR9" s="7"/>
      <c r="AJS9" s="7"/>
      <c r="AJT9" s="7"/>
      <c r="AJU9" s="7"/>
      <c r="AJV9" s="7"/>
      <c r="AJW9" s="7"/>
      <c r="AJX9" s="7"/>
      <c r="AJY9" s="7"/>
      <c r="AJZ9" s="7"/>
      <c r="AKA9" s="7"/>
      <c r="AKB9" s="7"/>
      <c r="AKC9" s="7"/>
      <c r="AKD9" s="7"/>
      <c r="AKE9" s="7"/>
      <c r="AKF9" s="7"/>
      <c r="AKG9" s="7"/>
      <c r="AKH9" s="7"/>
      <c r="AKI9" s="7"/>
      <c r="AKJ9" s="7"/>
      <c r="AKK9" s="7"/>
      <c r="AKL9" s="7"/>
      <c r="AKM9" s="7"/>
      <c r="AKN9" s="7"/>
      <c r="AKO9" s="7"/>
      <c r="AKP9" s="7"/>
      <c r="AKQ9" s="7"/>
      <c r="AKR9" s="7"/>
      <c r="AKS9" s="7"/>
      <c r="AKT9" s="7"/>
      <c r="AKU9" s="7"/>
      <c r="AKV9" s="7"/>
      <c r="AKW9" s="7"/>
      <c r="AKX9" s="7"/>
      <c r="AKY9" s="7"/>
      <c r="AKZ9" s="7"/>
      <c r="ALA9" s="7"/>
      <c r="ALB9" s="7"/>
      <c r="ALC9" s="7"/>
      <c r="ALD9" s="7"/>
      <c r="ALE9" s="7"/>
      <c r="ALF9" s="7"/>
      <c r="ALG9" s="7"/>
      <c r="ALH9" s="7"/>
      <c r="ALI9" s="7"/>
      <c r="ALJ9" s="7"/>
      <c r="ALK9" s="7"/>
      <c r="ALL9" s="7"/>
      <c r="ALM9" s="7"/>
      <c r="ALN9" s="7"/>
      <c r="ALO9" s="7"/>
      <c r="ALP9" s="7"/>
      <c r="ALQ9" s="7"/>
      <c r="ALR9" s="7"/>
      <c r="ALS9" s="7"/>
      <c r="ALT9" s="7"/>
      <c r="ALU9" s="7"/>
      <c r="ALV9" s="7"/>
      <c r="ALW9" s="7"/>
      <c r="ALX9" s="7"/>
      <c r="ALY9" s="7"/>
      <c r="ALZ9" s="7"/>
      <c r="AMA9" s="7"/>
      <c r="AMB9" s="7"/>
      <c r="AMC9" s="7"/>
      <c r="AMD9" s="7"/>
      <c r="AME9" s="7"/>
      <c r="AMF9" s="7"/>
      <c r="AMG9" s="7"/>
      <c r="AMH9" s="7"/>
      <c r="AMI9" s="7"/>
      <c r="AMJ9" s="7"/>
    </row>
    <row r="10" spans="1:1024" s="9" customFormat="1" ht="13" x14ac:dyDescent="0.3">
      <c r="A10" s="27" t="s">
        <v>37</v>
      </c>
      <c r="B10" s="9">
        <v>1802527</v>
      </c>
      <c r="C10" s="28">
        <f t="shared" ref="C10:C28" si="0">B10/B$30*100</f>
        <v>6.1698152105556101</v>
      </c>
      <c r="D10" s="9">
        <v>1712903</v>
      </c>
      <c r="E10" s="28">
        <f t="shared" ref="E10:E28" si="1">D10/D$30*100</f>
        <v>5.7286656657042991</v>
      </c>
      <c r="F10" s="29">
        <f t="shared" ref="F10:F28" si="2">B10+D10</f>
        <v>3515430</v>
      </c>
      <c r="G10" s="30">
        <f t="shared" ref="G10:G28" si="3">F10/F$30*100</f>
        <v>5.9466833990210644</v>
      </c>
      <c r="H10" s="31">
        <v>0</v>
      </c>
      <c r="I10" s="32">
        <f t="shared" ref="I10:I28" si="4">H10/H$30*100</f>
        <v>0</v>
      </c>
      <c r="J10" s="33">
        <v>1</v>
      </c>
      <c r="K10" s="32">
        <f t="shared" ref="K10:K28" si="5">J10/J$30*100</f>
        <v>8.7896633558934706E-3</v>
      </c>
      <c r="L10" s="34">
        <v>0</v>
      </c>
      <c r="M10" s="35">
        <f t="shared" ref="M10:M28" si="6">H10+J10</f>
        <v>1</v>
      </c>
      <c r="N10" s="36">
        <f t="shared" ref="N10:N28" si="7">M10/M$30*100</f>
        <v>3.6589828027808269E-3</v>
      </c>
      <c r="O10" s="31">
        <v>0</v>
      </c>
      <c r="P10" s="32">
        <f t="shared" ref="P10:P28" si="8">O10/O$30*100</f>
        <v>0</v>
      </c>
      <c r="Q10" s="33">
        <v>1</v>
      </c>
      <c r="R10" s="32">
        <f t="shared" ref="R10:R28" si="9">Q10/Q$30*100</f>
        <v>1.2997140629061606E-2</v>
      </c>
      <c r="S10" s="34">
        <v>0</v>
      </c>
      <c r="T10" s="35">
        <f t="shared" ref="T10:T28" si="10">O10+Q10</f>
        <v>1</v>
      </c>
      <c r="U10" s="36">
        <f t="shared" ref="U10:U28" si="11">T10/T$30*100</f>
        <v>5.2375216047766196E-3</v>
      </c>
      <c r="V10" s="31">
        <v>0</v>
      </c>
      <c r="W10" s="32">
        <f t="shared" ref="W10:W28" si="12">V10/V$30*100</f>
        <v>0</v>
      </c>
      <c r="X10" s="33">
        <v>0</v>
      </c>
      <c r="Y10" s="32">
        <f t="shared" ref="Y10:Y28" si="13">X10/X$30*100</f>
        <v>0</v>
      </c>
      <c r="Z10" s="34">
        <v>0</v>
      </c>
      <c r="AA10" s="35">
        <f t="shared" ref="AA10:AA28" si="14">V10+X10</f>
        <v>0</v>
      </c>
      <c r="AB10" s="36">
        <f t="shared" ref="AB10:AB28" si="15">AA10/AA$30*100</f>
        <v>0</v>
      </c>
      <c r="AC10" s="31">
        <v>0</v>
      </c>
      <c r="AD10" s="32">
        <f t="shared" ref="AD10:AD28" si="16">AC10/AC$30*100</f>
        <v>0</v>
      </c>
      <c r="AE10" s="33">
        <v>0</v>
      </c>
      <c r="AF10" s="32">
        <f t="shared" ref="AF10:AF28" si="17">AE10/AE$30*100</f>
        <v>0</v>
      </c>
      <c r="AG10" s="34">
        <v>0</v>
      </c>
      <c r="AH10" s="35">
        <f t="shared" ref="AH10:AH28" si="18">AC10+AE10</f>
        <v>0</v>
      </c>
      <c r="AI10" s="36">
        <f t="shared" ref="AI10:AI28" si="19">AH10/AH$30*100</f>
        <v>0</v>
      </c>
      <c r="AJ10" s="31">
        <v>0</v>
      </c>
      <c r="AK10" s="32">
        <f t="shared" ref="AK10:AK28" si="20">AJ10/AJ$30*100</f>
        <v>0</v>
      </c>
      <c r="AL10" s="33">
        <v>0</v>
      </c>
      <c r="AM10" s="32">
        <f t="shared" ref="AM10:AM28" si="21">AL10/AL$30*100</f>
        <v>0</v>
      </c>
      <c r="AN10" s="34">
        <v>0</v>
      </c>
      <c r="AO10" s="35">
        <f t="shared" ref="AO10:AO28" si="22">AJ10+AL10</f>
        <v>0</v>
      </c>
      <c r="AP10" s="36">
        <f t="shared" ref="AP10:AP28" si="23">AO10/AO$30*100</f>
        <v>0</v>
      </c>
      <c r="AQ10" s="31">
        <v>0</v>
      </c>
      <c r="AR10" s="32">
        <f t="shared" ref="AR10:AR28" si="24">AQ10/AQ$30*100</f>
        <v>0</v>
      </c>
      <c r="AS10" s="33">
        <v>0</v>
      </c>
      <c r="AT10" s="32">
        <f t="shared" ref="AT10:AT28" si="25">AS10/AS$30*100</f>
        <v>0</v>
      </c>
      <c r="AU10" s="34">
        <v>0</v>
      </c>
      <c r="AV10" s="35">
        <f t="shared" ref="AV10:AV28" si="26">AQ10+AS10</f>
        <v>0</v>
      </c>
      <c r="AW10" s="36">
        <f t="shared" ref="AW10:AW28" si="27">AV10/AV$30*100</f>
        <v>0</v>
      </c>
      <c r="AX10" s="31">
        <v>0</v>
      </c>
      <c r="AY10" s="32">
        <f t="shared" ref="AY10:AY28" si="28">AX10/AX$30*100</f>
        <v>0</v>
      </c>
      <c r="AZ10" s="31">
        <v>0</v>
      </c>
      <c r="BA10" s="32">
        <f t="shared" ref="BA10:BA28" si="29">AZ10/AZ$30*100</f>
        <v>0</v>
      </c>
      <c r="BB10" s="34">
        <v>0</v>
      </c>
      <c r="BC10" s="35">
        <f t="shared" ref="BC10:BC28" si="30">AX10+AZ10</f>
        <v>0</v>
      </c>
      <c r="BD10" s="36">
        <f t="shared" ref="BD10:BD28" si="31">BC10/BC$30*100</f>
        <v>0</v>
      </c>
      <c r="BE10" s="31">
        <v>0</v>
      </c>
      <c r="BF10" s="32"/>
      <c r="BG10" s="33">
        <v>0</v>
      </c>
      <c r="BH10" s="32"/>
      <c r="BI10" s="34">
        <v>0</v>
      </c>
      <c r="BJ10" s="35">
        <f t="shared" ref="BJ10:BJ28" si="32">BE10+BG10</f>
        <v>0</v>
      </c>
      <c r="BK10" s="36"/>
      <c r="AHH10" s="7"/>
      <c r="AHI10" s="7"/>
      <c r="AHJ10" s="7"/>
      <c r="AHK10" s="7"/>
      <c r="AHL10" s="7"/>
      <c r="AHM10" s="7"/>
      <c r="AHN10" s="7"/>
      <c r="AHO10" s="7"/>
      <c r="AHP10" s="7"/>
      <c r="AHQ10" s="7"/>
      <c r="AHR10" s="7"/>
      <c r="AHS10" s="7"/>
      <c r="AHT10" s="7"/>
      <c r="AHU10" s="7"/>
      <c r="AHV10" s="7"/>
      <c r="AHW10" s="7"/>
      <c r="AHX10" s="7"/>
      <c r="AHY10" s="7"/>
      <c r="AHZ10" s="7"/>
      <c r="AIA10" s="7"/>
      <c r="AIB10" s="7"/>
      <c r="AIC10" s="7"/>
      <c r="AID10" s="7"/>
      <c r="AIE10" s="7"/>
      <c r="AIF10" s="7"/>
      <c r="AIG10" s="7"/>
      <c r="AIH10" s="7"/>
      <c r="AII10" s="7"/>
      <c r="AIJ10" s="7"/>
      <c r="AIK10" s="7"/>
      <c r="AIL10" s="7"/>
      <c r="AIM10" s="7"/>
      <c r="AIN10" s="7"/>
      <c r="AIO10" s="7"/>
      <c r="AIP10" s="7"/>
      <c r="AIQ10" s="7"/>
      <c r="AIR10" s="7"/>
      <c r="AIS10" s="7"/>
      <c r="AIT10" s="7"/>
      <c r="AIU10" s="7"/>
      <c r="AIV10" s="7"/>
      <c r="AIW10" s="7"/>
      <c r="AIX10" s="7"/>
      <c r="AIY10" s="7"/>
      <c r="AIZ10" s="7"/>
      <c r="AJA10" s="7"/>
      <c r="AJB10" s="7"/>
      <c r="AJC10" s="7"/>
      <c r="AJD10" s="7"/>
      <c r="AJE10" s="7"/>
      <c r="AJF10" s="7"/>
      <c r="AJG10" s="7"/>
      <c r="AJH10" s="7"/>
      <c r="AJI10" s="7"/>
      <c r="AJJ10" s="7"/>
      <c r="AJK10" s="7"/>
      <c r="AJL10" s="7"/>
      <c r="AJM10" s="7"/>
      <c r="AJN10" s="7"/>
      <c r="AJO10" s="7"/>
      <c r="AJP10" s="7"/>
      <c r="AJQ10" s="7"/>
      <c r="AJR10" s="7"/>
      <c r="AJS10" s="7"/>
      <c r="AJT10" s="7"/>
      <c r="AJU10" s="7"/>
      <c r="AJV10" s="7"/>
      <c r="AJW10" s="7"/>
      <c r="AJX10" s="7"/>
      <c r="AJY10" s="7"/>
      <c r="AJZ10" s="7"/>
      <c r="AKA10" s="7"/>
      <c r="AKB10" s="7"/>
      <c r="AKC10" s="7"/>
      <c r="AKD10" s="7"/>
      <c r="AKE10" s="7"/>
      <c r="AKF10" s="7"/>
      <c r="AKG10" s="7"/>
      <c r="AKH10" s="7"/>
      <c r="AKI10" s="7"/>
      <c r="AKJ10" s="7"/>
      <c r="AKK10" s="7"/>
      <c r="AKL10" s="7"/>
      <c r="AKM10" s="7"/>
      <c r="AKN10" s="7"/>
      <c r="AKO10" s="7"/>
      <c r="AKP10" s="7"/>
      <c r="AKQ10" s="7"/>
      <c r="AKR10" s="7"/>
      <c r="AKS10" s="7"/>
      <c r="AKT10" s="7"/>
      <c r="AKU10" s="7"/>
      <c r="AKV10" s="7"/>
      <c r="AKW10" s="7"/>
      <c r="AKX10" s="7"/>
      <c r="AKY10" s="7"/>
      <c r="AKZ10" s="7"/>
      <c r="ALA10" s="7"/>
      <c r="ALB10" s="7"/>
      <c r="ALC10" s="7"/>
      <c r="ALD10" s="7"/>
      <c r="ALE10" s="7"/>
      <c r="ALF10" s="7"/>
      <c r="ALG10" s="7"/>
      <c r="ALH10" s="7"/>
      <c r="ALI10" s="7"/>
      <c r="ALJ10" s="7"/>
      <c r="ALK10" s="7"/>
      <c r="ALL10" s="7"/>
      <c r="ALM10" s="7"/>
      <c r="ALN10" s="7"/>
      <c r="ALO10" s="7"/>
      <c r="ALP10" s="7"/>
      <c r="ALQ10" s="7"/>
      <c r="ALR10" s="7"/>
      <c r="ALS10" s="7"/>
      <c r="ALT10" s="7"/>
      <c r="ALU10" s="7"/>
      <c r="ALV10" s="7"/>
      <c r="ALW10" s="7"/>
      <c r="ALX10" s="7"/>
      <c r="ALY10" s="7"/>
      <c r="ALZ10" s="7"/>
      <c r="AMA10" s="7"/>
      <c r="AMB10" s="7"/>
      <c r="AMC10" s="7"/>
      <c r="AMD10" s="7"/>
      <c r="AME10" s="7"/>
      <c r="AMF10" s="7"/>
      <c r="AMG10" s="7"/>
      <c r="AMH10" s="7"/>
      <c r="AMI10" s="7"/>
      <c r="AMJ10" s="7"/>
    </row>
    <row r="11" spans="1:1024" s="9" customFormat="1" ht="13" x14ac:dyDescent="0.3">
      <c r="A11" s="27" t="s">
        <v>38</v>
      </c>
      <c r="B11" s="9">
        <v>1898484</v>
      </c>
      <c r="C11" s="28">
        <f t="shared" si="0"/>
        <v>6.4982635268134441</v>
      </c>
      <c r="D11" s="9">
        <v>1809836</v>
      </c>
      <c r="E11" s="28">
        <f t="shared" si="1"/>
        <v>6.0528502511558484</v>
      </c>
      <c r="F11" s="29">
        <f t="shared" si="2"/>
        <v>3708320</v>
      </c>
      <c r="G11" s="30">
        <f t="shared" si="3"/>
        <v>6.2729751359742032</v>
      </c>
      <c r="H11" s="31">
        <v>0</v>
      </c>
      <c r="I11" s="32">
        <f t="shared" si="4"/>
        <v>0</v>
      </c>
      <c r="J11" s="33">
        <v>0</v>
      </c>
      <c r="K11" s="32">
        <f t="shared" si="5"/>
        <v>0</v>
      </c>
      <c r="L11" s="34">
        <v>0</v>
      </c>
      <c r="M11" s="35">
        <f t="shared" si="6"/>
        <v>0</v>
      </c>
      <c r="N11" s="36">
        <f t="shared" si="7"/>
        <v>0</v>
      </c>
      <c r="O11" s="31">
        <v>0</v>
      </c>
      <c r="P11" s="32">
        <f t="shared" si="8"/>
        <v>0</v>
      </c>
      <c r="Q11" s="33">
        <v>0</v>
      </c>
      <c r="R11" s="32">
        <f t="shared" si="9"/>
        <v>0</v>
      </c>
      <c r="S11" s="34">
        <v>0</v>
      </c>
      <c r="T11" s="35">
        <f t="shared" si="10"/>
        <v>0</v>
      </c>
      <c r="U11" s="36">
        <f t="shared" si="11"/>
        <v>0</v>
      </c>
      <c r="V11" s="31">
        <v>0</v>
      </c>
      <c r="W11" s="32">
        <f t="shared" si="12"/>
        <v>0</v>
      </c>
      <c r="X11" s="33">
        <v>0</v>
      </c>
      <c r="Y11" s="32">
        <f t="shared" si="13"/>
        <v>0</v>
      </c>
      <c r="Z11" s="34">
        <v>0</v>
      </c>
      <c r="AA11" s="35">
        <f t="shared" si="14"/>
        <v>0</v>
      </c>
      <c r="AB11" s="36">
        <f t="shared" si="15"/>
        <v>0</v>
      </c>
      <c r="AC11" s="31">
        <v>0</v>
      </c>
      <c r="AD11" s="32">
        <f t="shared" si="16"/>
        <v>0</v>
      </c>
      <c r="AE11" s="33">
        <v>0</v>
      </c>
      <c r="AF11" s="32">
        <f t="shared" si="17"/>
        <v>0</v>
      </c>
      <c r="AG11" s="34">
        <v>0</v>
      </c>
      <c r="AH11" s="35">
        <f t="shared" si="18"/>
        <v>0</v>
      </c>
      <c r="AI11" s="36">
        <f t="shared" si="19"/>
        <v>0</v>
      </c>
      <c r="AJ11" s="31">
        <v>0</v>
      </c>
      <c r="AK11" s="32">
        <f t="shared" si="20"/>
        <v>0</v>
      </c>
      <c r="AL11" s="33">
        <v>0</v>
      </c>
      <c r="AM11" s="32">
        <f t="shared" si="21"/>
        <v>0</v>
      </c>
      <c r="AN11" s="34">
        <v>0</v>
      </c>
      <c r="AO11" s="35">
        <f t="shared" si="22"/>
        <v>0</v>
      </c>
      <c r="AP11" s="36">
        <f t="shared" si="23"/>
        <v>0</v>
      </c>
      <c r="AQ11" s="31">
        <v>0</v>
      </c>
      <c r="AR11" s="32">
        <f t="shared" si="24"/>
        <v>0</v>
      </c>
      <c r="AS11" s="33">
        <v>0</v>
      </c>
      <c r="AT11" s="32">
        <f t="shared" si="25"/>
        <v>0</v>
      </c>
      <c r="AU11" s="34">
        <v>0</v>
      </c>
      <c r="AV11" s="35">
        <f t="shared" si="26"/>
        <v>0</v>
      </c>
      <c r="AW11" s="36">
        <f t="shared" si="27"/>
        <v>0</v>
      </c>
      <c r="AX11" s="31">
        <v>0</v>
      </c>
      <c r="AY11" s="32">
        <f t="shared" si="28"/>
        <v>0</v>
      </c>
      <c r="AZ11" s="31">
        <v>0</v>
      </c>
      <c r="BA11" s="32">
        <f t="shared" si="29"/>
        <v>0</v>
      </c>
      <c r="BB11" s="34">
        <v>0</v>
      </c>
      <c r="BC11" s="35">
        <f t="shared" si="30"/>
        <v>0</v>
      </c>
      <c r="BD11" s="36">
        <f t="shared" si="31"/>
        <v>0</v>
      </c>
      <c r="BE11" s="31">
        <v>0</v>
      </c>
      <c r="BF11" s="32"/>
      <c r="BG11" s="37">
        <v>0</v>
      </c>
      <c r="BH11" s="32"/>
      <c r="BI11" s="34">
        <v>0</v>
      </c>
      <c r="BJ11" s="35">
        <f t="shared" si="32"/>
        <v>0</v>
      </c>
      <c r="BK11" s="36"/>
      <c r="AHH11" s="7"/>
      <c r="AHI11" s="7"/>
      <c r="AHJ11" s="7"/>
      <c r="AHK11" s="7"/>
      <c r="AHL11" s="7"/>
      <c r="AHM11" s="7"/>
      <c r="AHN11" s="7"/>
      <c r="AHO11" s="7"/>
      <c r="AHP11" s="7"/>
      <c r="AHQ11" s="7"/>
      <c r="AHR11" s="7"/>
      <c r="AHS11" s="7"/>
      <c r="AHT11" s="7"/>
      <c r="AHU11" s="7"/>
      <c r="AHV11" s="7"/>
      <c r="AHW11" s="7"/>
      <c r="AHX11" s="7"/>
      <c r="AHY11" s="7"/>
      <c r="AHZ11" s="7"/>
      <c r="AIA11" s="7"/>
      <c r="AIB11" s="7"/>
      <c r="AIC11" s="7"/>
      <c r="AID11" s="7"/>
      <c r="AIE11" s="7"/>
      <c r="AIF11" s="7"/>
      <c r="AIG11" s="7"/>
      <c r="AIH11" s="7"/>
      <c r="AII11" s="7"/>
      <c r="AIJ11" s="7"/>
      <c r="AIK11" s="7"/>
      <c r="AIL11" s="7"/>
      <c r="AIM11" s="7"/>
      <c r="AIN11" s="7"/>
      <c r="AIO11" s="7"/>
      <c r="AIP11" s="7"/>
      <c r="AIQ11" s="7"/>
      <c r="AIR11" s="7"/>
      <c r="AIS11" s="7"/>
      <c r="AIT11" s="7"/>
      <c r="AIU11" s="7"/>
      <c r="AIV11" s="7"/>
      <c r="AIW11" s="7"/>
      <c r="AIX11" s="7"/>
      <c r="AIY11" s="7"/>
      <c r="AIZ11" s="7"/>
      <c r="AJA11" s="7"/>
      <c r="AJB11" s="7"/>
      <c r="AJC11" s="7"/>
      <c r="AJD11" s="7"/>
      <c r="AJE11" s="7"/>
      <c r="AJF11" s="7"/>
      <c r="AJG11" s="7"/>
      <c r="AJH11" s="7"/>
      <c r="AJI11" s="7"/>
      <c r="AJJ11" s="7"/>
      <c r="AJK11" s="7"/>
      <c r="AJL11" s="7"/>
      <c r="AJM11" s="7"/>
      <c r="AJN11" s="7"/>
      <c r="AJO11" s="7"/>
      <c r="AJP11" s="7"/>
      <c r="AJQ11" s="7"/>
      <c r="AJR11" s="7"/>
      <c r="AJS11" s="7"/>
      <c r="AJT11" s="7"/>
      <c r="AJU11" s="7"/>
      <c r="AJV11" s="7"/>
      <c r="AJW11" s="7"/>
      <c r="AJX11" s="7"/>
      <c r="AJY11" s="7"/>
      <c r="AJZ11" s="7"/>
      <c r="AKA11" s="7"/>
      <c r="AKB11" s="7"/>
      <c r="AKC11" s="7"/>
      <c r="AKD11" s="7"/>
      <c r="AKE11" s="7"/>
      <c r="AKF11" s="7"/>
      <c r="AKG11" s="7"/>
      <c r="AKH11" s="7"/>
      <c r="AKI11" s="7"/>
      <c r="AKJ11" s="7"/>
      <c r="AKK11" s="7"/>
      <c r="AKL11" s="7"/>
      <c r="AKM11" s="7"/>
      <c r="AKN11" s="7"/>
      <c r="AKO11" s="7"/>
      <c r="AKP11" s="7"/>
      <c r="AKQ11" s="7"/>
      <c r="AKR11" s="7"/>
      <c r="AKS11" s="7"/>
      <c r="AKT11" s="7"/>
      <c r="AKU11" s="7"/>
      <c r="AKV11" s="7"/>
      <c r="AKW11" s="7"/>
      <c r="AKX11" s="7"/>
      <c r="AKY11" s="7"/>
      <c r="AKZ11" s="7"/>
      <c r="ALA11" s="7"/>
      <c r="ALB11" s="7"/>
      <c r="ALC11" s="7"/>
      <c r="ALD11" s="7"/>
      <c r="ALE11" s="7"/>
      <c r="ALF11" s="7"/>
      <c r="ALG11" s="7"/>
      <c r="ALH11" s="7"/>
      <c r="ALI11" s="7"/>
      <c r="ALJ11" s="7"/>
      <c r="ALK11" s="7"/>
      <c r="ALL11" s="7"/>
      <c r="ALM11" s="7"/>
      <c r="ALN11" s="7"/>
      <c r="ALO11" s="7"/>
      <c r="ALP11" s="7"/>
      <c r="ALQ11" s="7"/>
      <c r="ALR11" s="7"/>
      <c r="ALS11" s="7"/>
      <c r="ALT11" s="7"/>
      <c r="ALU11" s="7"/>
      <c r="ALV11" s="7"/>
      <c r="ALW11" s="7"/>
      <c r="ALX11" s="7"/>
      <c r="ALY11" s="7"/>
      <c r="ALZ11" s="7"/>
      <c r="AMA11" s="7"/>
      <c r="AMB11" s="7"/>
      <c r="AMC11" s="7"/>
      <c r="AMD11" s="7"/>
      <c r="AME11" s="7"/>
      <c r="AMF11" s="7"/>
      <c r="AMG11" s="7"/>
      <c r="AMH11" s="7"/>
      <c r="AMI11" s="7"/>
      <c r="AMJ11" s="7"/>
    </row>
    <row r="12" spans="1:1024" s="9" customFormat="1" ht="13" x14ac:dyDescent="0.3">
      <c r="A12" s="27" t="s">
        <v>39</v>
      </c>
      <c r="B12" s="9">
        <v>1768144</v>
      </c>
      <c r="C12" s="28">
        <f t="shared" si="0"/>
        <v>6.052126678630966</v>
      </c>
      <c r="D12" s="9">
        <v>1682638</v>
      </c>
      <c r="E12" s="28">
        <f t="shared" si="1"/>
        <v>5.6274468188854536</v>
      </c>
      <c r="F12" s="29">
        <f t="shared" si="2"/>
        <v>3450782</v>
      </c>
      <c r="G12" s="30">
        <f t="shared" si="3"/>
        <v>5.8373251730345093</v>
      </c>
      <c r="H12" s="31">
        <v>0</v>
      </c>
      <c r="I12" s="32">
        <f t="shared" si="4"/>
        <v>0</v>
      </c>
      <c r="J12" s="33">
        <v>1</v>
      </c>
      <c r="K12" s="32">
        <f t="shared" si="5"/>
        <v>8.7896633558934706E-3</v>
      </c>
      <c r="L12" s="34">
        <v>0</v>
      </c>
      <c r="M12" s="35">
        <f t="shared" si="6"/>
        <v>1</v>
      </c>
      <c r="N12" s="36">
        <f t="shared" si="7"/>
        <v>3.6589828027808269E-3</v>
      </c>
      <c r="O12" s="31">
        <v>0</v>
      </c>
      <c r="P12" s="32">
        <f t="shared" si="8"/>
        <v>0</v>
      </c>
      <c r="Q12" s="33">
        <v>1</v>
      </c>
      <c r="R12" s="32">
        <f t="shared" si="9"/>
        <v>1.2997140629061606E-2</v>
      </c>
      <c r="S12" s="34">
        <v>0</v>
      </c>
      <c r="T12" s="35">
        <f t="shared" si="10"/>
        <v>1</v>
      </c>
      <c r="U12" s="36">
        <f t="shared" si="11"/>
        <v>5.2375216047766196E-3</v>
      </c>
      <c r="V12" s="31">
        <v>0</v>
      </c>
      <c r="W12" s="32">
        <f t="shared" si="12"/>
        <v>0</v>
      </c>
      <c r="X12" s="33">
        <v>0</v>
      </c>
      <c r="Y12" s="32">
        <f t="shared" si="13"/>
        <v>0</v>
      </c>
      <c r="Z12" s="34">
        <v>0</v>
      </c>
      <c r="AA12" s="35">
        <f t="shared" si="14"/>
        <v>0</v>
      </c>
      <c r="AB12" s="36">
        <f t="shared" si="15"/>
        <v>0</v>
      </c>
      <c r="AC12" s="31">
        <v>0</v>
      </c>
      <c r="AD12" s="32">
        <f t="shared" si="16"/>
        <v>0</v>
      </c>
      <c r="AE12" s="33">
        <v>0</v>
      </c>
      <c r="AF12" s="32">
        <f t="shared" si="17"/>
        <v>0</v>
      </c>
      <c r="AG12" s="34">
        <v>0</v>
      </c>
      <c r="AH12" s="35">
        <f t="shared" si="18"/>
        <v>0</v>
      </c>
      <c r="AI12" s="36">
        <f t="shared" si="19"/>
        <v>0</v>
      </c>
      <c r="AJ12" s="31">
        <v>0</v>
      </c>
      <c r="AK12" s="32">
        <f t="shared" si="20"/>
        <v>0</v>
      </c>
      <c r="AL12" s="33">
        <v>0</v>
      </c>
      <c r="AM12" s="32">
        <f t="shared" si="21"/>
        <v>0</v>
      </c>
      <c r="AN12" s="34">
        <v>0</v>
      </c>
      <c r="AO12" s="35">
        <f t="shared" si="22"/>
        <v>0</v>
      </c>
      <c r="AP12" s="36">
        <f t="shared" si="23"/>
        <v>0</v>
      </c>
      <c r="AQ12" s="31">
        <v>0</v>
      </c>
      <c r="AR12" s="32">
        <f t="shared" si="24"/>
        <v>0</v>
      </c>
      <c r="AS12" s="33">
        <v>0</v>
      </c>
      <c r="AT12" s="32">
        <f t="shared" si="25"/>
        <v>0</v>
      </c>
      <c r="AU12" s="34">
        <v>0</v>
      </c>
      <c r="AV12" s="35">
        <f t="shared" si="26"/>
        <v>0</v>
      </c>
      <c r="AW12" s="36">
        <f t="shared" si="27"/>
        <v>0</v>
      </c>
      <c r="AX12" s="31">
        <v>0</v>
      </c>
      <c r="AY12" s="32">
        <f t="shared" si="28"/>
        <v>0</v>
      </c>
      <c r="AZ12" s="31">
        <v>0</v>
      </c>
      <c r="BA12" s="32">
        <f t="shared" si="29"/>
        <v>0</v>
      </c>
      <c r="BB12" s="34">
        <v>0</v>
      </c>
      <c r="BC12" s="35">
        <f t="shared" si="30"/>
        <v>0</v>
      </c>
      <c r="BD12" s="36">
        <f t="shared" si="31"/>
        <v>0</v>
      </c>
      <c r="BE12" s="31">
        <v>0</v>
      </c>
      <c r="BF12" s="32"/>
      <c r="BG12" s="37">
        <v>0</v>
      </c>
      <c r="BH12" s="32"/>
      <c r="BI12" s="34">
        <v>0</v>
      </c>
      <c r="BJ12" s="35">
        <f t="shared" si="32"/>
        <v>0</v>
      </c>
      <c r="BK12" s="36"/>
      <c r="AHH12" s="7"/>
      <c r="AHI12" s="7"/>
      <c r="AHJ12" s="7"/>
      <c r="AHK12" s="7"/>
      <c r="AHL12" s="7"/>
      <c r="AHM12" s="7"/>
      <c r="AHN12" s="7"/>
      <c r="AHO12" s="7"/>
      <c r="AHP12" s="7"/>
      <c r="AHQ12" s="7"/>
      <c r="AHR12" s="7"/>
      <c r="AHS12" s="7"/>
      <c r="AHT12" s="7"/>
      <c r="AHU12" s="7"/>
      <c r="AHV12" s="7"/>
      <c r="AHW12" s="7"/>
      <c r="AHX12" s="7"/>
      <c r="AHY12" s="7"/>
      <c r="AHZ12" s="7"/>
      <c r="AIA12" s="7"/>
      <c r="AIB12" s="7"/>
      <c r="AIC12" s="7"/>
      <c r="AID12" s="7"/>
      <c r="AIE12" s="7"/>
      <c r="AIF12" s="7"/>
      <c r="AIG12" s="7"/>
      <c r="AIH12" s="7"/>
      <c r="AII12" s="7"/>
      <c r="AIJ12" s="7"/>
      <c r="AIK12" s="7"/>
      <c r="AIL12" s="7"/>
      <c r="AIM12" s="7"/>
      <c r="AIN12" s="7"/>
      <c r="AIO12" s="7"/>
      <c r="AIP12" s="7"/>
      <c r="AIQ12" s="7"/>
      <c r="AIR12" s="7"/>
      <c r="AIS12" s="7"/>
      <c r="AIT12" s="7"/>
      <c r="AIU12" s="7"/>
      <c r="AIV12" s="7"/>
      <c r="AIW12" s="7"/>
      <c r="AIX12" s="7"/>
      <c r="AIY12" s="7"/>
      <c r="AIZ12" s="7"/>
      <c r="AJA12" s="7"/>
      <c r="AJB12" s="7"/>
      <c r="AJC12" s="7"/>
      <c r="AJD12" s="7"/>
      <c r="AJE12" s="7"/>
      <c r="AJF12" s="7"/>
      <c r="AJG12" s="7"/>
      <c r="AJH12" s="7"/>
      <c r="AJI12" s="7"/>
      <c r="AJJ12" s="7"/>
      <c r="AJK12" s="7"/>
      <c r="AJL12" s="7"/>
      <c r="AJM12" s="7"/>
      <c r="AJN12" s="7"/>
      <c r="AJO12" s="7"/>
      <c r="AJP12" s="7"/>
      <c r="AJQ12" s="7"/>
      <c r="AJR12" s="7"/>
      <c r="AJS12" s="7"/>
      <c r="AJT12" s="7"/>
      <c r="AJU12" s="7"/>
      <c r="AJV12" s="7"/>
      <c r="AJW12" s="7"/>
      <c r="AJX12" s="7"/>
      <c r="AJY12" s="7"/>
      <c r="AJZ12" s="7"/>
      <c r="AKA12" s="7"/>
      <c r="AKB12" s="7"/>
      <c r="AKC12" s="7"/>
      <c r="AKD12" s="7"/>
      <c r="AKE12" s="7"/>
      <c r="AKF12" s="7"/>
      <c r="AKG12" s="7"/>
      <c r="AKH12" s="7"/>
      <c r="AKI12" s="7"/>
      <c r="AKJ12" s="7"/>
      <c r="AKK12" s="7"/>
      <c r="AKL12" s="7"/>
      <c r="AKM12" s="7"/>
      <c r="AKN12" s="7"/>
      <c r="AKO12" s="7"/>
      <c r="AKP12" s="7"/>
      <c r="AKQ12" s="7"/>
      <c r="AKR12" s="7"/>
      <c r="AKS12" s="7"/>
      <c r="AKT12" s="7"/>
      <c r="AKU12" s="7"/>
      <c r="AKV12" s="7"/>
      <c r="AKW12" s="7"/>
      <c r="AKX12" s="7"/>
      <c r="AKY12" s="7"/>
      <c r="AKZ12" s="7"/>
      <c r="ALA12" s="7"/>
      <c r="ALB12" s="7"/>
      <c r="ALC12" s="7"/>
      <c r="ALD12" s="7"/>
      <c r="ALE12" s="7"/>
      <c r="ALF12" s="7"/>
      <c r="ALG12" s="7"/>
      <c r="ALH12" s="7"/>
      <c r="ALI12" s="7"/>
      <c r="ALJ12" s="7"/>
      <c r="ALK12" s="7"/>
      <c r="ALL12" s="7"/>
      <c r="ALM12" s="7"/>
      <c r="ALN12" s="7"/>
      <c r="ALO12" s="7"/>
      <c r="ALP12" s="7"/>
      <c r="ALQ12" s="7"/>
      <c r="ALR12" s="7"/>
      <c r="ALS12" s="7"/>
      <c r="ALT12" s="7"/>
      <c r="ALU12" s="7"/>
      <c r="ALV12" s="7"/>
      <c r="ALW12" s="7"/>
      <c r="ALX12" s="7"/>
      <c r="ALY12" s="7"/>
      <c r="ALZ12" s="7"/>
      <c r="AMA12" s="7"/>
      <c r="AMB12" s="7"/>
      <c r="AMC12" s="7"/>
      <c r="AMD12" s="7"/>
      <c r="AME12" s="7"/>
      <c r="AMF12" s="7"/>
      <c r="AMG12" s="7"/>
      <c r="AMH12" s="7"/>
      <c r="AMI12" s="7"/>
      <c r="AMJ12" s="7"/>
    </row>
    <row r="13" spans="1:1024" s="9" customFormat="1" ht="13" x14ac:dyDescent="0.3">
      <c r="A13" s="27" t="s">
        <v>40</v>
      </c>
      <c r="B13" s="9">
        <v>1680191</v>
      </c>
      <c r="C13" s="28">
        <f t="shared" si="0"/>
        <v>5.7510750121571776</v>
      </c>
      <c r="D13" s="9">
        <v>1590604</v>
      </c>
      <c r="E13" s="28">
        <f t="shared" si="1"/>
        <v>5.3196465430511362</v>
      </c>
      <c r="F13" s="29">
        <f t="shared" si="2"/>
        <v>3270795</v>
      </c>
      <c r="G13" s="30">
        <f t="shared" si="3"/>
        <v>5.5328600848547973</v>
      </c>
      <c r="H13" s="31">
        <v>4</v>
      </c>
      <c r="I13" s="32">
        <f t="shared" si="4"/>
        <v>2.5073653858208485E-2</v>
      </c>
      <c r="J13" s="33">
        <v>3</v>
      </c>
      <c r="K13" s="32">
        <f t="shared" si="5"/>
        <v>2.6368990067680408E-2</v>
      </c>
      <c r="L13" s="34">
        <v>0</v>
      </c>
      <c r="M13" s="35">
        <f t="shared" si="6"/>
        <v>7</v>
      </c>
      <c r="N13" s="36">
        <f t="shared" si="7"/>
        <v>2.5612879619465789E-2</v>
      </c>
      <c r="O13" s="31">
        <v>4</v>
      </c>
      <c r="P13" s="32">
        <f t="shared" si="8"/>
        <v>3.509079743837179E-2</v>
      </c>
      <c r="Q13" s="33">
        <v>3</v>
      </c>
      <c r="R13" s="32">
        <f t="shared" si="9"/>
        <v>3.8991421887184824E-2</v>
      </c>
      <c r="S13" s="34">
        <v>0</v>
      </c>
      <c r="T13" s="35">
        <f t="shared" si="10"/>
        <v>7</v>
      </c>
      <c r="U13" s="36">
        <f t="shared" si="11"/>
        <v>3.6662651233436337E-2</v>
      </c>
      <c r="V13" s="31">
        <v>3</v>
      </c>
      <c r="W13" s="32">
        <f t="shared" si="12"/>
        <v>4.730368968779565E-2</v>
      </c>
      <c r="X13" s="33">
        <v>3</v>
      </c>
      <c r="Y13" s="32">
        <f t="shared" si="13"/>
        <v>7.5131480090157785E-2</v>
      </c>
      <c r="Z13" s="34">
        <v>0</v>
      </c>
      <c r="AA13" s="35">
        <f t="shared" si="14"/>
        <v>6</v>
      </c>
      <c r="AB13" s="36">
        <f t="shared" si="15"/>
        <v>5.8055152394775031E-2</v>
      </c>
      <c r="AC13" s="31">
        <v>1</v>
      </c>
      <c r="AD13" s="32">
        <f t="shared" si="16"/>
        <v>3.9635354736424891E-2</v>
      </c>
      <c r="AE13" s="33">
        <v>2</v>
      </c>
      <c r="AF13" s="32">
        <f t="shared" si="17"/>
        <v>0.12507817385866166</v>
      </c>
      <c r="AG13" s="34">
        <v>0</v>
      </c>
      <c r="AH13" s="35">
        <f t="shared" si="18"/>
        <v>3</v>
      </c>
      <c r="AI13" s="36">
        <f t="shared" si="19"/>
        <v>7.2780203784570605E-2</v>
      </c>
      <c r="AJ13" s="31">
        <v>0</v>
      </c>
      <c r="AK13" s="32">
        <f t="shared" si="20"/>
        <v>0</v>
      </c>
      <c r="AL13" s="33">
        <v>0</v>
      </c>
      <c r="AM13" s="32">
        <f t="shared" si="21"/>
        <v>0</v>
      </c>
      <c r="AN13" s="34">
        <v>0</v>
      </c>
      <c r="AO13" s="35">
        <f t="shared" si="22"/>
        <v>0</v>
      </c>
      <c r="AP13" s="36">
        <f t="shared" si="23"/>
        <v>0</v>
      </c>
      <c r="AQ13" s="31">
        <v>0</v>
      </c>
      <c r="AR13" s="32">
        <f t="shared" si="24"/>
        <v>0</v>
      </c>
      <c r="AS13" s="33">
        <v>0</v>
      </c>
      <c r="AT13" s="32">
        <f t="shared" si="25"/>
        <v>0</v>
      </c>
      <c r="AU13" s="34">
        <v>0</v>
      </c>
      <c r="AV13" s="35">
        <f t="shared" si="26"/>
        <v>0</v>
      </c>
      <c r="AW13" s="36">
        <f t="shared" si="27"/>
        <v>0</v>
      </c>
      <c r="AX13" s="31">
        <v>0</v>
      </c>
      <c r="AY13" s="32">
        <f t="shared" si="28"/>
        <v>0</v>
      </c>
      <c r="AZ13" s="31">
        <v>0</v>
      </c>
      <c r="BA13" s="32">
        <f t="shared" si="29"/>
        <v>0</v>
      </c>
      <c r="BB13" s="34">
        <v>0</v>
      </c>
      <c r="BC13" s="35">
        <f t="shared" si="30"/>
        <v>0</v>
      </c>
      <c r="BD13" s="36">
        <f t="shared" si="31"/>
        <v>0</v>
      </c>
      <c r="BE13" s="31">
        <v>0</v>
      </c>
      <c r="BF13" s="32"/>
      <c r="BG13" s="37">
        <v>0</v>
      </c>
      <c r="BH13" s="32"/>
      <c r="BI13" s="34">
        <v>0</v>
      </c>
      <c r="BJ13" s="35">
        <f t="shared" si="32"/>
        <v>0</v>
      </c>
      <c r="BK13" s="36"/>
      <c r="AHH13" s="7"/>
      <c r="AHI13" s="7"/>
      <c r="AHJ13" s="7"/>
      <c r="AHK13" s="7"/>
      <c r="AHL13" s="7"/>
      <c r="AHM13" s="7"/>
      <c r="AHN13" s="7"/>
      <c r="AHO13" s="7"/>
      <c r="AHP13" s="7"/>
      <c r="AHQ13" s="7"/>
      <c r="AHR13" s="7"/>
      <c r="AHS13" s="7"/>
      <c r="AHT13" s="7"/>
      <c r="AHU13" s="7"/>
      <c r="AHV13" s="7"/>
      <c r="AHW13" s="7"/>
      <c r="AHX13" s="7"/>
      <c r="AHY13" s="7"/>
      <c r="AHZ13" s="7"/>
      <c r="AIA13" s="7"/>
      <c r="AIB13" s="7"/>
      <c r="AIC13" s="7"/>
      <c r="AID13" s="7"/>
      <c r="AIE13" s="7"/>
      <c r="AIF13" s="7"/>
      <c r="AIG13" s="7"/>
      <c r="AIH13" s="7"/>
      <c r="AII13" s="7"/>
      <c r="AIJ13" s="7"/>
      <c r="AIK13" s="7"/>
      <c r="AIL13" s="7"/>
      <c r="AIM13" s="7"/>
      <c r="AIN13" s="7"/>
      <c r="AIO13" s="7"/>
      <c r="AIP13" s="7"/>
      <c r="AIQ13" s="7"/>
      <c r="AIR13" s="7"/>
      <c r="AIS13" s="7"/>
      <c r="AIT13" s="7"/>
      <c r="AIU13" s="7"/>
      <c r="AIV13" s="7"/>
      <c r="AIW13" s="7"/>
      <c r="AIX13" s="7"/>
      <c r="AIY13" s="7"/>
      <c r="AIZ13" s="7"/>
      <c r="AJA13" s="7"/>
      <c r="AJB13" s="7"/>
      <c r="AJC13" s="7"/>
      <c r="AJD13" s="7"/>
      <c r="AJE13" s="7"/>
      <c r="AJF13" s="7"/>
      <c r="AJG13" s="7"/>
      <c r="AJH13" s="7"/>
      <c r="AJI13" s="7"/>
      <c r="AJJ13" s="7"/>
      <c r="AJK13" s="7"/>
      <c r="AJL13" s="7"/>
      <c r="AJM13" s="7"/>
      <c r="AJN13" s="7"/>
      <c r="AJO13" s="7"/>
      <c r="AJP13" s="7"/>
      <c r="AJQ13" s="7"/>
      <c r="AJR13" s="7"/>
      <c r="AJS13" s="7"/>
      <c r="AJT13" s="7"/>
      <c r="AJU13" s="7"/>
      <c r="AJV13" s="7"/>
      <c r="AJW13" s="7"/>
      <c r="AJX13" s="7"/>
      <c r="AJY13" s="7"/>
      <c r="AJZ13" s="7"/>
      <c r="AKA13" s="7"/>
      <c r="AKB13" s="7"/>
      <c r="AKC13" s="7"/>
      <c r="AKD13" s="7"/>
      <c r="AKE13" s="7"/>
      <c r="AKF13" s="7"/>
      <c r="AKG13" s="7"/>
      <c r="AKH13" s="7"/>
      <c r="AKI13" s="7"/>
      <c r="AKJ13" s="7"/>
      <c r="AKK13" s="7"/>
      <c r="AKL13" s="7"/>
      <c r="AKM13" s="7"/>
      <c r="AKN13" s="7"/>
      <c r="AKO13" s="7"/>
      <c r="AKP13" s="7"/>
      <c r="AKQ13" s="7"/>
      <c r="AKR13" s="7"/>
      <c r="AKS13" s="7"/>
      <c r="AKT13" s="7"/>
      <c r="AKU13" s="7"/>
      <c r="AKV13" s="7"/>
      <c r="AKW13" s="7"/>
      <c r="AKX13" s="7"/>
      <c r="AKY13" s="7"/>
      <c r="AKZ13" s="7"/>
      <c r="ALA13" s="7"/>
      <c r="ALB13" s="7"/>
      <c r="ALC13" s="7"/>
      <c r="ALD13" s="7"/>
      <c r="ALE13" s="7"/>
      <c r="ALF13" s="7"/>
      <c r="ALG13" s="7"/>
      <c r="ALH13" s="7"/>
      <c r="ALI13" s="7"/>
      <c r="ALJ13" s="7"/>
      <c r="ALK13" s="7"/>
      <c r="ALL13" s="7"/>
      <c r="ALM13" s="7"/>
      <c r="ALN13" s="7"/>
      <c r="ALO13" s="7"/>
      <c r="ALP13" s="7"/>
      <c r="ALQ13" s="7"/>
      <c r="ALR13" s="7"/>
      <c r="ALS13" s="7"/>
      <c r="ALT13" s="7"/>
      <c r="ALU13" s="7"/>
      <c r="ALV13" s="7"/>
      <c r="ALW13" s="7"/>
      <c r="ALX13" s="7"/>
      <c r="ALY13" s="7"/>
      <c r="ALZ13" s="7"/>
      <c r="AMA13" s="7"/>
      <c r="AMB13" s="7"/>
      <c r="AMC13" s="7"/>
      <c r="AMD13" s="7"/>
      <c r="AME13" s="7"/>
      <c r="AMF13" s="7"/>
      <c r="AMG13" s="7"/>
      <c r="AMH13" s="7"/>
      <c r="AMI13" s="7"/>
      <c r="AMJ13" s="7"/>
    </row>
    <row r="14" spans="1:1024" s="9" customFormat="1" ht="13" x14ac:dyDescent="0.3">
      <c r="A14" s="27" t="s">
        <v>41</v>
      </c>
      <c r="B14" s="9">
        <v>1913637</v>
      </c>
      <c r="C14" s="28">
        <f t="shared" si="0"/>
        <v>6.5501302727127007</v>
      </c>
      <c r="D14" s="9">
        <v>1804323</v>
      </c>
      <c r="E14" s="28">
        <f t="shared" si="1"/>
        <v>6.0344124681552769</v>
      </c>
      <c r="F14" s="29">
        <f t="shared" si="2"/>
        <v>3717960</v>
      </c>
      <c r="G14" s="30">
        <f t="shared" si="3"/>
        <v>6.2892821106448862</v>
      </c>
      <c r="H14" s="31">
        <v>8</v>
      </c>
      <c r="I14" s="32">
        <f t="shared" si="4"/>
        <v>5.0147307716416969E-2</v>
      </c>
      <c r="J14" s="33">
        <v>7</v>
      </c>
      <c r="K14" s="32">
        <f t="shared" si="5"/>
        <v>6.152764349125428E-2</v>
      </c>
      <c r="L14" s="34">
        <v>0</v>
      </c>
      <c r="M14" s="35">
        <f t="shared" si="6"/>
        <v>15</v>
      </c>
      <c r="N14" s="36">
        <f t="shared" si="7"/>
        <v>5.4884742041712405E-2</v>
      </c>
      <c r="O14" s="31">
        <v>6</v>
      </c>
      <c r="P14" s="32">
        <f t="shared" si="8"/>
        <v>5.2636196157557678E-2</v>
      </c>
      <c r="Q14" s="33">
        <v>5</v>
      </c>
      <c r="R14" s="32">
        <f t="shared" si="9"/>
        <v>6.4985703145308035E-2</v>
      </c>
      <c r="S14" s="34">
        <v>0</v>
      </c>
      <c r="T14" s="35">
        <f t="shared" si="10"/>
        <v>11</v>
      </c>
      <c r="U14" s="36">
        <f t="shared" si="11"/>
        <v>5.7612737652542823E-2</v>
      </c>
      <c r="V14" s="31">
        <v>4</v>
      </c>
      <c r="W14" s="32">
        <f t="shared" si="12"/>
        <v>6.307158625039419E-2</v>
      </c>
      <c r="X14" s="33">
        <v>4</v>
      </c>
      <c r="Y14" s="32">
        <f t="shared" si="13"/>
        <v>0.10017530678687703</v>
      </c>
      <c r="Z14" s="34">
        <v>0</v>
      </c>
      <c r="AA14" s="35">
        <f t="shared" si="14"/>
        <v>8</v>
      </c>
      <c r="AB14" s="36">
        <f t="shared" si="15"/>
        <v>7.740686985970005E-2</v>
      </c>
      <c r="AC14" s="31">
        <v>0</v>
      </c>
      <c r="AD14" s="32">
        <f t="shared" si="16"/>
        <v>0</v>
      </c>
      <c r="AE14" s="33">
        <v>3</v>
      </c>
      <c r="AF14" s="32">
        <f t="shared" si="17"/>
        <v>0.18761726078799248</v>
      </c>
      <c r="AG14" s="34">
        <v>0</v>
      </c>
      <c r="AH14" s="35">
        <f t="shared" si="18"/>
        <v>3</v>
      </c>
      <c r="AI14" s="36">
        <f t="shared" si="19"/>
        <v>7.2780203784570605E-2</v>
      </c>
      <c r="AJ14" s="31">
        <v>0</v>
      </c>
      <c r="AK14" s="32">
        <f t="shared" si="20"/>
        <v>0</v>
      </c>
      <c r="AL14" s="33">
        <v>0</v>
      </c>
      <c r="AM14" s="32">
        <f t="shared" si="21"/>
        <v>0</v>
      </c>
      <c r="AN14" s="34">
        <v>0</v>
      </c>
      <c r="AO14" s="35">
        <f t="shared" si="22"/>
        <v>0</v>
      </c>
      <c r="AP14" s="36">
        <f t="shared" si="23"/>
        <v>0</v>
      </c>
      <c r="AQ14" s="31">
        <v>0</v>
      </c>
      <c r="AR14" s="32">
        <f t="shared" si="24"/>
        <v>0</v>
      </c>
      <c r="AS14" s="33">
        <v>0</v>
      </c>
      <c r="AT14" s="32">
        <f t="shared" si="25"/>
        <v>0</v>
      </c>
      <c r="AU14" s="34">
        <v>0</v>
      </c>
      <c r="AV14" s="35">
        <f t="shared" si="26"/>
        <v>0</v>
      </c>
      <c r="AW14" s="36">
        <f t="shared" si="27"/>
        <v>0</v>
      </c>
      <c r="AX14" s="31">
        <v>0</v>
      </c>
      <c r="AY14" s="32">
        <f t="shared" si="28"/>
        <v>0</v>
      </c>
      <c r="AZ14" s="31">
        <v>0</v>
      </c>
      <c r="BA14" s="32">
        <f t="shared" si="29"/>
        <v>0</v>
      </c>
      <c r="BB14" s="34">
        <v>0</v>
      </c>
      <c r="BC14" s="35">
        <f t="shared" si="30"/>
        <v>0</v>
      </c>
      <c r="BD14" s="36">
        <f t="shared" si="31"/>
        <v>0</v>
      </c>
      <c r="BE14" s="31">
        <v>0</v>
      </c>
      <c r="BF14" s="32"/>
      <c r="BG14" s="37">
        <v>0</v>
      </c>
      <c r="BH14" s="32"/>
      <c r="BI14" s="34">
        <v>0</v>
      </c>
      <c r="BJ14" s="35">
        <f t="shared" si="32"/>
        <v>0</v>
      </c>
      <c r="BK14" s="36"/>
      <c r="AHH14" s="7"/>
      <c r="AHI14" s="7"/>
      <c r="AHJ14" s="7"/>
      <c r="AHK14" s="7"/>
      <c r="AHL14" s="7"/>
      <c r="AHM14" s="7"/>
      <c r="AHN14" s="7"/>
      <c r="AHO14" s="7"/>
      <c r="AHP14" s="7"/>
      <c r="AHQ14" s="7"/>
      <c r="AHR14" s="7"/>
      <c r="AHS14" s="7"/>
      <c r="AHT14" s="7"/>
      <c r="AHU14" s="7"/>
      <c r="AHV14" s="7"/>
      <c r="AHW14" s="7"/>
      <c r="AHX14" s="7"/>
      <c r="AHY14" s="7"/>
      <c r="AHZ14" s="7"/>
      <c r="AIA14" s="7"/>
      <c r="AIB14" s="7"/>
      <c r="AIC14" s="7"/>
      <c r="AID14" s="7"/>
      <c r="AIE14" s="7"/>
      <c r="AIF14" s="7"/>
      <c r="AIG14" s="7"/>
      <c r="AIH14" s="7"/>
      <c r="AII14" s="7"/>
      <c r="AIJ14" s="7"/>
      <c r="AIK14" s="7"/>
      <c r="AIL14" s="7"/>
      <c r="AIM14" s="7"/>
      <c r="AIN14" s="7"/>
      <c r="AIO14" s="7"/>
      <c r="AIP14" s="7"/>
      <c r="AIQ14" s="7"/>
      <c r="AIR14" s="7"/>
      <c r="AIS14" s="7"/>
      <c r="AIT14" s="7"/>
      <c r="AIU14" s="7"/>
      <c r="AIV14" s="7"/>
      <c r="AIW14" s="7"/>
      <c r="AIX14" s="7"/>
      <c r="AIY14" s="7"/>
      <c r="AIZ14" s="7"/>
      <c r="AJA14" s="7"/>
      <c r="AJB14" s="7"/>
      <c r="AJC14" s="7"/>
      <c r="AJD14" s="7"/>
      <c r="AJE14" s="7"/>
      <c r="AJF14" s="7"/>
      <c r="AJG14" s="7"/>
      <c r="AJH14" s="7"/>
      <c r="AJI14" s="7"/>
      <c r="AJJ14" s="7"/>
      <c r="AJK14" s="7"/>
      <c r="AJL14" s="7"/>
      <c r="AJM14" s="7"/>
      <c r="AJN14" s="7"/>
      <c r="AJO14" s="7"/>
      <c r="AJP14" s="7"/>
      <c r="AJQ14" s="7"/>
      <c r="AJR14" s="7"/>
      <c r="AJS14" s="7"/>
      <c r="AJT14" s="7"/>
      <c r="AJU14" s="7"/>
      <c r="AJV14" s="7"/>
      <c r="AJW14" s="7"/>
      <c r="AJX14" s="7"/>
      <c r="AJY14" s="7"/>
      <c r="AJZ14" s="7"/>
      <c r="AKA14" s="7"/>
      <c r="AKB14" s="7"/>
      <c r="AKC14" s="7"/>
      <c r="AKD14" s="7"/>
      <c r="AKE14" s="7"/>
      <c r="AKF14" s="7"/>
      <c r="AKG14" s="7"/>
      <c r="AKH14" s="7"/>
      <c r="AKI14" s="7"/>
      <c r="AKJ14" s="7"/>
      <c r="AKK14" s="7"/>
      <c r="AKL14" s="7"/>
      <c r="AKM14" s="7"/>
      <c r="AKN14" s="7"/>
      <c r="AKO14" s="7"/>
      <c r="AKP14" s="7"/>
      <c r="AKQ14" s="7"/>
      <c r="AKR14" s="7"/>
      <c r="AKS14" s="7"/>
      <c r="AKT14" s="7"/>
      <c r="AKU14" s="7"/>
      <c r="AKV14" s="7"/>
      <c r="AKW14" s="7"/>
      <c r="AKX14" s="7"/>
      <c r="AKY14" s="7"/>
      <c r="AKZ14" s="7"/>
      <c r="ALA14" s="7"/>
      <c r="ALB14" s="7"/>
      <c r="ALC14" s="7"/>
      <c r="ALD14" s="7"/>
      <c r="ALE14" s="7"/>
      <c r="ALF14" s="7"/>
      <c r="ALG14" s="7"/>
      <c r="ALH14" s="7"/>
      <c r="ALI14" s="7"/>
      <c r="ALJ14" s="7"/>
      <c r="ALK14" s="7"/>
      <c r="ALL14" s="7"/>
      <c r="ALM14" s="7"/>
      <c r="ALN14" s="7"/>
      <c r="ALO14" s="7"/>
      <c r="ALP14" s="7"/>
      <c r="ALQ14" s="7"/>
      <c r="ALR14" s="7"/>
      <c r="ALS14" s="7"/>
      <c r="ALT14" s="7"/>
      <c r="ALU14" s="7"/>
      <c r="ALV14" s="7"/>
      <c r="ALW14" s="7"/>
      <c r="ALX14" s="7"/>
      <c r="ALY14" s="7"/>
      <c r="ALZ14" s="7"/>
      <c r="AMA14" s="7"/>
      <c r="AMB14" s="7"/>
      <c r="AMC14" s="7"/>
      <c r="AMD14" s="7"/>
      <c r="AME14" s="7"/>
      <c r="AMF14" s="7"/>
      <c r="AMG14" s="7"/>
      <c r="AMH14" s="7"/>
      <c r="AMI14" s="7"/>
      <c r="AMJ14" s="7"/>
    </row>
    <row r="15" spans="1:1024" s="9" customFormat="1" ht="13" x14ac:dyDescent="0.3">
      <c r="A15" s="27" t="s">
        <v>42</v>
      </c>
      <c r="B15" s="9">
        <v>2040911</v>
      </c>
      <c r="C15" s="28">
        <f t="shared" si="0"/>
        <v>6.985772602124829</v>
      </c>
      <c r="D15" s="9">
        <v>1981361</v>
      </c>
      <c r="E15" s="28">
        <f t="shared" si="1"/>
        <v>6.6265017529104311</v>
      </c>
      <c r="F15" s="29">
        <f t="shared" si="2"/>
        <v>4022272</v>
      </c>
      <c r="G15" s="30">
        <f t="shared" si="3"/>
        <v>6.8040547326350547</v>
      </c>
      <c r="H15" s="31">
        <v>17</v>
      </c>
      <c r="I15" s="32">
        <f t="shared" si="4"/>
        <v>0.10656302889738609</v>
      </c>
      <c r="J15" s="33">
        <v>14</v>
      </c>
      <c r="K15" s="32">
        <f t="shared" si="5"/>
        <v>0.12305528698250856</v>
      </c>
      <c r="L15" s="34">
        <v>0</v>
      </c>
      <c r="M15" s="35">
        <f t="shared" si="6"/>
        <v>31</v>
      </c>
      <c r="N15" s="36">
        <f t="shared" si="7"/>
        <v>0.11342846688620564</v>
      </c>
      <c r="O15" s="31">
        <v>12</v>
      </c>
      <c r="P15" s="32">
        <f t="shared" si="8"/>
        <v>0.10527239231511536</v>
      </c>
      <c r="Q15" s="33">
        <v>10</v>
      </c>
      <c r="R15" s="32">
        <f t="shared" si="9"/>
        <v>0.12997140629061607</v>
      </c>
      <c r="S15" s="34">
        <v>0</v>
      </c>
      <c r="T15" s="35">
        <f t="shared" si="10"/>
        <v>22</v>
      </c>
      <c r="U15" s="36">
        <f t="shared" si="11"/>
        <v>0.11522547530508565</v>
      </c>
      <c r="V15" s="31">
        <v>7</v>
      </c>
      <c r="W15" s="32">
        <f t="shared" si="12"/>
        <v>0.11037527593818984</v>
      </c>
      <c r="X15" s="33">
        <v>7</v>
      </c>
      <c r="Y15" s="32">
        <f t="shared" si="13"/>
        <v>0.1753067868770348</v>
      </c>
      <c r="Z15" s="34">
        <v>0</v>
      </c>
      <c r="AA15" s="35">
        <f t="shared" si="14"/>
        <v>14</v>
      </c>
      <c r="AB15" s="36">
        <f t="shared" si="15"/>
        <v>0.13546202225447507</v>
      </c>
      <c r="AC15" s="31">
        <v>2</v>
      </c>
      <c r="AD15" s="32">
        <f t="shared" si="16"/>
        <v>7.9270709472849782E-2</v>
      </c>
      <c r="AE15" s="33">
        <v>4</v>
      </c>
      <c r="AF15" s="32">
        <f t="shared" si="17"/>
        <v>0.25015634771732331</v>
      </c>
      <c r="AG15" s="34">
        <v>0</v>
      </c>
      <c r="AH15" s="35">
        <f t="shared" si="18"/>
        <v>6</v>
      </c>
      <c r="AI15" s="36">
        <f t="shared" si="19"/>
        <v>0.14556040756914121</v>
      </c>
      <c r="AJ15" s="31">
        <v>0</v>
      </c>
      <c r="AK15" s="32">
        <f t="shared" si="20"/>
        <v>0</v>
      </c>
      <c r="AL15" s="33">
        <v>1</v>
      </c>
      <c r="AM15" s="32">
        <f t="shared" si="21"/>
        <v>0.4</v>
      </c>
      <c r="AN15" s="34">
        <v>0</v>
      </c>
      <c r="AO15" s="35">
        <f t="shared" si="22"/>
        <v>1</v>
      </c>
      <c r="AP15" s="36">
        <f t="shared" si="23"/>
        <v>0.15455950540958269</v>
      </c>
      <c r="AQ15" s="31">
        <v>0</v>
      </c>
      <c r="AR15" s="32">
        <f t="shared" si="24"/>
        <v>0</v>
      </c>
      <c r="AS15" s="33">
        <v>0</v>
      </c>
      <c r="AT15" s="32">
        <f t="shared" si="25"/>
        <v>0</v>
      </c>
      <c r="AU15" s="34">
        <v>0</v>
      </c>
      <c r="AV15" s="35">
        <f t="shared" si="26"/>
        <v>0</v>
      </c>
      <c r="AW15" s="36">
        <f t="shared" si="27"/>
        <v>0</v>
      </c>
      <c r="AX15" s="31">
        <v>0</v>
      </c>
      <c r="AY15" s="32">
        <f t="shared" si="28"/>
        <v>0</v>
      </c>
      <c r="AZ15" s="31">
        <v>0</v>
      </c>
      <c r="BA15" s="32">
        <f t="shared" si="29"/>
        <v>0</v>
      </c>
      <c r="BB15" s="34">
        <v>0</v>
      </c>
      <c r="BC15" s="35">
        <f t="shared" si="30"/>
        <v>0</v>
      </c>
      <c r="BD15" s="36">
        <f t="shared" si="31"/>
        <v>0</v>
      </c>
      <c r="BE15" s="31">
        <v>0</v>
      </c>
      <c r="BF15" s="32"/>
      <c r="BG15" s="37">
        <v>0</v>
      </c>
      <c r="BH15" s="32"/>
      <c r="BI15" s="34">
        <v>0</v>
      </c>
      <c r="BJ15" s="35">
        <f t="shared" si="32"/>
        <v>0</v>
      </c>
      <c r="BK15" s="36"/>
      <c r="AHH15" s="7"/>
      <c r="AHI15" s="7"/>
      <c r="AHJ15" s="7"/>
      <c r="AHK15" s="7"/>
      <c r="AHL15" s="7"/>
      <c r="AHM15" s="7"/>
      <c r="AHN15" s="7"/>
      <c r="AHO15" s="7"/>
      <c r="AHP15" s="7"/>
      <c r="AHQ15" s="7"/>
      <c r="AHR15" s="7"/>
      <c r="AHS15" s="7"/>
      <c r="AHT15" s="7"/>
      <c r="AHU15" s="7"/>
      <c r="AHV15" s="7"/>
      <c r="AHW15" s="7"/>
      <c r="AHX15" s="7"/>
      <c r="AHY15" s="7"/>
      <c r="AHZ15" s="7"/>
      <c r="AIA15" s="7"/>
      <c r="AIB15" s="7"/>
      <c r="AIC15" s="7"/>
      <c r="AID15" s="7"/>
      <c r="AIE15" s="7"/>
      <c r="AIF15" s="7"/>
      <c r="AIG15" s="7"/>
      <c r="AIH15" s="7"/>
      <c r="AII15" s="7"/>
      <c r="AIJ15" s="7"/>
      <c r="AIK15" s="7"/>
      <c r="AIL15" s="7"/>
      <c r="AIM15" s="7"/>
      <c r="AIN15" s="7"/>
      <c r="AIO15" s="7"/>
      <c r="AIP15" s="7"/>
      <c r="AIQ15" s="7"/>
      <c r="AIR15" s="7"/>
      <c r="AIS15" s="7"/>
      <c r="AIT15" s="7"/>
      <c r="AIU15" s="7"/>
      <c r="AIV15" s="7"/>
      <c r="AIW15" s="7"/>
      <c r="AIX15" s="7"/>
      <c r="AIY15" s="7"/>
      <c r="AIZ15" s="7"/>
      <c r="AJA15" s="7"/>
      <c r="AJB15" s="7"/>
      <c r="AJC15" s="7"/>
      <c r="AJD15" s="7"/>
      <c r="AJE15" s="7"/>
      <c r="AJF15" s="7"/>
      <c r="AJG15" s="7"/>
      <c r="AJH15" s="7"/>
      <c r="AJI15" s="7"/>
      <c r="AJJ15" s="7"/>
      <c r="AJK15" s="7"/>
      <c r="AJL15" s="7"/>
      <c r="AJM15" s="7"/>
      <c r="AJN15" s="7"/>
      <c r="AJO15" s="7"/>
      <c r="AJP15" s="7"/>
      <c r="AJQ15" s="7"/>
      <c r="AJR15" s="7"/>
      <c r="AJS15" s="7"/>
      <c r="AJT15" s="7"/>
      <c r="AJU15" s="7"/>
      <c r="AJV15" s="7"/>
      <c r="AJW15" s="7"/>
      <c r="AJX15" s="7"/>
      <c r="AJY15" s="7"/>
      <c r="AJZ15" s="7"/>
      <c r="AKA15" s="7"/>
      <c r="AKB15" s="7"/>
      <c r="AKC15" s="7"/>
      <c r="AKD15" s="7"/>
      <c r="AKE15" s="7"/>
      <c r="AKF15" s="7"/>
      <c r="AKG15" s="7"/>
      <c r="AKH15" s="7"/>
      <c r="AKI15" s="7"/>
      <c r="AKJ15" s="7"/>
      <c r="AKK15" s="7"/>
      <c r="AKL15" s="7"/>
      <c r="AKM15" s="7"/>
      <c r="AKN15" s="7"/>
      <c r="AKO15" s="7"/>
      <c r="AKP15" s="7"/>
      <c r="AKQ15" s="7"/>
      <c r="AKR15" s="7"/>
      <c r="AKS15" s="7"/>
      <c r="AKT15" s="7"/>
      <c r="AKU15" s="7"/>
      <c r="AKV15" s="7"/>
      <c r="AKW15" s="7"/>
      <c r="AKX15" s="7"/>
      <c r="AKY15" s="7"/>
      <c r="AKZ15" s="7"/>
      <c r="ALA15" s="7"/>
      <c r="ALB15" s="7"/>
      <c r="ALC15" s="7"/>
      <c r="ALD15" s="7"/>
      <c r="ALE15" s="7"/>
      <c r="ALF15" s="7"/>
      <c r="ALG15" s="7"/>
      <c r="ALH15" s="7"/>
      <c r="ALI15" s="7"/>
      <c r="ALJ15" s="7"/>
      <c r="ALK15" s="7"/>
      <c r="ALL15" s="7"/>
      <c r="ALM15" s="7"/>
      <c r="ALN15" s="7"/>
      <c r="ALO15" s="7"/>
      <c r="ALP15" s="7"/>
      <c r="ALQ15" s="7"/>
      <c r="ALR15" s="7"/>
      <c r="ALS15" s="7"/>
      <c r="ALT15" s="7"/>
      <c r="ALU15" s="7"/>
      <c r="ALV15" s="7"/>
      <c r="ALW15" s="7"/>
      <c r="ALX15" s="7"/>
      <c r="ALY15" s="7"/>
      <c r="ALZ15" s="7"/>
      <c r="AMA15" s="7"/>
      <c r="AMB15" s="7"/>
      <c r="AMC15" s="7"/>
      <c r="AMD15" s="7"/>
      <c r="AME15" s="7"/>
      <c r="AMF15" s="7"/>
      <c r="AMG15" s="7"/>
      <c r="AMH15" s="7"/>
      <c r="AMI15" s="7"/>
      <c r="AMJ15" s="7"/>
    </row>
    <row r="16" spans="1:1024" s="9" customFormat="1" ht="13" x14ac:dyDescent="0.3">
      <c r="A16" s="27" t="s">
        <v>43</v>
      </c>
      <c r="B16" s="9">
        <v>1983871</v>
      </c>
      <c r="C16" s="28">
        <f t="shared" si="0"/>
        <v>6.7905321094109379</v>
      </c>
      <c r="D16" s="9">
        <v>1992159</v>
      </c>
      <c r="E16" s="28">
        <f t="shared" si="1"/>
        <v>6.6626147913360008</v>
      </c>
      <c r="F16" s="29">
        <f t="shared" si="2"/>
        <v>3976030</v>
      </c>
      <c r="G16" s="30">
        <f t="shared" si="3"/>
        <v>6.7258320020622566</v>
      </c>
      <c r="H16" s="31">
        <v>33</v>
      </c>
      <c r="I16" s="32">
        <f t="shared" si="4"/>
        <v>0.20685764433022005</v>
      </c>
      <c r="J16" s="33">
        <v>20</v>
      </c>
      <c r="K16" s="32">
        <f t="shared" si="5"/>
        <v>0.17579326711786938</v>
      </c>
      <c r="L16" s="34">
        <v>0</v>
      </c>
      <c r="M16" s="35">
        <f t="shared" si="6"/>
        <v>53</v>
      </c>
      <c r="N16" s="36">
        <f t="shared" si="7"/>
        <v>0.19392608854738383</v>
      </c>
      <c r="O16" s="31">
        <v>21</v>
      </c>
      <c r="P16" s="32">
        <f t="shared" si="8"/>
        <v>0.18422668655145188</v>
      </c>
      <c r="Q16" s="33">
        <v>12</v>
      </c>
      <c r="R16" s="32">
        <f t="shared" si="9"/>
        <v>0.1559656875487393</v>
      </c>
      <c r="S16" s="34">
        <v>0</v>
      </c>
      <c r="T16" s="35">
        <f t="shared" si="10"/>
        <v>33</v>
      </c>
      <c r="U16" s="36">
        <f t="shared" si="11"/>
        <v>0.17283821295762844</v>
      </c>
      <c r="V16" s="31">
        <v>14</v>
      </c>
      <c r="W16" s="32">
        <f t="shared" si="12"/>
        <v>0.22075055187637968</v>
      </c>
      <c r="X16" s="33">
        <v>6</v>
      </c>
      <c r="Y16" s="32">
        <f t="shared" si="13"/>
        <v>0.15026296018031557</v>
      </c>
      <c r="Z16" s="34">
        <v>0</v>
      </c>
      <c r="AA16" s="35">
        <f t="shared" si="14"/>
        <v>20</v>
      </c>
      <c r="AB16" s="36">
        <f t="shared" si="15"/>
        <v>0.19351717464925011</v>
      </c>
      <c r="AC16" s="31">
        <v>10</v>
      </c>
      <c r="AD16" s="32">
        <f t="shared" si="16"/>
        <v>0.39635354736424888</v>
      </c>
      <c r="AE16" s="33">
        <v>3</v>
      </c>
      <c r="AF16" s="32">
        <f t="shared" si="17"/>
        <v>0.18761726078799248</v>
      </c>
      <c r="AG16" s="34">
        <v>0</v>
      </c>
      <c r="AH16" s="35">
        <f t="shared" si="18"/>
        <v>13</v>
      </c>
      <c r="AI16" s="36">
        <f t="shared" si="19"/>
        <v>0.31538088306647261</v>
      </c>
      <c r="AJ16" s="31">
        <v>4</v>
      </c>
      <c r="AK16" s="32">
        <f t="shared" si="20"/>
        <v>1.0075566750629723</v>
      </c>
      <c r="AL16" s="33">
        <v>0</v>
      </c>
      <c r="AM16" s="32">
        <f t="shared" si="21"/>
        <v>0</v>
      </c>
      <c r="AN16" s="34">
        <v>0</v>
      </c>
      <c r="AO16" s="35">
        <f t="shared" si="22"/>
        <v>4</v>
      </c>
      <c r="AP16" s="36">
        <f t="shared" si="23"/>
        <v>0.61823802163833075</v>
      </c>
      <c r="AQ16" s="31">
        <v>0</v>
      </c>
      <c r="AR16" s="32">
        <f t="shared" si="24"/>
        <v>0</v>
      </c>
      <c r="AS16" s="33">
        <v>0</v>
      </c>
      <c r="AT16" s="32">
        <f t="shared" si="25"/>
        <v>0</v>
      </c>
      <c r="AU16" s="34">
        <v>0</v>
      </c>
      <c r="AV16" s="35">
        <f t="shared" si="26"/>
        <v>0</v>
      </c>
      <c r="AW16" s="36">
        <f t="shared" si="27"/>
        <v>0</v>
      </c>
      <c r="AX16" s="31">
        <v>0</v>
      </c>
      <c r="AY16" s="32">
        <f t="shared" si="28"/>
        <v>0</v>
      </c>
      <c r="AZ16" s="31">
        <v>0</v>
      </c>
      <c r="BA16" s="32">
        <f t="shared" si="29"/>
        <v>0</v>
      </c>
      <c r="BB16" s="34">
        <v>0</v>
      </c>
      <c r="BC16" s="35">
        <f t="shared" si="30"/>
        <v>0</v>
      </c>
      <c r="BD16" s="36">
        <f t="shared" si="31"/>
        <v>0</v>
      </c>
      <c r="BE16" s="31">
        <v>0</v>
      </c>
      <c r="BF16" s="32"/>
      <c r="BG16" s="37">
        <v>0</v>
      </c>
      <c r="BH16" s="32"/>
      <c r="BI16" s="34">
        <v>0</v>
      </c>
      <c r="BJ16" s="35">
        <f t="shared" si="32"/>
        <v>0</v>
      </c>
      <c r="BK16" s="36"/>
      <c r="AHH16" s="7"/>
      <c r="AHI16" s="7"/>
      <c r="AHJ16" s="7"/>
      <c r="AHK16" s="7"/>
      <c r="AHL16" s="7"/>
      <c r="AHM16" s="7"/>
      <c r="AHN16" s="7"/>
      <c r="AHO16" s="7"/>
      <c r="AHP16" s="7"/>
      <c r="AHQ16" s="7"/>
      <c r="AHR16" s="7"/>
      <c r="AHS16" s="7"/>
      <c r="AHT16" s="7"/>
      <c r="AHU16" s="7"/>
      <c r="AHV16" s="7"/>
      <c r="AHW16" s="7"/>
      <c r="AHX16" s="7"/>
      <c r="AHY16" s="7"/>
      <c r="AHZ16" s="7"/>
      <c r="AIA16" s="7"/>
      <c r="AIB16" s="7"/>
      <c r="AIC16" s="7"/>
      <c r="AID16" s="7"/>
      <c r="AIE16" s="7"/>
      <c r="AIF16" s="7"/>
      <c r="AIG16" s="7"/>
      <c r="AIH16" s="7"/>
      <c r="AII16" s="7"/>
      <c r="AIJ16" s="7"/>
      <c r="AIK16" s="7"/>
      <c r="AIL16" s="7"/>
      <c r="AIM16" s="7"/>
      <c r="AIN16" s="7"/>
      <c r="AIO16" s="7"/>
      <c r="AIP16" s="7"/>
      <c r="AIQ16" s="7"/>
      <c r="AIR16" s="7"/>
      <c r="AIS16" s="7"/>
      <c r="AIT16" s="7"/>
      <c r="AIU16" s="7"/>
      <c r="AIV16" s="7"/>
      <c r="AIW16" s="7"/>
      <c r="AIX16" s="7"/>
      <c r="AIY16" s="7"/>
      <c r="AIZ16" s="7"/>
      <c r="AJA16" s="7"/>
      <c r="AJB16" s="7"/>
      <c r="AJC16" s="7"/>
      <c r="AJD16" s="7"/>
      <c r="AJE16" s="7"/>
      <c r="AJF16" s="7"/>
      <c r="AJG16" s="7"/>
      <c r="AJH16" s="7"/>
      <c r="AJI16" s="7"/>
      <c r="AJJ16" s="7"/>
      <c r="AJK16" s="7"/>
      <c r="AJL16" s="7"/>
      <c r="AJM16" s="7"/>
      <c r="AJN16" s="7"/>
      <c r="AJO16" s="7"/>
      <c r="AJP16" s="7"/>
      <c r="AJQ16" s="7"/>
      <c r="AJR16" s="7"/>
      <c r="AJS16" s="7"/>
      <c r="AJT16" s="7"/>
      <c r="AJU16" s="7"/>
      <c r="AJV16" s="7"/>
      <c r="AJW16" s="7"/>
      <c r="AJX16" s="7"/>
      <c r="AJY16" s="7"/>
      <c r="AJZ16" s="7"/>
      <c r="AKA16" s="7"/>
      <c r="AKB16" s="7"/>
      <c r="AKC16" s="7"/>
      <c r="AKD16" s="7"/>
      <c r="AKE16" s="7"/>
      <c r="AKF16" s="7"/>
      <c r="AKG16" s="7"/>
      <c r="AKH16" s="7"/>
      <c r="AKI16" s="7"/>
      <c r="AKJ16" s="7"/>
      <c r="AKK16" s="7"/>
      <c r="AKL16" s="7"/>
      <c r="AKM16" s="7"/>
      <c r="AKN16" s="7"/>
      <c r="AKO16" s="7"/>
      <c r="AKP16" s="7"/>
      <c r="AKQ16" s="7"/>
      <c r="AKR16" s="7"/>
      <c r="AKS16" s="7"/>
      <c r="AKT16" s="7"/>
      <c r="AKU16" s="7"/>
      <c r="AKV16" s="7"/>
      <c r="AKW16" s="7"/>
      <c r="AKX16" s="7"/>
      <c r="AKY16" s="7"/>
      <c r="AKZ16" s="7"/>
      <c r="ALA16" s="7"/>
      <c r="ALB16" s="7"/>
      <c r="ALC16" s="7"/>
      <c r="ALD16" s="7"/>
      <c r="ALE16" s="7"/>
      <c r="ALF16" s="7"/>
      <c r="ALG16" s="7"/>
      <c r="ALH16" s="7"/>
      <c r="ALI16" s="7"/>
      <c r="ALJ16" s="7"/>
      <c r="ALK16" s="7"/>
      <c r="ALL16" s="7"/>
      <c r="ALM16" s="7"/>
      <c r="ALN16" s="7"/>
      <c r="ALO16" s="7"/>
      <c r="ALP16" s="7"/>
      <c r="ALQ16" s="7"/>
      <c r="ALR16" s="7"/>
      <c r="ALS16" s="7"/>
      <c r="ALT16" s="7"/>
      <c r="ALU16" s="7"/>
      <c r="ALV16" s="7"/>
      <c r="ALW16" s="7"/>
      <c r="ALX16" s="7"/>
      <c r="ALY16" s="7"/>
      <c r="ALZ16" s="7"/>
      <c r="AMA16" s="7"/>
      <c r="AMB16" s="7"/>
      <c r="AMC16" s="7"/>
      <c r="AMD16" s="7"/>
      <c r="AME16" s="7"/>
      <c r="AMF16" s="7"/>
      <c r="AMG16" s="7"/>
      <c r="AMH16" s="7"/>
      <c r="AMI16" s="7"/>
      <c r="AMJ16" s="7"/>
    </row>
    <row r="17" spans="1:1024" s="9" customFormat="1" ht="13" x14ac:dyDescent="0.3">
      <c r="A17" s="27" t="s">
        <v>44</v>
      </c>
      <c r="B17" s="9">
        <v>1936734</v>
      </c>
      <c r="C17" s="28">
        <f t="shared" si="0"/>
        <v>6.6291882962087172</v>
      </c>
      <c r="D17" s="9">
        <v>1964167</v>
      </c>
      <c r="E17" s="28">
        <f t="shared" si="1"/>
        <v>6.5689978093385424</v>
      </c>
      <c r="F17" s="29">
        <f t="shared" si="2"/>
        <v>3900901</v>
      </c>
      <c r="G17" s="30">
        <f t="shared" si="3"/>
        <v>6.5987441701085405</v>
      </c>
      <c r="H17" s="31">
        <v>44</v>
      </c>
      <c r="I17" s="32">
        <f t="shared" si="4"/>
        <v>0.27581019244029337</v>
      </c>
      <c r="J17" s="33">
        <v>34</v>
      </c>
      <c r="K17" s="32">
        <f t="shared" si="5"/>
        <v>0.29884855410037797</v>
      </c>
      <c r="L17" s="34">
        <v>0</v>
      </c>
      <c r="M17" s="35">
        <f t="shared" si="6"/>
        <v>78</v>
      </c>
      <c r="N17" s="36">
        <f t="shared" si="7"/>
        <v>0.2854006586169045</v>
      </c>
      <c r="O17" s="31">
        <v>37</v>
      </c>
      <c r="P17" s="32">
        <f t="shared" si="8"/>
        <v>0.32458987630493902</v>
      </c>
      <c r="Q17" s="33">
        <v>24</v>
      </c>
      <c r="R17" s="32">
        <f t="shared" si="9"/>
        <v>0.31193137509747859</v>
      </c>
      <c r="S17" s="34">
        <v>0</v>
      </c>
      <c r="T17" s="35">
        <f t="shared" si="10"/>
        <v>61</v>
      </c>
      <c r="U17" s="36">
        <f t="shared" si="11"/>
        <v>0.31948881789137379</v>
      </c>
      <c r="V17" s="31">
        <v>22</v>
      </c>
      <c r="W17" s="32">
        <f t="shared" si="12"/>
        <v>0.34689372437716809</v>
      </c>
      <c r="X17" s="33">
        <v>12</v>
      </c>
      <c r="Y17" s="32">
        <f t="shared" si="13"/>
        <v>0.30052592036063114</v>
      </c>
      <c r="Z17" s="34">
        <v>0</v>
      </c>
      <c r="AA17" s="35">
        <f t="shared" si="14"/>
        <v>34</v>
      </c>
      <c r="AB17" s="36">
        <f t="shared" si="15"/>
        <v>0.32897919690372524</v>
      </c>
      <c r="AC17" s="31">
        <v>9</v>
      </c>
      <c r="AD17" s="32">
        <f t="shared" si="16"/>
        <v>0.356718192627824</v>
      </c>
      <c r="AE17" s="33">
        <v>6</v>
      </c>
      <c r="AF17" s="32">
        <f t="shared" si="17"/>
        <v>0.37523452157598497</v>
      </c>
      <c r="AG17" s="34">
        <v>0</v>
      </c>
      <c r="AH17" s="35">
        <f t="shared" si="18"/>
        <v>15</v>
      </c>
      <c r="AI17" s="36">
        <f t="shared" si="19"/>
        <v>0.36390101892285298</v>
      </c>
      <c r="AJ17" s="31">
        <v>2</v>
      </c>
      <c r="AK17" s="32">
        <f t="shared" si="20"/>
        <v>0.50377833753148615</v>
      </c>
      <c r="AL17" s="33">
        <v>1</v>
      </c>
      <c r="AM17" s="32">
        <f t="shared" si="21"/>
        <v>0.4</v>
      </c>
      <c r="AN17" s="34">
        <v>0</v>
      </c>
      <c r="AO17" s="35">
        <f t="shared" si="22"/>
        <v>3</v>
      </c>
      <c r="AP17" s="36">
        <f t="shared" si="23"/>
        <v>0.46367851622874806</v>
      </c>
      <c r="AQ17" s="31">
        <v>0</v>
      </c>
      <c r="AR17" s="32">
        <f t="shared" si="24"/>
        <v>0</v>
      </c>
      <c r="AS17" s="33">
        <v>0</v>
      </c>
      <c r="AT17" s="32">
        <f t="shared" si="25"/>
        <v>0</v>
      </c>
      <c r="AU17" s="34">
        <v>0</v>
      </c>
      <c r="AV17" s="35">
        <f t="shared" si="26"/>
        <v>0</v>
      </c>
      <c r="AW17" s="36">
        <f t="shared" si="27"/>
        <v>0</v>
      </c>
      <c r="AX17" s="31">
        <v>0</v>
      </c>
      <c r="AY17" s="32">
        <f t="shared" si="28"/>
        <v>0</v>
      </c>
      <c r="AZ17" s="31">
        <v>0</v>
      </c>
      <c r="BA17" s="32">
        <f t="shared" si="29"/>
        <v>0</v>
      </c>
      <c r="BB17" s="34">
        <v>0</v>
      </c>
      <c r="BC17" s="35">
        <f t="shared" si="30"/>
        <v>0</v>
      </c>
      <c r="BD17" s="36">
        <f t="shared" si="31"/>
        <v>0</v>
      </c>
      <c r="BE17" s="31">
        <v>0</v>
      </c>
      <c r="BF17" s="32"/>
      <c r="BG17" s="37">
        <v>0</v>
      </c>
      <c r="BH17" s="32"/>
      <c r="BI17" s="34">
        <v>0</v>
      </c>
      <c r="BJ17" s="35">
        <f t="shared" si="32"/>
        <v>0</v>
      </c>
      <c r="BK17" s="36"/>
      <c r="AHH17" s="7"/>
      <c r="AHI17" s="7"/>
      <c r="AHJ17" s="7"/>
      <c r="AHK17" s="7"/>
      <c r="AHL17" s="7"/>
      <c r="AHM17" s="7"/>
      <c r="AHN17" s="7"/>
      <c r="AHO17" s="7"/>
      <c r="AHP17" s="7"/>
      <c r="AHQ17" s="7"/>
      <c r="AHR17" s="7"/>
      <c r="AHS17" s="7"/>
      <c r="AHT17" s="7"/>
      <c r="AHU17" s="7"/>
      <c r="AHV17" s="7"/>
      <c r="AHW17" s="7"/>
      <c r="AHX17" s="7"/>
      <c r="AHY17" s="7"/>
      <c r="AHZ17" s="7"/>
      <c r="AIA17" s="7"/>
      <c r="AIB17" s="7"/>
      <c r="AIC17" s="7"/>
      <c r="AID17" s="7"/>
      <c r="AIE17" s="7"/>
      <c r="AIF17" s="7"/>
      <c r="AIG17" s="7"/>
      <c r="AIH17" s="7"/>
      <c r="AII17" s="7"/>
      <c r="AIJ17" s="7"/>
      <c r="AIK17" s="7"/>
      <c r="AIL17" s="7"/>
      <c r="AIM17" s="7"/>
      <c r="AIN17" s="7"/>
      <c r="AIO17" s="7"/>
      <c r="AIP17" s="7"/>
      <c r="AIQ17" s="7"/>
      <c r="AIR17" s="7"/>
      <c r="AIS17" s="7"/>
      <c r="AIT17" s="7"/>
      <c r="AIU17" s="7"/>
      <c r="AIV17" s="7"/>
      <c r="AIW17" s="7"/>
      <c r="AIX17" s="7"/>
      <c r="AIY17" s="7"/>
      <c r="AIZ17" s="7"/>
      <c r="AJA17" s="7"/>
      <c r="AJB17" s="7"/>
      <c r="AJC17" s="7"/>
      <c r="AJD17" s="7"/>
      <c r="AJE17" s="7"/>
      <c r="AJF17" s="7"/>
      <c r="AJG17" s="7"/>
      <c r="AJH17" s="7"/>
      <c r="AJI17" s="7"/>
      <c r="AJJ17" s="7"/>
      <c r="AJK17" s="7"/>
      <c r="AJL17" s="7"/>
      <c r="AJM17" s="7"/>
      <c r="AJN17" s="7"/>
      <c r="AJO17" s="7"/>
      <c r="AJP17" s="7"/>
      <c r="AJQ17" s="7"/>
      <c r="AJR17" s="7"/>
      <c r="AJS17" s="7"/>
      <c r="AJT17" s="7"/>
      <c r="AJU17" s="7"/>
      <c r="AJV17" s="7"/>
      <c r="AJW17" s="7"/>
      <c r="AJX17" s="7"/>
      <c r="AJY17" s="7"/>
      <c r="AJZ17" s="7"/>
      <c r="AKA17" s="7"/>
      <c r="AKB17" s="7"/>
      <c r="AKC17" s="7"/>
      <c r="AKD17" s="7"/>
      <c r="AKE17" s="7"/>
      <c r="AKF17" s="7"/>
      <c r="AKG17" s="7"/>
      <c r="AKH17" s="7"/>
      <c r="AKI17" s="7"/>
      <c r="AKJ17" s="7"/>
      <c r="AKK17" s="7"/>
      <c r="AKL17" s="7"/>
      <c r="AKM17" s="7"/>
      <c r="AKN17" s="7"/>
      <c r="AKO17" s="7"/>
      <c r="AKP17" s="7"/>
      <c r="AKQ17" s="7"/>
      <c r="AKR17" s="7"/>
      <c r="AKS17" s="7"/>
      <c r="AKT17" s="7"/>
      <c r="AKU17" s="7"/>
      <c r="AKV17" s="7"/>
      <c r="AKW17" s="7"/>
      <c r="AKX17" s="7"/>
      <c r="AKY17" s="7"/>
      <c r="AKZ17" s="7"/>
      <c r="ALA17" s="7"/>
      <c r="ALB17" s="7"/>
      <c r="ALC17" s="7"/>
      <c r="ALD17" s="7"/>
      <c r="ALE17" s="7"/>
      <c r="ALF17" s="7"/>
      <c r="ALG17" s="7"/>
      <c r="ALH17" s="7"/>
      <c r="ALI17" s="7"/>
      <c r="ALJ17" s="7"/>
      <c r="ALK17" s="7"/>
      <c r="ALL17" s="7"/>
      <c r="ALM17" s="7"/>
      <c r="ALN17" s="7"/>
      <c r="ALO17" s="7"/>
      <c r="ALP17" s="7"/>
      <c r="ALQ17" s="7"/>
      <c r="ALR17" s="7"/>
      <c r="ALS17" s="7"/>
      <c r="ALT17" s="7"/>
      <c r="ALU17" s="7"/>
      <c r="ALV17" s="7"/>
      <c r="ALW17" s="7"/>
      <c r="ALX17" s="7"/>
      <c r="ALY17" s="7"/>
      <c r="ALZ17" s="7"/>
      <c r="AMA17" s="7"/>
      <c r="AMB17" s="7"/>
      <c r="AMC17" s="7"/>
      <c r="AMD17" s="7"/>
      <c r="AME17" s="7"/>
      <c r="AMF17" s="7"/>
      <c r="AMG17" s="7"/>
      <c r="AMH17" s="7"/>
      <c r="AMI17" s="7"/>
      <c r="AMJ17" s="7"/>
    </row>
    <row r="18" spans="1:1024" s="9" customFormat="1" ht="13" x14ac:dyDescent="0.3">
      <c r="A18" s="27" t="s">
        <v>45</v>
      </c>
      <c r="B18" s="9">
        <v>1769761</v>
      </c>
      <c r="C18" s="28">
        <f t="shared" si="0"/>
        <v>6.057661459078342</v>
      </c>
      <c r="D18" s="9">
        <v>1790194</v>
      </c>
      <c r="E18" s="28">
        <f t="shared" si="1"/>
        <v>5.98715916940413</v>
      </c>
      <c r="F18" s="29">
        <f t="shared" si="2"/>
        <v>3559955</v>
      </c>
      <c r="G18" s="30">
        <f t="shared" si="3"/>
        <v>6.0220016611800071</v>
      </c>
      <c r="H18" s="31">
        <v>95</v>
      </c>
      <c r="I18" s="32">
        <f t="shared" si="4"/>
        <v>0.5954992791324516</v>
      </c>
      <c r="J18" s="33">
        <v>51</v>
      </c>
      <c r="K18" s="32">
        <f t="shared" si="5"/>
        <v>0.44827283115056693</v>
      </c>
      <c r="L18" s="34">
        <v>0</v>
      </c>
      <c r="M18" s="35">
        <f t="shared" si="6"/>
        <v>146</v>
      </c>
      <c r="N18" s="36">
        <f t="shared" si="7"/>
        <v>0.53421148920600081</v>
      </c>
      <c r="O18" s="31">
        <v>57</v>
      </c>
      <c r="P18" s="32">
        <f t="shared" si="8"/>
        <v>0.50004386349679797</v>
      </c>
      <c r="Q18" s="33">
        <v>36</v>
      </c>
      <c r="R18" s="32">
        <f t="shared" si="9"/>
        <v>0.46789706264621783</v>
      </c>
      <c r="S18" s="34">
        <v>0</v>
      </c>
      <c r="T18" s="35">
        <f t="shared" si="10"/>
        <v>93</v>
      </c>
      <c r="U18" s="36">
        <f t="shared" si="11"/>
        <v>0.48708950924422562</v>
      </c>
      <c r="V18" s="31">
        <v>26</v>
      </c>
      <c r="W18" s="32">
        <f t="shared" si="12"/>
        <v>0.40996531062756231</v>
      </c>
      <c r="X18" s="33">
        <v>18</v>
      </c>
      <c r="Y18" s="32">
        <f t="shared" si="13"/>
        <v>0.45078888054094662</v>
      </c>
      <c r="Z18" s="34">
        <v>0</v>
      </c>
      <c r="AA18" s="35">
        <f t="shared" si="14"/>
        <v>44</v>
      </c>
      <c r="AB18" s="36">
        <f t="shared" si="15"/>
        <v>0.42573778422835029</v>
      </c>
      <c r="AC18" s="31">
        <v>7</v>
      </c>
      <c r="AD18" s="32">
        <f t="shared" si="16"/>
        <v>0.27744748315497425</v>
      </c>
      <c r="AE18" s="33">
        <v>5</v>
      </c>
      <c r="AF18" s="32">
        <f t="shared" si="17"/>
        <v>0.31269543464665417</v>
      </c>
      <c r="AG18" s="34">
        <v>0</v>
      </c>
      <c r="AH18" s="35">
        <f t="shared" si="18"/>
        <v>12</v>
      </c>
      <c r="AI18" s="36">
        <f t="shared" si="19"/>
        <v>0.29112081513828242</v>
      </c>
      <c r="AJ18" s="31">
        <v>0</v>
      </c>
      <c r="AK18" s="32">
        <f t="shared" si="20"/>
        <v>0</v>
      </c>
      <c r="AL18" s="33">
        <v>1</v>
      </c>
      <c r="AM18" s="32">
        <f t="shared" si="21"/>
        <v>0.4</v>
      </c>
      <c r="AN18" s="34">
        <v>0</v>
      </c>
      <c r="AO18" s="35">
        <f t="shared" si="22"/>
        <v>1</v>
      </c>
      <c r="AP18" s="36">
        <f t="shared" si="23"/>
        <v>0.15455950540958269</v>
      </c>
      <c r="AQ18" s="31">
        <v>0</v>
      </c>
      <c r="AR18" s="32">
        <f t="shared" si="24"/>
        <v>0</v>
      </c>
      <c r="AS18" s="33">
        <v>1</v>
      </c>
      <c r="AT18" s="32">
        <f t="shared" si="25"/>
        <v>2.2727272727272729</v>
      </c>
      <c r="AU18" s="34">
        <v>0</v>
      </c>
      <c r="AV18" s="35">
        <f t="shared" si="26"/>
        <v>1</v>
      </c>
      <c r="AW18" s="36">
        <f t="shared" si="27"/>
        <v>0.92592592592592582</v>
      </c>
      <c r="AX18" s="31">
        <v>0</v>
      </c>
      <c r="AY18" s="32">
        <f t="shared" si="28"/>
        <v>0</v>
      </c>
      <c r="AZ18" s="31">
        <v>0</v>
      </c>
      <c r="BA18" s="32">
        <f t="shared" si="29"/>
        <v>0</v>
      </c>
      <c r="BB18" s="34">
        <v>0</v>
      </c>
      <c r="BC18" s="35">
        <f t="shared" si="30"/>
        <v>0</v>
      </c>
      <c r="BD18" s="36">
        <f t="shared" si="31"/>
        <v>0</v>
      </c>
      <c r="BE18" s="31">
        <v>0</v>
      </c>
      <c r="BF18" s="32"/>
      <c r="BG18" s="37">
        <v>0</v>
      </c>
      <c r="BH18" s="32"/>
      <c r="BI18" s="34">
        <v>0</v>
      </c>
      <c r="BJ18" s="35">
        <f t="shared" si="32"/>
        <v>0</v>
      </c>
      <c r="BK18" s="36"/>
      <c r="AHH18" s="7"/>
      <c r="AHI18" s="7"/>
      <c r="AHJ18" s="7"/>
      <c r="AHK18" s="7"/>
      <c r="AHL18" s="7"/>
      <c r="AHM18" s="7"/>
      <c r="AHN18" s="7"/>
      <c r="AHO18" s="7"/>
      <c r="AHP18" s="7"/>
      <c r="AHQ18" s="7"/>
      <c r="AHR18" s="7"/>
      <c r="AHS18" s="7"/>
      <c r="AHT18" s="7"/>
      <c r="AHU18" s="7"/>
      <c r="AHV18" s="7"/>
      <c r="AHW18" s="7"/>
      <c r="AHX18" s="7"/>
      <c r="AHY18" s="7"/>
      <c r="AHZ18" s="7"/>
      <c r="AIA18" s="7"/>
      <c r="AIB18" s="7"/>
      <c r="AIC18" s="7"/>
      <c r="AID18" s="7"/>
      <c r="AIE18" s="7"/>
      <c r="AIF18" s="7"/>
      <c r="AIG18" s="7"/>
      <c r="AIH18" s="7"/>
      <c r="AII18" s="7"/>
      <c r="AIJ18" s="7"/>
      <c r="AIK18" s="7"/>
      <c r="AIL18" s="7"/>
      <c r="AIM18" s="7"/>
      <c r="AIN18" s="7"/>
      <c r="AIO18" s="7"/>
      <c r="AIP18" s="7"/>
      <c r="AIQ18" s="7"/>
      <c r="AIR18" s="7"/>
      <c r="AIS18" s="7"/>
      <c r="AIT18" s="7"/>
      <c r="AIU18" s="7"/>
      <c r="AIV18" s="7"/>
      <c r="AIW18" s="7"/>
      <c r="AIX18" s="7"/>
      <c r="AIY18" s="7"/>
      <c r="AIZ18" s="7"/>
      <c r="AJA18" s="7"/>
      <c r="AJB18" s="7"/>
      <c r="AJC18" s="7"/>
      <c r="AJD18" s="7"/>
      <c r="AJE18" s="7"/>
      <c r="AJF18" s="7"/>
      <c r="AJG18" s="7"/>
      <c r="AJH18" s="7"/>
      <c r="AJI18" s="7"/>
      <c r="AJJ18" s="7"/>
      <c r="AJK18" s="7"/>
      <c r="AJL18" s="7"/>
      <c r="AJM18" s="7"/>
      <c r="AJN18" s="7"/>
      <c r="AJO18" s="7"/>
      <c r="AJP18" s="7"/>
      <c r="AJQ18" s="7"/>
      <c r="AJR18" s="7"/>
      <c r="AJS18" s="7"/>
      <c r="AJT18" s="7"/>
      <c r="AJU18" s="7"/>
      <c r="AJV18" s="7"/>
      <c r="AJW18" s="7"/>
      <c r="AJX18" s="7"/>
      <c r="AJY18" s="7"/>
      <c r="AJZ18" s="7"/>
      <c r="AKA18" s="7"/>
      <c r="AKB18" s="7"/>
      <c r="AKC18" s="7"/>
      <c r="AKD18" s="7"/>
      <c r="AKE18" s="7"/>
      <c r="AKF18" s="7"/>
      <c r="AKG18" s="7"/>
      <c r="AKH18" s="7"/>
      <c r="AKI18" s="7"/>
      <c r="AKJ18" s="7"/>
      <c r="AKK18" s="7"/>
      <c r="AKL18" s="7"/>
      <c r="AKM18" s="7"/>
      <c r="AKN18" s="7"/>
      <c r="AKO18" s="7"/>
      <c r="AKP18" s="7"/>
      <c r="AKQ18" s="7"/>
      <c r="AKR18" s="7"/>
      <c r="AKS18" s="7"/>
      <c r="AKT18" s="7"/>
      <c r="AKU18" s="7"/>
      <c r="AKV18" s="7"/>
      <c r="AKW18" s="7"/>
      <c r="AKX18" s="7"/>
      <c r="AKY18" s="7"/>
      <c r="AKZ18" s="7"/>
      <c r="ALA18" s="7"/>
      <c r="ALB18" s="7"/>
      <c r="ALC18" s="7"/>
      <c r="ALD18" s="7"/>
      <c r="ALE18" s="7"/>
      <c r="ALF18" s="7"/>
      <c r="ALG18" s="7"/>
      <c r="ALH18" s="7"/>
      <c r="ALI18" s="7"/>
      <c r="ALJ18" s="7"/>
      <c r="ALK18" s="7"/>
      <c r="ALL18" s="7"/>
      <c r="ALM18" s="7"/>
      <c r="ALN18" s="7"/>
      <c r="ALO18" s="7"/>
      <c r="ALP18" s="7"/>
      <c r="ALQ18" s="7"/>
      <c r="ALR18" s="7"/>
      <c r="ALS18" s="7"/>
      <c r="ALT18" s="7"/>
      <c r="ALU18" s="7"/>
      <c r="ALV18" s="7"/>
      <c r="ALW18" s="7"/>
      <c r="ALX18" s="7"/>
      <c r="ALY18" s="7"/>
      <c r="ALZ18" s="7"/>
      <c r="AMA18" s="7"/>
      <c r="AMB18" s="7"/>
      <c r="AMC18" s="7"/>
      <c r="AMD18" s="7"/>
      <c r="AME18" s="7"/>
      <c r="AMF18" s="7"/>
      <c r="AMG18" s="7"/>
      <c r="AMH18" s="7"/>
      <c r="AMI18" s="7"/>
      <c r="AMJ18" s="7"/>
    </row>
    <row r="19" spans="1:1024" s="9" customFormat="1" ht="13" x14ac:dyDescent="0.3">
      <c r="A19" s="27" t="s">
        <v>46</v>
      </c>
      <c r="B19" s="9">
        <v>1980181</v>
      </c>
      <c r="C19" s="28">
        <f t="shared" si="0"/>
        <v>6.7779017198928049</v>
      </c>
      <c r="D19" s="9">
        <v>2025216</v>
      </c>
      <c r="E19" s="28">
        <f t="shared" si="1"/>
        <v>6.7731712565364175</v>
      </c>
      <c r="F19" s="29">
        <f t="shared" si="2"/>
        <v>4005397</v>
      </c>
      <c r="G19" s="30">
        <f t="shared" si="3"/>
        <v>6.7755090689869446</v>
      </c>
      <c r="H19" s="31">
        <v>179</v>
      </c>
      <c r="I19" s="32">
        <f t="shared" si="4"/>
        <v>1.1220460101548297</v>
      </c>
      <c r="J19" s="33">
        <v>104</v>
      </c>
      <c r="K19" s="32">
        <f t="shared" si="5"/>
        <v>0.91412498901292083</v>
      </c>
      <c r="L19" s="34">
        <v>0</v>
      </c>
      <c r="M19" s="35">
        <f t="shared" si="6"/>
        <v>283</v>
      </c>
      <c r="N19" s="36">
        <f t="shared" si="7"/>
        <v>1.035492133186974</v>
      </c>
      <c r="O19" s="31">
        <v>122</v>
      </c>
      <c r="P19" s="32">
        <f t="shared" si="8"/>
        <v>1.0702693218703394</v>
      </c>
      <c r="Q19" s="33">
        <v>79</v>
      </c>
      <c r="R19" s="32">
        <f t="shared" si="9"/>
        <v>1.0267741096958669</v>
      </c>
      <c r="S19" s="34">
        <v>0</v>
      </c>
      <c r="T19" s="35">
        <f t="shared" si="10"/>
        <v>201</v>
      </c>
      <c r="U19" s="36">
        <f t="shared" si="11"/>
        <v>1.0527418425601005</v>
      </c>
      <c r="V19" s="31">
        <v>68</v>
      </c>
      <c r="W19" s="32">
        <f t="shared" si="12"/>
        <v>1.0722169662567014</v>
      </c>
      <c r="X19" s="33">
        <v>57</v>
      </c>
      <c r="Y19" s="32">
        <f t="shared" si="13"/>
        <v>1.4274981217129978</v>
      </c>
      <c r="Z19" s="34">
        <v>0</v>
      </c>
      <c r="AA19" s="35">
        <f t="shared" si="14"/>
        <v>125</v>
      </c>
      <c r="AB19" s="36">
        <f t="shared" si="15"/>
        <v>1.2094823415578131</v>
      </c>
      <c r="AC19" s="31">
        <v>22</v>
      </c>
      <c r="AD19" s="32">
        <f t="shared" si="16"/>
        <v>0.87197780420134752</v>
      </c>
      <c r="AE19" s="33">
        <v>28</v>
      </c>
      <c r="AF19" s="32">
        <f t="shared" si="17"/>
        <v>1.7510944340212633</v>
      </c>
      <c r="AG19" s="34">
        <v>0</v>
      </c>
      <c r="AH19" s="35">
        <f t="shared" si="18"/>
        <v>50</v>
      </c>
      <c r="AI19" s="36">
        <f t="shared" si="19"/>
        <v>1.2130033964095099</v>
      </c>
      <c r="AJ19" s="31">
        <v>4</v>
      </c>
      <c r="AK19" s="32">
        <f t="shared" si="20"/>
        <v>1.0075566750629723</v>
      </c>
      <c r="AL19" s="33">
        <v>4</v>
      </c>
      <c r="AM19" s="32">
        <f t="shared" si="21"/>
        <v>1.6</v>
      </c>
      <c r="AN19" s="34">
        <v>0</v>
      </c>
      <c r="AO19" s="35">
        <f t="shared" si="22"/>
        <v>8</v>
      </c>
      <c r="AP19" s="36">
        <f t="shared" si="23"/>
        <v>1.2364760432766615</v>
      </c>
      <c r="AQ19" s="31">
        <v>0</v>
      </c>
      <c r="AR19" s="32">
        <f t="shared" si="24"/>
        <v>0</v>
      </c>
      <c r="AS19" s="33">
        <v>0</v>
      </c>
      <c r="AT19" s="32">
        <f t="shared" si="25"/>
        <v>0</v>
      </c>
      <c r="AU19" s="34">
        <v>0</v>
      </c>
      <c r="AV19" s="35">
        <f t="shared" si="26"/>
        <v>0</v>
      </c>
      <c r="AW19" s="36">
        <f t="shared" si="27"/>
        <v>0</v>
      </c>
      <c r="AX19" s="31">
        <v>0</v>
      </c>
      <c r="AY19" s="32">
        <f t="shared" si="28"/>
        <v>0</v>
      </c>
      <c r="AZ19" s="31">
        <v>0</v>
      </c>
      <c r="BA19" s="32">
        <f t="shared" si="29"/>
        <v>0</v>
      </c>
      <c r="BB19" s="34">
        <v>0</v>
      </c>
      <c r="BC19" s="35">
        <f t="shared" si="30"/>
        <v>0</v>
      </c>
      <c r="BD19" s="36">
        <f t="shared" si="31"/>
        <v>0</v>
      </c>
      <c r="BE19" s="31">
        <v>0</v>
      </c>
      <c r="BF19" s="32"/>
      <c r="BG19" s="37">
        <v>0</v>
      </c>
      <c r="BH19" s="32"/>
      <c r="BI19" s="34">
        <v>0</v>
      </c>
      <c r="BJ19" s="35">
        <f t="shared" si="32"/>
        <v>0</v>
      </c>
      <c r="BK19" s="36"/>
      <c r="AHH19" s="7"/>
      <c r="AHI19" s="7"/>
      <c r="AHJ19" s="7"/>
      <c r="AHK19" s="7"/>
      <c r="AHL19" s="7"/>
      <c r="AHM19" s="7"/>
      <c r="AHN19" s="7"/>
      <c r="AHO19" s="7"/>
      <c r="AHP19" s="7"/>
      <c r="AHQ19" s="7"/>
      <c r="AHR19" s="7"/>
      <c r="AHS19" s="7"/>
      <c r="AHT19" s="7"/>
      <c r="AHU19" s="7"/>
      <c r="AHV19" s="7"/>
      <c r="AHW19" s="7"/>
      <c r="AHX19" s="7"/>
      <c r="AHY19" s="7"/>
      <c r="AHZ19" s="7"/>
      <c r="AIA19" s="7"/>
      <c r="AIB19" s="7"/>
      <c r="AIC19" s="7"/>
      <c r="AID19" s="7"/>
      <c r="AIE19" s="7"/>
      <c r="AIF19" s="7"/>
      <c r="AIG19" s="7"/>
      <c r="AIH19" s="7"/>
      <c r="AII19" s="7"/>
      <c r="AIJ19" s="7"/>
      <c r="AIK19" s="7"/>
      <c r="AIL19" s="7"/>
      <c r="AIM19" s="7"/>
      <c r="AIN19" s="7"/>
      <c r="AIO19" s="7"/>
      <c r="AIP19" s="7"/>
      <c r="AIQ19" s="7"/>
      <c r="AIR19" s="7"/>
      <c r="AIS19" s="7"/>
      <c r="AIT19" s="7"/>
      <c r="AIU19" s="7"/>
      <c r="AIV19" s="7"/>
      <c r="AIW19" s="7"/>
      <c r="AIX19" s="7"/>
      <c r="AIY19" s="7"/>
      <c r="AIZ19" s="7"/>
      <c r="AJA19" s="7"/>
      <c r="AJB19" s="7"/>
      <c r="AJC19" s="7"/>
      <c r="AJD19" s="7"/>
      <c r="AJE19" s="7"/>
      <c r="AJF19" s="7"/>
      <c r="AJG19" s="7"/>
      <c r="AJH19" s="7"/>
      <c r="AJI19" s="7"/>
      <c r="AJJ19" s="7"/>
      <c r="AJK19" s="7"/>
      <c r="AJL19" s="7"/>
      <c r="AJM19" s="7"/>
      <c r="AJN19" s="7"/>
      <c r="AJO19" s="7"/>
      <c r="AJP19" s="7"/>
      <c r="AJQ19" s="7"/>
      <c r="AJR19" s="7"/>
      <c r="AJS19" s="7"/>
      <c r="AJT19" s="7"/>
      <c r="AJU19" s="7"/>
      <c r="AJV19" s="7"/>
      <c r="AJW19" s="7"/>
      <c r="AJX19" s="7"/>
      <c r="AJY19" s="7"/>
      <c r="AJZ19" s="7"/>
      <c r="AKA19" s="7"/>
      <c r="AKB19" s="7"/>
      <c r="AKC19" s="7"/>
      <c r="AKD19" s="7"/>
      <c r="AKE19" s="7"/>
      <c r="AKF19" s="7"/>
      <c r="AKG19" s="7"/>
      <c r="AKH19" s="7"/>
      <c r="AKI19" s="7"/>
      <c r="AKJ19" s="7"/>
      <c r="AKK19" s="7"/>
      <c r="AKL19" s="7"/>
      <c r="AKM19" s="7"/>
      <c r="AKN19" s="7"/>
      <c r="AKO19" s="7"/>
      <c r="AKP19" s="7"/>
      <c r="AKQ19" s="7"/>
      <c r="AKR19" s="7"/>
      <c r="AKS19" s="7"/>
      <c r="AKT19" s="7"/>
      <c r="AKU19" s="7"/>
      <c r="AKV19" s="7"/>
      <c r="AKW19" s="7"/>
      <c r="AKX19" s="7"/>
      <c r="AKY19" s="7"/>
      <c r="AKZ19" s="7"/>
      <c r="ALA19" s="7"/>
      <c r="ALB19" s="7"/>
      <c r="ALC19" s="7"/>
      <c r="ALD19" s="7"/>
      <c r="ALE19" s="7"/>
      <c r="ALF19" s="7"/>
      <c r="ALG19" s="7"/>
      <c r="ALH19" s="7"/>
      <c r="ALI19" s="7"/>
      <c r="ALJ19" s="7"/>
      <c r="ALK19" s="7"/>
      <c r="ALL19" s="7"/>
      <c r="ALM19" s="7"/>
      <c r="ALN19" s="7"/>
      <c r="ALO19" s="7"/>
      <c r="ALP19" s="7"/>
      <c r="ALQ19" s="7"/>
      <c r="ALR19" s="7"/>
      <c r="ALS19" s="7"/>
      <c r="ALT19" s="7"/>
      <c r="ALU19" s="7"/>
      <c r="ALV19" s="7"/>
      <c r="ALW19" s="7"/>
      <c r="ALX19" s="7"/>
      <c r="ALY19" s="7"/>
      <c r="ALZ19" s="7"/>
      <c r="AMA19" s="7"/>
      <c r="AMB19" s="7"/>
      <c r="AMC19" s="7"/>
      <c r="AMD19" s="7"/>
      <c r="AME19" s="7"/>
      <c r="AMF19" s="7"/>
      <c r="AMG19" s="7"/>
      <c r="AMH19" s="7"/>
      <c r="AMI19" s="7"/>
      <c r="AMJ19" s="7"/>
    </row>
    <row r="20" spans="1:1024" s="9" customFormat="1" ht="13" x14ac:dyDescent="0.3">
      <c r="A20" s="27" t="s">
        <v>47</v>
      </c>
      <c r="B20" s="9">
        <v>2039373</v>
      </c>
      <c r="C20" s="28">
        <f t="shared" si="0"/>
        <v>6.9805082283907121</v>
      </c>
      <c r="D20" s="9">
        <v>2097758</v>
      </c>
      <c r="E20" s="28">
        <f t="shared" si="1"/>
        <v>7.0157821134976821</v>
      </c>
      <c r="F20" s="29">
        <f t="shared" si="2"/>
        <v>4137131</v>
      </c>
      <c r="G20" s="30">
        <f t="shared" si="3"/>
        <v>6.9983496292844434</v>
      </c>
      <c r="H20" s="31">
        <v>332</v>
      </c>
      <c r="I20" s="32">
        <f t="shared" si="4"/>
        <v>2.0811132702313042</v>
      </c>
      <c r="J20" s="33">
        <v>198</v>
      </c>
      <c r="K20" s="32">
        <f t="shared" si="5"/>
        <v>1.7403533444669068</v>
      </c>
      <c r="L20" s="34">
        <v>0</v>
      </c>
      <c r="M20" s="35">
        <f t="shared" si="6"/>
        <v>530</v>
      </c>
      <c r="N20" s="36">
        <f t="shared" si="7"/>
        <v>1.9392608854738382</v>
      </c>
      <c r="O20" s="31">
        <v>237</v>
      </c>
      <c r="P20" s="32">
        <f t="shared" si="8"/>
        <v>2.0791297482235285</v>
      </c>
      <c r="Q20" s="33">
        <v>154</v>
      </c>
      <c r="R20" s="32">
        <f t="shared" si="9"/>
        <v>2.0015596568754872</v>
      </c>
      <c r="S20" s="34">
        <v>0</v>
      </c>
      <c r="T20" s="35">
        <f t="shared" si="10"/>
        <v>391</v>
      </c>
      <c r="U20" s="36">
        <f t="shared" si="11"/>
        <v>2.0478709474676582</v>
      </c>
      <c r="V20" s="31">
        <v>126</v>
      </c>
      <c r="W20" s="32">
        <f t="shared" si="12"/>
        <v>1.9867549668874174</v>
      </c>
      <c r="X20" s="33">
        <v>75</v>
      </c>
      <c r="Y20" s="32">
        <f t="shared" si="13"/>
        <v>1.8782870022539442</v>
      </c>
      <c r="Z20" s="34">
        <v>0</v>
      </c>
      <c r="AA20" s="35">
        <f t="shared" si="14"/>
        <v>201</v>
      </c>
      <c r="AB20" s="36">
        <f t="shared" si="15"/>
        <v>1.9448476052249637</v>
      </c>
      <c r="AC20" s="31">
        <v>50</v>
      </c>
      <c r="AD20" s="32">
        <f t="shared" si="16"/>
        <v>1.9817677368212445</v>
      </c>
      <c r="AE20" s="33">
        <v>25</v>
      </c>
      <c r="AF20" s="32">
        <f t="shared" si="17"/>
        <v>1.5634771732332706</v>
      </c>
      <c r="AG20" s="34">
        <v>0</v>
      </c>
      <c r="AH20" s="35">
        <f t="shared" si="18"/>
        <v>75</v>
      </c>
      <c r="AI20" s="36">
        <f t="shared" si="19"/>
        <v>1.8195050946142648</v>
      </c>
      <c r="AJ20" s="31">
        <v>7</v>
      </c>
      <c r="AK20" s="32">
        <f t="shared" si="20"/>
        <v>1.7632241813602016</v>
      </c>
      <c r="AL20" s="33">
        <v>4</v>
      </c>
      <c r="AM20" s="32">
        <f t="shared" si="21"/>
        <v>1.6</v>
      </c>
      <c r="AN20" s="34">
        <v>0</v>
      </c>
      <c r="AO20" s="35">
        <f t="shared" si="22"/>
        <v>11</v>
      </c>
      <c r="AP20" s="36">
        <f t="shared" si="23"/>
        <v>1.7001545595054095</v>
      </c>
      <c r="AQ20" s="31">
        <v>2</v>
      </c>
      <c r="AR20" s="32">
        <f t="shared" si="24"/>
        <v>3.125</v>
      </c>
      <c r="AS20" s="33">
        <v>0</v>
      </c>
      <c r="AT20" s="32">
        <f t="shared" si="25"/>
        <v>0</v>
      </c>
      <c r="AU20" s="34">
        <v>0</v>
      </c>
      <c r="AV20" s="35">
        <f t="shared" si="26"/>
        <v>2</v>
      </c>
      <c r="AW20" s="36">
        <f t="shared" si="27"/>
        <v>1.8518518518518516</v>
      </c>
      <c r="AX20" s="31">
        <v>0</v>
      </c>
      <c r="AY20" s="32">
        <f t="shared" si="28"/>
        <v>0</v>
      </c>
      <c r="AZ20" s="31">
        <v>0</v>
      </c>
      <c r="BA20" s="32">
        <f t="shared" si="29"/>
        <v>0</v>
      </c>
      <c r="BB20" s="34">
        <v>0</v>
      </c>
      <c r="BC20" s="35">
        <f t="shared" si="30"/>
        <v>0</v>
      </c>
      <c r="BD20" s="36">
        <f t="shared" si="31"/>
        <v>0</v>
      </c>
      <c r="BE20" s="31">
        <v>0</v>
      </c>
      <c r="BF20" s="32"/>
      <c r="BG20" s="37">
        <v>0</v>
      </c>
      <c r="BH20" s="32"/>
      <c r="BI20" s="34">
        <v>0</v>
      </c>
      <c r="BJ20" s="35">
        <f t="shared" si="32"/>
        <v>0</v>
      </c>
      <c r="BK20" s="36"/>
      <c r="AHH20" s="7"/>
      <c r="AHI20" s="7"/>
      <c r="AHJ20" s="7"/>
      <c r="AHK20" s="7"/>
      <c r="AHL20" s="7"/>
      <c r="AHM20" s="7"/>
      <c r="AHN20" s="7"/>
      <c r="AHO20" s="7"/>
      <c r="AHP20" s="7"/>
      <c r="AHQ20" s="7"/>
      <c r="AHR20" s="7"/>
      <c r="AHS20" s="7"/>
      <c r="AHT20" s="7"/>
      <c r="AHU20" s="7"/>
      <c r="AHV20" s="7"/>
      <c r="AHW20" s="7"/>
      <c r="AHX20" s="7"/>
      <c r="AHY20" s="7"/>
      <c r="AHZ20" s="7"/>
      <c r="AIA20" s="7"/>
      <c r="AIB20" s="7"/>
      <c r="AIC20" s="7"/>
      <c r="AID20" s="7"/>
      <c r="AIE20" s="7"/>
      <c r="AIF20" s="7"/>
      <c r="AIG20" s="7"/>
      <c r="AIH20" s="7"/>
      <c r="AII20" s="7"/>
      <c r="AIJ20" s="7"/>
      <c r="AIK20" s="7"/>
      <c r="AIL20" s="7"/>
      <c r="AIM20" s="7"/>
      <c r="AIN20" s="7"/>
      <c r="AIO20" s="7"/>
      <c r="AIP20" s="7"/>
      <c r="AIQ20" s="7"/>
      <c r="AIR20" s="7"/>
      <c r="AIS20" s="7"/>
      <c r="AIT20" s="7"/>
      <c r="AIU20" s="7"/>
      <c r="AIV20" s="7"/>
      <c r="AIW20" s="7"/>
      <c r="AIX20" s="7"/>
      <c r="AIY20" s="7"/>
      <c r="AIZ20" s="7"/>
      <c r="AJA20" s="7"/>
      <c r="AJB20" s="7"/>
      <c r="AJC20" s="7"/>
      <c r="AJD20" s="7"/>
      <c r="AJE20" s="7"/>
      <c r="AJF20" s="7"/>
      <c r="AJG20" s="7"/>
      <c r="AJH20" s="7"/>
      <c r="AJI20" s="7"/>
      <c r="AJJ20" s="7"/>
      <c r="AJK20" s="7"/>
      <c r="AJL20" s="7"/>
      <c r="AJM20" s="7"/>
      <c r="AJN20" s="7"/>
      <c r="AJO20" s="7"/>
      <c r="AJP20" s="7"/>
      <c r="AJQ20" s="7"/>
      <c r="AJR20" s="7"/>
      <c r="AJS20" s="7"/>
      <c r="AJT20" s="7"/>
      <c r="AJU20" s="7"/>
      <c r="AJV20" s="7"/>
      <c r="AJW20" s="7"/>
      <c r="AJX20" s="7"/>
      <c r="AJY20" s="7"/>
      <c r="AJZ20" s="7"/>
      <c r="AKA20" s="7"/>
      <c r="AKB20" s="7"/>
      <c r="AKC20" s="7"/>
      <c r="AKD20" s="7"/>
      <c r="AKE20" s="7"/>
      <c r="AKF20" s="7"/>
      <c r="AKG20" s="7"/>
      <c r="AKH20" s="7"/>
      <c r="AKI20" s="7"/>
      <c r="AKJ20" s="7"/>
      <c r="AKK20" s="7"/>
      <c r="AKL20" s="7"/>
      <c r="AKM20" s="7"/>
      <c r="AKN20" s="7"/>
      <c r="AKO20" s="7"/>
      <c r="AKP20" s="7"/>
      <c r="AKQ20" s="7"/>
      <c r="AKR20" s="7"/>
      <c r="AKS20" s="7"/>
      <c r="AKT20" s="7"/>
      <c r="AKU20" s="7"/>
      <c r="AKV20" s="7"/>
      <c r="AKW20" s="7"/>
      <c r="AKX20" s="7"/>
      <c r="AKY20" s="7"/>
      <c r="AKZ20" s="7"/>
      <c r="ALA20" s="7"/>
      <c r="ALB20" s="7"/>
      <c r="ALC20" s="7"/>
      <c r="ALD20" s="7"/>
      <c r="ALE20" s="7"/>
      <c r="ALF20" s="7"/>
      <c r="ALG20" s="7"/>
      <c r="ALH20" s="7"/>
      <c r="ALI20" s="7"/>
      <c r="ALJ20" s="7"/>
      <c r="ALK20" s="7"/>
      <c r="ALL20" s="7"/>
      <c r="ALM20" s="7"/>
      <c r="ALN20" s="7"/>
      <c r="ALO20" s="7"/>
      <c r="ALP20" s="7"/>
      <c r="ALQ20" s="7"/>
      <c r="ALR20" s="7"/>
      <c r="ALS20" s="7"/>
      <c r="ALT20" s="7"/>
      <c r="ALU20" s="7"/>
      <c r="ALV20" s="7"/>
      <c r="ALW20" s="7"/>
      <c r="ALX20" s="7"/>
      <c r="ALY20" s="7"/>
      <c r="ALZ20" s="7"/>
      <c r="AMA20" s="7"/>
      <c r="AMB20" s="7"/>
      <c r="AMC20" s="7"/>
      <c r="AMD20" s="7"/>
      <c r="AME20" s="7"/>
      <c r="AMF20" s="7"/>
      <c r="AMG20" s="7"/>
      <c r="AMH20" s="7"/>
      <c r="AMI20" s="7"/>
      <c r="AMJ20" s="7"/>
    </row>
    <row r="21" spans="1:1024" s="9" customFormat="1" ht="13" x14ac:dyDescent="0.3">
      <c r="A21" s="27" t="s">
        <v>48</v>
      </c>
      <c r="B21" s="9">
        <v>1866897</v>
      </c>
      <c r="C21" s="28">
        <f t="shared" si="0"/>
        <v>6.3901453388163594</v>
      </c>
      <c r="D21" s="9">
        <v>1918667</v>
      </c>
      <c r="E21" s="28">
        <f t="shared" si="1"/>
        <v>6.4168267361431841</v>
      </c>
      <c r="F21" s="29">
        <f t="shared" si="2"/>
        <v>3785564</v>
      </c>
      <c r="G21" s="30">
        <f t="shared" si="3"/>
        <v>6.4036406911051484</v>
      </c>
      <c r="H21" s="31">
        <v>599</v>
      </c>
      <c r="I21" s="32">
        <f t="shared" si="4"/>
        <v>3.7547796652667214</v>
      </c>
      <c r="J21" s="33">
        <v>291</v>
      </c>
      <c r="K21" s="32">
        <f t="shared" si="5"/>
        <v>2.5577920365649995</v>
      </c>
      <c r="L21" s="34">
        <v>0</v>
      </c>
      <c r="M21" s="35">
        <f t="shared" si="6"/>
        <v>890</v>
      </c>
      <c r="N21" s="36">
        <f t="shared" si="7"/>
        <v>3.2564946944749358</v>
      </c>
      <c r="O21" s="31">
        <v>437</v>
      </c>
      <c r="P21" s="32">
        <f t="shared" si="8"/>
        <v>3.8336696201421177</v>
      </c>
      <c r="Q21" s="33">
        <v>213</v>
      </c>
      <c r="R21" s="32">
        <f t="shared" si="9"/>
        <v>2.7683909539901221</v>
      </c>
      <c r="S21" s="34">
        <v>0</v>
      </c>
      <c r="T21" s="35">
        <f t="shared" si="10"/>
        <v>650</v>
      </c>
      <c r="U21" s="36">
        <f t="shared" si="11"/>
        <v>3.4043890431048029</v>
      </c>
      <c r="V21" s="31">
        <v>234</v>
      </c>
      <c r="W21" s="32">
        <f t="shared" si="12"/>
        <v>3.6896877956480605</v>
      </c>
      <c r="X21" s="33">
        <v>129</v>
      </c>
      <c r="Y21" s="32">
        <f t="shared" si="13"/>
        <v>3.2306536438767846</v>
      </c>
      <c r="Z21" s="34">
        <v>0</v>
      </c>
      <c r="AA21" s="35">
        <f t="shared" si="14"/>
        <v>363</v>
      </c>
      <c r="AB21" s="36">
        <f t="shared" si="15"/>
        <v>3.5123367198838897</v>
      </c>
      <c r="AC21" s="31">
        <v>99</v>
      </c>
      <c r="AD21" s="32">
        <f t="shared" si="16"/>
        <v>3.9239001189060643</v>
      </c>
      <c r="AE21" s="33">
        <v>56</v>
      </c>
      <c r="AF21" s="32">
        <f t="shared" si="17"/>
        <v>3.5021888680425266</v>
      </c>
      <c r="AG21" s="34">
        <v>0</v>
      </c>
      <c r="AH21" s="35">
        <f t="shared" si="18"/>
        <v>155</v>
      </c>
      <c r="AI21" s="36">
        <f t="shared" si="19"/>
        <v>3.7603105288694807</v>
      </c>
      <c r="AJ21" s="31">
        <v>13</v>
      </c>
      <c r="AK21" s="32">
        <f t="shared" si="20"/>
        <v>3.2745591939546599</v>
      </c>
      <c r="AL21" s="33">
        <v>5</v>
      </c>
      <c r="AM21" s="32">
        <f t="shared" si="21"/>
        <v>2</v>
      </c>
      <c r="AN21" s="34">
        <v>0</v>
      </c>
      <c r="AO21" s="35">
        <f t="shared" si="22"/>
        <v>18</v>
      </c>
      <c r="AP21" s="36">
        <f t="shared" si="23"/>
        <v>2.7820710973724885</v>
      </c>
      <c r="AQ21" s="31">
        <v>1</v>
      </c>
      <c r="AR21" s="32">
        <f t="shared" si="24"/>
        <v>1.5625</v>
      </c>
      <c r="AS21" s="33">
        <v>1</v>
      </c>
      <c r="AT21" s="32">
        <f t="shared" si="25"/>
        <v>2.2727272727272729</v>
      </c>
      <c r="AU21" s="34">
        <v>0</v>
      </c>
      <c r="AV21" s="35">
        <f t="shared" si="26"/>
        <v>2</v>
      </c>
      <c r="AW21" s="36">
        <f t="shared" si="27"/>
        <v>1.8518518518518516</v>
      </c>
      <c r="AX21" s="31">
        <v>0</v>
      </c>
      <c r="AY21" s="32">
        <f t="shared" si="28"/>
        <v>0</v>
      </c>
      <c r="AZ21" s="31">
        <v>0</v>
      </c>
      <c r="BA21" s="32">
        <f t="shared" si="29"/>
        <v>0</v>
      </c>
      <c r="BB21" s="34">
        <v>0</v>
      </c>
      <c r="BC21" s="35">
        <f t="shared" si="30"/>
        <v>0</v>
      </c>
      <c r="BD21" s="36">
        <f t="shared" si="31"/>
        <v>0</v>
      </c>
      <c r="BE21" s="31">
        <v>0</v>
      </c>
      <c r="BF21" s="32"/>
      <c r="BG21" s="37">
        <v>0</v>
      </c>
      <c r="BH21" s="32"/>
      <c r="BI21" s="34">
        <v>0</v>
      </c>
      <c r="BJ21" s="35">
        <f t="shared" si="32"/>
        <v>0</v>
      </c>
      <c r="BK21" s="36"/>
      <c r="AHH21" s="7"/>
      <c r="AHI21" s="7"/>
      <c r="AHJ21" s="7"/>
      <c r="AHK21" s="7"/>
      <c r="AHL21" s="7"/>
      <c r="AHM21" s="7"/>
      <c r="AHN21" s="7"/>
      <c r="AHO21" s="7"/>
      <c r="AHP21" s="7"/>
      <c r="AHQ21" s="7"/>
      <c r="AHR21" s="7"/>
      <c r="AHS21" s="7"/>
      <c r="AHT21" s="7"/>
      <c r="AHU21" s="7"/>
      <c r="AHV21" s="7"/>
      <c r="AHW21" s="7"/>
      <c r="AHX21" s="7"/>
      <c r="AHY21" s="7"/>
      <c r="AHZ21" s="7"/>
      <c r="AIA21" s="7"/>
      <c r="AIB21" s="7"/>
      <c r="AIC21" s="7"/>
      <c r="AID21" s="7"/>
      <c r="AIE21" s="7"/>
      <c r="AIF21" s="7"/>
      <c r="AIG21" s="7"/>
      <c r="AIH21" s="7"/>
      <c r="AII21" s="7"/>
      <c r="AIJ21" s="7"/>
      <c r="AIK21" s="7"/>
      <c r="AIL21" s="7"/>
      <c r="AIM21" s="7"/>
      <c r="AIN21" s="7"/>
      <c r="AIO21" s="7"/>
      <c r="AIP21" s="7"/>
      <c r="AIQ21" s="7"/>
      <c r="AIR21" s="7"/>
      <c r="AIS21" s="7"/>
      <c r="AIT21" s="7"/>
      <c r="AIU21" s="7"/>
      <c r="AIV21" s="7"/>
      <c r="AIW21" s="7"/>
      <c r="AIX21" s="7"/>
      <c r="AIY21" s="7"/>
      <c r="AIZ21" s="7"/>
      <c r="AJA21" s="7"/>
      <c r="AJB21" s="7"/>
      <c r="AJC21" s="7"/>
      <c r="AJD21" s="7"/>
      <c r="AJE21" s="7"/>
      <c r="AJF21" s="7"/>
      <c r="AJG21" s="7"/>
      <c r="AJH21" s="7"/>
      <c r="AJI21" s="7"/>
      <c r="AJJ21" s="7"/>
      <c r="AJK21" s="7"/>
      <c r="AJL21" s="7"/>
      <c r="AJM21" s="7"/>
      <c r="AJN21" s="7"/>
      <c r="AJO21" s="7"/>
      <c r="AJP21" s="7"/>
      <c r="AJQ21" s="7"/>
      <c r="AJR21" s="7"/>
      <c r="AJS21" s="7"/>
      <c r="AJT21" s="7"/>
      <c r="AJU21" s="7"/>
      <c r="AJV21" s="7"/>
      <c r="AJW21" s="7"/>
      <c r="AJX21" s="7"/>
      <c r="AJY21" s="7"/>
      <c r="AJZ21" s="7"/>
      <c r="AKA21" s="7"/>
      <c r="AKB21" s="7"/>
      <c r="AKC21" s="7"/>
      <c r="AKD21" s="7"/>
      <c r="AKE21" s="7"/>
      <c r="AKF21" s="7"/>
      <c r="AKG21" s="7"/>
      <c r="AKH21" s="7"/>
      <c r="AKI21" s="7"/>
      <c r="AKJ21" s="7"/>
      <c r="AKK21" s="7"/>
      <c r="AKL21" s="7"/>
      <c r="AKM21" s="7"/>
      <c r="AKN21" s="7"/>
      <c r="AKO21" s="7"/>
      <c r="AKP21" s="7"/>
      <c r="AKQ21" s="7"/>
      <c r="AKR21" s="7"/>
      <c r="AKS21" s="7"/>
      <c r="AKT21" s="7"/>
      <c r="AKU21" s="7"/>
      <c r="AKV21" s="7"/>
      <c r="AKW21" s="7"/>
      <c r="AKX21" s="7"/>
      <c r="AKY21" s="7"/>
      <c r="AKZ21" s="7"/>
      <c r="ALA21" s="7"/>
      <c r="ALB21" s="7"/>
      <c r="ALC21" s="7"/>
      <c r="ALD21" s="7"/>
      <c r="ALE21" s="7"/>
      <c r="ALF21" s="7"/>
      <c r="ALG21" s="7"/>
      <c r="ALH21" s="7"/>
      <c r="ALI21" s="7"/>
      <c r="ALJ21" s="7"/>
      <c r="ALK21" s="7"/>
      <c r="ALL21" s="7"/>
      <c r="ALM21" s="7"/>
      <c r="ALN21" s="7"/>
      <c r="ALO21" s="7"/>
      <c r="ALP21" s="7"/>
      <c r="ALQ21" s="7"/>
      <c r="ALR21" s="7"/>
      <c r="ALS21" s="7"/>
      <c r="ALT21" s="7"/>
      <c r="ALU21" s="7"/>
      <c r="ALV21" s="7"/>
      <c r="ALW21" s="7"/>
      <c r="ALX21" s="7"/>
      <c r="ALY21" s="7"/>
      <c r="ALZ21" s="7"/>
      <c r="AMA21" s="7"/>
      <c r="AMB21" s="7"/>
      <c r="AMC21" s="7"/>
      <c r="AMD21" s="7"/>
      <c r="AME21" s="7"/>
      <c r="AMF21" s="7"/>
      <c r="AMG21" s="7"/>
      <c r="AMH21" s="7"/>
      <c r="AMI21" s="7"/>
      <c r="AMJ21" s="7"/>
    </row>
    <row r="22" spans="1:1024" s="9" customFormat="1" ht="13" x14ac:dyDescent="0.3">
      <c r="A22" s="27" t="s">
        <v>49</v>
      </c>
      <c r="B22" s="9">
        <v>1585580</v>
      </c>
      <c r="C22" s="28">
        <f t="shared" si="0"/>
        <v>5.4272338786341416</v>
      </c>
      <c r="D22" s="9">
        <v>1648446</v>
      </c>
      <c r="E22" s="28">
        <f t="shared" si="1"/>
        <v>5.5130944379031321</v>
      </c>
      <c r="F22" s="29">
        <f t="shared" si="2"/>
        <v>3234026</v>
      </c>
      <c r="G22" s="30">
        <f t="shared" si="3"/>
        <v>5.4706618326072469</v>
      </c>
      <c r="H22" s="31">
        <v>874</v>
      </c>
      <c r="I22" s="32">
        <f t="shared" si="4"/>
        <v>5.4785933680185543</v>
      </c>
      <c r="J22" s="33">
        <v>436</v>
      </c>
      <c r="K22" s="32">
        <f t="shared" si="5"/>
        <v>3.832293223169553</v>
      </c>
      <c r="L22" s="34">
        <v>0</v>
      </c>
      <c r="M22" s="35">
        <f t="shared" si="6"/>
        <v>1310</v>
      </c>
      <c r="N22" s="36">
        <f t="shared" si="7"/>
        <v>4.7932674716428831</v>
      </c>
      <c r="O22" s="31">
        <v>635</v>
      </c>
      <c r="P22" s="32">
        <f t="shared" si="8"/>
        <v>5.5706640933415219</v>
      </c>
      <c r="Q22" s="33">
        <v>313</v>
      </c>
      <c r="R22" s="32">
        <f t="shared" si="9"/>
        <v>4.0681050168962827</v>
      </c>
      <c r="S22" s="34">
        <v>0</v>
      </c>
      <c r="T22" s="35">
        <f t="shared" si="10"/>
        <v>948</v>
      </c>
      <c r="U22" s="36">
        <f t="shared" si="11"/>
        <v>4.9651704813282356</v>
      </c>
      <c r="V22" s="31">
        <v>363</v>
      </c>
      <c r="W22" s="32">
        <f t="shared" si="12"/>
        <v>5.7237464522232733</v>
      </c>
      <c r="X22" s="33">
        <v>172</v>
      </c>
      <c r="Y22" s="32">
        <f t="shared" si="13"/>
        <v>4.3075381918357118</v>
      </c>
      <c r="Z22" s="34">
        <v>0</v>
      </c>
      <c r="AA22" s="35">
        <f t="shared" si="14"/>
        <v>535</v>
      </c>
      <c r="AB22" s="36">
        <f t="shared" si="15"/>
        <v>5.1765844218674406</v>
      </c>
      <c r="AC22" s="31">
        <v>138</v>
      </c>
      <c r="AD22" s="32">
        <f t="shared" si="16"/>
        <v>5.4696789536266346</v>
      </c>
      <c r="AE22" s="33">
        <v>64</v>
      </c>
      <c r="AF22" s="32">
        <f t="shared" si="17"/>
        <v>4.002501563477173</v>
      </c>
      <c r="AG22" s="34">
        <v>0</v>
      </c>
      <c r="AH22" s="35">
        <f t="shared" si="18"/>
        <v>202</v>
      </c>
      <c r="AI22" s="36">
        <f t="shared" si="19"/>
        <v>4.90053372149442</v>
      </c>
      <c r="AJ22" s="31">
        <v>20</v>
      </c>
      <c r="AK22" s="32">
        <f t="shared" si="20"/>
        <v>5.037783375314862</v>
      </c>
      <c r="AL22" s="33">
        <v>13</v>
      </c>
      <c r="AM22" s="32">
        <f t="shared" si="21"/>
        <v>5.2</v>
      </c>
      <c r="AN22" s="34">
        <v>0</v>
      </c>
      <c r="AO22" s="35">
        <f t="shared" si="22"/>
        <v>33</v>
      </c>
      <c r="AP22" s="36">
        <f t="shared" si="23"/>
        <v>5.1004636785162285</v>
      </c>
      <c r="AQ22" s="31">
        <v>1</v>
      </c>
      <c r="AR22" s="32">
        <f t="shared" si="24"/>
        <v>1.5625</v>
      </c>
      <c r="AS22" s="33">
        <v>2</v>
      </c>
      <c r="AT22" s="32">
        <f t="shared" si="25"/>
        <v>4.5454545454545459</v>
      </c>
      <c r="AU22" s="34">
        <v>0</v>
      </c>
      <c r="AV22" s="35">
        <f t="shared" si="26"/>
        <v>3</v>
      </c>
      <c r="AW22" s="36">
        <f t="shared" si="27"/>
        <v>2.7777777777777777</v>
      </c>
      <c r="AX22" s="31">
        <v>1</v>
      </c>
      <c r="AY22" s="32">
        <f t="shared" si="28"/>
        <v>50</v>
      </c>
      <c r="AZ22" s="31">
        <v>0</v>
      </c>
      <c r="BA22" s="32">
        <f t="shared" si="29"/>
        <v>0</v>
      </c>
      <c r="BB22" s="34">
        <v>0</v>
      </c>
      <c r="BC22" s="35">
        <f t="shared" si="30"/>
        <v>1</v>
      </c>
      <c r="BD22" s="36">
        <f t="shared" si="31"/>
        <v>20</v>
      </c>
      <c r="BE22" s="31">
        <v>0</v>
      </c>
      <c r="BF22" s="32"/>
      <c r="BG22" s="37">
        <v>0</v>
      </c>
      <c r="BH22" s="32"/>
      <c r="BI22" s="34">
        <v>0</v>
      </c>
      <c r="BJ22" s="35">
        <f t="shared" si="32"/>
        <v>0</v>
      </c>
      <c r="BK22" s="36"/>
      <c r="AHH22" s="7"/>
      <c r="AHI22" s="7"/>
      <c r="AHJ22" s="7"/>
      <c r="AHK22" s="7"/>
      <c r="AHL22" s="7"/>
      <c r="AHM22" s="7"/>
      <c r="AHN22" s="7"/>
      <c r="AHO22" s="7"/>
      <c r="AHP22" s="7"/>
      <c r="AHQ22" s="7"/>
      <c r="AHR22" s="7"/>
      <c r="AHS22" s="7"/>
      <c r="AHT22" s="7"/>
      <c r="AHU22" s="7"/>
      <c r="AHV22" s="7"/>
      <c r="AHW22" s="7"/>
      <c r="AHX22" s="7"/>
      <c r="AHY22" s="7"/>
      <c r="AHZ22" s="7"/>
      <c r="AIA22" s="7"/>
      <c r="AIB22" s="7"/>
      <c r="AIC22" s="7"/>
      <c r="AID22" s="7"/>
      <c r="AIE22" s="7"/>
      <c r="AIF22" s="7"/>
      <c r="AIG22" s="7"/>
      <c r="AIH22" s="7"/>
      <c r="AII22" s="7"/>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row>
    <row r="23" spans="1:1024" s="9" customFormat="1" ht="13" x14ac:dyDescent="0.3">
      <c r="A23" s="27" t="s">
        <v>50</v>
      </c>
      <c r="B23" s="9">
        <v>1455983</v>
      </c>
      <c r="C23" s="28">
        <f t="shared" si="0"/>
        <v>4.9836402227042313</v>
      </c>
      <c r="D23" s="9">
        <v>1550793</v>
      </c>
      <c r="E23" s="28">
        <f t="shared" si="1"/>
        <v>5.186501870633986</v>
      </c>
      <c r="F23" s="29">
        <f t="shared" si="2"/>
        <v>3006776</v>
      </c>
      <c r="G23" s="30">
        <f t="shared" si="3"/>
        <v>5.0862468954793458</v>
      </c>
      <c r="H23" s="31">
        <v>1146</v>
      </c>
      <c r="I23" s="32">
        <f t="shared" si="4"/>
        <v>7.1836018303767322</v>
      </c>
      <c r="J23" s="33">
        <v>569</v>
      </c>
      <c r="K23" s="32">
        <f t="shared" si="5"/>
        <v>5.0013184495033842</v>
      </c>
      <c r="L23" s="34">
        <v>0</v>
      </c>
      <c r="M23" s="35">
        <f t="shared" si="6"/>
        <v>1715</v>
      </c>
      <c r="N23" s="36">
        <f t="shared" si="7"/>
        <v>6.2751555067691189</v>
      </c>
      <c r="O23" s="31">
        <v>839</v>
      </c>
      <c r="P23" s="32">
        <f t="shared" si="8"/>
        <v>7.3602947626984827</v>
      </c>
      <c r="Q23" s="33">
        <v>418</v>
      </c>
      <c r="R23" s="32">
        <f t="shared" si="9"/>
        <v>5.432804782947751</v>
      </c>
      <c r="S23" s="34">
        <v>0</v>
      </c>
      <c r="T23" s="35">
        <f t="shared" si="10"/>
        <v>1257</v>
      </c>
      <c r="U23" s="36">
        <f t="shared" si="11"/>
        <v>6.5835646572042101</v>
      </c>
      <c r="V23" s="31">
        <v>469</v>
      </c>
      <c r="W23" s="32">
        <f t="shared" si="12"/>
        <v>7.3951434878587197</v>
      </c>
      <c r="X23" s="33">
        <v>235</v>
      </c>
      <c r="Y23" s="32">
        <f t="shared" si="13"/>
        <v>5.8852992737290259</v>
      </c>
      <c r="Z23" s="34">
        <v>0</v>
      </c>
      <c r="AA23" s="35">
        <f t="shared" si="14"/>
        <v>704</v>
      </c>
      <c r="AB23" s="36">
        <f t="shared" si="15"/>
        <v>6.8118045476536047</v>
      </c>
      <c r="AC23" s="31">
        <v>190</v>
      </c>
      <c r="AD23" s="32">
        <f t="shared" si="16"/>
        <v>7.5307173999207295</v>
      </c>
      <c r="AE23" s="33">
        <v>87</v>
      </c>
      <c r="AF23" s="32">
        <f t="shared" si="17"/>
        <v>5.4409005628517821</v>
      </c>
      <c r="AG23" s="34">
        <v>0</v>
      </c>
      <c r="AH23" s="35">
        <f t="shared" si="18"/>
        <v>277</v>
      </c>
      <c r="AI23" s="36">
        <f t="shared" si="19"/>
        <v>6.7200388161086853</v>
      </c>
      <c r="AJ23" s="31">
        <v>37</v>
      </c>
      <c r="AK23" s="32">
        <f t="shared" si="20"/>
        <v>9.3198992443324933</v>
      </c>
      <c r="AL23" s="33">
        <v>16</v>
      </c>
      <c r="AM23" s="32">
        <f t="shared" si="21"/>
        <v>6.4</v>
      </c>
      <c r="AN23" s="34">
        <v>0</v>
      </c>
      <c r="AO23" s="35">
        <f t="shared" si="22"/>
        <v>53</v>
      </c>
      <c r="AP23" s="36">
        <f t="shared" si="23"/>
        <v>8.1916537867078816</v>
      </c>
      <c r="AQ23" s="31">
        <v>7</v>
      </c>
      <c r="AR23" s="32">
        <f t="shared" si="24"/>
        <v>10.9375</v>
      </c>
      <c r="AS23" s="33">
        <v>4</v>
      </c>
      <c r="AT23" s="32">
        <f t="shared" si="25"/>
        <v>9.0909090909090917</v>
      </c>
      <c r="AU23" s="34">
        <v>0</v>
      </c>
      <c r="AV23" s="35">
        <f t="shared" si="26"/>
        <v>11</v>
      </c>
      <c r="AW23" s="36">
        <f t="shared" si="27"/>
        <v>10.185185185185185</v>
      </c>
      <c r="AX23" s="31">
        <v>0</v>
      </c>
      <c r="AY23" s="32">
        <f t="shared" si="28"/>
        <v>0</v>
      </c>
      <c r="AZ23" s="31">
        <v>0</v>
      </c>
      <c r="BA23" s="32">
        <f t="shared" si="29"/>
        <v>0</v>
      </c>
      <c r="BB23" s="34">
        <v>0</v>
      </c>
      <c r="BC23" s="35">
        <f t="shared" si="30"/>
        <v>0</v>
      </c>
      <c r="BD23" s="36">
        <f t="shared" si="31"/>
        <v>0</v>
      </c>
      <c r="BE23" s="31">
        <v>0</v>
      </c>
      <c r="BF23" s="32"/>
      <c r="BG23" s="37">
        <v>0</v>
      </c>
      <c r="BH23" s="32"/>
      <c r="BI23" s="34">
        <v>0</v>
      </c>
      <c r="BJ23" s="35">
        <f t="shared" si="32"/>
        <v>0</v>
      </c>
      <c r="BK23" s="36"/>
      <c r="AHH23" s="7"/>
      <c r="AHI23" s="7"/>
      <c r="AHJ23" s="7"/>
      <c r="AHK23" s="7"/>
      <c r="AHL23" s="7"/>
      <c r="AHM23" s="7"/>
      <c r="AHN23" s="7"/>
      <c r="AHO23" s="7"/>
      <c r="AHP23" s="7"/>
      <c r="AHQ23" s="7"/>
      <c r="AHR23" s="7"/>
      <c r="AHS23" s="7"/>
      <c r="AHT23" s="7"/>
      <c r="AHU23" s="7"/>
      <c r="AHV23" s="7"/>
      <c r="AHW23" s="7"/>
      <c r="AHX23" s="7"/>
      <c r="AHY23" s="7"/>
      <c r="AHZ23" s="7"/>
      <c r="AIA23" s="7"/>
      <c r="AIB23" s="7"/>
      <c r="AIC23" s="7"/>
      <c r="AID23" s="7"/>
      <c r="AIE23" s="7"/>
      <c r="AIF23" s="7"/>
      <c r="AIG23" s="7"/>
      <c r="AIH23" s="7"/>
      <c r="AII23" s="7"/>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row>
    <row r="24" spans="1:1024" s="9" customFormat="1" ht="13" x14ac:dyDescent="0.3">
      <c r="A24" s="27" t="s">
        <v>51</v>
      </c>
      <c r="B24" s="9">
        <v>1389405</v>
      </c>
      <c r="C24" s="28">
        <f t="shared" si="0"/>
        <v>4.7557523979513299</v>
      </c>
      <c r="D24" s="9">
        <v>1510747</v>
      </c>
      <c r="E24" s="28">
        <f t="shared" si="1"/>
        <v>5.0525712597069257</v>
      </c>
      <c r="F24" s="29">
        <f t="shared" si="2"/>
        <v>2900152</v>
      </c>
      <c r="G24" s="30">
        <f t="shared" si="3"/>
        <v>4.9058822826902357</v>
      </c>
      <c r="H24" s="31">
        <v>1817</v>
      </c>
      <c r="I24" s="32">
        <f t="shared" si="4"/>
        <v>11.389707265091205</v>
      </c>
      <c r="J24" s="33">
        <v>949</v>
      </c>
      <c r="K24" s="32">
        <f t="shared" si="5"/>
        <v>8.3413905247429021</v>
      </c>
      <c r="L24" s="34">
        <v>0</v>
      </c>
      <c r="M24" s="35">
        <f t="shared" si="6"/>
        <v>2766</v>
      </c>
      <c r="N24" s="36">
        <f t="shared" si="7"/>
        <v>10.120746432491767</v>
      </c>
      <c r="O24" s="31">
        <v>1347</v>
      </c>
      <c r="P24" s="32">
        <f t="shared" si="8"/>
        <v>11.816826037371699</v>
      </c>
      <c r="Q24" s="33">
        <v>688</v>
      </c>
      <c r="R24" s="32">
        <f t="shared" si="9"/>
        <v>8.9420327527943844</v>
      </c>
      <c r="S24" s="34">
        <v>0</v>
      </c>
      <c r="T24" s="35">
        <f t="shared" si="10"/>
        <v>2035</v>
      </c>
      <c r="U24" s="36">
        <f t="shared" si="11"/>
        <v>10.658356465720422</v>
      </c>
      <c r="V24" s="31">
        <v>756</v>
      </c>
      <c r="W24" s="32">
        <f t="shared" si="12"/>
        <v>11.920529801324504</v>
      </c>
      <c r="X24" s="33">
        <v>390</v>
      </c>
      <c r="Y24" s="32">
        <f t="shared" si="13"/>
        <v>9.7670924117205118</v>
      </c>
      <c r="Z24" s="34">
        <v>0</v>
      </c>
      <c r="AA24" s="35">
        <f t="shared" si="14"/>
        <v>1146</v>
      </c>
      <c r="AB24" s="36">
        <f t="shared" si="15"/>
        <v>11.088534107402031</v>
      </c>
      <c r="AC24" s="31">
        <v>310</v>
      </c>
      <c r="AD24" s="32">
        <f t="shared" si="16"/>
        <v>12.286959968291717</v>
      </c>
      <c r="AE24" s="33">
        <v>159</v>
      </c>
      <c r="AF24" s="32">
        <f t="shared" si="17"/>
        <v>9.9437148217636029</v>
      </c>
      <c r="AG24" s="34">
        <v>0</v>
      </c>
      <c r="AH24" s="35">
        <f t="shared" si="18"/>
        <v>469</v>
      </c>
      <c r="AI24" s="36">
        <f t="shared" si="19"/>
        <v>11.377971858321203</v>
      </c>
      <c r="AJ24" s="31">
        <v>44</v>
      </c>
      <c r="AK24" s="32">
        <f t="shared" si="20"/>
        <v>11.083123425692696</v>
      </c>
      <c r="AL24" s="33">
        <v>23</v>
      </c>
      <c r="AM24" s="32">
        <f t="shared" si="21"/>
        <v>9.1999999999999993</v>
      </c>
      <c r="AN24" s="34">
        <v>0</v>
      </c>
      <c r="AO24" s="35">
        <f t="shared" si="22"/>
        <v>67</v>
      </c>
      <c r="AP24" s="36">
        <f t="shared" si="23"/>
        <v>10.35548686244204</v>
      </c>
      <c r="AQ24" s="31">
        <v>6</v>
      </c>
      <c r="AR24" s="32">
        <f t="shared" si="24"/>
        <v>9.375</v>
      </c>
      <c r="AS24" s="33">
        <v>4</v>
      </c>
      <c r="AT24" s="32">
        <f t="shared" si="25"/>
        <v>9.0909090909090917</v>
      </c>
      <c r="AU24" s="34">
        <v>0</v>
      </c>
      <c r="AV24" s="35">
        <f t="shared" si="26"/>
        <v>10</v>
      </c>
      <c r="AW24" s="36">
        <f t="shared" si="27"/>
        <v>9.2592592592592595</v>
      </c>
      <c r="AX24" s="31">
        <v>0</v>
      </c>
      <c r="AY24" s="32">
        <f t="shared" si="28"/>
        <v>0</v>
      </c>
      <c r="AZ24" s="31">
        <v>1</v>
      </c>
      <c r="BA24" s="32">
        <f t="shared" si="29"/>
        <v>33.333333333333329</v>
      </c>
      <c r="BB24" s="34">
        <v>0</v>
      </c>
      <c r="BC24" s="35">
        <f t="shared" si="30"/>
        <v>1</v>
      </c>
      <c r="BD24" s="36">
        <f t="shared" si="31"/>
        <v>20</v>
      </c>
      <c r="BE24" s="31">
        <v>0</v>
      </c>
      <c r="BF24" s="32"/>
      <c r="BG24" s="37">
        <v>0</v>
      </c>
      <c r="BH24" s="32"/>
      <c r="BI24" s="34">
        <v>0</v>
      </c>
      <c r="BJ24" s="35">
        <f t="shared" si="32"/>
        <v>0</v>
      </c>
      <c r="BK24" s="36"/>
      <c r="AHH24" s="7"/>
      <c r="AHI24" s="7"/>
      <c r="AHJ24" s="7"/>
      <c r="AHK24" s="7"/>
      <c r="AHL24" s="7"/>
      <c r="AHM24" s="7"/>
      <c r="AHN24" s="7"/>
      <c r="AHO24" s="7"/>
      <c r="AHP24" s="7"/>
      <c r="AHQ24" s="7"/>
      <c r="AHR24" s="7"/>
      <c r="AHS24" s="7"/>
      <c r="AHT24" s="7"/>
      <c r="AHU24" s="7"/>
      <c r="AHV24" s="7"/>
      <c r="AHW24" s="7"/>
      <c r="AHX24" s="7"/>
      <c r="AHY24" s="7"/>
      <c r="AHZ24" s="7"/>
      <c r="AIA24" s="7"/>
      <c r="AIB24" s="7"/>
      <c r="AIC24" s="7"/>
      <c r="AID24" s="7"/>
      <c r="AIE24" s="7"/>
      <c r="AIF24" s="7"/>
      <c r="AIG24" s="7"/>
      <c r="AIH24" s="7"/>
      <c r="AII24" s="7"/>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row>
    <row r="25" spans="1:1024" s="9" customFormat="1" ht="13" x14ac:dyDescent="0.3">
      <c r="A25" s="27" t="s">
        <v>52</v>
      </c>
      <c r="B25" s="9">
        <v>918891</v>
      </c>
      <c r="C25" s="28">
        <f t="shared" si="0"/>
        <v>3.1452442424677445</v>
      </c>
      <c r="D25" s="9">
        <v>1066234</v>
      </c>
      <c r="E25" s="28">
        <f t="shared" si="1"/>
        <v>3.5659334518104977</v>
      </c>
      <c r="F25" s="29">
        <f t="shared" si="2"/>
        <v>1985125</v>
      </c>
      <c r="G25" s="30">
        <f t="shared" si="3"/>
        <v>3.3580272918196887</v>
      </c>
      <c r="H25" s="31">
        <v>2451</v>
      </c>
      <c r="I25" s="32">
        <f t="shared" si="4"/>
        <v>15.363881401617252</v>
      </c>
      <c r="J25" s="33">
        <v>1405</v>
      </c>
      <c r="K25" s="32">
        <f t="shared" si="5"/>
        <v>12.349477015030324</v>
      </c>
      <c r="L25" s="34">
        <v>0</v>
      </c>
      <c r="M25" s="35">
        <f t="shared" si="6"/>
        <v>3856</v>
      </c>
      <c r="N25" s="36">
        <f t="shared" si="7"/>
        <v>14.109037687522868</v>
      </c>
      <c r="O25" s="31">
        <v>1794</v>
      </c>
      <c r="P25" s="32">
        <f t="shared" si="8"/>
        <v>15.738222651109746</v>
      </c>
      <c r="Q25" s="33">
        <v>1022</v>
      </c>
      <c r="R25" s="32">
        <f t="shared" si="9"/>
        <v>13.283077722900963</v>
      </c>
      <c r="S25" s="34">
        <v>0</v>
      </c>
      <c r="T25" s="35">
        <f t="shared" si="10"/>
        <v>2816</v>
      </c>
      <c r="U25" s="36">
        <f t="shared" si="11"/>
        <v>14.748860839050963</v>
      </c>
      <c r="V25" s="31">
        <v>1062</v>
      </c>
      <c r="W25" s="32">
        <f t="shared" si="12"/>
        <v>16.74550614947966</v>
      </c>
      <c r="X25" s="33">
        <v>557</v>
      </c>
      <c r="Y25" s="32">
        <f t="shared" si="13"/>
        <v>13.949411470072626</v>
      </c>
      <c r="Z25" s="34">
        <v>0</v>
      </c>
      <c r="AA25" s="35">
        <f t="shared" si="14"/>
        <v>1619</v>
      </c>
      <c r="AB25" s="36">
        <f t="shared" si="15"/>
        <v>15.665215287856798</v>
      </c>
      <c r="AC25" s="31">
        <v>421</v>
      </c>
      <c r="AD25" s="32">
        <f t="shared" si="16"/>
        <v>16.686484344034881</v>
      </c>
      <c r="AE25" s="33">
        <v>225</v>
      </c>
      <c r="AF25" s="32">
        <f t="shared" si="17"/>
        <v>14.071294559099437</v>
      </c>
      <c r="AG25" s="34">
        <v>0</v>
      </c>
      <c r="AH25" s="35">
        <f t="shared" si="18"/>
        <v>646</v>
      </c>
      <c r="AI25" s="36">
        <f t="shared" si="19"/>
        <v>15.672003881610868</v>
      </c>
      <c r="AJ25" s="31">
        <v>69</v>
      </c>
      <c r="AK25" s="32">
        <f t="shared" si="20"/>
        <v>17.380352644836272</v>
      </c>
      <c r="AL25" s="33">
        <v>28</v>
      </c>
      <c r="AM25" s="32">
        <f t="shared" si="21"/>
        <v>11.200000000000001</v>
      </c>
      <c r="AN25" s="34">
        <v>0</v>
      </c>
      <c r="AO25" s="35">
        <f t="shared" si="22"/>
        <v>97</v>
      </c>
      <c r="AP25" s="36">
        <f t="shared" si="23"/>
        <v>14.992272024729521</v>
      </c>
      <c r="AQ25" s="31">
        <v>6</v>
      </c>
      <c r="AR25" s="32">
        <f t="shared" si="24"/>
        <v>9.375</v>
      </c>
      <c r="AS25" s="33">
        <v>7</v>
      </c>
      <c r="AT25" s="32">
        <f t="shared" si="25"/>
        <v>15.909090909090908</v>
      </c>
      <c r="AU25" s="34">
        <v>0</v>
      </c>
      <c r="AV25" s="35">
        <f t="shared" si="26"/>
        <v>13</v>
      </c>
      <c r="AW25" s="36">
        <f t="shared" si="27"/>
        <v>12.037037037037036</v>
      </c>
      <c r="AX25" s="31">
        <v>0</v>
      </c>
      <c r="AY25" s="32">
        <f t="shared" si="28"/>
        <v>0</v>
      </c>
      <c r="AZ25" s="31">
        <v>2</v>
      </c>
      <c r="BA25" s="32">
        <f t="shared" si="29"/>
        <v>66.666666666666657</v>
      </c>
      <c r="BB25" s="34">
        <v>0</v>
      </c>
      <c r="BC25" s="35">
        <f t="shared" si="30"/>
        <v>2</v>
      </c>
      <c r="BD25" s="36">
        <f t="shared" si="31"/>
        <v>40</v>
      </c>
      <c r="BE25" s="31">
        <v>0</v>
      </c>
      <c r="BF25" s="32"/>
      <c r="BG25" s="37">
        <v>0</v>
      </c>
      <c r="BH25" s="32"/>
      <c r="BI25" s="34">
        <v>0</v>
      </c>
      <c r="BJ25" s="35">
        <f t="shared" si="32"/>
        <v>0</v>
      </c>
      <c r="BK25" s="36"/>
      <c r="AHH25" s="7"/>
      <c r="AHI25" s="7"/>
      <c r="AHJ25" s="7"/>
      <c r="AHK25" s="7"/>
      <c r="AHL25" s="7"/>
      <c r="AHM25" s="7"/>
      <c r="AHN25" s="7"/>
      <c r="AHO25" s="7"/>
      <c r="AHP25" s="7"/>
      <c r="AHQ25" s="7"/>
      <c r="AHR25" s="7"/>
      <c r="AHS25" s="7"/>
      <c r="AHT25" s="7"/>
      <c r="AHU25" s="7"/>
      <c r="AHV25" s="7"/>
      <c r="AHW25" s="7"/>
      <c r="AHX25" s="7"/>
      <c r="AHY25" s="7"/>
      <c r="AHZ25" s="7"/>
      <c r="AIA25" s="7"/>
      <c r="AIB25" s="7"/>
      <c r="AIC25" s="7"/>
      <c r="AID25" s="7"/>
      <c r="AIE25" s="7"/>
      <c r="AIF25" s="7"/>
      <c r="AIG25" s="7"/>
      <c r="AIH25" s="7"/>
      <c r="AII25" s="7"/>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row>
    <row r="26" spans="1:1024" s="9" customFormat="1" ht="13" x14ac:dyDescent="0.3">
      <c r="A26" s="27" t="s">
        <v>53</v>
      </c>
      <c r="B26" s="9">
        <v>655504</v>
      </c>
      <c r="C26" s="28">
        <f t="shared" si="0"/>
        <v>2.2437048375863688</v>
      </c>
      <c r="D26" s="9">
        <v>836293</v>
      </c>
      <c r="E26" s="28">
        <f t="shared" si="1"/>
        <v>2.7969143585882246</v>
      </c>
      <c r="F26" s="29">
        <f t="shared" si="2"/>
        <v>1491797</v>
      </c>
      <c r="G26" s="30">
        <f t="shared" si="3"/>
        <v>2.5235161714525467</v>
      </c>
      <c r="H26" s="31">
        <v>3149</v>
      </c>
      <c r="I26" s="32">
        <f t="shared" si="4"/>
        <v>19.739233999874632</v>
      </c>
      <c r="J26" s="33">
        <v>2100</v>
      </c>
      <c r="K26" s="32">
        <f t="shared" si="5"/>
        <v>18.458293047376287</v>
      </c>
      <c r="L26" s="34">
        <v>0</v>
      </c>
      <c r="M26" s="35">
        <f t="shared" si="6"/>
        <v>5249</v>
      </c>
      <c r="N26" s="36">
        <f t="shared" si="7"/>
        <v>19.206000731796561</v>
      </c>
      <c r="O26" s="31">
        <v>2267</v>
      </c>
      <c r="P26" s="32">
        <f t="shared" si="8"/>
        <v>19.88770944819721</v>
      </c>
      <c r="Q26" s="33">
        <v>1407</v>
      </c>
      <c r="R26" s="32">
        <f t="shared" si="9"/>
        <v>18.286976865089681</v>
      </c>
      <c r="S26" s="34">
        <v>0</v>
      </c>
      <c r="T26" s="35">
        <f t="shared" si="10"/>
        <v>3674</v>
      </c>
      <c r="U26" s="36">
        <f t="shared" si="11"/>
        <v>19.2426543759493</v>
      </c>
      <c r="V26" s="31">
        <v>1282</v>
      </c>
      <c r="W26" s="32">
        <f t="shared" si="12"/>
        <v>20.21444339325134</v>
      </c>
      <c r="X26" s="33">
        <v>755</v>
      </c>
      <c r="Y26" s="32">
        <f t="shared" si="13"/>
        <v>18.908089156023038</v>
      </c>
      <c r="Z26" s="34">
        <v>0</v>
      </c>
      <c r="AA26" s="35">
        <f t="shared" si="14"/>
        <v>2037</v>
      </c>
      <c r="AB26" s="36">
        <f t="shared" si="15"/>
        <v>19.709724238026123</v>
      </c>
      <c r="AC26" s="31">
        <v>510</v>
      </c>
      <c r="AD26" s="32">
        <f t="shared" si="16"/>
        <v>20.214030915576693</v>
      </c>
      <c r="AE26" s="33">
        <v>290</v>
      </c>
      <c r="AF26" s="32">
        <f t="shared" si="17"/>
        <v>18.13633520950594</v>
      </c>
      <c r="AG26" s="34">
        <v>0</v>
      </c>
      <c r="AH26" s="35">
        <f t="shared" si="18"/>
        <v>800</v>
      </c>
      <c r="AI26" s="36">
        <f t="shared" si="19"/>
        <v>19.408054342552159</v>
      </c>
      <c r="AJ26" s="31">
        <v>69</v>
      </c>
      <c r="AK26" s="32">
        <f t="shared" si="20"/>
        <v>17.380352644836272</v>
      </c>
      <c r="AL26" s="33">
        <v>49</v>
      </c>
      <c r="AM26" s="32">
        <f t="shared" si="21"/>
        <v>19.600000000000001</v>
      </c>
      <c r="AN26" s="34">
        <v>0</v>
      </c>
      <c r="AO26" s="35">
        <f t="shared" si="22"/>
        <v>118</v>
      </c>
      <c r="AP26" s="36">
        <f t="shared" si="23"/>
        <v>18.238021638330757</v>
      </c>
      <c r="AQ26" s="31">
        <v>14</v>
      </c>
      <c r="AR26" s="32">
        <f t="shared" si="24"/>
        <v>21.875</v>
      </c>
      <c r="AS26" s="33">
        <v>7</v>
      </c>
      <c r="AT26" s="32">
        <f t="shared" si="25"/>
        <v>15.909090909090908</v>
      </c>
      <c r="AU26" s="34">
        <v>0</v>
      </c>
      <c r="AV26" s="35">
        <f t="shared" si="26"/>
        <v>21</v>
      </c>
      <c r="AW26" s="36">
        <f t="shared" si="27"/>
        <v>19.444444444444446</v>
      </c>
      <c r="AX26" s="31">
        <v>1</v>
      </c>
      <c r="AY26" s="32">
        <f t="shared" si="28"/>
        <v>50</v>
      </c>
      <c r="AZ26" s="31">
        <v>0</v>
      </c>
      <c r="BA26" s="32">
        <f t="shared" si="29"/>
        <v>0</v>
      </c>
      <c r="BB26" s="34">
        <v>0</v>
      </c>
      <c r="BC26" s="35">
        <f t="shared" si="30"/>
        <v>1</v>
      </c>
      <c r="BD26" s="36">
        <f t="shared" si="31"/>
        <v>20</v>
      </c>
      <c r="BE26" s="31">
        <v>0</v>
      </c>
      <c r="BF26" s="32"/>
      <c r="BG26" s="37">
        <v>0</v>
      </c>
      <c r="BH26" s="32"/>
      <c r="BI26" s="34">
        <v>0</v>
      </c>
      <c r="BJ26" s="35">
        <f t="shared" si="32"/>
        <v>0</v>
      </c>
      <c r="BK26" s="36"/>
      <c r="AHH26" s="7"/>
      <c r="AHI26" s="7"/>
      <c r="AHJ26" s="7"/>
      <c r="AHK26" s="7"/>
      <c r="AHL26" s="7"/>
      <c r="AHM26" s="7"/>
      <c r="AHN26" s="7"/>
      <c r="AHO26" s="7"/>
      <c r="AHP26" s="7"/>
      <c r="AHQ26" s="7"/>
      <c r="AHR26" s="7"/>
      <c r="AHS26" s="7"/>
      <c r="AHT26" s="7"/>
      <c r="AHU26" s="7"/>
      <c r="AHV26" s="7"/>
      <c r="AHW26" s="7"/>
      <c r="AHX26" s="7"/>
      <c r="AHY26" s="7"/>
      <c r="AHZ26" s="7"/>
      <c r="AIA26" s="7"/>
      <c r="AIB26" s="7"/>
      <c r="AIC26" s="7"/>
      <c r="AID26" s="7"/>
      <c r="AIE26" s="7"/>
      <c r="AIF26" s="7"/>
      <c r="AIG26" s="7"/>
      <c r="AIH26" s="7"/>
      <c r="AII26" s="7"/>
      <c r="AIJ26" s="7"/>
      <c r="AIK26" s="7"/>
      <c r="AIL26" s="7"/>
      <c r="AIM26" s="7"/>
      <c r="AIN26" s="7"/>
      <c r="AIO26" s="7"/>
      <c r="AIP26" s="7"/>
      <c r="AIQ26" s="7"/>
      <c r="AIR26" s="7"/>
      <c r="AIS26" s="7"/>
      <c r="AIT26" s="7"/>
      <c r="AIU26" s="7"/>
      <c r="AIV26" s="7"/>
      <c r="AIW26" s="7"/>
      <c r="AIX26" s="7"/>
      <c r="AIY26" s="7"/>
      <c r="AIZ26" s="7"/>
      <c r="AJA26" s="7"/>
      <c r="AJB26" s="7"/>
      <c r="AJC26" s="7"/>
      <c r="AJD26" s="7"/>
      <c r="AJE26" s="7"/>
      <c r="AJF26" s="7"/>
      <c r="AJG26" s="7"/>
      <c r="AJH26" s="7"/>
      <c r="AJI26" s="7"/>
      <c r="AJJ26" s="7"/>
      <c r="AJK26" s="7"/>
      <c r="AJL26" s="7"/>
      <c r="AJM26" s="7"/>
      <c r="AJN26" s="7"/>
      <c r="AJO26" s="7"/>
      <c r="AJP26" s="7"/>
      <c r="AJQ26" s="7"/>
      <c r="AJR26" s="7"/>
      <c r="AJS26" s="7"/>
      <c r="AJT26" s="7"/>
      <c r="AJU26" s="7"/>
      <c r="AJV26" s="7"/>
      <c r="AJW26" s="7"/>
      <c r="AJX26" s="7"/>
      <c r="AJY26" s="7"/>
      <c r="AJZ26" s="7"/>
      <c r="AKA26" s="7"/>
      <c r="AKB26" s="7"/>
      <c r="AKC26" s="7"/>
      <c r="AKD26" s="7"/>
      <c r="AKE26" s="7"/>
      <c r="AKF26" s="7"/>
      <c r="AKG26" s="7"/>
      <c r="AKH26" s="7"/>
      <c r="AKI26" s="7"/>
      <c r="AKJ26" s="7"/>
      <c r="AKK26" s="7"/>
      <c r="AKL26" s="7"/>
      <c r="AKM26" s="7"/>
      <c r="AKN26" s="7"/>
      <c r="AKO26" s="7"/>
      <c r="AKP26" s="7"/>
      <c r="AKQ26" s="7"/>
      <c r="AKR26" s="7"/>
      <c r="AKS26" s="7"/>
      <c r="AKT26" s="7"/>
      <c r="AKU26" s="7"/>
      <c r="AKV26" s="7"/>
      <c r="AKW26" s="7"/>
      <c r="AKX26" s="7"/>
      <c r="AKY26" s="7"/>
      <c r="AKZ26" s="7"/>
      <c r="ALA26" s="7"/>
      <c r="ALB26" s="7"/>
      <c r="ALC26" s="7"/>
      <c r="ALD26" s="7"/>
      <c r="ALE26" s="7"/>
      <c r="ALF26" s="7"/>
      <c r="ALG26" s="7"/>
      <c r="ALH26" s="7"/>
      <c r="ALI26" s="7"/>
      <c r="ALJ26" s="7"/>
      <c r="ALK26" s="7"/>
      <c r="ALL26" s="7"/>
      <c r="ALM26" s="7"/>
      <c r="ALN26" s="7"/>
      <c r="ALO26" s="7"/>
      <c r="ALP26" s="7"/>
      <c r="ALQ26" s="7"/>
      <c r="ALR26" s="7"/>
      <c r="ALS26" s="7"/>
      <c r="ALT26" s="7"/>
      <c r="ALU26" s="7"/>
      <c r="ALV26" s="7"/>
      <c r="ALW26" s="7"/>
      <c r="ALX26" s="7"/>
      <c r="ALY26" s="7"/>
      <c r="ALZ26" s="7"/>
      <c r="AMA26" s="7"/>
      <c r="AMB26" s="7"/>
      <c r="AMC26" s="7"/>
      <c r="AMD26" s="7"/>
      <c r="AME26" s="7"/>
      <c r="AMF26" s="7"/>
      <c r="AMG26" s="7"/>
      <c r="AMH26" s="7"/>
      <c r="AMI26" s="7"/>
      <c r="AMJ26" s="7"/>
    </row>
    <row r="27" spans="1:1024" s="9" customFormat="1" ht="13" x14ac:dyDescent="0.3">
      <c r="A27" s="27" t="s">
        <v>54</v>
      </c>
      <c r="B27" s="9">
        <v>362168</v>
      </c>
      <c r="C27" s="28">
        <f t="shared" si="0"/>
        <v>1.2396539054208364</v>
      </c>
      <c r="D27" s="9">
        <v>556269</v>
      </c>
      <c r="E27" s="28">
        <f t="shared" si="1"/>
        <v>1.8603967190177522</v>
      </c>
      <c r="F27" s="29">
        <f t="shared" si="2"/>
        <v>918437</v>
      </c>
      <c r="G27" s="30">
        <f t="shared" si="3"/>
        <v>1.5536233294210691</v>
      </c>
      <c r="H27" s="31">
        <v>2951</v>
      </c>
      <c r="I27" s="32">
        <f t="shared" si="4"/>
        <v>18.498088133893312</v>
      </c>
      <c r="J27" s="33">
        <v>2331</v>
      </c>
      <c r="K27" s="32">
        <f t="shared" si="5"/>
        <v>20.488705282587677</v>
      </c>
      <c r="L27" s="34">
        <v>0</v>
      </c>
      <c r="M27" s="35">
        <f t="shared" si="6"/>
        <v>5282</v>
      </c>
      <c r="N27" s="36">
        <f t="shared" si="7"/>
        <v>19.326747164288328</v>
      </c>
      <c r="O27" s="31">
        <v>2055</v>
      </c>
      <c r="P27" s="32">
        <f t="shared" si="8"/>
        <v>18.027897183963507</v>
      </c>
      <c r="Q27" s="33">
        <v>1518</v>
      </c>
      <c r="R27" s="32">
        <f t="shared" si="9"/>
        <v>19.729659474915518</v>
      </c>
      <c r="S27" s="34">
        <v>0</v>
      </c>
      <c r="T27" s="35">
        <f t="shared" si="10"/>
        <v>3573</v>
      </c>
      <c r="U27" s="36">
        <f t="shared" si="11"/>
        <v>18.713664693866864</v>
      </c>
      <c r="V27" s="31">
        <v>1097</v>
      </c>
      <c r="W27" s="32">
        <f t="shared" si="12"/>
        <v>17.297382529170608</v>
      </c>
      <c r="X27" s="33">
        <v>737</v>
      </c>
      <c r="Y27" s="32">
        <f t="shared" si="13"/>
        <v>18.457300275482094</v>
      </c>
      <c r="Z27" s="34">
        <v>0</v>
      </c>
      <c r="AA27" s="35">
        <f t="shared" si="14"/>
        <v>1834</v>
      </c>
      <c r="AB27" s="36">
        <f t="shared" si="15"/>
        <v>17.745524915336237</v>
      </c>
      <c r="AC27" s="31">
        <v>429</v>
      </c>
      <c r="AD27" s="32">
        <f t="shared" si="16"/>
        <v>17.003567181926279</v>
      </c>
      <c r="AE27" s="33">
        <v>314</v>
      </c>
      <c r="AF27" s="32">
        <f t="shared" si="17"/>
        <v>19.63727329580988</v>
      </c>
      <c r="AG27" s="34">
        <v>0</v>
      </c>
      <c r="AH27" s="35">
        <f t="shared" si="18"/>
        <v>743</v>
      </c>
      <c r="AI27" s="36">
        <f t="shared" si="19"/>
        <v>18.025230470645319</v>
      </c>
      <c r="AJ27" s="31">
        <v>75</v>
      </c>
      <c r="AK27" s="32">
        <f t="shared" si="20"/>
        <v>18.89168765743073</v>
      </c>
      <c r="AL27" s="33">
        <v>51</v>
      </c>
      <c r="AM27" s="32">
        <f t="shared" si="21"/>
        <v>20.399999999999999</v>
      </c>
      <c r="AN27" s="34">
        <v>0</v>
      </c>
      <c r="AO27" s="35">
        <f t="shared" si="22"/>
        <v>126</v>
      </c>
      <c r="AP27" s="36">
        <f t="shared" si="23"/>
        <v>19.474497681607421</v>
      </c>
      <c r="AQ27" s="31">
        <v>16</v>
      </c>
      <c r="AR27" s="32">
        <f t="shared" si="24"/>
        <v>25</v>
      </c>
      <c r="AS27" s="33">
        <v>8</v>
      </c>
      <c r="AT27" s="32">
        <f t="shared" si="25"/>
        <v>18.181818181818183</v>
      </c>
      <c r="AU27" s="34">
        <v>0</v>
      </c>
      <c r="AV27" s="35">
        <f t="shared" si="26"/>
        <v>24</v>
      </c>
      <c r="AW27" s="36">
        <f t="shared" si="27"/>
        <v>22.222222222222221</v>
      </c>
      <c r="AX27" s="31">
        <v>0</v>
      </c>
      <c r="AY27" s="32">
        <f t="shared" si="28"/>
        <v>0</v>
      </c>
      <c r="AZ27" s="31">
        <v>0</v>
      </c>
      <c r="BA27" s="32">
        <f t="shared" si="29"/>
        <v>0</v>
      </c>
      <c r="BB27" s="34">
        <v>0</v>
      </c>
      <c r="BC27" s="35">
        <f t="shared" si="30"/>
        <v>0</v>
      </c>
      <c r="BD27" s="36">
        <f t="shared" si="31"/>
        <v>0</v>
      </c>
      <c r="BE27" s="31">
        <v>0</v>
      </c>
      <c r="BF27" s="32"/>
      <c r="BG27" s="37">
        <v>0</v>
      </c>
      <c r="BH27" s="32"/>
      <c r="BI27" s="34">
        <v>0</v>
      </c>
      <c r="BJ27" s="35">
        <f t="shared" si="32"/>
        <v>0</v>
      </c>
      <c r="BK27" s="36"/>
      <c r="AHH27" s="7"/>
      <c r="AHI27" s="7"/>
      <c r="AHJ27" s="7"/>
      <c r="AHK27" s="7"/>
      <c r="AHL27" s="7"/>
      <c r="AHM27" s="7"/>
      <c r="AHN27" s="7"/>
      <c r="AHO27" s="7"/>
      <c r="AHP27" s="7"/>
      <c r="AHQ27" s="7"/>
      <c r="AHR27" s="7"/>
      <c r="AHS27" s="7"/>
      <c r="AHT27" s="7"/>
      <c r="AHU27" s="7"/>
      <c r="AHV27" s="7"/>
      <c r="AHW27" s="7"/>
      <c r="AHX27" s="7"/>
      <c r="AHY27" s="7"/>
      <c r="AHZ27" s="7"/>
      <c r="AIA27" s="7"/>
      <c r="AIB27" s="7"/>
      <c r="AIC27" s="7"/>
      <c r="AID27" s="7"/>
      <c r="AIE27" s="7"/>
      <c r="AIF27" s="7"/>
      <c r="AIG27" s="7"/>
      <c r="AIH27" s="7"/>
      <c r="AII27" s="7"/>
      <c r="AIJ27" s="7"/>
      <c r="AIK27" s="7"/>
      <c r="AIL27" s="7"/>
      <c r="AIM27" s="7"/>
      <c r="AIN27" s="7"/>
      <c r="AIO27" s="7"/>
      <c r="AIP27" s="7"/>
      <c r="AIQ27" s="7"/>
      <c r="AIR27" s="7"/>
      <c r="AIS27" s="7"/>
      <c r="AIT27" s="7"/>
      <c r="AIU27" s="7"/>
      <c r="AIV27" s="7"/>
      <c r="AIW27" s="7"/>
      <c r="AIX27" s="7"/>
      <c r="AIY27" s="7"/>
      <c r="AIZ27" s="7"/>
      <c r="AJA27" s="7"/>
      <c r="AJB27" s="7"/>
      <c r="AJC27" s="7"/>
      <c r="AJD27" s="7"/>
      <c r="AJE27" s="7"/>
      <c r="AJF27" s="7"/>
      <c r="AJG27" s="7"/>
      <c r="AJH27" s="7"/>
      <c r="AJI27" s="7"/>
      <c r="AJJ27" s="7"/>
      <c r="AJK27" s="7"/>
      <c r="AJL27" s="7"/>
      <c r="AJM27" s="7"/>
      <c r="AJN27" s="7"/>
      <c r="AJO27" s="7"/>
      <c r="AJP27" s="7"/>
      <c r="AJQ27" s="7"/>
      <c r="AJR27" s="7"/>
      <c r="AJS27" s="7"/>
      <c r="AJT27" s="7"/>
      <c r="AJU27" s="7"/>
      <c r="AJV27" s="7"/>
      <c r="AJW27" s="7"/>
      <c r="AJX27" s="7"/>
      <c r="AJY27" s="7"/>
      <c r="AJZ27" s="7"/>
      <c r="AKA27" s="7"/>
      <c r="AKB27" s="7"/>
      <c r="AKC27" s="7"/>
      <c r="AKD27" s="7"/>
      <c r="AKE27" s="7"/>
      <c r="AKF27" s="7"/>
      <c r="AKG27" s="7"/>
      <c r="AKH27" s="7"/>
      <c r="AKI27" s="7"/>
      <c r="AKJ27" s="7"/>
      <c r="AKK27" s="7"/>
      <c r="AKL27" s="7"/>
      <c r="AKM27" s="7"/>
      <c r="AKN27" s="7"/>
      <c r="AKO27" s="7"/>
      <c r="AKP27" s="7"/>
      <c r="AKQ27" s="7"/>
      <c r="AKR27" s="7"/>
      <c r="AKS27" s="7"/>
      <c r="AKT27" s="7"/>
      <c r="AKU27" s="7"/>
      <c r="AKV27" s="7"/>
      <c r="AKW27" s="7"/>
      <c r="AKX27" s="7"/>
      <c r="AKY27" s="7"/>
      <c r="AKZ27" s="7"/>
      <c r="ALA27" s="7"/>
      <c r="ALB27" s="7"/>
      <c r="ALC27" s="7"/>
      <c r="ALD27" s="7"/>
      <c r="ALE27" s="7"/>
      <c r="ALF27" s="7"/>
      <c r="ALG27" s="7"/>
      <c r="ALH27" s="7"/>
      <c r="ALI27" s="7"/>
      <c r="ALJ27" s="7"/>
      <c r="ALK27" s="7"/>
      <c r="ALL27" s="7"/>
      <c r="ALM27" s="7"/>
      <c r="ALN27" s="7"/>
      <c r="ALO27" s="7"/>
      <c r="ALP27" s="7"/>
      <c r="ALQ27" s="7"/>
      <c r="ALR27" s="7"/>
      <c r="ALS27" s="7"/>
      <c r="ALT27" s="7"/>
      <c r="ALU27" s="7"/>
      <c r="ALV27" s="7"/>
      <c r="ALW27" s="7"/>
      <c r="ALX27" s="7"/>
      <c r="ALY27" s="7"/>
      <c r="ALZ27" s="7"/>
      <c r="AMA27" s="7"/>
      <c r="AMB27" s="7"/>
      <c r="AMC27" s="7"/>
      <c r="AMD27" s="7"/>
      <c r="AME27" s="7"/>
      <c r="AMF27" s="7"/>
      <c r="AMG27" s="7"/>
      <c r="AMH27" s="7"/>
      <c r="AMI27" s="7"/>
      <c r="AMJ27" s="7"/>
    </row>
    <row r="28" spans="1:1024" s="9" customFormat="1" ht="13" x14ac:dyDescent="0.3">
      <c r="A28" s="27" t="s">
        <v>55</v>
      </c>
      <c r="B28" s="9">
        <v>167009</v>
      </c>
      <c r="C28" s="28">
        <f t="shared" si="0"/>
        <v>0.57165006044274613</v>
      </c>
      <c r="D28" s="9">
        <v>361950</v>
      </c>
      <c r="E28" s="28">
        <f t="shared" si="1"/>
        <v>1.2105125262210825</v>
      </c>
      <c r="F28" s="29">
        <f t="shared" si="2"/>
        <v>528959</v>
      </c>
      <c r="G28" s="30">
        <f t="shared" si="3"/>
        <v>0.89478433763800824</v>
      </c>
      <c r="H28" s="31">
        <v>2254</v>
      </c>
      <c r="I28" s="32">
        <f t="shared" si="4"/>
        <v>14.129003949100483</v>
      </c>
      <c r="J28" s="33">
        <v>2863</v>
      </c>
      <c r="K28" s="32">
        <f t="shared" si="5"/>
        <v>25.164806187922999</v>
      </c>
      <c r="L28" s="34">
        <v>0</v>
      </c>
      <c r="M28" s="35">
        <f t="shared" si="6"/>
        <v>5117</v>
      </c>
      <c r="N28" s="36">
        <f t="shared" si="7"/>
        <v>18.723015001829491</v>
      </c>
      <c r="O28" s="31">
        <v>1529</v>
      </c>
      <c r="P28" s="32">
        <f t="shared" si="8"/>
        <v>13.413457320817615</v>
      </c>
      <c r="Q28" s="33">
        <v>1790</v>
      </c>
      <c r="R28" s="32">
        <f t="shared" si="9"/>
        <v>23.264881726020274</v>
      </c>
      <c r="S28" s="34">
        <v>0</v>
      </c>
      <c r="T28" s="35">
        <f t="shared" si="10"/>
        <v>3319</v>
      </c>
      <c r="U28" s="36">
        <f t="shared" si="11"/>
        <v>17.3833342062536</v>
      </c>
      <c r="V28" s="31">
        <v>809</v>
      </c>
      <c r="W28" s="32">
        <f t="shared" si="12"/>
        <v>12.756228319142227</v>
      </c>
      <c r="X28" s="33">
        <v>836</v>
      </c>
      <c r="Y28" s="32">
        <f t="shared" si="13"/>
        <v>20.9366391184573</v>
      </c>
      <c r="Z28" s="34">
        <v>0</v>
      </c>
      <c r="AA28" s="35">
        <f t="shared" si="14"/>
        <v>1645</v>
      </c>
      <c r="AB28" s="36">
        <f t="shared" si="15"/>
        <v>15.916787614900823</v>
      </c>
      <c r="AC28" s="31">
        <v>325</v>
      </c>
      <c r="AD28" s="32">
        <f t="shared" si="16"/>
        <v>12.881490289338091</v>
      </c>
      <c r="AE28" s="33">
        <v>328</v>
      </c>
      <c r="AF28" s="32">
        <f t="shared" si="17"/>
        <v>20.512820512820511</v>
      </c>
      <c r="AG28" s="34">
        <v>0</v>
      </c>
      <c r="AH28" s="35">
        <f t="shared" si="18"/>
        <v>653</v>
      </c>
      <c r="AI28" s="36">
        <f t="shared" si="19"/>
        <v>15.8418243571082</v>
      </c>
      <c r="AJ28" s="31">
        <v>53</v>
      </c>
      <c r="AK28" s="32">
        <f t="shared" si="20"/>
        <v>13.350125944584383</v>
      </c>
      <c r="AL28" s="33">
        <v>54</v>
      </c>
      <c r="AM28" s="32">
        <f t="shared" si="21"/>
        <v>21.6</v>
      </c>
      <c r="AN28" s="34">
        <v>0</v>
      </c>
      <c r="AO28" s="35">
        <f t="shared" si="22"/>
        <v>107</v>
      </c>
      <c r="AP28" s="36">
        <f t="shared" si="23"/>
        <v>16.537867078825347</v>
      </c>
      <c r="AQ28" s="31">
        <v>11</v>
      </c>
      <c r="AR28" s="32">
        <f t="shared" si="24"/>
        <v>17.1875</v>
      </c>
      <c r="AS28" s="33">
        <v>10</v>
      </c>
      <c r="AT28" s="32">
        <f t="shared" si="25"/>
        <v>22.727272727272727</v>
      </c>
      <c r="AU28" s="34">
        <v>0</v>
      </c>
      <c r="AV28" s="35">
        <f t="shared" si="26"/>
        <v>21</v>
      </c>
      <c r="AW28" s="36">
        <f t="shared" si="27"/>
        <v>19.444444444444446</v>
      </c>
      <c r="AX28" s="31">
        <v>0</v>
      </c>
      <c r="AY28" s="32">
        <f t="shared" si="28"/>
        <v>0</v>
      </c>
      <c r="AZ28" s="31">
        <v>0</v>
      </c>
      <c r="BA28" s="32">
        <f t="shared" si="29"/>
        <v>0</v>
      </c>
      <c r="BB28" s="34">
        <v>0</v>
      </c>
      <c r="BC28" s="35">
        <f t="shared" si="30"/>
        <v>0</v>
      </c>
      <c r="BD28" s="36">
        <f t="shared" si="31"/>
        <v>0</v>
      </c>
      <c r="BE28" s="31">
        <v>0</v>
      </c>
      <c r="BF28" s="32"/>
      <c r="BG28" s="37">
        <v>0</v>
      </c>
      <c r="BH28" s="32"/>
      <c r="BI28" s="34">
        <v>0</v>
      </c>
      <c r="BJ28" s="35">
        <f t="shared" si="32"/>
        <v>0</v>
      </c>
      <c r="BK28" s="36"/>
      <c r="AHH28" s="7"/>
      <c r="AHI28" s="7"/>
      <c r="AHJ28" s="7"/>
      <c r="AHK28" s="7"/>
      <c r="AHL28" s="7"/>
      <c r="AHM28" s="7"/>
      <c r="AHN28" s="7"/>
      <c r="AHO28" s="7"/>
      <c r="AHP28" s="7"/>
      <c r="AHQ28" s="7"/>
      <c r="AHR28" s="7"/>
      <c r="AHS28" s="7"/>
      <c r="AHT28" s="7"/>
      <c r="AHU28" s="7"/>
      <c r="AHV28" s="7"/>
      <c r="AHW28" s="7"/>
      <c r="AHX28" s="7"/>
      <c r="AHY28" s="7"/>
      <c r="AHZ28" s="7"/>
      <c r="AIA28" s="7"/>
      <c r="AIB28" s="7"/>
      <c r="AIC28" s="7"/>
      <c r="AID28" s="7"/>
      <c r="AIE28" s="7"/>
      <c r="AIF28" s="7"/>
      <c r="AIG28" s="7"/>
      <c r="AIH28" s="7"/>
      <c r="AII28" s="7"/>
      <c r="AIJ28" s="7"/>
      <c r="AIK28" s="7"/>
      <c r="AIL28" s="7"/>
      <c r="AIM28" s="7"/>
      <c r="AIN28" s="7"/>
      <c r="AIO28" s="7"/>
      <c r="AIP28" s="7"/>
      <c r="AIQ28" s="7"/>
      <c r="AIR28" s="7"/>
      <c r="AIS28" s="7"/>
      <c r="AIT28" s="7"/>
      <c r="AIU28" s="7"/>
      <c r="AIV28" s="7"/>
      <c r="AIW28" s="7"/>
      <c r="AIX28" s="7"/>
      <c r="AIY28" s="7"/>
      <c r="AIZ28" s="7"/>
      <c r="AJA28" s="7"/>
      <c r="AJB28" s="7"/>
      <c r="AJC28" s="7"/>
      <c r="AJD28" s="7"/>
      <c r="AJE28" s="7"/>
      <c r="AJF28" s="7"/>
      <c r="AJG28" s="7"/>
      <c r="AJH28" s="7"/>
      <c r="AJI28" s="7"/>
      <c r="AJJ28" s="7"/>
      <c r="AJK28" s="7"/>
      <c r="AJL28" s="7"/>
      <c r="AJM28" s="7"/>
      <c r="AJN28" s="7"/>
      <c r="AJO28" s="7"/>
      <c r="AJP28" s="7"/>
      <c r="AJQ28" s="7"/>
      <c r="AJR28" s="7"/>
      <c r="AJS28" s="7"/>
      <c r="AJT28" s="7"/>
      <c r="AJU28" s="7"/>
      <c r="AJV28" s="7"/>
      <c r="AJW28" s="7"/>
      <c r="AJX28" s="7"/>
      <c r="AJY28" s="7"/>
      <c r="AJZ28" s="7"/>
      <c r="AKA28" s="7"/>
      <c r="AKB28" s="7"/>
      <c r="AKC28" s="7"/>
      <c r="AKD28" s="7"/>
      <c r="AKE28" s="7"/>
      <c r="AKF28" s="7"/>
      <c r="AKG28" s="7"/>
      <c r="AKH28" s="7"/>
      <c r="AKI28" s="7"/>
      <c r="AKJ28" s="7"/>
      <c r="AKK28" s="7"/>
      <c r="AKL28" s="7"/>
      <c r="AKM28" s="7"/>
      <c r="AKN28" s="7"/>
      <c r="AKO28" s="7"/>
      <c r="AKP28" s="7"/>
      <c r="AKQ28" s="7"/>
      <c r="AKR28" s="7"/>
      <c r="AKS28" s="7"/>
      <c r="AKT28" s="7"/>
      <c r="AKU28" s="7"/>
      <c r="AKV28" s="7"/>
      <c r="AKW28" s="7"/>
      <c r="AKX28" s="7"/>
      <c r="AKY28" s="7"/>
      <c r="AKZ28" s="7"/>
      <c r="ALA28" s="7"/>
      <c r="ALB28" s="7"/>
      <c r="ALC28" s="7"/>
      <c r="ALD28" s="7"/>
      <c r="ALE28" s="7"/>
      <c r="ALF28" s="7"/>
      <c r="ALG28" s="7"/>
      <c r="ALH28" s="7"/>
      <c r="ALI28" s="7"/>
      <c r="ALJ28" s="7"/>
      <c r="ALK28" s="7"/>
      <c r="ALL28" s="7"/>
      <c r="ALM28" s="7"/>
      <c r="ALN28" s="7"/>
      <c r="ALO28" s="7"/>
      <c r="ALP28" s="7"/>
      <c r="ALQ28" s="7"/>
      <c r="ALR28" s="7"/>
      <c r="ALS28" s="7"/>
      <c r="ALT28" s="7"/>
      <c r="ALU28" s="7"/>
      <c r="ALV28" s="7"/>
      <c r="ALW28" s="7"/>
      <c r="ALX28" s="7"/>
      <c r="ALY28" s="7"/>
      <c r="ALZ28" s="7"/>
      <c r="AMA28" s="7"/>
      <c r="AMB28" s="7"/>
      <c r="AMC28" s="7"/>
      <c r="AMD28" s="7"/>
      <c r="AME28" s="7"/>
      <c r="AMF28" s="7"/>
      <c r="AMG28" s="7"/>
      <c r="AMH28" s="7"/>
      <c r="AMI28" s="7"/>
      <c r="AMJ28" s="7"/>
    </row>
    <row r="29" spans="1:1024" s="9" customFormat="1" ht="13" x14ac:dyDescent="0.3">
      <c r="A29" s="38"/>
      <c r="B29" s="39"/>
      <c r="C29" s="40"/>
      <c r="D29" s="41"/>
      <c r="E29" s="40"/>
      <c r="F29" s="41"/>
      <c r="G29" s="40"/>
      <c r="H29" s="42"/>
      <c r="I29" s="43"/>
      <c r="J29" s="35"/>
      <c r="K29" s="43"/>
      <c r="L29" s="44"/>
      <c r="M29" s="35"/>
      <c r="N29" s="45"/>
      <c r="O29" s="42"/>
      <c r="P29" s="43"/>
      <c r="Q29" s="35"/>
      <c r="R29" s="43"/>
      <c r="S29" s="44"/>
      <c r="T29" s="35"/>
      <c r="U29" s="45"/>
      <c r="V29" s="42"/>
      <c r="W29" s="43"/>
      <c r="X29" s="35"/>
      <c r="Y29" s="43"/>
      <c r="Z29" s="44"/>
      <c r="AA29" s="35"/>
      <c r="AB29" s="45"/>
      <c r="AC29" s="42"/>
      <c r="AD29" s="43"/>
      <c r="AE29" s="35"/>
      <c r="AF29" s="43"/>
      <c r="AG29" s="44"/>
      <c r="AH29" s="35"/>
      <c r="AI29" s="45"/>
      <c r="AJ29" s="42"/>
      <c r="AK29" s="43"/>
      <c r="AL29" s="35"/>
      <c r="AM29" s="43"/>
      <c r="AN29" s="44"/>
      <c r="AO29" s="35"/>
      <c r="AP29" s="45"/>
      <c r="AQ29" s="42"/>
      <c r="AR29" s="43"/>
      <c r="AS29" s="35"/>
      <c r="AT29" s="43"/>
      <c r="AU29" s="44"/>
      <c r="AV29" s="35"/>
      <c r="AW29" s="45"/>
      <c r="AX29" s="42"/>
      <c r="AY29" s="43"/>
      <c r="AZ29" s="35"/>
      <c r="BA29" s="43"/>
      <c r="BB29" s="44"/>
      <c r="BC29" s="35"/>
      <c r="BD29" s="45"/>
      <c r="BE29" s="42"/>
      <c r="BF29" s="43"/>
      <c r="BG29" s="35"/>
      <c r="BH29" s="43"/>
      <c r="BI29" s="44"/>
      <c r="BJ29" s="35"/>
      <c r="BK29" s="45"/>
      <c r="AHH29" s="7"/>
      <c r="AHI29" s="7"/>
      <c r="AHJ29" s="7"/>
      <c r="AHK29" s="7"/>
      <c r="AHL29" s="7"/>
      <c r="AHM29" s="7"/>
      <c r="AHN29" s="7"/>
      <c r="AHO29" s="7"/>
      <c r="AHP29" s="7"/>
      <c r="AHQ29" s="7"/>
      <c r="AHR29" s="7"/>
      <c r="AHS29" s="7"/>
      <c r="AHT29" s="7"/>
      <c r="AHU29" s="7"/>
      <c r="AHV29" s="7"/>
      <c r="AHW29" s="7"/>
      <c r="AHX29" s="7"/>
      <c r="AHY29" s="7"/>
      <c r="AHZ29" s="7"/>
      <c r="AIA29" s="7"/>
      <c r="AIB29" s="7"/>
      <c r="AIC29" s="7"/>
      <c r="AID29" s="7"/>
      <c r="AIE29" s="7"/>
      <c r="AIF29" s="7"/>
      <c r="AIG29" s="7"/>
      <c r="AIH29" s="7"/>
      <c r="AII29" s="7"/>
      <c r="AIJ29" s="7"/>
      <c r="AIK29" s="7"/>
      <c r="AIL29" s="7"/>
      <c r="AIM29" s="7"/>
      <c r="AIN29" s="7"/>
      <c r="AIO29" s="7"/>
      <c r="AIP29" s="7"/>
      <c r="AIQ29" s="7"/>
      <c r="AIR29" s="7"/>
      <c r="AIS29" s="7"/>
      <c r="AIT29" s="7"/>
      <c r="AIU29" s="7"/>
      <c r="AIV29" s="7"/>
      <c r="AIW29" s="7"/>
      <c r="AIX29" s="7"/>
      <c r="AIY29" s="7"/>
      <c r="AIZ29" s="7"/>
      <c r="AJA29" s="7"/>
      <c r="AJB29" s="7"/>
      <c r="AJC29" s="7"/>
      <c r="AJD29" s="7"/>
      <c r="AJE29" s="7"/>
      <c r="AJF29" s="7"/>
      <c r="AJG29" s="7"/>
      <c r="AJH29" s="7"/>
      <c r="AJI29" s="7"/>
      <c r="AJJ29" s="7"/>
      <c r="AJK29" s="7"/>
      <c r="AJL29" s="7"/>
      <c r="AJM29" s="7"/>
      <c r="AJN29" s="7"/>
      <c r="AJO29" s="7"/>
      <c r="AJP29" s="7"/>
      <c r="AJQ29" s="7"/>
      <c r="AJR29" s="7"/>
      <c r="AJS29" s="7"/>
      <c r="AJT29" s="7"/>
      <c r="AJU29" s="7"/>
      <c r="AJV29" s="7"/>
      <c r="AJW29" s="7"/>
      <c r="AJX29" s="7"/>
      <c r="AJY29" s="7"/>
      <c r="AJZ29" s="7"/>
      <c r="AKA29" s="7"/>
      <c r="AKB29" s="7"/>
      <c r="AKC29" s="7"/>
      <c r="AKD29" s="7"/>
      <c r="AKE29" s="7"/>
      <c r="AKF29" s="7"/>
      <c r="AKG29" s="7"/>
      <c r="AKH29" s="7"/>
      <c r="AKI29" s="7"/>
      <c r="AKJ29" s="7"/>
      <c r="AKK29" s="7"/>
      <c r="AKL29" s="7"/>
      <c r="AKM29" s="7"/>
      <c r="AKN29" s="7"/>
      <c r="AKO29" s="7"/>
      <c r="AKP29" s="7"/>
      <c r="AKQ29" s="7"/>
      <c r="AKR29" s="7"/>
      <c r="AKS29" s="7"/>
      <c r="AKT29" s="7"/>
      <c r="AKU29" s="7"/>
      <c r="AKV29" s="7"/>
      <c r="AKW29" s="7"/>
      <c r="AKX29" s="7"/>
      <c r="AKY29" s="7"/>
      <c r="AKZ29" s="7"/>
      <c r="ALA29" s="7"/>
      <c r="ALB29" s="7"/>
      <c r="ALC29" s="7"/>
      <c r="ALD29" s="7"/>
      <c r="ALE29" s="7"/>
      <c r="ALF29" s="7"/>
      <c r="ALG29" s="7"/>
      <c r="ALH29" s="7"/>
      <c r="ALI29" s="7"/>
      <c r="ALJ29" s="7"/>
      <c r="ALK29" s="7"/>
      <c r="ALL29" s="7"/>
      <c r="ALM29" s="7"/>
      <c r="ALN29" s="7"/>
      <c r="ALO29" s="7"/>
      <c r="ALP29" s="7"/>
      <c r="ALQ29" s="7"/>
      <c r="ALR29" s="7"/>
      <c r="ALS29" s="7"/>
      <c r="ALT29" s="7"/>
      <c r="ALU29" s="7"/>
      <c r="ALV29" s="7"/>
      <c r="ALW29" s="7"/>
      <c r="ALX29" s="7"/>
      <c r="ALY29" s="7"/>
      <c r="ALZ29" s="7"/>
      <c r="AMA29" s="7"/>
      <c r="AMB29" s="7"/>
      <c r="AMC29" s="7"/>
      <c r="AMD29" s="7"/>
      <c r="AME29" s="7"/>
      <c r="AMF29" s="7"/>
      <c r="AMG29" s="7"/>
      <c r="AMH29" s="7"/>
      <c r="AMI29" s="7"/>
      <c r="AMJ29" s="7"/>
    </row>
    <row r="30" spans="1:1024" s="9" customFormat="1" ht="13" x14ac:dyDescent="0.3">
      <c r="A30" s="46" t="s">
        <v>56</v>
      </c>
      <c r="B30" s="47">
        <f t="shared" ref="B30:AG30" si="33">SUM(B10:B28)</f>
        <v>29215251</v>
      </c>
      <c r="C30" s="48">
        <f t="shared" si="33"/>
        <v>99.999999999999986</v>
      </c>
      <c r="D30" s="29">
        <f t="shared" si="33"/>
        <v>29900558</v>
      </c>
      <c r="E30" s="48">
        <f t="shared" si="33"/>
        <v>100</v>
      </c>
      <c r="F30" s="29">
        <f t="shared" si="33"/>
        <v>59115809</v>
      </c>
      <c r="G30" s="48">
        <f t="shared" si="33"/>
        <v>100</v>
      </c>
      <c r="H30" s="49">
        <f t="shared" si="33"/>
        <v>15953</v>
      </c>
      <c r="I30" s="50">
        <f t="shared" si="33"/>
        <v>100</v>
      </c>
      <c r="J30" s="51">
        <f t="shared" si="33"/>
        <v>11377</v>
      </c>
      <c r="K30" s="52">
        <f t="shared" si="33"/>
        <v>100</v>
      </c>
      <c r="L30" s="53">
        <f t="shared" si="33"/>
        <v>0</v>
      </c>
      <c r="M30" s="51">
        <f t="shared" si="33"/>
        <v>27330</v>
      </c>
      <c r="N30" s="54">
        <f t="shared" si="33"/>
        <v>100.00000000000001</v>
      </c>
      <c r="O30" s="49">
        <f t="shared" si="33"/>
        <v>11399</v>
      </c>
      <c r="P30" s="50">
        <f t="shared" si="33"/>
        <v>100</v>
      </c>
      <c r="Q30" s="51">
        <f t="shared" si="33"/>
        <v>7694</v>
      </c>
      <c r="R30" s="52">
        <f t="shared" si="33"/>
        <v>100</v>
      </c>
      <c r="S30" s="53">
        <f t="shared" si="33"/>
        <v>0</v>
      </c>
      <c r="T30" s="51">
        <f t="shared" si="33"/>
        <v>19093</v>
      </c>
      <c r="U30" s="54">
        <f t="shared" si="33"/>
        <v>100</v>
      </c>
      <c r="V30" s="49">
        <f t="shared" si="33"/>
        <v>6342</v>
      </c>
      <c r="W30" s="50">
        <f t="shared" si="33"/>
        <v>100</v>
      </c>
      <c r="X30" s="51">
        <f t="shared" si="33"/>
        <v>3993</v>
      </c>
      <c r="Y30" s="52">
        <f t="shared" si="33"/>
        <v>100</v>
      </c>
      <c r="Z30" s="53">
        <f t="shared" si="33"/>
        <v>0</v>
      </c>
      <c r="AA30" s="51">
        <f t="shared" si="33"/>
        <v>10335</v>
      </c>
      <c r="AB30" s="54">
        <f t="shared" si="33"/>
        <v>100</v>
      </c>
      <c r="AC30" s="49">
        <f t="shared" si="33"/>
        <v>2523</v>
      </c>
      <c r="AD30" s="50">
        <f t="shared" si="33"/>
        <v>100.00000000000001</v>
      </c>
      <c r="AE30" s="51">
        <f t="shared" si="33"/>
        <v>1599</v>
      </c>
      <c r="AF30" s="52">
        <f t="shared" si="33"/>
        <v>100</v>
      </c>
      <c r="AG30" s="53">
        <f t="shared" si="33"/>
        <v>0</v>
      </c>
      <c r="AH30" s="51">
        <f t="shared" ref="AH30:BE30" si="34">SUM(AH10:AH28)</f>
        <v>4122</v>
      </c>
      <c r="AI30" s="54">
        <f t="shared" si="34"/>
        <v>99.999999999999986</v>
      </c>
      <c r="AJ30" s="49">
        <f t="shared" si="34"/>
        <v>397</v>
      </c>
      <c r="AK30" s="50">
        <f t="shared" si="34"/>
        <v>99.999999999999986</v>
      </c>
      <c r="AL30" s="51">
        <f t="shared" si="34"/>
        <v>250</v>
      </c>
      <c r="AM30" s="52">
        <f t="shared" si="34"/>
        <v>100</v>
      </c>
      <c r="AN30" s="53">
        <f t="shared" si="34"/>
        <v>0</v>
      </c>
      <c r="AO30" s="51">
        <f t="shared" si="34"/>
        <v>647</v>
      </c>
      <c r="AP30" s="54">
        <f t="shared" si="34"/>
        <v>100</v>
      </c>
      <c r="AQ30" s="49">
        <f t="shared" si="34"/>
        <v>64</v>
      </c>
      <c r="AR30" s="50">
        <f t="shared" si="34"/>
        <v>100</v>
      </c>
      <c r="AS30" s="51">
        <f t="shared" si="34"/>
        <v>44</v>
      </c>
      <c r="AT30" s="52">
        <f t="shared" si="34"/>
        <v>100</v>
      </c>
      <c r="AU30" s="53">
        <f t="shared" si="34"/>
        <v>0</v>
      </c>
      <c r="AV30" s="51">
        <f t="shared" si="34"/>
        <v>108</v>
      </c>
      <c r="AW30" s="54">
        <f t="shared" si="34"/>
        <v>99.999999999999986</v>
      </c>
      <c r="AX30" s="49">
        <f t="shared" si="34"/>
        <v>2</v>
      </c>
      <c r="AY30" s="50">
        <f t="shared" si="34"/>
        <v>100</v>
      </c>
      <c r="AZ30" s="51">
        <f t="shared" si="34"/>
        <v>3</v>
      </c>
      <c r="BA30" s="52">
        <f t="shared" si="34"/>
        <v>99.999999999999986</v>
      </c>
      <c r="BB30" s="53">
        <f t="shared" si="34"/>
        <v>0</v>
      </c>
      <c r="BC30" s="51">
        <f t="shared" si="34"/>
        <v>5</v>
      </c>
      <c r="BD30" s="54">
        <f t="shared" si="34"/>
        <v>100</v>
      </c>
      <c r="BE30" s="49">
        <f t="shared" si="34"/>
        <v>0</v>
      </c>
      <c r="BF30" s="50"/>
      <c r="BG30" s="51">
        <f>SUM(BG10:BG28)</f>
        <v>0</v>
      </c>
      <c r="BH30" s="52"/>
      <c r="BI30" s="53">
        <f>SUM(BI10:BI28)</f>
        <v>0</v>
      </c>
      <c r="BJ30" s="51">
        <f>SUM(BJ10:BJ28)</f>
        <v>0</v>
      </c>
      <c r="BK30" s="54"/>
      <c r="AHH30" s="7"/>
      <c r="AHI30" s="7"/>
      <c r="AHJ30" s="7"/>
      <c r="AHK30" s="7"/>
      <c r="AHL30" s="7"/>
      <c r="AHM30" s="7"/>
      <c r="AHN30" s="7"/>
      <c r="AHO30" s="7"/>
      <c r="AHP30" s="7"/>
      <c r="AHQ30" s="7"/>
      <c r="AHR30" s="7"/>
      <c r="AHS30" s="7"/>
      <c r="AHT30" s="7"/>
      <c r="AHU30" s="7"/>
      <c r="AHV30" s="7"/>
      <c r="AHW30" s="7"/>
      <c r="AHX30" s="7"/>
      <c r="AHY30" s="7"/>
      <c r="AHZ30" s="7"/>
      <c r="AIA30" s="7"/>
      <c r="AIB30" s="7"/>
      <c r="AIC30" s="7"/>
      <c r="AID30" s="7"/>
      <c r="AIE30" s="7"/>
      <c r="AIF30" s="7"/>
      <c r="AIG30" s="7"/>
      <c r="AIH30" s="7"/>
      <c r="AII30" s="7"/>
      <c r="AIJ30" s="7"/>
      <c r="AIK30" s="7"/>
      <c r="AIL30" s="7"/>
      <c r="AIM30" s="7"/>
      <c r="AIN30" s="7"/>
      <c r="AIO30" s="7"/>
      <c r="AIP30" s="7"/>
      <c r="AIQ30" s="7"/>
      <c r="AIR30" s="7"/>
      <c r="AIS30" s="7"/>
      <c r="AIT30" s="7"/>
      <c r="AIU30" s="7"/>
      <c r="AIV30" s="7"/>
      <c r="AIW30" s="7"/>
      <c r="AIX30" s="7"/>
      <c r="AIY30" s="7"/>
      <c r="AIZ30" s="7"/>
      <c r="AJA30" s="7"/>
      <c r="AJB30" s="7"/>
      <c r="AJC30" s="7"/>
      <c r="AJD30" s="7"/>
      <c r="AJE30" s="7"/>
      <c r="AJF30" s="7"/>
      <c r="AJG30" s="7"/>
      <c r="AJH30" s="7"/>
      <c r="AJI30" s="7"/>
      <c r="AJJ30" s="7"/>
      <c r="AJK30" s="7"/>
      <c r="AJL30" s="7"/>
      <c r="AJM30" s="7"/>
      <c r="AJN30" s="7"/>
      <c r="AJO30" s="7"/>
      <c r="AJP30" s="7"/>
      <c r="AJQ30" s="7"/>
      <c r="AJR30" s="7"/>
      <c r="AJS30" s="7"/>
      <c r="AJT30" s="7"/>
      <c r="AJU30" s="7"/>
      <c r="AJV30" s="7"/>
      <c r="AJW30" s="7"/>
      <c r="AJX30" s="7"/>
      <c r="AJY30" s="7"/>
      <c r="AJZ30" s="7"/>
      <c r="AKA30" s="7"/>
      <c r="AKB30" s="7"/>
      <c r="AKC30" s="7"/>
      <c r="AKD30" s="7"/>
      <c r="AKE30" s="7"/>
      <c r="AKF30" s="7"/>
      <c r="AKG30" s="7"/>
      <c r="AKH30" s="7"/>
      <c r="AKI30" s="7"/>
      <c r="AKJ30" s="7"/>
      <c r="AKK30" s="7"/>
      <c r="AKL30" s="7"/>
      <c r="AKM30" s="7"/>
      <c r="AKN30" s="7"/>
      <c r="AKO30" s="7"/>
      <c r="AKP30" s="7"/>
      <c r="AKQ30" s="7"/>
      <c r="AKR30" s="7"/>
      <c r="AKS30" s="7"/>
      <c r="AKT30" s="7"/>
      <c r="AKU30" s="7"/>
      <c r="AKV30" s="7"/>
      <c r="AKW30" s="7"/>
      <c r="AKX30" s="7"/>
      <c r="AKY30" s="7"/>
      <c r="AKZ30" s="7"/>
      <c r="ALA30" s="7"/>
      <c r="ALB30" s="7"/>
      <c r="ALC30" s="7"/>
      <c r="ALD30" s="7"/>
      <c r="ALE30" s="7"/>
      <c r="ALF30" s="7"/>
      <c r="ALG30" s="7"/>
      <c r="ALH30" s="7"/>
      <c r="ALI30" s="7"/>
      <c r="ALJ30" s="7"/>
      <c r="ALK30" s="7"/>
      <c r="ALL30" s="7"/>
      <c r="ALM30" s="7"/>
      <c r="ALN30" s="7"/>
      <c r="ALO30" s="7"/>
      <c r="ALP30" s="7"/>
      <c r="ALQ30" s="7"/>
      <c r="ALR30" s="7"/>
      <c r="ALS30" s="7"/>
      <c r="ALT30" s="7"/>
      <c r="ALU30" s="7"/>
      <c r="ALV30" s="7"/>
      <c r="ALW30" s="7"/>
      <c r="ALX30" s="7"/>
      <c r="ALY30" s="7"/>
      <c r="ALZ30" s="7"/>
      <c r="AMA30" s="7"/>
      <c r="AMB30" s="7"/>
      <c r="AMC30" s="7"/>
      <c r="AMD30" s="7"/>
      <c r="AME30" s="7"/>
      <c r="AMF30" s="7"/>
      <c r="AMG30" s="7"/>
      <c r="AMH30" s="7"/>
      <c r="AMI30" s="7"/>
      <c r="AMJ30" s="7"/>
    </row>
    <row r="31" spans="1:1024" s="9" customFormat="1" ht="13" x14ac:dyDescent="0.3">
      <c r="A31" s="55"/>
      <c r="B31" s="41"/>
      <c r="C31" s="41"/>
      <c r="D31" s="41"/>
      <c r="E31" s="41"/>
      <c r="F31" s="41"/>
      <c r="G31" s="41"/>
      <c r="H31" s="42"/>
      <c r="I31" s="35"/>
      <c r="J31" s="35"/>
      <c r="K31" s="35"/>
      <c r="L31" s="44"/>
      <c r="M31" s="35"/>
      <c r="N31" s="56"/>
      <c r="O31" s="42"/>
      <c r="P31" s="35"/>
      <c r="Q31" s="35"/>
      <c r="R31" s="35"/>
      <c r="S31" s="44"/>
      <c r="T31" s="35"/>
      <c r="U31" s="56"/>
      <c r="V31" s="42"/>
      <c r="W31" s="35"/>
      <c r="X31" s="35"/>
      <c r="Y31" s="35"/>
      <c r="Z31" s="44"/>
      <c r="AA31" s="35"/>
      <c r="AB31" s="56"/>
      <c r="AC31" s="42"/>
      <c r="AD31" s="35"/>
      <c r="AE31" s="35"/>
      <c r="AF31" s="35"/>
      <c r="AG31" s="44"/>
      <c r="AH31" s="35"/>
      <c r="AI31" s="56"/>
      <c r="AJ31" s="42"/>
      <c r="AK31" s="35"/>
      <c r="AL31" s="35"/>
      <c r="AM31" s="35"/>
      <c r="AN31" s="44"/>
      <c r="AO31" s="35"/>
      <c r="AP31" s="56"/>
      <c r="AQ31" s="42"/>
      <c r="AR31" s="35"/>
      <c r="AS31" s="35"/>
      <c r="AT31" s="35"/>
      <c r="AU31" s="44"/>
      <c r="AV31" s="35"/>
      <c r="AW31" s="56"/>
      <c r="AX31" s="42"/>
      <c r="AY31" s="35"/>
      <c r="AZ31" s="35"/>
      <c r="BA31" s="35"/>
      <c r="BB31" s="44"/>
      <c r="BC31" s="35"/>
      <c r="BD31" s="56"/>
      <c r="BE31" s="42"/>
      <c r="BF31" s="35"/>
      <c r="BG31" s="35"/>
      <c r="BH31" s="35"/>
      <c r="BI31" s="44"/>
      <c r="BJ31" s="35"/>
      <c r="BK31" s="56"/>
      <c r="AHH31" s="7"/>
      <c r="AHI31" s="7"/>
      <c r="AHJ31" s="7"/>
      <c r="AHK31" s="7"/>
      <c r="AHL31" s="7"/>
      <c r="AHM31" s="7"/>
      <c r="AHN31" s="7"/>
      <c r="AHO31" s="7"/>
      <c r="AHP31" s="7"/>
      <c r="AHQ31" s="7"/>
      <c r="AHR31" s="7"/>
      <c r="AHS31" s="7"/>
      <c r="AHT31" s="7"/>
      <c r="AHU31" s="7"/>
      <c r="AHV31" s="7"/>
      <c r="AHW31" s="7"/>
      <c r="AHX31" s="7"/>
      <c r="AHY31" s="7"/>
      <c r="AHZ31" s="7"/>
      <c r="AIA31" s="7"/>
      <c r="AIB31" s="7"/>
      <c r="AIC31" s="7"/>
      <c r="AID31" s="7"/>
      <c r="AIE31" s="7"/>
      <c r="AIF31" s="7"/>
      <c r="AIG31" s="7"/>
      <c r="AIH31" s="7"/>
      <c r="AII31" s="7"/>
      <c r="AIJ31" s="7"/>
      <c r="AIK31" s="7"/>
      <c r="AIL31" s="7"/>
      <c r="AIM31" s="7"/>
      <c r="AIN31" s="7"/>
      <c r="AIO31" s="7"/>
      <c r="AIP31" s="7"/>
      <c r="AIQ31" s="7"/>
      <c r="AIR31" s="7"/>
      <c r="AIS31" s="7"/>
      <c r="AIT31" s="7"/>
      <c r="AIU31" s="7"/>
      <c r="AIV31" s="7"/>
      <c r="AIW31" s="7"/>
      <c r="AIX31" s="7"/>
      <c r="AIY31" s="7"/>
      <c r="AIZ31" s="7"/>
      <c r="AJA31" s="7"/>
      <c r="AJB31" s="7"/>
      <c r="AJC31" s="7"/>
      <c r="AJD31" s="7"/>
      <c r="AJE31" s="7"/>
      <c r="AJF31" s="7"/>
      <c r="AJG31" s="7"/>
      <c r="AJH31" s="7"/>
      <c r="AJI31" s="7"/>
      <c r="AJJ31" s="7"/>
      <c r="AJK31" s="7"/>
      <c r="AJL31" s="7"/>
      <c r="AJM31" s="7"/>
      <c r="AJN31" s="7"/>
      <c r="AJO31" s="7"/>
      <c r="AJP31" s="7"/>
      <c r="AJQ31" s="7"/>
      <c r="AJR31" s="7"/>
      <c r="AJS31" s="7"/>
      <c r="AJT31" s="7"/>
      <c r="AJU31" s="7"/>
      <c r="AJV31" s="7"/>
      <c r="AJW31" s="7"/>
      <c r="AJX31" s="7"/>
      <c r="AJY31" s="7"/>
      <c r="AJZ31" s="7"/>
      <c r="AKA31" s="7"/>
      <c r="AKB31" s="7"/>
      <c r="AKC31" s="7"/>
      <c r="AKD31" s="7"/>
      <c r="AKE31" s="7"/>
      <c r="AKF31" s="7"/>
      <c r="AKG31" s="7"/>
      <c r="AKH31" s="7"/>
      <c r="AKI31" s="7"/>
      <c r="AKJ31" s="7"/>
      <c r="AKK31" s="7"/>
      <c r="AKL31" s="7"/>
      <c r="AKM31" s="7"/>
      <c r="AKN31" s="7"/>
      <c r="AKO31" s="7"/>
      <c r="AKP31" s="7"/>
      <c r="AKQ31" s="7"/>
      <c r="AKR31" s="7"/>
      <c r="AKS31" s="7"/>
      <c r="AKT31" s="7"/>
      <c r="AKU31" s="7"/>
      <c r="AKV31" s="7"/>
      <c r="AKW31" s="7"/>
      <c r="AKX31" s="7"/>
      <c r="AKY31" s="7"/>
      <c r="AKZ31" s="7"/>
      <c r="ALA31" s="7"/>
      <c r="ALB31" s="7"/>
      <c r="ALC31" s="7"/>
      <c r="ALD31" s="7"/>
      <c r="ALE31" s="7"/>
      <c r="ALF31" s="7"/>
      <c r="ALG31" s="7"/>
      <c r="ALH31" s="7"/>
      <c r="ALI31" s="7"/>
      <c r="ALJ31" s="7"/>
      <c r="ALK31" s="7"/>
      <c r="ALL31" s="7"/>
      <c r="ALM31" s="7"/>
      <c r="ALN31" s="7"/>
      <c r="ALO31" s="7"/>
      <c r="ALP31" s="7"/>
      <c r="ALQ31" s="7"/>
      <c r="ALR31" s="7"/>
      <c r="ALS31" s="7"/>
      <c r="ALT31" s="7"/>
      <c r="ALU31" s="7"/>
      <c r="ALV31" s="7"/>
      <c r="ALW31" s="7"/>
      <c r="ALX31" s="7"/>
      <c r="ALY31" s="7"/>
      <c r="ALZ31" s="7"/>
      <c r="AMA31" s="7"/>
      <c r="AMB31" s="7"/>
      <c r="AMC31" s="7"/>
      <c r="AMD31" s="7"/>
      <c r="AME31" s="7"/>
      <c r="AMF31" s="7"/>
      <c r="AMG31" s="7"/>
      <c r="AMH31" s="7"/>
      <c r="AMI31" s="7"/>
      <c r="AMJ31" s="7"/>
    </row>
    <row r="32" spans="1:1024" s="9" customFormat="1" ht="13" x14ac:dyDescent="0.3">
      <c r="A32" s="57" t="s">
        <v>36</v>
      </c>
      <c r="B32" s="58"/>
      <c r="C32" s="58"/>
      <c r="D32" s="58"/>
      <c r="E32" s="58"/>
      <c r="F32" s="58"/>
      <c r="G32" s="58"/>
      <c r="H32" s="59">
        <v>0</v>
      </c>
      <c r="I32" s="60"/>
      <c r="J32" s="60">
        <v>0</v>
      </c>
      <c r="K32" s="60"/>
      <c r="L32" s="61"/>
      <c r="M32" s="60">
        <v>0</v>
      </c>
      <c r="N32" s="62"/>
      <c r="O32" s="59">
        <v>0</v>
      </c>
      <c r="P32" s="60"/>
      <c r="Q32" s="60">
        <v>0</v>
      </c>
      <c r="R32" s="60"/>
      <c r="S32" s="61"/>
      <c r="T32" s="60">
        <v>0</v>
      </c>
      <c r="U32" s="62"/>
      <c r="V32" s="59">
        <v>0</v>
      </c>
      <c r="W32" s="60"/>
      <c r="X32" s="60">
        <v>0</v>
      </c>
      <c r="Y32" s="60"/>
      <c r="Z32" s="61"/>
      <c r="AA32" s="60">
        <v>0</v>
      </c>
      <c r="AB32" s="62"/>
      <c r="AC32" s="59">
        <v>0</v>
      </c>
      <c r="AD32" s="60"/>
      <c r="AE32" s="60">
        <v>0</v>
      </c>
      <c r="AF32" s="60"/>
      <c r="AG32" s="61"/>
      <c r="AH32" s="60">
        <v>0</v>
      </c>
      <c r="AI32" s="62"/>
      <c r="AJ32" s="59">
        <v>0</v>
      </c>
      <c r="AK32" s="60"/>
      <c r="AL32" s="60">
        <v>0</v>
      </c>
      <c r="AM32" s="60"/>
      <c r="AN32" s="61"/>
      <c r="AO32" s="60">
        <v>0</v>
      </c>
      <c r="AP32" s="62"/>
      <c r="AQ32" s="59">
        <v>0</v>
      </c>
      <c r="AR32" s="60"/>
      <c r="AS32" s="60">
        <v>0</v>
      </c>
      <c r="AT32" s="60"/>
      <c r="AU32" s="61"/>
      <c r="AV32" s="60">
        <v>0</v>
      </c>
      <c r="AW32" s="62"/>
      <c r="AX32" s="59">
        <v>0</v>
      </c>
      <c r="AY32" s="60"/>
      <c r="AZ32" s="60">
        <v>0</v>
      </c>
      <c r="BA32" s="60"/>
      <c r="BB32" s="61"/>
      <c r="BC32" s="60">
        <v>0</v>
      </c>
      <c r="BD32" s="62"/>
      <c r="BE32" s="59">
        <v>0</v>
      </c>
      <c r="BF32" s="60"/>
      <c r="BG32" s="60">
        <v>0</v>
      </c>
      <c r="BH32" s="60"/>
      <c r="BI32" s="61"/>
      <c r="BJ32" s="60">
        <v>0</v>
      </c>
      <c r="BK32" s="62"/>
      <c r="AHH32" s="7"/>
      <c r="AHI32" s="7"/>
      <c r="AHJ32" s="7"/>
      <c r="AHK32" s="7"/>
      <c r="AHL32" s="7"/>
      <c r="AHM32" s="7"/>
      <c r="AHN32" s="7"/>
      <c r="AHO32" s="7"/>
      <c r="AHP32" s="7"/>
      <c r="AHQ32" s="7"/>
      <c r="AHR32" s="7"/>
      <c r="AHS32" s="7"/>
      <c r="AHT32" s="7"/>
      <c r="AHU32" s="7"/>
      <c r="AHV32" s="7"/>
      <c r="AHW32" s="7"/>
      <c r="AHX32" s="7"/>
      <c r="AHY32" s="7"/>
      <c r="AHZ32" s="7"/>
      <c r="AIA32" s="7"/>
      <c r="AIB32" s="7"/>
      <c r="AIC32" s="7"/>
      <c r="AID32" s="7"/>
      <c r="AIE32" s="7"/>
      <c r="AIF32" s="7"/>
      <c r="AIG32" s="7"/>
      <c r="AIH32" s="7"/>
      <c r="AII32" s="7"/>
      <c r="AIJ32" s="7"/>
      <c r="AIK32" s="7"/>
      <c r="AIL32" s="7"/>
      <c r="AIM32" s="7"/>
      <c r="AIN32" s="7"/>
      <c r="AIO32" s="7"/>
      <c r="AIP32" s="7"/>
      <c r="AIQ32" s="7"/>
      <c r="AIR32" s="7"/>
      <c r="AIS32" s="7"/>
      <c r="AIT32" s="7"/>
      <c r="AIU32" s="7"/>
      <c r="AIV32" s="7"/>
      <c r="AIW32" s="7"/>
      <c r="AIX32" s="7"/>
      <c r="AIY32" s="7"/>
      <c r="AIZ32" s="7"/>
      <c r="AJA32" s="7"/>
      <c r="AJB32" s="7"/>
      <c r="AJC32" s="7"/>
      <c r="AJD32" s="7"/>
      <c r="AJE32" s="7"/>
      <c r="AJF32" s="7"/>
      <c r="AJG32" s="7"/>
      <c r="AJH32" s="7"/>
      <c r="AJI32" s="7"/>
      <c r="AJJ32" s="7"/>
      <c r="AJK32" s="7"/>
      <c r="AJL32" s="7"/>
      <c r="AJM32" s="7"/>
      <c r="AJN32" s="7"/>
      <c r="AJO32" s="7"/>
      <c r="AJP32" s="7"/>
      <c r="AJQ32" s="7"/>
      <c r="AJR32" s="7"/>
      <c r="AJS32" s="7"/>
      <c r="AJT32" s="7"/>
      <c r="AJU32" s="7"/>
      <c r="AJV32" s="7"/>
      <c r="AJW32" s="7"/>
      <c r="AJX32" s="7"/>
      <c r="AJY32" s="7"/>
      <c r="AJZ32" s="7"/>
      <c r="AKA32" s="7"/>
      <c r="AKB32" s="7"/>
      <c r="AKC32" s="7"/>
      <c r="AKD32" s="7"/>
      <c r="AKE32" s="7"/>
      <c r="AKF32" s="7"/>
      <c r="AKG32" s="7"/>
      <c r="AKH32" s="7"/>
      <c r="AKI32" s="7"/>
      <c r="AKJ32" s="7"/>
      <c r="AKK32" s="7"/>
      <c r="AKL32" s="7"/>
      <c r="AKM32" s="7"/>
      <c r="AKN32" s="7"/>
      <c r="AKO32" s="7"/>
      <c r="AKP32" s="7"/>
      <c r="AKQ32" s="7"/>
      <c r="AKR32" s="7"/>
      <c r="AKS32" s="7"/>
      <c r="AKT32" s="7"/>
      <c r="AKU32" s="7"/>
      <c r="AKV32" s="7"/>
      <c r="AKW32" s="7"/>
      <c r="AKX32" s="7"/>
      <c r="AKY32" s="7"/>
      <c r="AKZ32" s="7"/>
      <c r="ALA32" s="7"/>
      <c r="ALB32" s="7"/>
      <c r="ALC32" s="7"/>
      <c r="ALD32" s="7"/>
      <c r="ALE32" s="7"/>
      <c r="ALF32" s="7"/>
      <c r="ALG32" s="7"/>
      <c r="ALH32" s="7"/>
      <c r="ALI32" s="7"/>
      <c r="ALJ32" s="7"/>
      <c r="ALK32" s="7"/>
      <c r="ALL32" s="7"/>
      <c r="ALM32" s="7"/>
      <c r="ALN32" s="7"/>
      <c r="ALO32" s="7"/>
      <c r="ALP32" s="7"/>
      <c r="ALQ32" s="7"/>
      <c r="ALR32" s="7"/>
      <c r="ALS32" s="7"/>
      <c r="ALT32" s="7"/>
      <c r="ALU32" s="7"/>
      <c r="ALV32" s="7"/>
      <c r="ALW32" s="7"/>
      <c r="ALX32" s="7"/>
      <c r="ALY32" s="7"/>
      <c r="ALZ32" s="7"/>
      <c r="AMA32" s="7"/>
      <c r="AMB32" s="7"/>
      <c r="AMC32" s="7"/>
      <c r="AMD32" s="7"/>
      <c r="AME32" s="7"/>
      <c r="AMF32" s="7"/>
      <c r="AMG32" s="7"/>
      <c r="AMH32" s="7"/>
      <c r="AMI32" s="7"/>
      <c r="AMJ32" s="7"/>
    </row>
    <row r="33" spans="1:1024" s="9" customFormat="1" ht="13" x14ac:dyDescent="0.3">
      <c r="A33" s="21" t="s">
        <v>57</v>
      </c>
      <c r="B33" s="63">
        <f>B30+B32</f>
        <v>29215251</v>
      </c>
      <c r="C33" s="63"/>
      <c r="D33" s="63">
        <f>D30+D32</f>
        <v>29900558</v>
      </c>
      <c r="E33" s="63"/>
      <c r="F33" s="64">
        <f>F30+F32</f>
        <v>59115809</v>
      </c>
      <c r="G33" s="63"/>
      <c r="H33" s="65">
        <f>H30+H32</f>
        <v>15953</v>
      </c>
      <c r="I33" s="66"/>
      <c r="J33" s="66">
        <f>J30+J32</f>
        <v>11377</v>
      </c>
      <c r="K33" s="66"/>
      <c r="L33" s="67">
        <f>L30+L32</f>
        <v>0</v>
      </c>
      <c r="M33" s="67">
        <f>M30+M32</f>
        <v>27330</v>
      </c>
      <c r="N33" s="68"/>
      <c r="O33" s="65">
        <f>O30+O32</f>
        <v>11399</v>
      </c>
      <c r="P33" s="66"/>
      <c r="Q33" s="66">
        <f>Q30+Q32</f>
        <v>7694</v>
      </c>
      <c r="R33" s="66"/>
      <c r="S33" s="67">
        <f>S30+S32</f>
        <v>0</v>
      </c>
      <c r="T33" s="67">
        <f>T30+T32</f>
        <v>19093</v>
      </c>
      <c r="U33" s="68"/>
      <c r="V33" s="65">
        <f>V30+V32</f>
        <v>6342</v>
      </c>
      <c r="W33" s="66"/>
      <c r="X33" s="66">
        <f>X30+X32</f>
        <v>3993</v>
      </c>
      <c r="Y33" s="66"/>
      <c r="Z33" s="67">
        <f>Z30+Z32</f>
        <v>0</v>
      </c>
      <c r="AA33" s="67">
        <f>AA30+AA32</f>
        <v>10335</v>
      </c>
      <c r="AB33" s="68"/>
      <c r="AC33" s="65">
        <f>AC30+AC32</f>
        <v>2523</v>
      </c>
      <c r="AD33" s="66"/>
      <c r="AE33" s="66">
        <f>AE30+AE32</f>
        <v>1599</v>
      </c>
      <c r="AF33" s="66"/>
      <c r="AG33" s="67">
        <f>AG30+AG32</f>
        <v>0</v>
      </c>
      <c r="AH33" s="67">
        <f>AH30+AH32</f>
        <v>4122</v>
      </c>
      <c r="AI33" s="68"/>
      <c r="AJ33" s="65">
        <f>AJ30+AJ32</f>
        <v>397</v>
      </c>
      <c r="AK33" s="66"/>
      <c r="AL33" s="66">
        <f>AL30+AL32</f>
        <v>250</v>
      </c>
      <c r="AM33" s="66"/>
      <c r="AN33" s="67">
        <f>AN30+AN32</f>
        <v>0</v>
      </c>
      <c r="AO33" s="67">
        <f>AO30+AO32</f>
        <v>647</v>
      </c>
      <c r="AP33" s="68"/>
      <c r="AQ33" s="65">
        <f>AQ30+AQ32</f>
        <v>64</v>
      </c>
      <c r="AR33" s="66"/>
      <c r="AS33" s="66">
        <f>AS30+AS32</f>
        <v>44</v>
      </c>
      <c r="AT33" s="66"/>
      <c r="AU33" s="67">
        <f>AU30+AU32</f>
        <v>0</v>
      </c>
      <c r="AV33" s="67">
        <f>AV30+AV32</f>
        <v>108</v>
      </c>
      <c r="AW33" s="68"/>
      <c r="AX33" s="65">
        <f>AX30+AX32</f>
        <v>2</v>
      </c>
      <c r="AY33" s="66"/>
      <c r="AZ33" s="66">
        <f>AZ30+AZ32</f>
        <v>3</v>
      </c>
      <c r="BA33" s="66"/>
      <c r="BB33" s="67">
        <f>BB30+BB32</f>
        <v>0</v>
      </c>
      <c r="BC33" s="67">
        <f>BC30+BC32</f>
        <v>5</v>
      </c>
      <c r="BD33" s="68"/>
      <c r="BE33" s="65">
        <f>BE30+BE32</f>
        <v>0</v>
      </c>
      <c r="BF33" s="66"/>
      <c r="BG33" s="66">
        <f>BG30+BG32</f>
        <v>0</v>
      </c>
      <c r="BH33" s="66"/>
      <c r="BI33" s="67">
        <f>BI30+BI32</f>
        <v>0</v>
      </c>
      <c r="BJ33" s="67">
        <f>BJ30+BJ32</f>
        <v>0</v>
      </c>
      <c r="BK33" s="68"/>
      <c r="AHH33" s="7"/>
      <c r="AHI33" s="7"/>
      <c r="AHJ33" s="7"/>
      <c r="AHK33" s="7"/>
      <c r="AHL33" s="7"/>
      <c r="AHM33" s="7"/>
      <c r="AHN33" s="7"/>
      <c r="AHO33" s="7"/>
      <c r="AHP33" s="7"/>
      <c r="AHQ33" s="7"/>
      <c r="AHR33" s="7"/>
      <c r="AHS33" s="7"/>
      <c r="AHT33" s="7"/>
      <c r="AHU33" s="7"/>
      <c r="AHV33" s="7"/>
      <c r="AHW33" s="7"/>
      <c r="AHX33" s="7"/>
      <c r="AHY33" s="7"/>
      <c r="AHZ33" s="7"/>
      <c r="AIA33" s="7"/>
      <c r="AIB33" s="7"/>
      <c r="AIC33" s="7"/>
      <c r="AID33" s="7"/>
      <c r="AIE33" s="7"/>
      <c r="AIF33" s="7"/>
      <c r="AIG33" s="7"/>
      <c r="AIH33" s="7"/>
      <c r="AII33" s="7"/>
      <c r="AIJ33" s="7"/>
      <c r="AIK33" s="7"/>
      <c r="AIL33" s="7"/>
      <c r="AIM33" s="7"/>
      <c r="AIN33" s="7"/>
      <c r="AIO33" s="7"/>
      <c r="AIP33" s="7"/>
      <c r="AIQ33" s="7"/>
      <c r="AIR33" s="7"/>
      <c r="AIS33" s="7"/>
      <c r="AIT33" s="7"/>
      <c r="AIU33" s="7"/>
      <c r="AIV33" s="7"/>
      <c r="AIW33" s="7"/>
      <c r="AIX33" s="7"/>
      <c r="AIY33" s="7"/>
      <c r="AIZ33" s="7"/>
      <c r="AJA33" s="7"/>
      <c r="AJB33" s="7"/>
      <c r="AJC33" s="7"/>
      <c r="AJD33" s="7"/>
      <c r="AJE33" s="7"/>
      <c r="AJF33" s="7"/>
      <c r="AJG33" s="7"/>
      <c r="AJH33" s="7"/>
      <c r="AJI33" s="7"/>
      <c r="AJJ33" s="7"/>
      <c r="AJK33" s="7"/>
      <c r="AJL33" s="7"/>
      <c r="AJM33" s="7"/>
      <c r="AJN33" s="7"/>
      <c r="AJO33" s="7"/>
      <c r="AJP33" s="7"/>
      <c r="AJQ33" s="7"/>
      <c r="AJR33" s="7"/>
      <c r="AJS33" s="7"/>
      <c r="AJT33" s="7"/>
      <c r="AJU33" s="7"/>
      <c r="AJV33" s="7"/>
      <c r="AJW33" s="7"/>
      <c r="AJX33" s="7"/>
      <c r="AJY33" s="7"/>
      <c r="AJZ33" s="7"/>
      <c r="AKA33" s="7"/>
      <c r="AKB33" s="7"/>
      <c r="AKC33" s="7"/>
      <c r="AKD33" s="7"/>
      <c r="AKE33" s="7"/>
      <c r="AKF33" s="7"/>
      <c r="AKG33" s="7"/>
      <c r="AKH33" s="7"/>
      <c r="AKI33" s="7"/>
      <c r="AKJ33" s="7"/>
      <c r="AKK33" s="7"/>
      <c r="AKL33" s="7"/>
      <c r="AKM33" s="7"/>
      <c r="AKN33" s="7"/>
      <c r="AKO33" s="7"/>
      <c r="AKP33" s="7"/>
      <c r="AKQ33" s="7"/>
      <c r="AKR33" s="7"/>
      <c r="AKS33" s="7"/>
      <c r="AKT33" s="7"/>
      <c r="AKU33" s="7"/>
      <c r="AKV33" s="7"/>
      <c r="AKW33" s="7"/>
      <c r="AKX33" s="7"/>
      <c r="AKY33" s="7"/>
      <c r="AKZ33" s="7"/>
      <c r="ALA33" s="7"/>
      <c r="ALB33" s="7"/>
      <c r="ALC33" s="7"/>
      <c r="ALD33" s="7"/>
      <c r="ALE33" s="7"/>
      <c r="ALF33" s="7"/>
      <c r="ALG33" s="7"/>
      <c r="ALH33" s="7"/>
      <c r="ALI33" s="7"/>
      <c r="ALJ33" s="7"/>
      <c r="ALK33" s="7"/>
      <c r="ALL33" s="7"/>
      <c r="ALM33" s="7"/>
      <c r="ALN33" s="7"/>
      <c r="ALO33" s="7"/>
      <c r="ALP33" s="7"/>
      <c r="ALQ33" s="7"/>
      <c r="ALR33" s="7"/>
      <c r="ALS33" s="7"/>
      <c r="ALT33" s="7"/>
      <c r="ALU33" s="7"/>
      <c r="ALV33" s="7"/>
      <c r="ALW33" s="7"/>
      <c r="ALX33" s="7"/>
      <c r="ALY33" s="7"/>
      <c r="ALZ33" s="7"/>
      <c r="AMA33" s="7"/>
      <c r="AMB33" s="7"/>
      <c r="AMC33" s="7"/>
      <c r="AMD33" s="7"/>
      <c r="AME33" s="7"/>
      <c r="AMF33" s="7"/>
      <c r="AMG33" s="7"/>
      <c r="AMH33" s="7"/>
      <c r="AMI33" s="7"/>
      <c r="AMJ33" s="7"/>
    </row>
    <row r="34" spans="1:1024" s="9" customFormat="1" ht="13" x14ac:dyDescent="0.3">
      <c r="T34" s="69"/>
      <c r="AHH34" s="7"/>
      <c r="AHI34" s="7"/>
      <c r="AHJ34" s="7"/>
      <c r="AHK34" s="7"/>
      <c r="AHL34" s="7"/>
      <c r="AHM34" s="7"/>
      <c r="AHN34" s="7"/>
      <c r="AHO34" s="7"/>
      <c r="AHP34" s="7"/>
      <c r="AHQ34" s="7"/>
      <c r="AHR34" s="7"/>
      <c r="AHS34" s="7"/>
      <c r="AHT34" s="7"/>
      <c r="AHU34" s="7"/>
      <c r="AHV34" s="7"/>
      <c r="AHW34" s="7"/>
      <c r="AHX34" s="7"/>
      <c r="AHY34" s="7"/>
      <c r="AHZ34" s="7"/>
      <c r="AIA34" s="7"/>
      <c r="AIB34" s="7"/>
      <c r="AIC34" s="7"/>
      <c r="AID34" s="7"/>
      <c r="AIE34" s="7"/>
      <c r="AIF34" s="7"/>
      <c r="AIG34" s="7"/>
      <c r="AIH34" s="7"/>
      <c r="AII34" s="7"/>
      <c r="AIJ34" s="7"/>
      <c r="AIK34" s="7"/>
      <c r="AIL34" s="7"/>
      <c r="AIM34" s="7"/>
      <c r="AIN34" s="7"/>
      <c r="AIO34" s="7"/>
      <c r="AIP34" s="7"/>
      <c r="AIQ34" s="7"/>
      <c r="AIR34" s="7"/>
      <c r="AIS34" s="7"/>
      <c r="AIT34" s="7"/>
      <c r="AIU34" s="7"/>
      <c r="AIV34" s="7"/>
      <c r="AIW34" s="7"/>
      <c r="AIX34" s="7"/>
      <c r="AIY34" s="7"/>
      <c r="AIZ34" s="7"/>
      <c r="AJA34" s="7"/>
      <c r="AJB34" s="7"/>
      <c r="AJC34" s="7"/>
      <c r="AJD34" s="7"/>
      <c r="AJE34" s="7"/>
      <c r="AJF34" s="7"/>
      <c r="AJG34" s="7"/>
      <c r="AJH34" s="7"/>
      <c r="AJI34" s="7"/>
      <c r="AJJ34" s="7"/>
      <c r="AJK34" s="7"/>
      <c r="AJL34" s="7"/>
      <c r="AJM34" s="7"/>
      <c r="AJN34" s="7"/>
      <c r="AJO34" s="7"/>
      <c r="AJP34" s="7"/>
      <c r="AJQ34" s="7"/>
      <c r="AJR34" s="7"/>
      <c r="AJS34" s="7"/>
      <c r="AJT34" s="7"/>
      <c r="AJU34" s="7"/>
      <c r="AJV34" s="7"/>
      <c r="AJW34" s="7"/>
      <c r="AJX34" s="7"/>
      <c r="AJY34" s="7"/>
      <c r="AJZ34" s="7"/>
      <c r="AKA34" s="7"/>
      <c r="AKB34" s="7"/>
      <c r="AKC34" s="7"/>
      <c r="AKD34" s="7"/>
      <c r="AKE34" s="7"/>
      <c r="AKF34" s="7"/>
      <c r="AKG34" s="7"/>
      <c r="AKH34" s="7"/>
      <c r="AKI34" s="7"/>
      <c r="AKJ34" s="7"/>
      <c r="AKK34" s="7"/>
      <c r="AKL34" s="7"/>
      <c r="AKM34" s="7"/>
      <c r="AKN34" s="7"/>
      <c r="AKO34" s="7"/>
      <c r="AKP34" s="7"/>
      <c r="AKQ34" s="7"/>
      <c r="AKR34" s="7"/>
      <c r="AKS34" s="7"/>
      <c r="AKT34" s="7"/>
      <c r="AKU34" s="7"/>
      <c r="AKV34" s="7"/>
      <c r="AKW34" s="7"/>
      <c r="AKX34" s="7"/>
      <c r="AKY34" s="7"/>
      <c r="AKZ34" s="7"/>
      <c r="ALA34" s="7"/>
      <c r="ALB34" s="7"/>
      <c r="ALC34" s="7"/>
      <c r="ALD34" s="7"/>
      <c r="ALE34" s="7"/>
      <c r="ALF34" s="7"/>
      <c r="ALG34" s="7"/>
      <c r="ALH34" s="7"/>
      <c r="ALI34" s="7"/>
      <c r="ALJ34" s="7"/>
      <c r="ALK34" s="7"/>
      <c r="ALL34" s="7"/>
      <c r="ALM34" s="7"/>
      <c r="ALN34" s="7"/>
      <c r="ALO34" s="7"/>
      <c r="ALP34" s="7"/>
      <c r="ALQ34" s="7"/>
      <c r="ALR34" s="7"/>
      <c r="ALS34" s="7"/>
      <c r="ALT34" s="7"/>
      <c r="ALU34" s="7"/>
      <c r="ALV34" s="7"/>
      <c r="ALW34" s="7"/>
      <c r="ALX34" s="7"/>
      <c r="ALY34" s="7"/>
      <c r="ALZ34" s="7"/>
      <c r="AMA34" s="7"/>
      <c r="AMB34" s="7"/>
      <c r="AMC34" s="7"/>
      <c r="AMD34" s="7"/>
      <c r="AME34" s="7"/>
      <c r="AMF34" s="7"/>
      <c r="AMG34" s="7"/>
      <c r="AMH34" s="7"/>
      <c r="AMI34" s="7"/>
      <c r="AMJ34" s="7"/>
    </row>
    <row r="35" spans="1:1024" s="9" customFormat="1" ht="13" x14ac:dyDescent="0.3">
      <c r="AHH35" s="7"/>
      <c r="AHI35" s="7"/>
      <c r="AHJ35" s="7"/>
      <c r="AHK35" s="7"/>
      <c r="AHL35" s="7"/>
      <c r="AHM35" s="7"/>
      <c r="AHN35" s="7"/>
      <c r="AHO35" s="7"/>
      <c r="AHP35" s="7"/>
      <c r="AHQ35" s="7"/>
      <c r="AHR35" s="7"/>
      <c r="AHS35" s="7"/>
      <c r="AHT35" s="7"/>
      <c r="AHU35" s="7"/>
      <c r="AHV35" s="7"/>
      <c r="AHW35" s="7"/>
      <c r="AHX35" s="7"/>
      <c r="AHY35" s="7"/>
      <c r="AHZ35" s="7"/>
      <c r="AIA35" s="7"/>
      <c r="AIB35" s="7"/>
      <c r="AIC35" s="7"/>
      <c r="AID35" s="7"/>
      <c r="AIE35" s="7"/>
      <c r="AIF35" s="7"/>
      <c r="AIG35" s="7"/>
      <c r="AIH35" s="7"/>
      <c r="AII35" s="7"/>
      <c r="AIJ35" s="7"/>
      <c r="AIK35" s="7"/>
      <c r="AIL35" s="7"/>
      <c r="AIM35" s="7"/>
      <c r="AIN35" s="7"/>
      <c r="AIO35" s="7"/>
      <c r="AIP35" s="7"/>
      <c r="AIQ35" s="7"/>
      <c r="AIR35" s="7"/>
      <c r="AIS35" s="7"/>
      <c r="AIT35" s="7"/>
      <c r="AIU35" s="7"/>
      <c r="AIV35" s="7"/>
      <c r="AIW35" s="7"/>
      <c r="AIX35" s="7"/>
      <c r="AIY35" s="7"/>
      <c r="AIZ35" s="7"/>
      <c r="AJA35" s="7"/>
      <c r="AJB35" s="7"/>
      <c r="AJC35" s="7"/>
      <c r="AJD35" s="7"/>
      <c r="AJE35" s="7"/>
      <c r="AJF35" s="7"/>
      <c r="AJG35" s="7"/>
      <c r="AJH35" s="7"/>
      <c r="AJI35" s="7"/>
      <c r="AJJ35" s="7"/>
      <c r="AJK35" s="7"/>
      <c r="AJL35" s="7"/>
      <c r="AJM35" s="7"/>
      <c r="AJN35" s="7"/>
      <c r="AJO35" s="7"/>
      <c r="AJP35" s="7"/>
      <c r="AJQ35" s="7"/>
      <c r="AJR35" s="7"/>
      <c r="AJS35" s="7"/>
      <c r="AJT35" s="7"/>
      <c r="AJU35" s="7"/>
      <c r="AJV35" s="7"/>
      <c r="AJW35" s="7"/>
      <c r="AJX35" s="7"/>
      <c r="AJY35" s="7"/>
      <c r="AJZ35" s="7"/>
      <c r="AKA35" s="7"/>
      <c r="AKB35" s="7"/>
      <c r="AKC35" s="7"/>
      <c r="AKD35" s="7"/>
      <c r="AKE35" s="7"/>
      <c r="AKF35" s="7"/>
      <c r="AKG35" s="7"/>
      <c r="AKH35" s="7"/>
      <c r="AKI35" s="7"/>
      <c r="AKJ35" s="7"/>
      <c r="AKK35" s="7"/>
      <c r="AKL35" s="7"/>
      <c r="AKM35" s="7"/>
      <c r="AKN35" s="7"/>
      <c r="AKO35" s="7"/>
      <c r="AKP35" s="7"/>
      <c r="AKQ35" s="7"/>
      <c r="AKR35" s="7"/>
      <c r="AKS35" s="7"/>
      <c r="AKT35" s="7"/>
      <c r="AKU35" s="7"/>
      <c r="AKV35" s="7"/>
      <c r="AKW35" s="7"/>
      <c r="AKX35" s="7"/>
      <c r="AKY35" s="7"/>
      <c r="AKZ35" s="7"/>
      <c r="ALA35" s="7"/>
      <c r="ALB35" s="7"/>
      <c r="ALC35" s="7"/>
      <c r="ALD35" s="7"/>
      <c r="ALE35" s="7"/>
      <c r="ALF35" s="7"/>
      <c r="ALG35" s="7"/>
      <c r="ALH35" s="7"/>
      <c r="ALI35" s="7"/>
      <c r="ALJ35" s="7"/>
      <c r="ALK35" s="7"/>
      <c r="ALL35" s="7"/>
      <c r="ALM35" s="7"/>
      <c r="ALN35" s="7"/>
      <c r="ALO35" s="7"/>
      <c r="ALP35" s="7"/>
      <c r="ALQ35" s="7"/>
      <c r="ALR35" s="7"/>
      <c r="ALS35" s="7"/>
      <c r="ALT35" s="7"/>
      <c r="ALU35" s="7"/>
      <c r="ALV35" s="7"/>
      <c r="ALW35" s="7"/>
      <c r="ALX35" s="7"/>
      <c r="ALY35" s="7"/>
      <c r="ALZ35" s="7"/>
      <c r="AMA35" s="7"/>
      <c r="AMB35" s="7"/>
      <c r="AMC35" s="7"/>
      <c r="AMD35" s="7"/>
      <c r="AME35" s="7"/>
      <c r="AMF35" s="7"/>
      <c r="AMG35" s="7"/>
      <c r="AMH35" s="7"/>
      <c r="AMI35" s="7"/>
      <c r="AMJ35" s="7"/>
    </row>
    <row r="36" spans="1:1024" s="9" customFormat="1" ht="15.5" x14ac:dyDescent="0.35">
      <c r="A36" s="4" t="s">
        <v>3</v>
      </c>
      <c r="B36" s="70"/>
      <c r="C36" s="70"/>
      <c r="D36" s="70"/>
      <c r="E36" s="70"/>
      <c r="F36" s="70"/>
      <c r="AE36" s="33"/>
      <c r="AF36" s="33"/>
      <c r="AHH36" s="7"/>
      <c r="AHI36" s="7"/>
      <c r="AHJ36" s="7"/>
      <c r="AHK36" s="7"/>
      <c r="AHL36" s="7"/>
      <c r="AHM36" s="7"/>
      <c r="AHN36" s="7"/>
      <c r="AHO36" s="7"/>
      <c r="AHP36" s="7"/>
      <c r="AHQ36" s="7"/>
      <c r="AHR36" s="7"/>
      <c r="AHS36" s="7"/>
      <c r="AHT36" s="7"/>
      <c r="AHU36" s="7"/>
      <c r="AHV36" s="7"/>
      <c r="AHW36" s="7"/>
      <c r="AHX36" s="7"/>
      <c r="AHY36" s="7"/>
      <c r="AHZ36" s="7"/>
      <c r="AIA36" s="7"/>
      <c r="AIB36" s="7"/>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0" t="s">
        <v>58</v>
      </c>
      <c r="B37" s="7" t="s">
        <v>59</v>
      </c>
      <c r="C37" s="7"/>
      <c r="D37" s="7"/>
      <c r="E37" s="71"/>
      <c r="F37" s="71"/>
      <c r="AHH37" s="7"/>
      <c r="AHI37" s="7"/>
      <c r="AHJ37" s="7"/>
      <c r="AHK37" s="7"/>
      <c r="AHL37" s="7"/>
      <c r="AHM37" s="7"/>
      <c r="AHN37" s="7"/>
      <c r="AHO37" s="7"/>
      <c r="AHP37" s="7"/>
      <c r="AHQ37" s="7"/>
      <c r="AHR37" s="7"/>
      <c r="AHS37" s="7"/>
      <c r="AHT37" s="7"/>
      <c r="AHU37" s="7"/>
      <c r="AHV37" s="7"/>
      <c r="AHW37" s="7"/>
      <c r="AHX37" s="7"/>
      <c r="AHY37" s="7"/>
      <c r="AHZ37" s="7"/>
      <c r="AIA37" s="7"/>
      <c r="AIB37" s="7"/>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0" t="s">
        <v>60</v>
      </c>
      <c r="B38" s="7"/>
      <c r="C38" s="7"/>
      <c r="D38" s="7"/>
      <c r="E38" s="7"/>
      <c r="F38" s="7"/>
      <c r="AHH38" s="7"/>
      <c r="AHI38" s="7"/>
      <c r="AHJ38" s="7"/>
      <c r="AHK38" s="7"/>
      <c r="AHL38" s="7"/>
      <c r="AHM38" s="7"/>
      <c r="AHN38" s="7"/>
      <c r="AHO38" s="7"/>
      <c r="AHP38" s="7"/>
      <c r="AHQ38" s="7"/>
      <c r="AHR38" s="7"/>
      <c r="AHS38" s="7"/>
      <c r="AHT38" s="7"/>
      <c r="AHU38" s="7"/>
      <c r="AHV38" s="7"/>
      <c r="AHW38" s="7"/>
      <c r="AHX38" s="7"/>
      <c r="AHY38" s="7"/>
      <c r="AHZ38" s="7"/>
      <c r="AIA38" s="7"/>
      <c r="AIB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61</v>
      </c>
      <c r="B39" s="72" t="s">
        <v>5</v>
      </c>
    </row>
    <row r="40" spans="1:1024" ht="13" x14ac:dyDescent="0.3">
      <c r="A40" s="9" t="s">
        <v>62</v>
      </c>
      <c r="B40" s="7" t="s">
        <v>63</v>
      </c>
    </row>
  </sheetData>
  <mergeCells count="11">
    <mergeCell ref="B7:G7"/>
    <mergeCell ref="H7:BK7"/>
    <mergeCell ref="B8:G8"/>
    <mergeCell ref="H8:N8"/>
    <mergeCell ref="O8:U8"/>
    <mergeCell ref="V8:AB8"/>
    <mergeCell ref="AC8:AI8"/>
    <mergeCell ref="AJ8:AP8"/>
    <mergeCell ref="AQ8:AW8"/>
    <mergeCell ref="AX8:BD8"/>
    <mergeCell ref="BE8:BK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B6" zoomScale="70" zoomScaleNormal="70" workbookViewId="0">
      <selection activeCell="AA33" sqref="AA33"/>
    </sheetView>
  </sheetViews>
  <sheetFormatPr baseColWidth="10" defaultColWidth="8.7265625" defaultRowHeight="12.5" x14ac:dyDescent="0.25"/>
  <cols>
    <col min="1" max="1" width="11.81640625" style="7" customWidth="1"/>
    <col min="2" max="1025" width="11.54296875" style="7"/>
  </cols>
  <sheetData>
    <row r="1" spans="1:95" ht="18.5" x14ac:dyDescent="0.45">
      <c r="A1" s="8" t="s">
        <v>19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row>
    <row r="2" spans="1:95" s="12" customFormat="1" ht="18.5" x14ac:dyDescent="0.45">
      <c r="A2" s="10" t="s">
        <v>20</v>
      </c>
      <c r="B2" s="11" t="s">
        <v>64</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row>
    <row r="3" spans="1:95" s="13" customFormat="1" ht="15.5" x14ac:dyDescent="0.35">
      <c r="A3" s="4"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row>
    <row r="4" spans="1:95" s="13" customFormat="1" ht="15.5" x14ac:dyDescent="0.35">
      <c r="A4" s="14" t="s">
        <v>23</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row>
    <row r="5" spans="1:95" ht="13" x14ac:dyDescent="0.3">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row>
    <row r="6" spans="1:95" ht="13" x14ac:dyDescent="0.3">
      <c r="A6" s="9"/>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row>
    <row r="7" spans="1:95" ht="13" x14ac:dyDescent="0.3">
      <c r="A7" s="16"/>
      <c r="B7" s="73"/>
      <c r="C7" s="73"/>
      <c r="D7" s="73"/>
      <c r="E7" s="73"/>
      <c r="F7" s="73"/>
      <c r="G7" s="74"/>
      <c r="H7" s="236" t="s">
        <v>65</v>
      </c>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c r="AS7" s="236"/>
      <c r="AT7" s="236"/>
      <c r="AU7" s="236"/>
      <c r="AV7" s="236"/>
      <c r="AW7" s="236"/>
      <c r="AX7" s="236"/>
      <c r="AY7" s="236"/>
      <c r="AZ7" s="236"/>
      <c r="BA7" s="236"/>
      <c r="BB7" s="236"/>
      <c r="BC7" s="236"/>
      <c r="BD7" s="236"/>
      <c r="BE7" s="236"/>
      <c r="BF7" s="236"/>
      <c r="BG7" s="236"/>
      <c r="BH7" s="236"/>
      <c r="BI7" s="236"/>
      <c r="BJ7" s="236"/>
      <c r="BK7" s="236"/>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row>
    <row r="8" spans="1:95" ht="13" x14ac:dyDescent="0.3">
      <c r="A8" s="19" t="s">
        <v>25</v>
      </c>
      <c r="B8" s="239" t="s">
        <v>26</v>
      </c>
      <c r="C8" s="239"/>
      <c r="D8" s="239"/>
      <c r="E8" s="239"/>
      <c r="F8" s="239"/>
      <c r="G8" s="239"/>
      <c r="H8" s="238" t="s">
        <v>27</v>
      </c>
      <c r="I8" s="238"/>
      <c r="J8" s="238"/>
      <c r="K8" s="238"/>
      <c r="L8" s="238"/>
      <c r="M8" s="238"/>
      <c r="N8" s="238"/>
      <c r="O8" s="238" t="s">
        <v>28</v>
      </c>
      <c r="P8" s="238"/>
      <c r="Q8" s="238"/>
      <c r="R8" s="238"/>
      <c r="S8" s="238"/>
      <c r="T8" s="238"/>
      <c r="U8" s="238"/>
      <c r="V8" s="238">
        <v>44108</v>
      </c>
      <c r="W8" s="238"/>
      <c r="X8" s="238"/>
      <c r="Y8" s="238"/>
      <c r="Z8" s="238"/>
      <c r="AA8" s="238"/>
      <c r="AB8" s="238"/>
      <c r="AC8" s="238">
        <v>43894</v>
      </c>
      <c r="AD8" s="238"/>
      <c r="AE8" s="238"/>
      <c r="AF8" s="238"/>
      <c r="AG8" s="238"/>
      <c r="AH8" s="238"/>
      <c r="AI8" s="238"/>
      <c r="AJ8" s="238" t="s">
        <v>29</v>
      </c>
      <c r="AK8" s="238"/>
      <c r="AL8" s="238"/>
      <c r="AM8" s="238"/>
      <c r="AN8" s="238"/>
      <c r="AO8" s="238"/>
      <c r="AP8" s="238"/>
      <c r="AQ8" s="238" t="s">
        <v>30</v>
      </c>
      <c r="AR8" s="238"/>
      <c r="AS8" s="238"/>
      <c r="AT8" s="238"/>
      <c r="AU8" s="238"/>
      <c r="AV8" s="238"/>
      <c r="AW8" s="238"/>
      <c r="AX8" s="238" t="s">
        <v>31</v>
      </c>
      <c r="AY8" s="238"/>
      <c r="AZ8" s="238"/>
      <c r="BA8" s="238"/>
      <c r="BB8" s="238"/>
      <c r="BC8" s="238"/>
      <c r="BD8" s="238"/>
      <c r="BE8" s="238">
        <v>43985</v>
      </c>
      <c r="BF8" s="238"/>
      <c r="BG8" s="238"/>
      <c r="BH8" s="238"/>
      <c r="BI8" s="238"/>
      <c r="BJ8" s="238"/>
      <c r="BK8" s="238"/>
      <c r="BL8" s="20"/>
      <c r="BM8" s="20"/>
      <c r="BN8" s="20"/>
      <c r="BO8" s="20"/>
    </row>
    <row r="9" spans="1:95" ht="13" x14ac:dyDescent="0.3">
      <c r="A9" s="21"/>
      <c r="B9" s="22" t="s">
        <v>32</v>
      </c>
      <c r="C9" s="23" t="s">
        <v>33</v>
      </c>
      <c r="D9" s="22" t="s">
        <v>34</v>
      </c>
      <c r="E9" s="23" t="s">
        <v>33</v>
      </c>
      <c r="F9" s="24" t="s">
        <v>35</v>
      </c>
      <c r="G9" s="23" t="s">
        <v>33</v>
      </c>
      <c r="H9" s="25" t="s">
        <v>32</v>
      </c>
      <c r="I9" s="23" t="s">
        <v>33</v>
      </c>
      <c r="J9" s="22" t="s">
        <v>34</v>
      </c>
      <c r="K9" s="23" t="s">
        <v>33</v>
      </c>
      <c r="L9" s="22" t="s">
        <v>36</v>
      </c>
      <c r="M9" s="22" t="s">
        <v>35</v>
      </c>
      <c r="N9" s="26" t="s">
        <v>33</v>
      </c>
      <c r="O9" s="25" t="s">
        <v>32</v>
      </c>
      <c r="P9" s="23" t="s">
        <v>33</v>
      </c>
      <c r="Q9" s="22" t="s">
        <v>34</v>
      </c>
      <c r="R9" s="23" t="s">
        <v>33</v>
      </c>
      <c r="S9" s="22" t="s">
        <v>36</v>
      </c>
      <c r="T9" s="22" t="s">
        <v>35</v>
      </c>
      <c r="U9" s="26" t="s">
        <v>33</v>
      </c>
      <c r="V9" s="25" t="s">
        <v>32</v>
      </c>
      <c r="W9" s="23" t="s">
        <v>33</v>
      </c>
      <c r="X9" s="22" t="s">
        <v>34</v>
      </c>
      <c r="Y9" s="23" t="s">
        <v>33</v>
      </c>
      <c r="Z9" s="22" t="s">
        <v>36</v>
      </c>
      <c r="AA9" s="22" t="s">
        <v>35</v>
      </c>
      <c r="AB9" s="26" t="s">
        <v>33</v>
      </c>
      <c r="AC9" s="25" t="s">
        <v>32</v>
      </c>
      <c r="AD9" s="23" t="s">
        <v>33</v>
      </c>
      <c r="AE9" s="22" t="s">
        <v>34</v>
      </c>
      <c r="AF9" s="23" t="s">
        <v>33</v>
      </c>
      <c r="AG9" s="22" t="s">
        <v>36</v>
      </c>
      <c r="AH9" s="22" t="s">
        <v>35</v>
      </c>
      <c r="AI9" s="26" t="s">
        <v>33</v>
      </c>
      <c r="AJ9" s="25" t="s">
        <v>32</v>
      </c>
      <c r="AK9" s="23" t="s">
        <v>33</v>
      </c>
      <c r="AL9" s="22" t="s">
        <v>34</v>
      </c>
      <c r="AM9" s="23" t="s">
        <v>33</v>
      </c>
      <c r="AN9" s="22" t="s">
        <v>36</v>
      </c>
      <c r="AO9" s="22" t="s">
        <v>35</v>
      </c>
      <c r="AP9" s="26" t="s">
        <v>33</v>
      </c>
      <c r="AQ9" s="25" t="s">
        <v>32</v>
      </c>
      <c r="AR9" s="23" t="s">
        <v>33</v>
      </c>
      <c r="AS9" s="22" t="s">
        <v>34</v>
      </c>
      <c r="AT9" s="23" t="s">
        <v>33</v>
      </c>
      <c r="AU9" s="22" t="s">
        <v>36</v>
      </c>
      <c r="AV9" s="22" t="s">
        <v>35</v>
      </c>
      <c r="AW9" s="26" t="s">
        <v>33</v>
      </c>
      <c r="AX9" s="25" t="s">
        <v>32</v>
      </c>
      <c r="AY9" s="23" t="s">
        <v>33</v>
      </c>
      <c r="AZ9" s="22" t="s">
        <v>34</v>
      </c>
      <c r="BA9" s="23" t="s">
        <v>33</v>
      </c>
      <c r="BB9" s="22" t="s">
        <v>36</v>
      </c>
      <c r="BC9" s="22" t="s">
        <v>35</v>
      </c>
      <c r="BD9" s="26" t="s">
        <v>33</v>
      </c>
      <c r="BE9" s="25" t="s">
        <v>32</v>
      </c>
      <c r="BF9" s="23" t="s">
        <v>33</v>
      </c>
      <c r="BG9" s="22" t="s">
        <v>34</v>
      </c>
      <c r="BH9" s="23" t="s">
        <v>33</v>
      </c>
      <c r="BI9" s="22" t="s">
        <v>36</v>
      </c>
      <c r="BJ9" s="22" t="s">
        <v>35</v>
      </c>
      <c r="BK9" s="26" t="s">
        <v>33</v>
      </c>
      <c r="BL9" s="9"/>
      <c r="BM9" s="9"/>
      <c r="BN9" s="9"/>
      <c r="BO9" s="9"/>
    </row>
    <row r="10" spans="1:95" ht="13" x14ac:dyDescent="0.3">
      <c r="A10" s="27" t="s">
        <v>37</v>
      </c>
      <c r="B10" s="9">
        <v>1802527</v>
      </c>
      <c r="C10" s="28">
        <f t="shared" ref="C10:C28" si="0">B10/B$30*100</f>
        <v>6.1698152105556101</v>
      </c>
      <c r="D10" s="9">
        <v>1712903</v>
      </c>
      <c r="E10" s="28">
        <f t="shared" ref="E10:E28" si="1">D10/D$30*100</f>
        <v>5.7286656657042991</v>
      </c>
      <c r="F10" s="29">
        <f t="shared" ref="F10:F28" si="2">B10+D10</f>
        <v>3515430</v>
      </c>
      <c r="G10" s="30">
        <f t="shared" ref="G10:G28" si="3">F10/F$30*100</f>
        <v>5.9466833990210644</v>
      </c>
      <c r="H10" s="31">
        <v>0</v>
      </c>
      <c r="I10" s="32">
        <f t="shared" ref="I10:I28" si="4">H10/H$30*100</f>
        <v>0</v>
      </c>
      <c r="J10" s="33">
        <v>1</v>
      </c>
      <c r="K10" s="32">
        <f t="shared" ref="K10:K28" si="5">J10/J$30*100</f>
        <v>8.0089700464520269E-3</v>
      </c>
      <c r="L10" s="34">
        <v>0</v>
      </c>
      <c r="M10" s="35">
        <f t="shared" ref="M10:M28" si="6">H10+J10</f>
        <v>1</v>
      </c>
      <c r="N10" s="36">
        <f t="shared" ref="N10:N28" si="7">M10/M$30*100</f>
        <v>3.3658700774150114E-3</v>
      </c>
      <c r="O10" s="31">
        <v>0</v>
      </c>
      <c r="P10" s="32">
        <f t="shared" ref="P10:P28" si="8">O10/O$30*100</f>
        <v>0</v>
      </c>
      <c r="Q10" s="33">
        <v>1</v>
      </c>
      <c r="R10" s="32">
        <f t="shared" ref="R10:R28" si="9">Q10/Q$30*100</f>
        <v>1.0465724751439037E-2</v>
      </c>
      <c r="S10" s="34">
        <v>0</v>
      </c>
      <c r="T10" s="35">
        <f t="shared" ref="T10:T28" si="10">O10+Q10</f>
        <v>1</v>
      </c>
      <c r="U10" s="36">
        <f t="shared" ref="U10:U28" si="11">T10/T$30*100</f>
        <v>4.2793563847997257E-3</v>
      </c>
      <c r="V10" s="31">
        <v>0</v>
      </c>
      <c r="W10" s="32">
        <f t="shared" ref="W10:W28" si="12">V10/V$30*100</f>
        <v>0</v>
      </c>
      <c r="X10" s="33">
        <v>0</v>
      </c>
      <c r="Y10" s="32">
        <f t="shared" ref="Y10:Y28" si="13">X10/X$30*100</f>
        <v>0</v>
      </c>
      <c r="Z10" s="34">
        <v>0</v>
      </c>
      <c r="AA10" s="35">
        <f t="shared" ref="AA10:AA28" si="14">V10+X10</f>
        <v>0</v>
      </c>
      <c r="AB10" s="36">
        <f t="shared" ref="AB10:AB28" si="15">AA10/AA$30*100</f>
        <v>0</v>
      </c>
      <c r="AC10" s="31">
        <v>0</v>
      </c>
      <c r="AD10" s="32">
        <f t="shared" ref="AD10:AD28" si="16">AC10/AC$30*100</f>
        <v>0</v>
      </c>
      <c r="AE10" s="33">
        <v>0</v>
      </c>
      <c r="AF10" s="32">
        <f t="shared" ref="AF10:AF28" si="17">AE10/AE$30*100</f>
        <v>0</v>
      </c>
      <c r="AG10" s="34">
        <v>0</v>
      </c>
      <c r="AH10" s="35">
        <f t="shared" ref="AH10:AH28" si="18">AC10+AE10</f>
        <v>0</v>
      </c>
      <c r="AI10" s="36">
        <f t="shared" ref="AI10:AI28" si="19">AH10/AH$30*100</f>
        <v>0</v>
      </c>
      <c r="AJ10" s="31">
        <v>0</v>
      </c>
      <c r="AK10" s="32">
        <f t="shared" ref="AK10:AK28" si="20">AJ10/AJ$30*100</f>
        <v>0</v>
      </c>
      <c r="AL10" s="33">
        <v>0</v>
      </c>
      <c r="AM10" s="32">
        <f t="shared" ref="AM10:AM28" si="21">AL10/AL$30*100</f>
        <v>0</v>
      </c>
      <c r="AN10" s="34">
        <v>0</v>
      </c>
      <c r="AO10" s="35">
        <f t="shared" ref="AO10:AO28" si="22">AJ10+AL10</f>
        <v>0</v>
      </c>
      <c r="AP10" s="36">
        <f t="shared" ref="AP10:AP28" si="23">AO10/AO$30*100</f>
        <v>0</v>
      </c>
      <c r="AQ10" s="31">
        <v>0</v>
      </c>
      <c r="AR10" s="32">
        <f t="shared" ref="AR10:AR28" si="24">AQ10/AQ$30*100</f>
        <v>0</v>
      </c>
      <c r="AS10" s="33">
        <v>0</v>
      </c>
      <c r="AT10" s="32">
        <f t="shared" ref="AT10:AT28" si="25">AS10/AS$30*100</f>
        <v>0</v>
      </c>
      <c r="AU10" s="34">
        <v>0</v>
      </c>
      <c r="AV10" s="35">
        <f t="shared" ref="AV10:AV28" si="26">AQ10+AS10</f>
        <v>0</v>
      </c>
      <c r="AW10" s="36">
        <f t="shared" ref="AW10:AW28" si="27">AV10/AV$30*100</f>
        <v>0</v>
      </c>
      <c r="AX10" s="31">
        <v>0</v>
      </c>
      <c r="AY10" s="32">
        <f t="shared" ref="AY10:AY28" si="28">AX10/AX$30*100</f>
        <v>0</v>
      </c>
      <c r="AZ10" s="33">
        <v>0</v>
      </c>
      <c r="BA10" s="32">
        <f t="shared" ref="BA10:BA28" si="29">AZ10/AZ$30*100</f>
        <v>0</v>
      </c>
      <c r="BB10" s="34">
        <v>0</v>
      </c>
      <c r="BC10" s="35">
        <f t="shared" ref="BC10:BC28" si="30">AX10+AZ10</f>
        <v>0</v>
      </c>
      <c r="BD10" s="36">
        <f t="shared" ref="BD10:BD28" si="31">BC10/BC$30*100</f>
        <v>0</v>
      </c>
      <c r="BE10" s="31">
        <v>0</v>
      </c>
      <c r="BF10" s="32">
        <f t="shared" ref="BF10:BF28" si="32">BE10/BE$30*100</f>
        <v>0</v>
      </c>
      <c r="BG10" s="33">
        <v>0</v>
      </c>
      <c r="BH10" s="32">
        <f t="shared" ref="BH10:BH28" si="33">BG10/BG$30*100</f>
        <v>0</v>
      </c>
      <c r="BI10" s="34">
        <v>0</v>
      </c>
      <c r="BJ10" s="35">
        <f t="shared" ref="BJ10:BJ28" si="34">BE10+BG10</f>
        <v>0</v>
      </c>
      <c r="BK10" s="36">
        <f t="shared" ref="BK10:BK28" si="35">BJ10/BJ$30*100</f>
        <v>0</v>
      </c>
      <c r="BL10" s="9"/>
      <c r="BM10" s="9"/>
      <c r="BN10" s="9"/>
      <c r="BO10" s="9"/>
    </row>
    <row r="11" spans="1:95" ht="13" x14ac:dyDescent="0.3">
      <c r="A11" s="27" t="s">
        <v>38</v>
      </c>
      <c r="B11" s="9">
        <v>1898484</v>
      </c>
      <c r="C11" s="28">
        <f t="shared" si="0"/>
        <v>6.4982635268134441</v>
      </c>
      <c r="D11" s="9">
        <v>1809836</v>
      </c>
      <c r="E11" s="28">
        <f t="shared" si="1"/>
        <v>6.0528502511558484</v>
      </c>
      <c r="F11" s="29">
        <f t="shared" si="2"/>
        <v>3708320</v>
      </c>
      <c r="G11" s="30">
        <f t="shared" si="3"/>
        <v>6.2729751359742032</v>
      </c>
      <c r="H11" s="31">
        <v>0</v>
      </c>
      <c r="I11" s="32">
        <f t="shared" si="4"/>
        <v>0</v>
      </c>
      <c r="J11" s="33">
        <v>0</v>
      </c>
      <c r="K11" s="32">
        <f t="shared" si="5"/>
        <v>0</v>
      </c>
      <c r="L11" s="34">
        <v>0</v>
      </c>
      <c r="M11" s="35">
        <f t="shared" si="6"/>
        <v>0</v>
      </c>
      <c r="N11" s="36">
        <f t="shared" si="7"/>
        <v>0</v>
      </c>
      <c r="O11" s="31">
        <v>0</v>
      </c>
      <c r="P11" s="32">
        <f t="shared" si="8"/>
        <v>0</v>
      </c>
      <c r="Q11" s="33">
        <v>0</v>
      </c>
      <c r="R11" s="32">
        <f t="shared" si="9"/>
        <v>0</v>
      </c>
      <c r="S11" s="34">
        <v>0</v>
      </c>
      <c r="T11" s="35">
        <f t="shared" si="10"/>
        <v>0</v>
      </c>
      <c r="U11" s="36">
        <f t="shared" si="11"/>
        <v>0</v>
      </c>
      <c r="V11" s="31">
        <v>0</v>
      </c>
      <c r="W11" s="32">
        <f t="shared" si="12"/>
        <v>0</v>
      </c>
      <c r="X11" s="33">
        <v>0</v>
      </c>
      <c r="Y11" s="32">
        <f t="shared" si="13"/>
        <v>0</v>
      </c>
      <c r="Z11" s="34">
        <v>0</v>
      </c>
      <c r="AA11" s="35">
        <f t="shared" si="14"/>
        <v>0</v>
      </c>
      <c r="AB11" s="36">
        <f t="shared" si="15"/>
        <v>0</v>
      </c>
      <c r="AC11" s="31">
        <v>0</v>
      </c>
      <c r="AD11" s="32">
        <f t="shared" si="16"/>
        <v>0</v>
      </c>
      <c r="AE11" s="33">
        <v>0</v>
      </c>
      <c r="AF11" s="32">
        <f t="shared" si="17"/>
        <v>0</v>
      </c>
      <c r="AG11" s="34">
        <v>0</v>
      </c>
      <c r="AH11" s="35">
        <f t="shared" si="18"/>
        <v>0</v>
      </c>
      <c r="AI11" s="36">
        <f t="shared" si="19"/>
        <v>0</v>
      </c>
      <c r="AJ11" s="31">
        <v>0</v>
      </c>
      <c r="AK11" s="32">
        <f t="shared" si="20"/>
        <v>0</v>
      </c>
      <c r="AL11" s="33">
        <v>0</v>
      </c>
      <c r="AM11" s="32">
        <f t="shared" si="21"/>
        <v>0</v>
      </c>
      <c r="AN11" s="34">
        <v>0</v>
      </c>
      <c r="AO11" s="35">
        <f t="shared" si="22"/>
        <v>0</v>
      </c>
      <c r="AP11" s="36">
        <f t="shared" si="23"/>
        <v>0</v>
      </c>
      <c r="AQ11" s="31">
        <v>0</v>
      </c>
      <c r="AR11" s="32">
        <f t="shared" si="24"/>
        <v>0</v>
      </c>
      <c r="AS11" s="33">
        <v>0</v>
      </c>
      <c r="AT11" s="32">
        <f t="shared" si="25"/>
        <v>0</v>
      </c>
      <c r="AU11" s="34">
        <v>0</v>
      </c>
      <c r="AV11" s="35">
        <f t="shared" si="26"/>
        <v>0</v>
      </c>
      <c r="AW11" s="36">
        <f t="shared" si="27"/>
        <v>0</v>
      </c>
      <c r="AX11" s="31">
        <v>0</v>
      </c>
      <c r="AY11" s="32">
        <f t="shared" si="28"/>
        <v>0</v>
      </c>
      <c r="AZ11" s="33">
        <v>0</v>
      </c>
      <c r="BA11" s="32">
        <f t="shared" si="29"/>
        <v>0</v>
      </c>
      <c r="BB11" s="34">
        <v>0</v>
      </c>
      <c r="BC11" s="35">
        <f t="shared" si="30"/>
        <v>0</v>
      </c>
      <c r="BD11" s="36">
        <f t="shared" si="31"/>
        <v>0</v>
      </c>
      <c r="BE11" s="75">
        <v>0</v>
      </c>
      <c r="BF11" s="32">
        <f t="shared" si="32"/>
        <v>0</v>
      </c>
      <c r="BG11" s="75">
        <v>0</v>
      </c>
      <c r="BH11" s="32">
        <f t="shared" si="33"/>
        <v>0</v>
      </c>
      <c r="BI11" s="34">
        <v>0</v>
      </c>
      <c r="BJ11" s="35">
        <f t="shared" si="34"/>
        <v>0</v>
      </c>
      <c r="BK11" s="36">
        <f t="shared" si="35"/>
        <v>0</v>
      </c>
      <c r="BL11" s="9"/>
      <c r="BM11" s="9"/>
      <c r="BN11" s="9"/>
      <c r="BO11" s="9"/>
    </row>
    <row r="12" spans="1:95" ht="13" x14ac:dyDescent="0.3">
      <c r="A12" s="27" t="s">
        <v>39</v>
      </c>
      <c r="B12" s="9">
        <v>1768144</v>
      </c>
      <c r="C12" s="28">
        <f t="shared" si="0"/>
        <v>6.052126678630966</v>
      </c>
      <c r="D12" s="9">
        <v>1682638</v>
      </c>
      <c r="E12" s="28">
        <f t="shared" si="1"/>
        <v>5.6274468188854536</v>
      </c>
      <c r="F12" s="29">
        <f t="shared" si="2"/>
        <v>3450782</v>
      </c>
      <c r="G12" s="30">
        <f t="shared" si="3"/>
        <v>5.8373251730345093</v>
      </c>
      <c r="H12" s="31">
        <v>0</v>
      </c>
      <c r="I12" s="32">
        <f t="shared" si="4"/>
        <v>0</v>
      </c>
      <c r="J12" s="33">
        <v>1</v>
      </c>
      <c r="K12" s="32">
        <f t="shared" si="5"/>
        <v>8.0089700464520269E-3</v>
      </c>
      <c r="L12" s="34">
        <v>0</v>
      </c>
      <c r="M12" s="35">
        <f t="shared" si="6"/>
        <v>1</v>
      </c>
      <c r="N12" s="36">
        <f t="shared" si="7"/>
        <v>3.3658700774150114E-3</v>
      </c>
      <c r="O12" s="31">
        <v>0</v>
      </c>
      <c r="P12" s="32">
        <f t="shared" si="8"/>
        <v>0</v>
      </c>
      <c r="Q12" s="33">
        <v>1</v>
      </c>
      <c r="R12" s="32">
        <f t="shared" si="9"/>
        <v>1.0465724751439037E-2</v>
      </c>
      <c r="S12" s="34">
        <v>0</v>
      </c>
      <c r="T12" s="35">
        <f t="shared" si="10"/>
        <v>1</v>
      </c>
      <c r="U12" s="36">
        <f t="shared" si="11"/>
        <v>4.2793563847997257E-3</v>
      </c>
      <c r="V12" s="31">
        <v>0</v>
      </c>
      <c r="W12" s="32">
        <f t="shared" si="12"/>
        <v>0</v>
      </c>
      <c r="X12" s="33">
        <v>1</v>
      </c>
      <c r="Y12" s="32">
        <f t="shared" si="13"/>
        <v>1.658649859014762E-2</v>
      </c>
      <c r="Z12" s="34">
        <v>0</v>
      </c>
      <c r="AA12" s="35">
        <f t="shared" si="14"/>
        <v>1</v>
      </c>
      <c r="AB12" s="36">
        <f t="shared" si="15"/>
        <v>6.5223062875032611E-3</v>
      </c>
      <c r="AC12" s="31">
        <v>0</v>
      </c>
      <c r="AD12" s="32">
        <f t="shared" si="16"/>
        <v>0</v>
      </c>
      <c r="AE12" s="33">
        <v>0</v>
      </c>
      <c r="AF12" s="32">
        <f t="shared" si="17"/>
        <v>0</v>
      </c>
      <c r="AG12" s="34">
        <v>0</v>
      </c>
      <c r="AH12" s="35">
        <f t="shared" si="18"/>
        <v>0</v>
      </c>
      <c r="AI12" s="36">
        <f t="shared" si="19"/>
        <v>0</v>
      </c>
      <c r="AJ12" s="31">
        <v>0</v>
      </c>
      <c r="AK12" s="32">
        <f t="shared" si="20"/>
        <v>0</v>
      </c>
      <c r="AL12" s="33">
        <v>0</v>
      </c>
      <c r="AM12" s="32">
        <f t="shared" si="21"/>
        <v>0</v>
      </c>
      <c r="AN12" s="34">
        <v>0</v>
      </c>
      <c r="AO12" s="35">
        <f t="shared" si="22"/>
        <v>0</v>
      </c>
      <c r="AP12" s="36">
        <f t="shared" si="23"/>
        <v>0</v>
      </c>
      <c r="AQ12" s="31">
        <v>0</v>
      </c>
      <c r="AR12" s="32">
        <f t="shared" si="24"/>
        <v>0</v>
      </c>
      <c r="AS12" s="33">
        <v>0</v>
      </c>
      <c r="AT12" s="32">
        <f t="shared" si="25"/>
        <v>0</v>
      </c>
      <c r="AU12" s="34">
        <v>0</v>
      </c>
      <c r="AV12" s="35">
        <f t="shared" si="26"/>
        <v>0</v>
      </c>
      <c r="AW12" s="36">
        <f t="shared" si="27"/>
        <v>0</v>
      </c>
      <c r="AX12" s="31">
        <v>0</v>
      </c>
      <c r="AY12" s="32">
        <f t="shared" si="28"/>
        <v>0</v>
      </c>
      <c r="AZ12" s="33">
        <v>0</v>
      </c>
      <c r="BA12" s="32">
        <f t="shared" si="29"/>
        <v>0</v>
      </c>
      <c r="BB12" s="34">
        <v>0</v>
      </c>
      <c r="BC12" s="35">
        <f t="shared" si="30"/>
        <v>0</v>
      </c>
      <c r="BD12" s="36">
        <f t="shared" si="31"/>
        <v>0</v>
      </c>
      <c r="BE12" s="75">
        <v>0</v>
      </c>
      <c r="BF12" s="32">
        <f t="shared" si="32"/>
        <v>0</v>
      </c>
      <c r="BG12" s="75">
        <v>0</v>
      </c>
      <c r="BH12" s="32">
        <f t="shared" si="33"/>
        <v>0</v>
      </c>
      <c r="BI12" s="34">
        <v>0</v>
      </c>
      <c r="BJ12" s="35">
        <f t="shared" si="34"/>
        <v>0</v>
      </c>
      <c r="BK12" s="36">
        <f t="shared" si="35"/>
        <v>0</v>
      </c>
      <c r="BL12" s="9"/>
      <c r="BM12" s="9"/>
      <c r="BN12" s="9"/>
      <c r="BO12" s="9"/>
    </row>
    <row r="13" spans="1:95" ht="13" x14ac:dyDescent="0.3">
      <c r="A13" s="27" t="s">
        <v>40</v>
      </c>
      <c r="B13" s="9">
        <v>1680191</v>
      </c>
      <c r="C13" s="28">
        <f t="shared" si="0"/>
        <v>5.7510750121571776</v>
      </c>
      <c r="D13" s="9">
        <v>1590604</v>
      </c>
      <c r="E13" s="28">
        <f t="shared" si="1"/>
        <v>5.3196465430511362</v>
      </c>
      <c r="F13" s="29">
        <f t="shared" si="2"/>
        <v>3270795</v>
      </c>
      <c r="G13" s="30">
        <f t="shared" si="3"/>
        <v>5.5328600848547973</v>
      </c>
      <c r="H13" s="31">
        <v>5</v>
      </c>
      <c r="I13" s="32">
        <f t="shared" si="4"/>
        <v>2.9029261495587554E-2</v>
      </c>
      <c r="J13" s="33">
        <v>3</v>
      </c>
      <c r="K13" s="32">
        <f t="shared" si="5"/>
        <v>2.4026910139356081E-2</v>
      </c>
      <c r="L13" s="34">
        <v>0</v>
      </c>
      <c r="M13" s="35">
        <f t="shared" si="6"/>
        <v>8</v>
      </c>
      <c r="N13" s="36">
        <f t="shared" si="7"/>
        <v>2.6926960619320092E-2</v>
      </c>
      <c r="O13" s="31">
        <v>5</v>
      </c>
      <c r="P13" s="32">
        <f t="shared" si="8"/>
        <v>3.6197784695576628E-2</v>
      </c>
      <c r="Q13" s="33">
        <v>3</v>
      </c>
      <c r="R13" s="32">
        <f t="shared" si="9"/>
        <v>3.1397174254317109E-2</v>
      </c>
      <c r="S13" s="34">
        <v>0</v>
      </c>
      <c r="T13" s="35">
        <f t="shared" si="10"/>
        <v>8</v>
      </c>
      <c r="U13" s="36">
        <f t="shared" si="11"/>
        <v>3.4234851078397806E-2</v>
      </c>
      <c r="V13" s="31">
        <v>3</v>
      </c>
      <c r="W13" s="32">
        <f t="shared" si="12"/>
        <v>3.2247662044501774E-2</v>
      </c>
      <c r="X13" s="33">
        <v>3</v>
      </c>
      <c r="Y13" s="32">
        <f t="shared" si="13"/>
        <v>4.9759495770442863E-2</v>
      </c>
      <c r="Z13" s="34">
        <v>0</v>
      </c>
      <c r="AA13" s="35">
        <f t="shared" si="14"/>
        <v>6</v>
      </c>
      <c r="AB13" s="36">
        <f t="shared" si="15"/>
        <v>3.913383772501957E-2</v>
      </c>
      <c r="AC13" s="31">
        <v>2</v>
      </c>
      <c r="AD13" s="32">
        <f t="shared" si="16"/>
        <v>4.4345898004434586E-2</v>
      </c>
      <c r="AE13" s="33">
        <v>3</v>
      </c>
      <c r="AF13" s="32">
        <f t="shared" si="17"/>
        <v>0.10679957280170879</v>
      </c>
      <c r="AG13" s="34">
        <v>0</v>
      </c>
      <c r="AH13" s="35">
        <f t="shared" si="18"/>
        <v>5</v>
      </c>
      <c r="AI13" s="36">
        <f t="shared" si="19"/>
        <v>6.8315343626178443E-2</v>
      </c>
      <c r="AJ13" s="31">
        <v>1</v>
      </c>
      <c r="AK13" s="32">
        <f t="shared" si="20"/>
        <v>7.2674418604651167E-2</v>
      </c>
      <c r="AL13" s="33">
        <v>1</v>
      </c>
      <c r="AM13" s="32">
        <f t="shared" si="21"/>
        <v>0.11223344556677892</v>
      </c>
      <c r="AN13" s="34">
        <v>0</v>
      </c>
      <c r="AO13" s="35">
        <f t="shared" si="22"/>
        <v>2</v>
      </c>
      <c r="AP13" s="36">
        <f t="shared" si="23"/>
        <v>8.8222320247022493E-2</v>
      </c>
      <c r="AQ13" s="31">
        <v>0</v>
      </c>
      <c r="AR13" s="32">
        <f t="shared" si="24"/>
        <v>0</v>
      </c>
      <c r="AS13" s="33">
        <v>0</v>
      </c>
      <c r="AT13" s="32">
        <f t="shared" si="25"/>
        <v>0</v>
      </c>
      <c r="AU13" s="34">
        <v>0</v>
      </c>
      <c r="AV13" s="35">
        <f t="shared" si="26"/>
        <v>0</v>
      </c>
      <c r="AW13" s="36">
        <f t="shared" si="27"/>
        <v>0</v>
      </c>
      <c r="AX13" s="31">
        <v>0</v>
      </c>
      <c r="AY13" s="32">
        <f t="shared" si="28"/>
        <v>0</v>
      </c>
      <c r="AZ13" s="33">
        <v>0</v>
      </c>
      <c r="BA13" s="32">
        <f t="shared" si="29"/>
        <v>0</v>
      </c>
      <c r="BB13" s="34">
        <v>0</v>
      </c>
      <c r="BC13" s="35">
        <f t="shared" si="30"/>
        <v>0</v>
      </c>
      <c r="BD13" s="36">
        <f t="shared" si="31"/>
        <v>0</v>
      </c>
      <c r="BE13" s="7">
        <v>0</v>
      </c>
      <c r="BF13" s="32">
        <f t="shared" si="32"/>
        <v>0</v>
      </c>
      <c r="BG13" s="7">
        <v>0</v>
      </c>
      <c r="BH13" s="32">
        <f t="shared" si="33"/>
        <v>0</v>
      </c>
      <c r="BI13" s="34">
        <v>0</v>
      </c>
      <c r="BJ13" s="35">
        <f t="shared" si="34"/>
        <v>0</v>
      </c>
      <c r="BK13" s="36">
        <f t="shared" si="35"/>
        <v>0</v>
      </c>
      <c r="BL13" s="9"/>
      <c r="BM13" s="9"/>
      <c r="BN13" s="9"/>
      <c r="BO13" s="9"/>
    </row>
    <row r="14" spans="1:95" ht="13" x14ac:dyDescent="0.3">
      <c r="A14" s="27" t="s">
        <v>41</v>
      </c>
      <c r="B14" s="9">
        <v>1913637</v>
      </c>
      <c r="C14" s="28">
        <f t="shared" si="0"/>
        <v>6.5501302727127007</v>
      </c>
      <c r="D14" s="9">
        <v>1804323</v>
      </c>
      <c r="E14" s="28">
        <f t="shared" si="1"/>
        <v>6.0344124681552769</v>
      </c>
      <c r="F14" s="29">
        <f t="shared" si="2"/>
        <v>3717960</v>
      </c>
      <c r="G14" s="30">
        <f t="shared" si="3"/>
        <v>6.2892821106448862</v>
      </c>
      <c r="H14" s="31">
        <v>9</v>
      </c>
      <c r="I14" s="32">
        <f t="shared" si="4"/>
        <v>5.2252670692057593E-2</v>
      </c>
      <c r="J14" s="33">
        <v>7</v>
      </c>
      <c r="K14" s="32">
        <f t="shared" si="5"/>
        <v>5.6062790325164182E-2</v>
      </c>
      <c r="L14" s="34">
        <v>0</v>
      </c>
      <c r="M14" s="35">
        <f t="shared" si="6"/>
        <v>16</v>
      </c>
      <c r="N14" s="36">
        <f t="shared" si="7"/>
        <v>5.3853921238640183E-2</v>
      </c>
      <c r="O14" s="31">
        <v>6</v>
      </c>
      <c r="P14" s="32">
        <f t="shared" si="8"/>
        <v>4.3437341634691956E-2</v>
      </c>
      <c r="Q14" s="33">
        <v>6</v>
      </c>
      <c r="R14" s="32">
        <f t="shared" si="9"/>
        <v>6.2794348508634218E-2</v>
      </c>
      <c r="S14" s="34">
        <v>0</v>
      </c>
      <c r="T14" s="35">
        <f t="shared" si="10"/>
        <v>12</v>
      </c>
      <c r="U14" s="36">
        <f t="shared" si="11"/>
        <v>5.1352276617596719E-2</v>
      </c>
      <c r="V14" s="31">
        <v>5</v>
      </c>
      <c r="W14" s="32">
        <f t="shared" si="12"/>
        <v>5.3746103407502951E-2</v>
      </c>
      <c r="X14" s="33">
        <v>4</v>
      </c>
      <c r="Y14" s="32">
        <f t="shared" si="13"/>
        <v>6.6345994360590479E-2</v>
      </c>
      <c r="Z14" s="34">
        <v>0</v>
      </c>
      <c r="AA14" s="35">
        <f t="shared" si="14"/>
        <v>9</v>
      </c>
      <c r="AB14" s="36">
        <f t="shared" si="15"/>
        <v>5.8700756587529351E-2</v>
      </c>
      <c r="AC14" s="31">
        <v>3</v>
      </c>
      <c r="AD14" s="32">
        <f t="shared" si="16"/>
        <v>6.6518847006651879E-2</v>
      </c>
      <c r="AE14" s="33">
        <v>4</v>
      </c>
      <c r="AF14" s="32">
        <f t="shared" si="17"/>
        <v>0.1423994304022784</v>
      </c>
      <c r="AG14" s="34">
        <v>0</v>
      </c>
      <c r="AH14" s="35">
        <f t="shared" si="18"/>
        <v>7</v>
      </c>
      <c r="AI14" s="36">
        <f t="shared" si="19"/>
        <v>9.5641481076649812E-2</v>
      </c>
      <c r="AJ14" s="31">
        <v>0</v>
      </c>
      <c r="AK14" s="32">
        <f t="shared" si="20"/>
        <v>0</v>
      </c>
      <c r="AL14" s="33">
        <v>2</v>
      </c>
      <c r="AM14" s="32">
        <f t="shared" si="21"/>
        <v>0.22446689113355783</v>
      </c>
      <c r="AN14" s="34">
        <v>0</v>
      </c>
      <c r="AO14" s="35">
        <f t="shared" si="22"/>
        <v>2</v>
      </c>
      <c r="AP14" s="36">
        <f t="shared" si="23"/>
        <v>8.8222320247022493E-2</v>
      </c>
      <c r="AQ14" s="31">
        <v>0</v>
      </c>
      <c r="AR14" s="32">
        <f t="shared" si="24"/>
        <v>0</v>
      </c>
      <c r="AS14" s="33">
        <v>1</v>
      </c>
      <c r="AT14" s="32">
        <f t="shared" si="25"/>
        <v>0.52083333333333326</v>
      </c>
      <c r="AU14" s="34">
        <v>0</v>
      </c>
      <c r="AV14" s="35">
        <f t="shared" si="26"/>
        <v>1</v>
      </c>
      <c r="AW14" s="36">
        <f t="shared" si="27"/>
        <v>0.22675736961451248</v>
      </c>
      <c r="AX14" s="31">
        <v>0</v>
      </c>
      <c r="AY14" s="32">
        <f t="shared" si="28"/>
        <v>0</v>
      </c>
      <c r="AZ14" s="33">
        <v>0</v>
      </c>
      <c r="BA14" s="32">
        <f t="shared" si="29"/>
        <v>0</v>
      </c>
      <c r="BB14" s="34">
        <v>0</v>
      </c>
      <c r="BC14" s="35">
        <f t="shared" si="30"/>
        <v>0</v>
      </c>
      <c r="BD14" s="36">
        <f t="shared" si="31"/>
        <v>0</v>
      </c>
      <c r="BE14" s="7">
        <v>0</v>
      </c>
      <c r="BF14" s="32">
        <f t="shared" si="32"/>
        <v>0</v>
      </c>
      <c r="BG14" s="7">
        <v>0</v>
      </c>
      <c r="BH14" s="32">
        <f t="shared" si="33"/>
        <v>0</v>
      </c>
      <c r="BI14" s="34">
        <v>0</v>
      </c>
      <c r="BJ14" s="35">
        <f t="shared" si="34"/>
        <v>0</v>
      </c>
      <c r="BK14" s="36">
        <f t="shared" si="35"/>
        <v>0</v>
      </c>
      <c r="BL14" s="9"/>
      <c r="BM14" s="9"/>
      <c r="BN14" s="9"/>
      <c r="BO14" s="9"/>
    </row>
    <row r="15" spans="1:95" ht="13" x14ac:dyDescent="0.3">
      <c r="A15" s="27" t="s">
        <v>42</v>
      </c>
      <c r="B15" s="9">
        <v>2040911</v>
      </c>
      <c r="C15" s="28">
        <f t="shared" si="0"/>
        <v>6.985772602124829</v>
      </c>
      <c r="D15" s="9">
        <v>1981361</v>
      </c>
      <c r="E15" s="28">
        <f t="shared" si="1"/>
        <v>6.6265017529104311</v>
      </c>
      <c r="F15" s="29">
        <f t="shared" si="2"/>
        <v>4022272</v>
      </c>
      <c r="G15" s="30">
        <f t="shared" si="3"/>
        <v>6.8040547326350547</v>
      </c>
      <c r="H15" s="31">
        <v>18</v>
      </c>
      <c r="I15" s="32">
        <f t="shared" si="4"/>
        <v>0.10450534138411519</v>
      </c>
      <c r="J15" s="33">
        <v>15</v>
      </c>
      <c r="K15" s="32">
        <f t="shared" si="5"/>
        <v>0.1201345506967804</v>
      </c>
      <c r="L15" s="34">
        <v>0</v>
      </c>
      <c r="M15" s="35">
        <f t="shared" si="6"/>
        <v>33</v>
      </c>
      <c r="N15" s="36">
        <f t="shared" si="7"/>
        <v>0.11107371255469538</v>
      </c>
      <c r="O15" s="31">
        <v>15</v>
      </c>
      <c r="P15" s="32">
        <f t="shared" si="8"/>
        <v>0.10859335408672989</v>
      </c>
      <c r="Q15" s="33">
        <v>12</v>
      </c>
      <c r="R15" s="32">
        <f t="shared" si="9"/>
        <v>0.12558869701726844</v>
      </c>
      <c r="S15" s="34">
        <v>0</v>
      </c>
      <c r="T15" s="35">
        <f t="shared" si="10"/>
        <v>27</v>
      </c>
      <c r="U15" s="36">
        <f t="shared" si="11"/>
        <v>0.11554262238959261</v>
      </c>
      <c r="V15" s="31">
        <v>11</v>
      </c>
      <c r="W15" s="32">
        <f t="shared" si="12"/>
        <v>0.1182414274965065</v>
      </c>
      <c r="X15" s="33">
        <v>10</v>
      </c>
      <c r="Y15" s="32">
        <f t="shared" si="13"/>
        <v>0.16586498590147619</v>
      </c>
      <c r="Z15" s="34">
        <v>0</v>
      </c>
      <c r="AA15" s="35">
        <f t="shared" si="14"/>
        <v>21</v>
      </c>
      <c r="AB15" s="36">
        <f t="shared" si="15"/>
        <v>0.13696843203756848</v>
      </c>
      <c r="AC15" s="31">
        <v>3</v>
      </c>
      <c r="AD15" s="32">
        <f t="shared" si="16"/>
        <v>6.6518847006651879E-2</v>
      </c>
      <c r="AE15" s="33">
        <v>6</v>
      </c>
      <c r="AF15" s="32">
        <f t="shared" si="17"/>
        <v>0.21359914560341758</v>
      </c>
      <c r="AG15" s="34">
        <v>0</v>
      </c>
      <c r="AH15" s="35">
        <f t="shared" si="18"/>
        <v>9</v>
      </c>
      <c r="AI15" s="36">
        <f t="shared" si="19"/>
        <v>0.12296761852712118</v>
      </c>
      <c r="AJ15" s="31">
        <v>1</v>
      </c>
      <c r="AK15" s="32">
        <f t="shared" si="20"/>
        <v>7.2674418604651167E-2</v>
      </c>
      <c r="AL15" s="33">
        <v>3</v>
      </c>
      <c r="AM15" s="32">
        <f t="shared" si="21"/>
        <v>0.33670033670033667</v>
      </c>
      <c r="AN15" s="34">
        <v>0</v>
      </c>
      <c r="AO15" s="35">
        <f t="shared" si="22"/>
        <v>4</v>
      </c>
      <c r="AP15" s="36">
        <f t="shared" si="23"/>
        <v>0.17644464049404499</v>
      </c>
      <c r="AQ15" s="31">
        <v>0</v>
      </c>
      <c r="AR15" s="32">
        <f t="shared" si="24"/>
        <v>0</v>
      </c>
      <c r="AS15" s="33">
        <v>1</v>
      </c>
      <c r="AT15" s="32">
        <f t="shared" si="25"/>
        <v>0.52083333333333326</v>
      </c>
      <c r="AU15" s="34">
        <v>0</v>
      </c>
      <c r="AV15" s="35">
        <f t="shared" si="26"/>
        <v>1</v>
      </c>
      <c r="AW15" s="36">
        <f t="shared" si="27"/>
        <v>0.22675736961451248</v>
      </c>
      <c r="AX15" s="31">
        <v>0</v>
      </c>
      <c r="AY15" s="32">
        <f t="shared" si="28"/>
        <v>0</v>
      </c>
      <c r="AZ15" s="33">
        <v>0</v>
      </c>
      <c r="BA15" s="32">
        <f t="shared" si="29"/>
        <v>0</v>
      </c>
      <c r="BB15" s="34">
        <v>0</v>
      </c>
      <c r="BC15" s="35">
        <f t="shared" si="30"/>
        <v>0</v>
      </c>
      <c r="BD15" s="36">
        <f t="shared" si="31"/>
        <v>0</v>
      </c>
      <c r="BE15" s="7">
        <v>0</v>
      </c>
      <c r="BF15" s="32">
        <f t="shared" si="32"/>
        <v>0</v>
      </c>
      <c r="BG15" s="7">
        <v>0</v>
      </c>
      <c r="BH15" s="32">
        <f t="shared" si="33"/>
        <v>0</v>
      </c>
      <c r="BI15" s="34">
        <v>0</v>
      </c>
      <c r="BJ15" s="35">
        <f t="shared" si="34"/>
        <v>0</v>
      </c>
      <c r="BK15" s="36">
        <f t="shared" si="35"/>
        <v>0</v>
      </c>
      <c r="BL15" s="9"/>
      <c r="BM15" s="9"/>
      <c r="BN15" s="9"/>
      <c r="BO15" s="9"/>
    </row>
    <row r="16" spans="1:95" ht="13" x14ac:dyDescent="0.3">
      <c r="A16" s="27" t="s">
        <v>43</v>
      </c>
      <c r="B16" s="9">
        <v>1983871</v>
      </c>
      <c r="C16" s="28">
        <f t="shared" si="0"/>
        <v>6.7905321094109379</v>
      </c>
      <c r="D16" s="9">
        <v>1992159</v>
      </c>
      <c r="E16" s="28">
        <f t="shared" si="1"/>
        <v>6.6626147913360008</v>
      </c>
      <c r="F16" s="29">
        <f t="shared" si="2"/>
        <v>3976030</v>
      </c>
      <c r="G16" s="30">
        <f t="shared" si="3"/>
        <v>6.7258320020622566</v>
      </c>
      <c r="H16" s="31">
        <v>33</v>
      </c>
      <c r="I16" s="32">
        <f t="shared" si="4"/>
        <v>0.19159312587087785</v>
      </c>
      <c r="J16" s="33">
        <v>20</v>
      </c>
      <c r="K16" s="32">
        <f t="shared" si="5"/>
        <v>0.16017940092904051</v>
      </c>
      <c r="L16" s="34">
        <v>0</v>
      </c>
      <c r="M16" s="35">
        <f t="shared" si="6"/>
        <v>53</v>
      </c>
      <c r="N16" s="36">
        <f t="shared" si="7"/>
        <v>0.17839111410299563</v>
      </c>
      <c r="O16" s="31">
        <v>27</v>
      </c>
      <c r="P16" s="32">
        <f t="shared" si="8"/>
        <v>0.19546803735611382</v>
      </c>
      <c r="Q16" s="33">
        <v>15</v>
      </c>
      <c r="R16" s="32">
        <f t="shared" si="9"/>
        <v>0.15698587127158556</v>
      </c>
      <c r="S16" s="34">
        <v>0</v>
      </c>
      <c r="T16" s="35">
        <f t="shared" si="10"/>
        <v>42</v>
      </c>
      <c r="U16" s="36">
        <f t="shared" si="11"/>
        <v>0.17973296816158849</v>
      </c>
      <c r="V16" s="31">
        <v>19</v>
      </c>
      <c r="W16" s="32">
        <f t="shared" si="12"/>
        <v>0.20423519294851122</v>
      </c>
      <c r="X16" s="33">
        <v>13</v>
      </c>
      <c r="Y16" s="32">
        <f t="shared" si="13"/>
        <v>0.21562448167191905</v>
      </c>
      <c r="Z16" s="34">
        <v>0</v>
      </c>
      <c r="AA16" s="35">
        <f t="shared" si="14"/>
        <v>32</v>
      </c>
      <c r="AB16" s="36">
        <f t="shared" si="15"/>
        <v>0.20871380120010435</v>
      </c>
      <c r="AC16" s="31">
        <v>16</v>
      </c>
      <c r="AD16" s="32">
        <f t="shared" si="16"/>
        <v>0.35476718403547669</v>
      </c>
      <c r="AE16" s="33">
        <v>7</v>
      </c>
      <c r="AF16" s="32">
        <f t="shared" si="17"/>
        <v>0.24919900320398719</v>
      </c>
      <c r="AG16" s="34">
        <v>0</v>
      </c>
      <c r="AH16" s="35">
        <f t="shared" si="18"/>
        <v>23</v>
      </c>
      <c r="AI16" s="36">
        <f t="shared" si="19"/>
        <v>0.31425058068042083</v>
      </c>
      <c r="AJ16" s="31">
        <v>8</v>
      </c>
      <c r="AK16" s="32">
        <f t="shared" si="20"/>
        <v>0.58139534883720934</v>
      </c>
      <c r="AL16" s="33">
        <v>3</v>
      </c>
      <c r="AM16" s="32">
        <f t="shared" si="21"/>
        <v>0.33670033670033667</v>
      </c>
      <c r="AN16" s="34">
        <v>0</v>
      </c>
      <c r="AO16" s="35">
        <f t="shared" si="22"/>
        <v>11</v>
      </c>
      <c r="AP16" s="36">
        <f t="shared" si="23"/>
        <v>0.48522276135862369</v>
      </c>
      <c r="AQ16" s="31">
        <v>0</v>
      </c>
      <c r="AR16" s="32">
        <f t="shared" si="24"/>
        <v>0</v>
      </c>
      <c r="AS16" s="33">
        <v>0</v>
      </c>
      <c r="AT16" s="32">
        <f t="shared" si="25"/>
        <v>0</v>
      </c>
      <c r="AU16" s="34">
        <v>0</v>
      </c>
      <c r="AV16" s="35">
        <f t="shared" si="26"/>
        <v>0</v>
      </c>
      <c r="AW16" s="36">
        <f t="shared" si="27"/>
        <v>0</v>
      </c>
      <c r="AX16" s="31">
        <v>0</v>
      </c>
      <c r="AY16" s="32">
        <f t="shared" si="28"/>
        <v>0</v>
      </c>
      <c r="AZ16" s="33">
        <v>0</v>
      </c>
      <c r="BA16" s="32">
        <f t="shared" si="29"/>
        <v>0</v>
      </c>
      <c r="BB16" s="34">
        <v>0</v>
      </c>
      <c r="BC16" s="35">
        <f t="shared" si="30"/>
        <v>0</v>
      </c>
      <c r="BD16" s="36">
        <f t="shared" si="31"/>
        <v>0</v>
      </c>
      <c r="BE16" s="7">
        <v>0</v>
      </c>
      <c r="BF16" s="32">
        <f t="shared" si="32"/>
        <v>0</v>
      </c>
      <c r="BG16" s="7">
        <v>0</v>
      </c>
      <c r="BH16" s="32">
        <f t="shared" si="33"/>
        <v>0</v>
      </c>
      <c r="BI16" s="34">
        <v>0</v>
      </c>
      <c r="BJ16" s="35">
        <f t="shared" si="34"/>
        <v>0</v>
      </c>
      <c r="BK16" s="36">
        <f t="shared" si="35"/>
        <v>0</v>
      </c>
      <c r="BL16" s="9"/>
      <c r="BM16" s="9"/>
      <c r="BN16" s="9"/>
      <c r="BO16" s="9"/>
    </row>
    <row r="17" spans="1:67" ht="13" x14ac:dyDescent="0.3">
      <c r="A17" s="27" t="s">
        <v>44</v>
      </c>
      <c r="B17" s="9">
        <v>1936734</v>
      </c>
      <c r="C17" s="28">
        <f t="shared" si="0"/>
        <v>6.6291882962087172</v>
      </c>
      <c r="D17" s="9">
        <v>1964167</v>
      </c>
      <c r="E17" s="28">
        <f t="shared" si="1"/>
        <v>6.5689978093385424</v>
      </c>
      <c r="F17" s="29">
        <f t="shared" si="2"/>
        <v>3900901</v>
      </c>
      <c r="G17" s="30">
        <f t="shared" si="3"/>
        <v>6.5987441701085405</v>
      </c>
      <c r="H17" s="31">
        <v>49</v>
      </c>
      <c r="I17" s="32">
        <f t="shared" si="4"/>
        <v>0.28448676265675799</v>
      </c>
      <c r="J17" s="33">
        <v>39</v>
      </c>
      <c r="K17" s="32">
        <f t="shared" si="5"/>
        <v>0.31234983181162906</v>
      </c>
      <c r="L17" s="34">
        <v>0</v>
      </c>
      <c r="M17" s="35">
        <f t="shared" si="6"/>
        <v>88</v>
      </c>
      <c r="N17" s="36">
        <f t="shared" si="7"/>
        <v>0.29619656681252104</v>
      </c>
      <c r="O17" s="31">
        <v>44</v>
      </c>
      <c r="P17" s="32">
        <f t="shared" si="8"/>
        <v>0.31854050532107436</v>
      </c>
      <c r="Q17" s="33">
        <v>30</v>
      </c>
      <c r="R17" s="32">
        <f t="shared" si="9"/>
        <v>0.31397174254317112</v>
      </c>
      <c r="S17" s="34">
        <v>0</v>
      </c>
      <c r="T17" s="35">
        <f t="shared" si="10"/>
        <v>74</v>
      </c>
      <c r="U17" s="36">
        <f t="shared" si="11"/>
        <v>0.31667237247517976</v>
      </c>
      <c r="V17" s="31">
        <v>32</v>
      </c>
      <c r="W17" s="32">
        <f t="shared" si="12"/>
        <v>0.3439750618080189</v>
      </c>
      <c r="X17" s="33">
        <v>18</v>
      </c>
      <c r="Y17" s="32">
        <f t="shared" si="13"/>
        <v>0.29855697462265712</v>
      </c>
      <c r="Z17" s="34">
        <v>0</v>
      </c>
      <c r="AA17" s="35">
        <f t="shared" si="14"/>
        <v>50</v>
      </c>
      <c r="AB17" s="36">
        <f t="shared" si="15"/>
        <v>0.32611531437516306</v>
      </c>
      <c r="AC17" s="31">
        <v>15</v>
      </c>
      <c r="AD17" s="32">
        <f t="shared" si="16"/>
        <v>0.33259423503325941</v>
      </c>
      <c r="AE17" s="33">
        <v>8</v>
      </c>
      <c r="AF17" s="32">
        <f t="shared" si="17"/>
        <v>0.2847988608045568</v>
      </c>
      <c r="AG17" s="34">
        <v>0</v>
      </c>
      <c r="AH17" s="35">
        <f t="shared" si="18"/>
        <v>23</v>
      </c>
      <c r="AI17" s="36">
        <f t="shared" si="19"/>
        <v>0.31425058068042083</v>
      </c>
      <c r="AJ17" s="31">
        <v>5</v>
      </c>
      <c r="AK17" s="32">
        <f t="shared" si="20"/>
        <v>0.36337209302325579</v>
      </c>
      <c r="AL17" s="33">
        <v>4</v>
      </c>
      <c r="AM17" s="32">
        <f t="shared" si="21"/>
        <v>0.44893378226711567</v>
      </c>
      <c r="AN17" s="34">
        <v>0</v>
      </c>
      <c r="AO17" s="35">
        <f t="shared" si="22"/>
        <v>9</v>
      </c>
      <c r="AP17" s="36">
        <f t="shared" si="23"/>
        <v>0.39700044111160121</v>
      </c>
      <c r="AQ17" s="31">
        <v>0</v>
      </c>
      <c r="AR17" s="32">
        <f t="shared" si="24"/>
        <v>0</v>
      </c>
      <c r="AS17" s="33">
        <v>0</v>
      </c>
      <c r="AT17" s="32">
        <f t="shared" si="25"/>
        <v>0</v>
      </c>
      <c r="AU17" s="34">
        <v>0</v>
      </c>
      <c r="AV17" s="35">
        <f t="shared" si="26"/>
        <v>0</v>
      </c>
      <c r="AW17" s="36">
        <f t="shared" si="27"/>
        <v>0</v>
      </c>
      <c r="AX17" s="31">
        <v>0</v>
      </c>
      <c r="AY17" s="32">
        <f t="shared" si="28"/>
        <v>0</v>
      </c>
      <c r="AZ17" s="33">
        <v>0</v>
      </c>
      <c r="BA17" s="32">
        <f t="shared" si="29"/>
        <v>0</v>
      </c>
      <c r="BB17" s="34">
        <v>0</v>
      </c>
      <c r="BC17" s="35">
        <f t="shared" si="30"/>
        <v>0</v>
      </c>
      <c r="BD17" s="36">
        <f t="shared" si="31"/>
        <v>0</v>
      </c>
      <c r="BE17" s="7">
        <v>0</v>
      </c>
      <c r="BF17" s="32">
        <f t="shared" si="32"/>
        <v>0</v>
      </c>
      <c r="BG17" s="7">
        <v>0</v>
      </c>
      <c r="BH17" s="32">
        <f t="shared" si="33"/>
        <v>0</v>
      </c>
      <c r="BI17" s="34">
        <v>0</v>
      </c>
      <c r="BJ17" s="35">
        <f t="shared" si="34"/>
        <v>0</v>
      </c>
      <c r="BK17" s="36">
        <f t="shared" si="35"/>
        <v>0</v>
      </c>
      <c r="BL17" s="9"/>
      <c r="BM17" s="9"/>
      <c r="BN17" s="9"/>
      <c r="BO17" s="9"/>
    </row>
    <row r="18" spans="1:67" ht="13" x14ac:dyDescent="0.3">
      <c r="A18" s="27" t="s">
        <v>45</v>
      </c>
      <c r="B18" s="9">
        <v>1769761</v>
      </c>
      <c r="C18" s="28">
        <f t="shared" si="0"/>
        <v>6.057661459078342</v>
      </c>
      <c r="D18" s="9">
        <v>1790194</v>
      </c>
      <c r="E18" s="28">
        <f t="shared" si="1"/>
        <v>5.98715916940413</v>
      </c>
      <c r="F18" s="29">
        <f t="shared" si="2"/>
        <v>3559955</v>
      </c>
      <c r="G18" s="30">
        <f t="shared" si="3"/>
        <v>6.0220016611800071</v>
      </c>
      <c r="H18" s="31">
        <v>102</v>
      </c>
      <c r="I18" s="32">
        <f t="shared" si="4"/>
        <v>0.59219693450998612</v>
      </c>
      <c r="J18" s="33">
        <v>55</v>
      </c>
      <c r="K18" s="32">
        <f t="shared" si="5"/>
        <v>0.44049335255486149</v>
      </c>
      <c r="L18" s="34">
        <v>0</v>
      </c>
      <c r="M18" s="35">
        <f t="shared" si="6"/>
        <v>157</v>
      </c>
      <c r="N18" s="36">
        <f t="shared" si="7"/>
        <v>0.52844160215415681</v>
      </c>
      <c r="O18" s="31">
        <v>83</v>
      </c>
      <c r="P18" s="32">
        <f t="shared" si="8"/>
        <v>0.60088322594657206</v>
      </c>
      <c r="Q18" s="33">
        <v>46</v>
      </c>
      <c r="R18" s="32">
        <f t="shared" si="9"/>
        <v>0.48142333856619574</v>
      </c>
      <c r="S18" s="34">
        <v>0</v>
      </c>
      <c r="T18" s="35">
        <f t="shared" si="10"/>
        <v>129</v>
      </c>
      <c r="U18" s="36">
        <f t="shared" si="11"/>
        <v>0.55203697363916471</v>
      </c>
      <c r="V18" s="31">
        <v>56</v>
      </c>
      <c r="W18" s="32">
        <f t="shared" si="12"/>
        <v>0.60195635816403303</v>
      </c>
      <c r="X18" s="33">
        <v>32</v>
      </c>
      <c r="Y18" s="32">
        <f t="shared" si="13"/>
        <v>0.53076795488472384</v>
      </c>
      <c r="Z18" s="34">
        <v>0</v>
      </c>
      <c r="AA18" s="35">
        <f t="shared" si="14"/>
        <v>88</v>
      </c>
      <c r="AB18" s="36">
        <f t="shared" si="15"/>
        <v>0.57396295330028702</v>
      </c>
      <c r="AC18" s="31">
        <v>26</v>
      </c>
      <c r="AD18" s="32">
        <f t="shared" si="16"/>
        <v>0.57649667405764971</v>
      </c>
      <c r="AE18" s="33">
        <v>15</v>
      </c>
      <c r="AF18" s="32">
        <f t="shared" si="17"/>
        <v>0.53399786400854399</v>
      </c>
      <c r="AG18" s="34">
        <v>0</v>
      </c>
      <c r="AH18" s="35">
        <f t="shared" si="18"/>
        <v>41</v>
      </c>
      <c r="AI18" s="36">
        <f t="shared" si="19"/>
        <v>0.56018581773466314</v>
      </c>
      <c r="AJ18" s="31">
        <v>9</v>
      </c>
      <c r="AK18" s="32">
        <f t="shared" si="20"/>
        <v>0.65406976744186052</v>
      </c>
      <c r="AL18" s="33">
        <v>4</v>
      </c>
      <c r="AM18" s="32">
        <f t="shared" si="21"/>
        <v>0.44893378226711567</v>
      </c>
      <c r="AN18" s="34">
        <v>0</v>
      </c>
      <c r="AO18" s="35">
        <f t="shared" si="22"/>
        <v>13</v>
      </c>
      <c r="AP18" s="36">
        <f t="shared" si="23"/>
        <v>0.57344508160564622</v>
      </c>
      <c r="AQ18" s="31">
        <v>1</v>
      </c>
      <c r="AR18" s="32">
        <f t="shared" si="24"/>
        <v>0.40160642570281119</v>
      </c>
      <c r="AS18" s="33">
        <v>2</v>
      </c>
      <c r="AT18" s="32">
        <f t="shared" si="25"/>
        <v>1.0416666666666665</v>
      </c>
      <c r="AU18" s="34">
        <v>0</v>
      </c>
      <c r="AV18" s="35">
        <f t="shared" si="26"/>
        <v>3</v>
      </c>
      <c r="AW18" s="36">
        <f t="shared" si="27"/>
        <v>0.68027210884353739</v>
      </c>
      <c r="AX18" s="31">
        <v>0</v>
      </c>
      <c r="AY18" s="32">
        <f t="shared" si="28"/>
        <v>0</v>
      </c>
      <c r="AZ18" s="33">
        <v>1</v>
      </c>
      <c r="BA18" s="32">
        <f t="shared" si="29"/>
        <v>7.1428571428571423</v>
      </c>
      <c r="BB18" s="34">
        <v>0</v>
      </c>
      <c r="BC18" s="35">
        <f t="shared" si="30"/>
        <v>1</v>
      </c>
      <c r="BD18" s="36">
        <f t="shared" si="31"/>
        <v>2.2727272727272729</v>
      </c>
      <c r="BE18" s="7">
        <v>0</v>
      </c>
      <c r="BF18" s="32">
        <f t="shared" si="32"/>
        <v>0</v>
      </c>
      <c r="BG18" s="7">
        <v>0</v>
      </c>
      <c r="BH18" s="32">
        <f t="shared" si="33"/>
        <v>0</v>
      </c>
      <c r="BI18" s="34">
        <v>0</v>
      </c>
      <c r="BJ18" s="35">
        <f t="shared" si="34"/>
        <v>0</v>
      </c>
      <c r="BK18" s="36">
        <f t="shared" si="35"/>
        <v>0</v>
      </c>
      <c r="BL18" s="9"/>
      <c r="BM18" s="9"/>
      <c r="BN18" s="9"/>
      <c r="BO18" s="9"/>
    </row>
    <row r="19" spans="1:67" ht="13" x14ac:dyDescent="0.3">
      <c r="A19" s="27" t="s">
        <v>46</v>
      </c>
      <c r="B19" s="9">
        <v>1980181</v>
      </c>
      <c r="C19" s="28">
        <f t="shared" si="0"/>
        <v>6.7779017198928049</v>
      </c>
      <c r="D19" s="9">
        <v>2025216</v>
      </c>
      <c r="E19" s="28">
        <f t="shared" si="1"/>
        <v>6.7731712565364175</v>
      </c>
      <c r="F19" s="29">
        <f t="shared" si="2"/>
        <v>4005397</v>
      </c>
      <c r="G19" s="30">
        <f t="shared" si="3"/>
        <v>6.7755090689869446</v>
      </c>
      <c r="H19" s="31">
        <v>195</v>
      </c>
      <c r="I19" s="32">
        <f t="shared" si="4"/>
        <v>1.1321411983279146</v>
      </c>
      <c r="J19" s="33">
        <v>111</v>
      </c>
      <c r="K19" s="32">
        <f t="shared" si="5"/>
        <v>0.88899567515617495</v>
      </c>
      <c r="L19" s="34">
        <v>0</v>
      </c>
      <c r="M19" s="35">
        <f t="shared" si="6"/>
        <v>306</v>
      </c>
      <c r="N19" s="36">
        <f t="shared" si="7"/>
        <v>1.0299562436889935</v>
      </c>
      <c r="O19" s="31">
        <v>160</v>
      </c>
      <c r="P19" s="32">
        <f t="shared" si="8"/>
        <v>1.1583291102584521</v>
      </c>
      <c r="Q19" s="33">
        <v>95</v>
      </c>
      <c r="R19" s="32">
        <f t="shared" si="9"/>
        <v>0.99424385138670857</v>
      </c>
      <c r="S19" s="34">
        <v>0</v>
      </c>
      <c r="T19" s="35">
        <f t="shared" si="10"/>
        <v>255</v>
      </c>
      <c r="U19" s="36">
        <f t="shared" si="11"/>
        <v>1.0912358781239302</v>
      </c>
      <c r="V19" s="31">
        <v>113</v>
      </c>
      <c r="W19" s="32">
        <f t="shared" si="12"/>
        <v>1.2146619370095668</v>
      </c>
      <c r="X19" s="33">
        <v>74</v>
      </c>
      <c r="Y19" s="32">
        <f t="shared" si="13"/>
        <v>1.2274008956709239</v>
      </c>
      <c r="Z19" s="34">
        <v>0</v>
      </c>
      <c r="AA19" s="35">
        <f t="shared" si="14"/>
        <v>187</v>
      </c>
      <c r="AB19" s="36">
        <f t="shared" si="15"/>
        <v>1.2196712757631099</v>
      </c>
      <c r="AC19" s="31">
        <v>55</v>
      </c>
      <c r="AD19" s="32">
        <f t="shared" si="16"/>
        <v>1.2195121951219512</v>
      </c>
      <c r="AE19" s="33">
        <v>47</v>
      </c>
      <c r="AF19" s="32">
        <f t="shared" si="17"/>
        <v>1.6731933072267711</v>
      </c>
      <c r="AG19" s="34">
        <v>0</v>
      </c>
      <c r="AH19" s="35">
        <f t="shared" si="18"/>
        <v>102</v>
      </c>
      <c r="AI19" s="36">
        <f t="shared" si="19"/>
        <v>1.3936330099740402</v>
      </c>
      <c r="AJ19" s="31">
        <v>15</v>
      </c>
      <c r="AK19" s="32">
        <f t="shared" si="20"/>
        <v>1.0901162790697674</v>
      </c>
      <c r="AL19" s="33">
        <v>18</v>
      </c>
      <c r="AM19" s="32">
        <f t="shared" si="21"/>
        <v>2.0202020202020203</v>
      </c>
      <c r="AN19" s="34">
        <v>0</v>
      </c>
      <c r="AO19" s="35">
        <f t="shared" si="22"/>
        <v>33</v>
      </c>
      <c r="AP19" s="36">
        <f t="shared" si="23"/>
        <v>1.4556682840758712</v>
      </c>
      <c r="AQ19" s="31">
        <v>2</v>
      </c>
      <c r="AR19" s="32">
        <f t="shared" si="24"/>
        <v>0.80321285140562237</v>
      </c>
      <c r="AS19" s="33">
        <v>5</v>
      </c>
      <c r="AT19" s="32">
        <f t="shared" si="25"/>
        <v>2.604166666666667</v>
      </c>
      <c r="AU19" s="34">
        <v>0</v>
      </c>
      <c r="AV19" s="35">
        <f t="shared" si="26"/>
        <v>7</v>
      </c>
      <c r="AW19" s="36">
        <f t="shared" si="27"/>
        <v>1.5873015873015872</v>
      </c>
      <c r="AX19" s="31">
        <v>0</v>
      </c>
      <c r="AY19" s="32">
        <f t="shared" si="28"/>
        <v>0</v>
      </c>
      <c r="AZ19" s="33">
        <v>0</v>
      </c>
      <c r="BA19" s="32">
        <f t="shared" si="29"/>
        <v>0</v>
      </c>
      <c r="BB19" s="34">
        <v>0</v>
      </c>
      <c r="BC19" s="35">
        <f t="shared" si="30"/>
        <v>0</v>
      </c>
      <c r="BD19" s="36">
        <f t="shared" si="31"/>
        <v>0</v>
      </c>
      <c r="BE19" s="7">
        <v>0</v>
      </c>
      <c r="BF19" s="32">
        <f t="shared" si="32"/>
        <v>0</v>
      </c>
      <c r="BG19" s="7">
        <v>0</v>
      </c>
      <c r="BH19" s="32">
        <f t="shared" si="33"/>
        <v>0</v>
      </c>
      <c r="BI19" s="34">
        <v>0</v>
      </c>
      <c r="BJ19" s="35">
        <f t="shared" si="34"/>
        <v>0</v>
      </c>
      <c r="BK19" s="36">
        <f t="shared" si="35"/>
        <v>0</v>
      </c>
      <c r="BL19" s="9"/>
      <c r="BM19" s="9"/>
      <c r="BN19" s="9"/>
      <c r="BO19" s="9"/>
    </row>
    <row r="20" spans="1:67" ht="13" x14ac:dyDescent="0.3">
      <c r="A20" s="27" t="s">
        <v>47</v>
      </c>
      <c r="B20" s="9">
        <v>2039373</v>
      </c>
      <c r="C20" s="28">
        <f t="shared" si="0"/>
        <v>6.9805082283907121</v>
      </c>
      <c r="D20" s="9">
        <v>2097758</v>
      </c>
      <c r="E20" s="28">
        <f t="shared" si="1"/>
        <v>7.0157821134976821</v>
      </c>
      <c r="F20" s="29">
        <f t="shared" si="2"/>
        <v>4137131</v>
      </c>
      <c r="G20" s="30">
        <f t="shared" si="3"/>
        <v>6.9983496292844434</v>
      </c>
      <c r="H20" s="31">
        <v>360</v>
      </c>
      <c r="I20" s="32">
        <f t="shared" si="4"/>
        <v>2.090106827682304</v>
      </c>
      <c r="J20" s="33">
        <v>210</v>
      </c>
      <c r="K20" s="32">
        <f t="shared" si="5"/>
        <v>1.6818837097549257</v>
      </c>
      <c r="L20" s="34">
        <v>0</v>
      </c>
      <c r="M20" s="35">
        <f t="shared" si="6"/>
        <v>570</v>
      </c>
      <c r="N20" s="36">
        <f t="shared" si="7"/>
        <v>1.9185459441265569</v>
      </c>
      <c r="O20" s="31">
        <v>284</v>
      </c>
      <c r="P20" s="32">
        <f t="shared" si="8"/>
        <v>2.0560341707087528</v>
      </c>
      <c r="Q20" s="33">
        <v>183</v>
      </c>
      <c r="R20" s="32">
        <f t="shared" si="9"/>
        <v>1.9152276295133437</v>
      </c>
      <c r="S20" s="34">
        <v>0</v>
      </c>
      <c r="T20" s="35">
        <f t="shared" si="10"/>
        <v>467</v>
      </c>
      <c r="U20" s="36">
        <f t="shared" si="11"/>
        <v>1.9984594317014721</v>
      </c>
      <c r="V20" s="31">
        <v>197</v>
      </c>
      <c r="W20" s="32">
        <f t="shared" si="12"/>
        <v>2.1175964742556164</v>
      </c>
      <c r="X20" s="33">
        <v>122</v>
      </c>
      <c r="Y20" s="32">
        <f t="shared" si="13"/>
        <v>2.0235528279980097</v>
      </c>
      <c r="Z20" s="34">
        <v>0</v>
      </c>
      <c r="AA20" s="35">
        <f t="shared" si="14"/>
        <v>319</v>
      </c>
      <c r="AB20" s="36">
        <f t="shared" si="15"/>
        <v>2.0806157057135404</v>
      </c>
      <c r="AC20" s="31">
        <v>96</v>
      </c>
      <c r="AD20" s="32">
        <f t="shared" si="16"/>
        <v>2.1286031042128601</v>
      </c>
      <c r="AE20" s="33">
        <v>53</v>
      </c>
      <c r="AF20" s="32">
        <f t="shared" si="17"/>
        <v>1.8867924528301887</v>
      </c>
      <c r="AG20" s="34">
        <v>0</v>
      </c>
      <c r="AH20" s="35">
        <f t="shared" si="18"/>
        <v>149</v>
      </c>
      <c r="AI20" s="36">
        <f t="shared" si="19"/>
        <v>2.0357972400601176</v>
      </c>
      <c r="AJ20" s="31">
        <v>33</v>
      </c>
      <c r="AK20" s="32">
        <f t="shared" si="20"/>
        <v>2.3982558139534884</v>
      </c>
      <c r="AL20" s="33">
        <v>22</v>
      </c>
      <c r="AM20" s="32">
        <f t="shared" si="21"/>
        <v>2.4691358024691357</v>
      </c>
      <c r="AN20" s="34">
        <v>0</v>
      </c>
      <c r="AO20" s="35">
        <f t="shared" si="22"/>
        <v>55</v>
      </c>
      <c r="AP20" s="36">
        <f t="shared" si="23"/>
        <v>2.4261138067931185</v>
      </c>
      <c r="AQ20" s="31">
        <v>8</v>
      </c>
      <c r="AR20" s="32">
        <f t="shared" si="24"/>
        <v>3.2128514056224895</v>
      </c>
      <c r="AS20" s="33">
        <v>8</v>
      </c>
      <c r="AT20" s="32">
        <f t="shared" si="25"/>
        <v>4.1666666666666661</v>
      </c>
      <c r="AU20" s="34">
        <v>0</v>
      </c>
      <c r="AV20" s="35">
        <f t="shared" si="26"/>
        <v>16</v>
      </c>
      <c r="AW20" s="36">
        <f t="shared" si="27"/>
        <v>3.6281179138321997</v>
      </c>
      <c r="AX20" s="31">
        <v>0</v>
      </c>
      <c r="AY20" s="32">
        <f t="shared" si="28"/>
        <v>0</v>
      </c>
      <c r="AZ20" s="33">
        <v>0</v>
      </c>
      <c r="BA20" s="32">
        <f t="shared" si="29"/>
        <v>0</v>
      </c>
      <c r="BB20" s="34">
        <v>0</v>
      </c>
      <c r="BC20" s="35">
        <f t="shared" si="30"/>
        <v>0</v>
      </c>
      <c r="BD20" s="36">
        <f t="shared" si="31"/>
        <v>0</v>
      </c>
      <c r="BE20" s="7">
        <v>0</v>
      </c>
      <c r="BF20" s="32">
        <f t="shared" si="32"/>
        <v>0</v>
      </c>
      <c r="BG20" s="7">
        <v>0</v>
      </c>
      <c r="BH20" s="32">
        <f t="shared" si="33"/>
        <v>0</v>
      </c>
      <c r="BI20" s="34">
        <v>0</v>
      </c>
      <c r="BJ20" s="35">
        <f t="shared" si="34"/>
        <v>0</v>
      </c>
      <c r="BK20" s="36">
        <f t="shared" si="35"/>
        <v>0</v>
      </c>
      <c r="BL20" s="9"/>
      <c r="BM20" s="9"/>
      <c r="BN20" s="9"/>
      <c r="BO20" s="9"/>
    </row>
    <row r="21" spans="1:67" ht="13" x14ac:dyDescent="0.3">
      <c r="A21" s="27" t="s">
        <v>48</v>
      </c>
      <c r="B21" s="9">
        <v>1866897</v>
      </c>
      <c r="C21" s="28">
        <f t="shared" si="0"/>
        <v>6.3901453388163594</v>
      </c>
      <c r="D21" s="9">
        <v>1918667</v>
      </c>
      <c r="E21" s="28">
        <f t="shared" si="1"/>
        <v>6.4168267361431841</v>
      </c>
      <c r="F21" s="29">
        <f t="shared" si="2"/>
        <v>3785564</v>
      </c>
      <c r="G21" s="30">
        <f t="shared" si="3"/>
        <v>6.4036406911051484</v>
      </c>
      <c r="H21" s="31">
        <v>656</v>
      </c>
      <c r="I21" s="32">
        <f t="shared" si="4"/>
        <v>3.8086391082210866</v>
      </c>
      <c r="J21" s="33">
        <v>316</v>
      </c>
      <c r="K21" s="32">
        <f t="shared" si="5"/>
        <v>2.5308345346788403</v>
      </c>
      <c r="L21" s="34">
        <v>0</v>
      </c>
      <c r="M21" s="35">
        <f t="shared" si="6"/>
        <v>972</v>
      </c>
      <c r="N21" s="36">
        <f t="shared" si="7"/>
        <v>3.2716257152473913</v>
      </c>
      <c r="O21" s="31">
        <v>521</v>
      </c>
      <c r="P21" s="32">
        <f t="shared" si="8"/>
        <v>3.7718091652790853</v>
      </c>
      <c r="Q21" s="33">
        <v>256</v>
      </c>
      <c r="R21" s="32">
        <f t="shared" si="9"/>
        <v>2.6792255363683934</v>
      </c>
      <c r="S21" s="34">
        <v>0</v>
      </c>
      <c r="T21" s="35">
        <f t="shared" si="10"/>
        <v>777</v>
      </c>
      <c r="U21" s="36">
        <f t="shared" si="11"/>
        <v>3.325059910989387</v>
      </c>
      <c r="V21" s="31">
        <v>353</v>
      </c>
      <c r="W21" s="32">
        <f t="shared" si="12"/>
        <v>3.7944749005697087</v>
      </c>
      <c r="X21" s="33">
        <v>184</v>
      </c>
      <c r="Y21" s="32">
        <f t="shared" si="13"/>
        <v>3.051915740587162</v>
      </c>
      <c r="Z21" s="34">
        <v>0</v>
      </c>
      <c r="AA21" s="35">
        <f t="shared" si="14"/>
        <v>537</v>
      </c>
      <c r="AB21" s="36">
        <f t="shared" si="15"/>
        <v>3.5024784763892516</v>
      </c>
      <c r="AC21" s="31">
        <v>177</v>
      </c>
      <c r="AD21" s="32">
        <f t="shared" si="16"/>
        <v>3.9246119733924614</v>
      </c>
      <c r="AE21" s="33">
        <v>105</v>
      </c>
      <c r="AF21" s="32">
        <f t="shared" si="17"/>
        <v>3.7379850480598074</v>
      </c>
      <c r="AG21" s="34">
        <v>0</v>
      </c>
      <c r="AH21" s="35">
        <f t="shared" si="18"/>
        <v>282</v>
      </c>
      <c r="AI21" s="36">
        <f t="shared" si="19"/>
        <v>3.852985380516464</v>
      </c>
      <c r="AJ21" s="31">
        <v>56</v>
      </c>
      <c r="AK21" s="32">
        <f t="shared" si="20"/>
        <v>4.0697674418604652</v>
      </c>
      <c r="AL21" s="33">
        <v>30</v>
      </c>
      <c r="AM21" s="32">
        <f t="shared" si="21"/>
        <v>3.3670033670033668</v>
      </c>
      <c r="AN21" s="34">
        <v>0</v>
      </c>
      <c r="AO21" s="35">
        <f t="shared" si="22"/>
        <v>86</v>
      </c>
      <c r="AP21" s="36">
        <f t="shared" si="23"/>
        <v>3.7935597706219673</v>
      </c>
      <c r="AQ21" s="31">
        <v>9</v>
      </c>
      <c r="AR21" s="32">
        <f t="shared" si="24"/>
        <v>3.6144578313253009</v>
      </c>
      <c r="AS21" s="33">
        <v>5</v>
      </c>
      <c r="AT21" s="32">
        <f t="shared" si="25"/>
        <v>2.604166666666667</v>
      </c>
      <c r="AU21" s="34">
        <v>0</v>
      </c>
      <c r="AV21" s="35">
        <f t="shared" si="26"/>
        <v>14</v>
      </c>
      <c r="AW21" s="36">
        <f t="shared" si="27"/>
        <v>3.1746031746031744</v>
      </c>
      <c r="AX21" s="31">
        <v>1</v>
      </c>
      <c r="AY21" s="32">
        <f t="shared" si="28"/>
        <v>3.3333333333333335</v>
      </c>
      <c r="AZ21" s="33">
        <v>0</v>
      </c>
      <c r="BA21" s="32">
        <f t="shared" si="29"/>
        <v>0</v>
      </c>
      <c r="BB21" s="34">
        <v>0</v>
      </c>
      <c r="BC21" s="35">
        <f t="shared" si="30"/>
        <v>1</v>
      </c>
      <c r="BD21" s="36">
        <f t="shared" si="31"/>
        <v>2.2727272727272729</v>
      </c>
      <c r="BE21" s="7">
        <v>0</v>
      </c>
      <c r="BF21" s="32">
        <f t="shared" si="32"/>
        <v>0</v>
      </c>
      <c r="BG21" s="7">
        <v>0</v>
      </c>
      <c r="BH21" s="32">
        <f t="shared" si="33"/>
        <v>0</v>
      </c>
      <c r="BI21" s="34">
        <v>0</v>
      </c>
      <c r="BJ21" s="35">
        <f t="shared" si="34"/>
        <v>0</v>
      </c>
      <c r="BK21" s="36">
        <f t="shared" si="35"/>
        <v>0</v>
      </c>
      <c r="BL21" s="9"/>
      <c r="BM21" s="9"/>
      <c r="BN21" s="9"/>
      <c r="BO21" s="9"/>
    </row>
    <row r="22" spans="1:67" ht="13" x14ac:dyDescent="0.3">
      <c r="A22" s="27" t="s">
        <v>49</v>
      </c>
      <c r="B22" s="9">
        <v>1585580</v>
      </c>
      <c r="C22" s="28">
        <f t="shared" si="0"/>
        <v>5.4272338786341416</v>
      </c>
      <c r="D22" s="9">
        <v>1648446</v>
      </c>
      <c r="E22" s="28">
        <f t="shared" si="1"/>
        <v>5.5130944379031321</v>
      </c>
      <c r="F22" s="29">
        <f t="shared" si="2"/>
        <v>3234026</v>
      </c>
      <c r="G22" s="30">
        <f t="shared" si="3"/>
        <v>5.4706618326072469</v>
      </c>
      <c r="H22" s="31">
        <v>935</v>
      </c>
      <c r="I22" s="32">
        <f t="shared" si="4"/>
        <v>5.4284718996748724</v>
      </c>
      <c r="J22" s="33">
        <v>464</v>
      </c>
      <c r="K22" s="32">
        <f t="shared" si="5"/>
        <v>3.7161621015537403</v>
      </c>
      <c r="L22" s="34">
        <v>0</v>
      </c>
      <c r="M22" s="35">
        <f t="shared" si="6"/>
        <v>1399</v>
      </c>
      <c r="N22" s="36">
        <f t="shared" si="7"/>
        <v>4.7088522383036011</v>
      </c>
      <c r="O22" s="31">
        <v>776</v>
      </c>
      <c r="P22" s="32">
        <f t="shared" si="8"/>
        <v>5.6178961847534934</v>
      </c>
      <c r="Q22" s="33">
        <v>390</v>
      </c>
      <c r="R22" s="32">
        <f t="shared" si="9"/>
        <v>4.0816326530612246</v>
      </c>
      <c r="S22" s="34">
        <v>0</v>
      </c>
      <c r="T22" s="35">
        <f t="shared" si="10"/>
        <v>1166</v>
      </c>
      <c r="U22" s="36">
        <f t="shared" si="11"/>
        <v>4.9897295446764804</v>
      </c>
      <c r="V22" s="31">
        <v>544</v>
      </c>
      <c r="W22" s="32">
        <f t="shared" si="12"/>
        <v>5.8475760507363219</v>
      </c>
      <c r="X22" s="33">
        <v>268</v>
      </c>
      <c r="Y22" s="32">
        <f t="shared" si="13"/>
        <v>4.4451816221595619</v>
      </c>
      <c r="Z22" s="34">
        <v>0</v>
      </c>
      <c r="AA22" s="35">
        <f t="shared" si="14"/>
        <v>812</v>
      </c>
      <c r="AB22" s="36">
        <f t="shared" si="15"/>
        <v>5.2961127054526473</v>
      </c>
      <c r="AC22" s="31">
        <v>261</v>
      </c>
      <c r="AD22" s="32">
        <f t="shared" si="16"/>
        <v>5.7871396895787139</v>
      </c>
      <c r="AE22" s="33">
        <v>126</v>
      </c>
      <c r="AF22" s="32">
        <f t="shared" si="17"/>
        <v>4.4855820576717695</v>
      </c>
      <c r="AG22" s="34">
        <v>0</v>
      </c>
      <c r="AH22" s="35">
        <f t="shared" si="18"/>
        <v>387</v>
      </c>
      <c r="AI22" s="36">
        <f t="shared" si="19"/>
        <v>5.2876075966662111</v>
      </c>
      <c r="AJ22" s="31">
        <v>74</v>
      </c>
      <c r="AK22" s="32">
        <f t="shared" si="20"/>
        <v>5.3779069767441863</v>
      </c>
      <c r="AL22" s="33">
        <v>40</v>
      </c>
      <c r="AM22" s="32">
        <f t="shared" si="21"/>
        <v>4.489337822671156</v>
      </c>
      <c r="AN22" s="34">
        <v>0</v>
      </c>
      <c r="AO22" s="35">
        <f t="shared" si="22"/>
        <v>114</v>
      </c>
      <c r="AP22" s="36">
        <f t="shared" si="23"/>
        <v>5.0286722540802824</v>
      </c>
      <c r="AQ22" s="31">
        <v>12</v>
      </c>
      <c r="AR22" s="32">
        <f t="shared" si="24"/>
        <v>4.8192771084337354</v>
      </c>
      <c r="AS22" s="33">
        <v>12</v>
      </c>
      <c r="AT22" s="32">
        <f t="shared" si="25"/>
        <v>6.25</v>
      </c>
      <c r="AU22" s="34">
        <v>0</v>
      </c>
      <c r="AV22" s="35">
        <f t="shared" si="26"/>
        <v>24</v>
      </c>
      <c r="AW22" s="36">
        <f t="shared" si="27"/>
        <v>5.4421768707482991</v>
      </c>
      <c r="AX22" s="31">
        <v>1</v>
      </c>
      <c r="AY22" s="32">
        <f t="shared" si="28"/>
        <v>3.3333333333333335</v>
      </c>
      <c r="AZ22" s="33">
        <v>3</v>
      </c>
      <c r="BA22" s="32">
        <f t="shared" si="29"/>
        <v>21.428571428571427</v>
      </c>
      <c r="BB22" s="34">
        <v>0</v>
      </c>
      <c r="BC22" s="35">
        <f t="shared" si="30"/>
        <v>4</v>
      </c>
      <c r="BD22" s="36">
        <f t="shared" si="31"/>
        <v>9.0909090909090917</v>
      </c>
      <c r="BE22" s="7">
        <v>0</v>
      </c>
      <c r="BF22" s="32">
        <f t="shared" si="32"/>
        <v>0</v>
      </c>
      <c r="BG22" s="7">
        <v>0</v>
      </c>
      <c r="BH22" s="32">
        <f t="shared" si="33"/>
        <v>0</v>
      </c>
      <c r="BI22" s="34">
        <v>0</v>
      </c>
      <c r="BJ22" s="35">
        <f t="shared" si="34"/>
        <v>0</v>
      </c>
      <c r="BK22" s="36">
        <f t="shared" si="35"/>
        <v>0</v>
      </c>
      <c r="BL22" s="9"/>
      <c r="BM22" s="9"/>
      <c r="BN22" s="9"/>
      <c r="BO22" s="9"/>
    </row>
    <row r="23" spans="1:67" ht="13" x14ac:dyDescent="0.3">
      <c r="A23" s="27" t="s">
        <v>50</v>
      </c>
      <c r="B23" s="9">
        <v>1455983</v>
      </c>
      <c r="C23" s="28">
        <f t="shared" si="0"/>
        <v>4.9836402227042313</v>
      </c>
      <c r="D23" s="9">
        <v>1550793</v>
      </c>
      <c r="E23" s="28">
        <f t="shared" si="1"/>
        <v>5.186501870633986</v>
      </c>
      <c r="F23" s="29">
        <f t="shared" si="2"/>
        <v>3006776</v>
      </c>
      <c r="G23" s="30">
        <f t="shared" si="3"/>
        <v>5.0862468954793458</v>
      </c>
      <c r="H23" s="31">
        <v>1223</v>
      </c>
      <c r="I23" s="32">
        <f t="shared" si="4"/>
        <v>7.1005573618207158</v>
      </c>
      <c r="J23" s="33">
        <v>609</v>
      </c>
      <c r="K23" s="32">
        <f t="shared" si="5"/>
        <v>4.8774627582892842</v>
      </c>
      <c r="L23" s="34">
        <v>0</v>
      </c>
      <c r="M23" s="35">
        <f t="shared" si="6"/>
        <v>1832</v>
      </c>
      <c r="N23" s="36">
        <f t="shared" si="7"/>
        <v>6.1662739818243013</v>
      </c>
      <c r="O23" s="31">
        <v>1009</v>
      </c>
      <c r="P23" s="32">
        <f t="shared" si="8"/>
        <v>7.3047129515673648</v>
      </c>
      <c r="Q23" s="33">
        <v>506</v>
      </c>
      <c r="R23" s="32">
        <f t="shared" si="9"/>
        <v>5.2956567242281531</v>
      </c>
      <c r="S23" s="34">
        <v>0</v>
      </c>
      <c r="T23" s="35">
        <f t="shared" si="10"/>
        <v>1515</v>
      </c>
      <c r="U23" s="36">
        <f t="shared" si="11"/>
        <v>6.4832249229715853</v>
      </c>
      <c r="V23" s="31">
        <v>695</v>
      </c>
      <c r="W23" s="32">
        <f t="shared" si="12"/>
        <v>7.4707083736429105</v>
      </c>
      <c r="X23" s="33">
        <v>347</v>
      </c>
      <c r="Y23" s="32">
        <f t="shared" si="13"/>
        <v>5.7555150107812239</v>
      </c>
      <c r="Z23" s="34">
        <v>0</v>
      </c>
      <c r="AA23" s="35">
        <f t="shared" si="14"/>
        <v>1042</v>
      </c>
      <c r="AB23" s="36">
        <f t="shared" si="15"/>
        <v>6.7962431515783974</v>
      </c>
      <c r="AC23" s="31">
        <v>351</v>
      </c>
      <c r="AD23" s="32">
        <f t="shared" si="16"/>
        <v>7.7827050997782701</v>
      </c>
      <c r="AE23" s="33">
        <v>171</v>
      </c>
      <c r="AF23" s="32">
        <f t="shared" si="17"/>
        <v>6.0875756496974009</v>
      </c>
      <c r="AG23" s="34">
        <v>0</v>
      </c>
      <c r="AH23" s="35">
        <f t="shared" si="18"/>
        <v>522</v>
      </c>
      <c r="AI23" s="36">
        <f t="shared" si="19"/>
        <v>7.1321218745730288</v>
      </c>
      <c r="AJ23" s="31">
        <v>104</v>
      </c>
      <c r="AK23" s="32">
        <f t="shared" si="20"/>
        <v>7.5581395348837201</v>
      </c>
      <c r="AL23" s="33">
        <v>57</v>
      </c>
      <c r="AM23" s="32">
        <f t="shared" si="21"/>
        <v>6.3973063973063971</v>
      </c>
      <c r="AN23" s="34">
        <v>0</v>
      </c>
      <c r="AO23" s="35">
        <f t="shared" si="22"/>
        <v>161</v>
      </c>
      <c r="AP23" s="36">
        <f t="shared" si="23"/>
        <v>7.101896779885311</v>
      </c>
      <c r="AQ23" s="31">
        <v>20</v>
      </c>
      <c r="AR23" s="32">
        <f t="shared" si="24"/>
        <v>8.0321285140562253</v>
      </c>
      <c r="AS23" s="33">
        <v>12</v>
      </c>
      <c r="AT23" s="32">
        <f t="shared" si="25"/>
        <v>6.25</v>
      </c>
      <c r="AU23" s="34">
        <v>0</v>
      </c>
      <c r="AV23" s="35">
        <f t="shared" si="26"/>
        <v>32</v>
      </c>
      <c r="AW23" s="36">
        <f t="shared" si="27"/>
        <v>7.2562358276643995</v>
      </c>
      <c r="AX23" s="31">
        <v>4</v>
      </c>
      <c r="AY23" s="32">
        <f t="shared" si="28"/>
        <v>13.333333333333334</v>
      </c>
      <c r="AZ23" s="33">
        <v>1</v>
      </c>
      <c r="BA23" s="32">
        <f t="shared" si="29"/>
        <v>7.1428571428571423</v>
      </c>
      <c r="BB23" s="34">
        <v>0</v>
      </c>
      <c r="BC23" s="35">
        <f t="shared" si="30"/>
        <v>5</v>
      </c>
      <c r="BD23" s="36">
        <f t="shared" si="31"/>
        <v>11.363636363636363</v>
      </c>
      <c r="BE23" s="7">
        <v>0</v>
      </c>
      <c r="BF23" s="32">
        <f t="shared" si="32"/>
        <v>0</v>
      </c>
      <c r="BG23" s="7">
        <v>0</v>
      </c>
      <c r="BH23" s="32">
        <f t="shared" si="33"/>
        <v>0</v>
      </c>
      <c r="BI23" s="34">
        <v>0</v>
      </c>
      <c r="BJ23" s="35">
        <f t="shared" si="34"/>
        <v>0</v>
      </c>
      <c r="BK23" s="36">
        <f t="shared" si="35"/>
        <v>0</v>
      </c>
      <c r="BL23" s="9"/>
      <c r="BM23" s="9"/>
      <c r="BN23" s="9"/>
      <c r="BO23" s="9"/>
    </row>
    <row r="24" spans="1:67" ht="13" x14ac:dyDescent="0.3">
      <c r="A24" s="27" t="s">
        <v>51</v>
      </c>
      <c r="B24" s="9">
        <v>1389405</v>
      </c>
      <c r="C24" s="28">
        <f t="shared" si="0"/>
        <v>4.7557523979513299</v>
      </c>
      <c r="D24" s="9">
        <v>1510747</v>
      </c>
      <c r="E24" s="28">
        <f t="shared" si="1"/>
        <v>5.0525712597069257</v>
      </c>
      <c r="F24" s="29">
        <f t="shared" si="2"/>
        <v>2900152</v>
      </c>
      <c r="G24" s="30">
        <f t="shared" si="3"/>
        <v>4.9058822826902357</v>
      </c>
      <c r="H24" s="31">
        <v>1957</v>
      </c>
      <c r="I24" s="32">
        <f t="shared" si="4"/>
        <v>11.362052949372968</v>
      </c>
      <c r="J24" s="33">
        <v>1013</v>
      </c>
      <c r="K24" s="32">
        <f t="shared" si="5"/>
        <v>8.1130866570559022</v>
      </c>
      <c r="L24" s="34">
        <v>0</v>
      </c>
      <c r="M24" s="35">
        <f t="shared" si="6"/>
        <v>2970</v>
      </c>
      <c r="N24" s="36">
        <f t="shared" si="7"/>
        <v>9.9966341299225849</v>
      </c>
      <c r="O24" s="31">
        <v>1617</v>
      </c>
      <c r="P24" s="32">
        <f t="shared" si="8"/>
        <v>11.706363570549483</v>
      </c>
      <c r="Q24" s="33">
        <v>822</v>
      </c>
      <c r="R24" s="32">
        <f t="shared" si="9"/>
        <v>8.6028257456828889</v>
      </c>
      <c r="S24" s="34">
        <v>0</v>
      </c>
      <c r="T24" s="35">
        <f t="shared" si="10"/>
        <v>2439</v>
      </c>
      <c r="U24" s="36">
        <f t="shared" si="11"/>
        <v>10.437350222526531</v>
      </c>
      <c r="V24" s="31">
        <v>1117</v>
      </c>
      <c r="W24" s="32">
        <f t="shared" si="12"/>
        <v>12.00687950123616</v>
      </c>
      <c r="X24" s="33">
        <v>565</v>
      </c>
      <c r="Y24" s="32">
        <f t="shared" si="13"/>
        <v>9.3713717034334056</v>
      </c>
      <c r="Z24" s="34">
        <v>0</v>
      </c>
      <c r="AA24" s="35">
        <f t="shared" si="14"/>
        <v>1682</v>
      </c>
      <c r="AB24" s="36">
        <f t="shared" si="15"/>
        <v>10.970519175580487</v>
      </c>
      <c r="AC24" s="31">
        <v>562</v>
      </c>
      <c r="AD24" s="32">
        <f t="shared" si="16"/>
        <v>12.461197339246119</v>
      </c>
      <c r="AE24" s="33">
        <v>275</v>
      </c>
      <c r="AF24" s="32">
        <f t="shared" si="17"/>
        <v>9.7899608401566383</v>
      </c>
      <c r="AG24" s="34">
        <v>0</v>
      </c>
      <c r="AH24" s="35">
        <f t="shared" si="18"/>
        <v>837</v>
      </c>
      <c r="AI24" s="36">
        <f t="shared" si="19"/>
        <v>11.435988523022271</v>
      </c>
      <c r="AJ24" s="31">
        <v>166</v>
      </c>
      <c r="AK24" s="32">
        <f t="shared" si="20"/>
        <v>12.063953488372094</v>
      </c>
      <c r="AL24" s="33">
        <v>89</v>
      </c>
      <c r="AM24" s="32">
        <f t="shared" si="21"/>
        <v>9.9887766554433224</v>
      </c>
      <c r="AN24" s="34">
        <v>0</v>
      </c>
      <c r="AO24" s="35">
        <f t="shared" si="22"/>
        <v>255</v>
      </c>
      <c r="AP24" s="36">
        <f t="shared" si="23"/>
        <v>11.248345831495369</v>
      </c>
      <c r="AQ24" s="31">
        <v>28</v>
      </c>
      <c r="AR24" s="32">
        <f t="shared" si="24"/>
        <v>11.244979919678714</v>
      </c>
      <c r="AS24" s="33">
        <v>15</v>
      </c>
      <c r="AT24" s="32">
        <f t="shared" si="25"/>
        <v>7.8125</v>
      </c>
      <c r="AU24" s="34">
        <v>0</v>
      </c>
      <c r="AV24" s="35">
        <f t="shared" si="26"/>
        <v>43</v>
      </c>
      <c r="AW24" s="36">
        <f t="shared" si="27"/>
        <v>9.7505668934240362</v>
      </c>
      <c r="AX24" s="31">
        <v>4</v>
      </c>
      <c r="AY24" s="32">
        <f t="shared" si="28"/>
        <v>13.333333333333334</v>
      </c>
      <c r="AZ24" s="33">
        <v>2</v>
      </c>
      <c r="BA24" s="32">
        <f t="shared" si="29"/>
        <v>14.285714285714285</v>
      </c>
      <c r="BB24" s="34">
        <v>0</v>
      </c>
      <c r="BC24" s="35">
        <f t="shared" si="30"/>
        <v>6</v>
      </c>
      <c r="BD24" s="36">
        <f t="shared" si="31"/>
        <v>13.636363636363635</v>
      </c>
      <c r="BE24" s="7">
        <v>0</v>
      </c>
      <c r="BF24" s="32">
        <f t="shared" si="32"/>
        <v>0</v>
      </c>
      <c r="BG24" s="7">
        <v>0</v>
      </c>
      <c r="BH24" s="32">
        <f t="shared" si="33"/>
        <v>0</v>
      </c>
      <c r="BI24" s="34">
        <v>0</v>
      </c>
      <c r="BJ24" s="35">
        <f t="shared" si="34"/>
        <v>0</v>
      </c>
      <c r="BK24" s="36">
        <f t="shared" si="35"/>
        <v>0</v>
      </c>
      <c r="BL24" s="9"/>
      <c r="BM24" s="9"/>
      <c r="BN24" s="9"/>
      <c r="BO24" s="9"/>
    </row>
    <row r="25" spans="1:67" ht="13" x14ac:dyDescent="0.3">
      <c r="A25" s="27" t="s">
        <v>52</v>
      </c>
      <c r="B25" s="9">
        <v>918891</v>
      </c>
      <c r="C25" s="28">
        <f t="shared" si="0"/>
        <v>3.1452442424677445</v>
      </c>
      <c r="D25" s="9">
        <v>1066234</v>
      </c>
      <c r="E25" s="28">
        <f t="shared" si="1"/>
        <v>3.5659334518104977</v>
      </c>
      <c r="F25" s="29">
        <f t="shared" si="2"/>
        <v>1985125</v>
      </c>
      <c r="G25" s="30">
        <f t="shared" si="3"/>
        <v>3.3580272918196887</v>
      </c>
      <c r="H25" s="31">
        <v>2627</v>
      </c>
      <c r="I25" s="32">
        <f t="shared" si="4"/>
        <v>15.2519739897817</v>
      </c>
      <c r="J25" s="33">
        <v>1526</v>
      </c>
      <c r="K25" s="32">
        <f t="shared" si="5"/>
        <v>12.221688290885792</v>
      </c>
      <c r="L25" s="34">
        <v>0</v>
      </c>
      <c r="M25" s="35">
        <f t="shared" si="6"/>
        <v>4153</v>
      </c>
      <c r="N25" s="36">
        <f t="shared" si="7"/>
        <v>13.978458431504546</v>
      </c>
      <c r="O25" s="31">
        <v>2161</v>
      </c>
      <c r="P25" s="32">
        <f t="shared" si="8"/>
        <v>15.644682545428221</v>
      </c>
      <c r="Q25" s="33">
        <v>1210</v>
      </c>
      <c r="R25" s="32">
        <f t="shared" si="9"/>
        <v>12.663526949241236</v>
      </c>
      <c r="S25" s="34">
        <v>0</v>
      </c>
      <c r="T25" s="35">
        <f t="shared" si="10"/>
        <v>3371</v>
      </c>
      <c r="U25" s="36">
        <f t="shared" si="11"/>
        <v>14.425710373159879</v>
      </c>
      <c r="V25" s="31">
        <v>1499</v>
      </c>
      <c r="W25" s="32">
        <f t="shared" si="12"/>
        <v>16.113081801569386</v>
      </c>
      <c r="X25" s="33">
        <v>816</v>
      </c>
      <c r="Y25" s="32">
        <f t="shared" si="13"/>
        <v>13.534582849560458</v>
      </c>
      <c r="Z25" s="34">
        <v>0</v>
      </c>
      <c r="AA25" s="35">
        <f t="shared" si="14"/>
        <v>2315</v>
      </c>
      <c r="AB25" s="36">
        <f t="shared" si="15"/>
        <v>15.099139055570049</v>
      </c>
      <c r="AC25" s="31">
        <v>740</v>
      </c>
      <c r="AD25" s="32">
        <f t="shared" si="16"/>
        <v>16.4079822616408</v>
      </c>
      <c r="AE25" s="33">
        <v>392</v>
      </c>
      <c r="AF25" s="32">
        <f t="shared" si="17"/>
        <v>13.955144179423282</v>
      </c>
      <c r="AG25" s="34">
        <v>0</v>
      </c>
      <c r="AH25" s="35">
        <f t="shared" si="18"/>
        <v>1132</v>
      </c>
      <c r="AI25" s="36">
        <f t="shared" si="19"/>
        <v>15.466593796966798</v>
      </c>
      <c r="AJ25" s="31">
        <v>223</v>
      </c>
      <c r="AK25" s="32">
        <f t="shared" si="20"/>
        <v>16.206395348837212</v>
      </c>
      <c r="AL25" s="33">
        <v>115</v>
      </c>
      <c r="AM25" s="32">
        <f t="shared" si="21"/>
        <v>12.906846240179574</v>
      </c>
      <c r="AN25" s="34">
        <v>0</v>
      </c>
      <c r="AO25" s="35">
        <f t="shared" si="22"/>
        <v>338</v>
      </c>
      <c r="AP25" s="36">
        <f t="shared" si="23"/>
        <v>14.909572121746804</v>
      </c>
      <c r="AQ25" s="31">
        <v>32</v>
      </c>
      <c r="AR25" s="32">
        <f t="shared" si="24"/>
        <v>12.851405622489958</v>
      </c>
      <c r="AS25" s="33">
        <v>19</v>
      </c>
      <c r="AT25" s="32">
        <f t="shared" si="25"/>
        <v>9.8958333333333321</v>
      </c>
      <c r="AU25" s="34">
        <v>0</v>
      </c>
      <c r="AV25" s="35">
        <f t="shared" si="26"/>
        <v>51</v>
      </c>
      <c r="AW25" s="36">
        <f t="shared" si="27"/>
        <v>11.564625850340136</v>
      </c>
      <c r="AX25" s="31">
        <v>1</v>
      </c>
      <c r="AY25" s="32">
        <f t="shared" si="28"/>
        <v>3.3333333333333335</v>
      </c>
      <c r="AZ25" s="33">
        <v>3</v>
      </c>
      <c r="BA25" s="32">
        <f t="shared" si="29"/>
        <v>21.428571428571427</v>
      </c>
      <c r="BB25" s="34">
        <v>0</v>
      </c>
      <c r="BC25" s="35">
        <f t="shared" si="30"/>
        <v>4</v>
      </c>
      <c r="BD25" s="36">
        <f t="shared" si="31"/>
        <v>9.0909090909090917</v>
      </c>
      <c r="BE25" s="7">
        <v>0</v>
      </c>
      <c r="BF25" s="32">
        <f t="shared" si="32"/>
        <v>0</v>
      </c>
      <c r="BG25" s="7">
        <v>2</v>
      </c>
      <c r="BH25" s="32">
        <f t="shared" si="33"/>
        <v>66.666666666666657</v>
      </c>
      <c r="BI25" s="34">
        <v>0</v>
      </c>
      <c r="BJ25" s="35">
        <f t="shared" si="34"/>
        <v>2</v>
      </c>
      <c r="BK25" s="36">
        <f t="shared" si="35"/>
        <v>50</v>
      </c>
      <c r="BL25" s="9"/>
      <c r="BM25" s="9"/>
      <c r="BN25" s="9"/>
      <c r="BO25" s="9"/>
    </row>
    <row r="26" spans="1:67" ht="13" x14ac:dyDescent="0.3">
      <c r="A26" s="27" t="s">
        <v>53</v>
      </c>
      <c r="B26" s="9">
        <v>655504</v>
      </c>
      <c r="C26" s="28">
        <f t="shared" si="0"/>
        <v>2.2437048375863688</v>
      </c>
      <c r="D26" s="9">
        <v>836293</v>
      </c>
      <c r="E26" s="28">
        <f t="shared" si="1"/>
        <v>2.7969143585882246</v>
      </c>
      <c r="F26" s="29">
        <f t="shared" si="2"/>
        <v>1491797</v>
      </c>
      <c r="G26" s="30">
        <f t="shared" si="3"/>
        <v>2.5235161714525467</v>
      </c>
      <c r="H26" s="31">
        <v>3366</v>
      </c>
      <c r="I26" s="32">
        <f t="shared" si="4"/>
        <v>19.542498838829538</v>
      </c>
      <c r="J26" s="33">
        <v>2300</v>
      </c>
      <c r="K26" s="32">
        <f t="shared" si="5"/>
        <v>18.420631106839661</v>
      </c>
      <c r="L26" s="34">
        <v>0</v>
      </c>
      <c r="M26" s="35">
        <f t="shared" si="6"/>
        <v>5666</v>
      </c>
      <c r="N26" s="36">
        <f t="shared" si="7"/>
        <v>19.071019858633456</v>
      </c>
      <c r="O26" s="31">
        <v>2719</v>
      </c>
      <c r="P26" s="32">
        <f t="shared" si="8"/>
        <v>19.684355317454571</v>
      </c>
      <c r="Q26" s="33">
        <v>1741</v>
      </c>
      <c r="R26" s="32">
        <f t="shared" si="9"/>
        <v>18.220826792255362</v>
      </c>
      <c r="S26" s="34">
        <v>0</v>
      </c>
      <c r="T26" s="35">
        <f t="shared" si="10"/>
        <v>4460</v>
      </c>
      <c r="U26" s="36">
        <f t="shared" si="11"/>
        <v>19.085929476206779</v>
      </c>
      <c r="V26" s="31">
        <v>1839</v>
      </c>
      <c r="W26" s="32">
        <f t="shared" si="12"/>
        <v>19.767816833279586</v>
      </c>
      <c r="X26" s="33">
        <v>1104</v>
      </c>
      <c r="Y26" s="32">
        <f t="shared" si="13"/>
        <v>18.311494443522971</v>
      </c>
      <c r="Z26" s="34">
        <v>0</v>
      </c>
      <c r="AA26" s="35">
        <f t="shared" si="14"/>
        <v>2943</v>
      </c>
      <c r="AB26" s="36">
        <f t="shared" si="15"/>
        <v>19.1951474041221</v>
      </c>
      <c r="AC26" s="31">
        <v>897</v>
      </c>
      <c r="AD26" s="32">
        <f t="shared" si="16"/>
        <v>19.889135254988911</v>
      </c>
      <c r="AE26" s="33">
        <v>517</v>
      </c>
      <c r="AF26" s="32">
        <f t="shared" si="17"/>
        <v>18.405126379494483</v>
      </c>
      <c r="AG26" s="34">
        <v>0</v>
      </c>
      <c r="AH26" s="35">
        <f t="shared" si="18"/>
        <v>1414</v>
      </c>
      <c r="AI26" s="36">
        <f t="shared" si="19"/>
        <v>19.319579177483263</v>
      </c>
      <c r="AJ26" s="31">
        <v>269</v>
      </c>
      <c r="AK26" s="32">
        <f t="shared" si="20"/>
        <v>19.549418604651162</v>
      </c>
      <c r="AL26" s="33">
        <v>153</v>
      </c>
      <c r="AM26" s="32">
        <f t="shared" si="21"/>
        <v>17.171717171717169</v>
      </c>
      <c r="AN26" s="34">
        <v>0</v>
      </c>
      <c r="AO26" s="35">
        <f t="shared" si="22"/>
        <v>422</v>
      </c>
      <c r="AP26" s="36">
        <f t="shared" si="23"/>
        <v>18.614909572121746</v>
      </c>
      <c r="AQ26" s="31">
        <v>47</v>
      </c>
      <c r="AR26" s="32">
        <f t="shared" si="24"/>
        <v>18.875502008032129</v>
      </c>
      <c r="AS26" s="33">
        <v>33</v>
      </c>
      <c r="AT26" s="32">
        <f t="shared" si="25"/>
        <v>17.1875</v>
      </c>
      <c r="AU26" s="34">
        <v>0</v>
      </c>
      <c r="AV26" s="35">
        <f t="shared" si="26"/>
        <v>80</v>
      </c>
      <c r="AW26" s="36">
        <f t="shared" si="27"/>
        <v>18.140589569160998</v>
      </c>
      <c r="AX26" s="31">
        <v>7</v>
      </c>
      <c r="AY26" s="32">
        <f t="shared" si="28"/>
        <v>23.333333333333332</v>
      </c>
      <c r="AZ26" s="33">
        <v>0</v>
      </c>
      <c r="BA26" s="32">
        <f t="shared" si="29"/>
        <v>0</v>
      </c>
      <c r="BB26" s="34">
        <v>0</v>
      </c>
      <c r="BC26" s="35">
        <f t="shared" si="30"/>
        <v>7</v>
      </c>
      <c r="BD26" s="36">
        <f t="shared" si="31"/>
        <v>15.909090909090908</v>
      </c>
      <c r="BE26" s="7">
        <v>1</v>
      </c>
      <c r="BF26" s="32">
        <f t="shared" si="32"/>
        <v>100</v>
      </c>
      <c r="BG26" s="7">
        <v>0</v>
      </c>
      <c r="BH26" s="32">
        <f t="shared" si="33"/>
        <v>0</v>
      </c>
      <c r="BI26" s="34">
        <v>0</v>
      </c>
      <c r="BJ26" s="35">
        <f t="shared" si="34"/>
        <v>1</v>
      </c>
      <c r="BK26" s="36">
        <f t="shared" si="35"/>
        <v>25</v>
      </c>
      <c r="BL26" s="9"/>
      <c r="BM26" s="9"/>
      <c r="BN26" s="9"/>
      <c r="BO26" s="9"/>
    </row>
    <row r="27" spans="1:67" ht="13" x14ac:dyDescent="0.3">
      <c r="A27" s="27" t="s">
        <v>54</v>
      </c>
      <c r="B27" s="9">
        <v>362168</v>
      </c>
      <c r="C27" s="28">
        <f t="shared" si="0"/>
        <v>1.2396539054208364</v>
      </c>
      <c r="D27" s="9">
        <v>556269</v>
      </c>
      <c r="E27" s="28">
        <f t="shared" si="1"/>
        <v>1.8603967190177522</v>
      </c>
      <c r="F27" s="29">
        <f t="shared" si="2"/>
        <v>918437</v>
      </c>
      <c r="G27" s="30">
        <f t="shared" si="3"/>
        <v>1.5536233294210691</v>
      </c>
      <c r="H27" s="31">
        <v>3206</v>
      </c>
      <c r="I27" s="32">
        <f t="shared" si="4"/>
        <v>18.613562470970738</v>
      </c>
      <c r="J27" s="33">
        <v>2585</v>
      </c>
      <c r="K27" s="32">
        <f t="shared" si="5"/>
        <v>20.703187570078487</v>
      </c>
      <c r="L27" s="34">
        <v>0</v>
      </c>
      <c r="M27" s="35">
        <f t="shared" si="6"/>
        <v>5791</v>
      </c>
      <c r="N27" s="36">
        <f t="shared" si="7"/>
        <v>19.491753618310334</v>
      </c>
      <c r="O27" s="31">
        <v>2498</v>
      </c>
      <c r="P27" s="32">
        <f t="shared" si="8"/>
        <v>18.084413233910084</v>
      </c>
      <c r="Q27" s="33">
        <v>1939</v>
      </c>
      <c r="R27" s="32">
        <f t="shared" si="9"/>
        <v>20.293040293040292</v>
      </c>
      <c r="S27" s="34">
        <v>0</v>
      </c>
      <c r="T27" s="35">
        <f t="shared" si="10"/>
        <v>4437</v>
      </c>
      <c r="U27" s="36">
        <f t="shared" si="11"/>
        <v>18.987504279356386</v>
      </c>
      <c r="V27" s="31">
        <v>1627</v>
      </c>
      <c r="W27" s="32">
        <f t="shared" si="12"/>
        <v>17.488982048801464</v>
      </c>
      <c r="X27" s="33">
        <v>1131</v>
      </c>
      <c r="Y27" s="32">
        <f t="shared" si="13"/>
        <v>18.759329905456958</v>
      </c>
      <c r="Z27" s="34">
        <v>0</v>
      </c>
      <c r="AA27" s="35">
        <f t="shared" si="14"/>
        <v>2758</v>
      </c>
      <c r="AB27" s="36">
        <f t="shared" si="15"/>
        <v>17.988520740933993</v>
      </c>
      <c r="AC27" s="31">
        <v>745</v>
      </c>
      <c r="AD27" s="32">
        <f t="shared" si="16"/>
        <v>16.518847006651885</v>
      </c>
      <c r="AE27" s="33">
        <v>517</v>
      </c>
      <c r="AF27" s="32">
        <f t="shared" si="17"/>
        <v>18.405126379494483</v>
      </c>
      <c r="AG27" s="34">
        <v>0</v>
      </c>
      <c r="AH27" s="35">
        <f t="shared" si="18"/>
        <v>1262</v>
      </c>
      <c r="AI27" s="36">
        <f t="shared" si="19"/>
        <v>17.242792731247437</v>
      </c>
      <c r="AJ27" s="31">
        <v>235</v>
      </c>
      <c r="AK27" s="32">
        <f t="shared" si="20"/>
        <v>17.078488372093023</v>
      </c>
      <c r="AL27" s="33">
        <v>185</v>
      </c>
      <c r="AM27" s="32">
        <f t="shared" si="21"/>
        <v>20.763187429854096</v>
      </c>
      <c r="AN27" s="34">
        <v>0</v>
      </c>
      <c r="AO27" s="35">
        <f t="shared" si="22"/>
        <v>420</v>
      </c>
      <c r="AP27" s="36">
        <f t="shared" si="23"/>
        <v>18.526687251874723</v>
      </c>
      <c r="AQ27" s="31">
        <v>52</v>
      </c>
      <c r="AR27" s="32">
        <f t="shared" si="24"/>
        <v>20.883534136546185</v>
      </c>
      <c r="AS27" s="33">
        <v>40</v>
      </c>
      <c r="AT27" s="32">
        <f t="shared" si="25"/>
        <v>20.833333333333336</v>
      </c>
      <c r="AU27" s="34">
        <v>0</v>
      </c>
      <c r="AV27" s="35">
        <f t="shared" si="26"/>
        <v>92</v>
      </c>
      <c r="AW27" s="36">
        <f t="shared" si="27"/>
        <v>20.861678004535147</v>
      </c>
      <c r="AX27" s="31">
        <v>7</v>
      </c>
      <c r="AY27" s="32">
        <f t="shared" si="28"/>
        <v>23.333333333333332</v>
      </c>
      <c r="AZ27" s="33">
        <v>1</v>
      </c>
      <c r="BA27" s="32">
        <f t="shared" si="29"/>
        <v>7.1428571428571423</v>
      </c>
      <c r="BB27" s="34">
        <v>0</v>
      </c>
      <c r="BC27" s="35">
        <f t="shared" si="30"/>
        <v>8</v>
      </c>
      <c r="BD27" s="36">
        <f t="shared" si="31"/>
        <v>18.181818181818183</v>
      </c>
      <c r="BE27" s="7">
        <v>0</v>
      </c>
      <c r="BF27" s="32">
        <f t="shared" si="32"/>
        <v>0</v>
      </c>
      <c r="BG27" s="7">
        <v>0</v>
      </c>
      <c r="BH27" s="32">
        <f t="shared" si="33"/>
        <v>0</v>
      </c>
      <c r="BI27" s="34">
        <v>0</v>
      </c>
      <c r="BJ27" s="35">
        <f t="shared" si="34"/>
        <v>0</v>
      </c>
      <c r="BK27" s="36">
        <f t="shared" si="35"/>
        <v>0</v>
      </c>
      <c r="BL27" s="9"/>
      <c r="BM27" s="9"/>
      <c r="BN27" s="9"/>
      <c r="BO27" s="9"/>
    </row>
    <row r="28" spans="1:67" ht="13" x14ac:dyDescent="0.3">
      <c r="A28" s="27" t="s">
        <v>55</v>
      </c>
      <c r="B28" s="9">
        <v>167009</v>
      </c>
      <c r="C28" s="28">
        <f t="shared" si="0"/>
        <v>0.57165006044274613</v>
      </c>
      <c r="D28" s="9">
        <v>361950</v>
      </c>
      <c r="E28" s="28">
        <f t="shared" si="1"/>
        <v>1.2105125262210825</v>
      </c>
      <c r="F28" s="29">
        <f t="shared" si="2"/>
        <v>528959</v>
      </c>
      <c r="G28" s="30">
        <f t="shared" si="3"/>
        <v>0.89478433763800824</v>
      </c>
      <c r="H28" s="31">
        <v>2483</v>
      </c>
      <c r="I28" s="32">
        <f t="shared" si="4"/>
        <v>14.415931258708778</v>
      </c>
      <c r="J28" s="33">
        <v>3211</v>
      </c>
      <c r="K28" s="32">
        <f t="shared" si="5"/>
        <v>25.716802819157458</v>
      </c>
      <c r="L28" s="34">
        <v>0</v>
      </c>
      <c r="M28" s="35">
        <f t="shared" si="6"/>
        <v>5694</v>
      </c>
      <c r="N28" s="36">
        <f t="shared" si="7"/>
        <v>19.165264220801077</v>
      </c>
      <c r="O28" s="31">
        <v>1888</v>
      </c>
      <c r="P28" s="32">
        <f t="shared" si="8"/>
        <v>13.668283501049736</v>
      </c>
      <c r="Q28" s="33">
        <v>2299</v>
      </c>
      <c r="R28" s="32">
        <f t="shared" si="9"/>
        <v>24.060701203558345</v>
      </c>
      <c r="S28" s="34">
        <v>0</v>
      </c>
      <c r="T28" s="35">
        <f t="shared" si="10"/>
        <v>4187</v>
      </c>
      <c r="U28" s="36">
        <f t="shared" si="11"/>
        <v>17.917665183156455</v>
      </c>
      <c r="V28" s="31">
        <v>1193</v>
      </c>
      <c r="W28" s="32">
        <f t="shared" si="12"/>
        <v>12.823820273030206</v>
      </c>
      <c r="X28" s="33">
        <v>1337</v>
      </c>
      <c r="Y28" s="32">
        <f t="shared" si="13"/>
        <v>22.176148615027369</v>
      </c>
      <c r="Z28" s="34">
        <v>0</v>
      </c>
      <c r="AA28" s="35">
        <f t="shared" si="14"/>
        <v>2530</v>
      </c>
      <c r="AB28" s="36">
        <f t="shared" si="15"/>
        <v>16.501434907383249</v>
      </c>
      <c r="AC28" s="31">
        <v>561</v>
      </c>
      <c r="AD28" s="32">
        <f t="shared" si="16"/>
        <v>12.439024390243903</v>
      </c>
      <c r="AE28" s="33">
        <v>563</v>
      </c>
      <c r="AF28" s="32">
        <f t="shared" si="17"/>
        <v>20.042719829120685</v>
      </c>
      <c r="AG28" s="34">
        <v>0</v>
      </c>
      <c r="AH28" s="35">
        <f t="shared" si="18"/>
        <v>1124</v>
      </c>
      <c r="AI28" s="36">
        <f t="shared" si="19"/>
        <v>15.357289247164912</v>
      </c>
      <c r="AJ28" s="31">
        <v>177</v>
      </c>
      <c r="AK28" s="32">
        <f t="shared" si="20"/>
        <v>12.863372093023257</v>
      </c>
      <c r="AL28" s="33">
        <v>165</v>
      </c>
      <c r="AM28" s="32">
        <f t="shared" si="21"/>
        <v>18.518518518518519</v>
      </c>
      <c r="AN28" s="34">
        <v>0</v>
      </c>
      <c r="AO28" s="35">
        <f t="shared" si="22"/>
        <v>342</v>
      </c>
      <c r="AP28" s="36">
        <f t="shared" si="23"/>
        <v>15.086016762240847</v>
      </c>
      <c r="AQ28" s="31">
        <v>38</v>
      </c>
      <c r="AR28" s="32">
        <f t="shared" si="24"/>
        <v>15.261044176706829</v>
      </c>
      <c r="AS28" s="33">
        <v>39</v>
      </c>
      <c r="AT28" s="32">
        <f t="shared" si="25"/>
        <v>20.3125</v>
      </c>
      <c r="AU28" s="34">
        <v>0</v>
      </c>
      <c r="AV28" s="35">
        <f t="shared" si="26"/>
        <v>77</v>
      </c>
      <c r="AW28" s="36">
        <f t="shared" si="27"/>
        <v>17.460317460317459</v>
      </c>
      <c r="AX28" s="31">
        <v>5</v>
      </c>
      <c r="AY28" s="32">
        <f t="shared" si="28"/>
        <v>16.666666666666664</v>
      </c>
      <c r="AZ28" s="33">
        <v>3</v>
      </c>
      <c r="BA28" s="32">
        <f t="shared" si="29"/>
        <v>21.428571428571427</v>
      </c>
      <c r="BB28" s="34">
        <v>0</v>
      </c>
      <c r="BC28" s="35">
        <f t="shared" si="30"/>
        <v>8</v>
      </c>
      <c r="BD28" s="36">
        <f t="shared" si="31"/>
        <v>18.181818181818183</v>
      </c>
      <c r="BE28" s="7">
        <v>0</v>
      </c>
      <c r="BF28" s="32">
        <f t="shared" si="32"/>
        <v>0</v>
      </c>
      <c r="BG28" s="7">
        <v>1</v>
      </c>
      <c r="BH28" s="32">
        <f t="shared" si="33"/>
        <v>33.333333333333329</v>
      </c>
      <c r="BI28" s="34">
        <v>0</v>
      </c>
      <c r="BJ28" s="35">
        <f t="shared" si="34"/>
        <v>1</v>
      </c>
      <c r="BK28" s="36">
        <f t="shared" si="35"/>
        <v>25</v>
      </c>
      <c r="BL28" s="9"/>
      <c r="BM28" s="9"/>
      <c r="BN28" s="9"/>
      <c r="BO28" s="9"/>
    </row>
    <row r="29" spans="1:67" ht="13" x14ac:dyDescent="0.3">
      <c r="A29" s="38"/>
      <c r="B29" s="39"/>
      <c r="C29" s="40"/>
      <c r="D29" s="41"/>
      <c r="E29" s="40"/>
      <c r="F29" s="41"/>
      <c r="G29" s="40"/>
      <c r="H29" s="42"/>
      <c r="I29" s="43"/>
      <c r="J29" s="35"/>
      <c r="K29" s="43"/>
      <c r="L29" s="44"/>
      <c r="M29" s="35"/>
      <c r="N29" s="45"/>
      <c r="O29" s="42"/>
      <c r="P29" s="43"/>
      <c r="Q29" s="35"/>
      <c r="R29" s="43"/>
      <c r="S29" s="44"/>
      <c r="T29" s="35"/>
      <c r="U29" s="45"/>
      <c r="V29" s="42"/>
      <c r="W29" s="43"/>
      <c r="X29" s="35"/>
      <c r="Y29" s="43"/>
      <c r="Z29" s="44"/>
      <c r="AA29" s="35"/>
      <c r="AB29" s="45"/>
      <c r="AC29" s="42"/>
      <c r="AD29" s="43"/>
      <c r="AE29" s="35"/>
      <c r="AF29" s="43"/>
      <c r="AG29" s="44"/>
      <c r="AH29" s="35"/>
      <c r="AI29" s="45"/>
      <c r="AJ29" s="42"/>
      <c r="AK29" s="43"/>
      <c r="AL29" s="35"/>
      <c r="AM29" s="43"/>
      <c r="AN29" s="44"/>
      <c r="AO29" s="35"/>
      <c r="AP29" s="45"/>
      <c r="AQ29" s="42"/>
      <c r="AR29" s="43"/>
      <c r="AS29" s="35"/>
      <c r="AT29" s="43"/>
      <c r="AU29" s="44"/>
      <c r="AV29" s="35"/>
      <c r="AW29" s="45"/>
      <c r="AX29" s="42"/>
      <c r="AY29" s="43"/>
      <c r="AZ29" s="35"/>
      <c r="BA29" s="43"/>
      <c r="BB29" s="44"/>
      <c r="BC29" s="35"/>
      <c r="BD29" s="45"/>
      <c r="BE29" s="42"/>
      <c r="BF29" s="43"/>
      <c r="BG29" s="35"/>
      <c r="BH29" s="43"/>
      <c r="BI29" s="44"/>
      <c r="BJ29" s="35"/>
      <c r="BK29" s="45"/>
      <c r="BL29" s="9"/>
      <c r="BM29" s="9"/>
      <c r="BN29" s="9"/>
      <c r="BO29" s="9"/>
    </row>
    <row r="30" spans="1:67" ht="13" x14ac:dyDescent="0.3">
      <c r="A30" s="46" t="s">
        <v>56</v>
      </c>
      <c r="B30" s="47">
        <f t="shared" ref="B30:AG30" si="36">SUM(B10:B28)</f>
        <v>29215251</v>
      </c>
      <c r="C30" s="48">
        <f t="shared" si="36"/>
        <v>99.999999999999986</v>
      </c>
      <c r="D30" s="29">
        <f t="shared" si="36"/>
        <v>29900558</v>
      </c>
      <c r="E30" s="48">
        <f t="shared" si="36"/>
        <v>100</v>
      </c>
      <c r="F30" s="29">
        <f t="shared" si="36"/>
        <v>59115809</v>
      </c>
      <c r="G30" s="48">
        <f t="shared" si="36"/>
        <v>100</v>
      </c>
      <c r="H30" s="49">
        <f t="shared" si="36"/>
        <v>17224</v>
      </c>
      <c r="I30" s="50">
        <f t="shared" si="36"/>
        <v>99.999999999999986</v>
      </c>
      <c r="J30" s="51">
        <f t="shared" si="36"/>
        <v>12486</v>
      </c>
      <c r="K30" s="52">
        <f t="shared" si="36"/>
        <v>100</v>
      </c>
      <c r="L30" s="53">
        <f t="shared" si="36"/>
        <v>0</v>
      </c>
      <c r="M30" s="51">
        <f t="shared" si="36"/>
        <v>29710</v>
      </c>
      <c r="N30" s="54">
        <f t="shared" si="36"/>
        <v>100</v>
      </c>
      <c r="O30" s="49">
        <f t="shared" si="36"/>
        <v>13813</v>
      </c>
      <c r="P30" s="50">
        <f t="shared" si="36"/>
        <v>100</v>
      </c>
      <c r="Q30" s="51">
        <f t="shared" si="36"/>
        <v>9555</v>
      </c>
      <c r="R30" s="52">
        <f t="shared" si="36"/>
        <v>100</v>
      </c>
      <c r="S30" s="53">
        <f t="shared" si="36"/>
        <v>0</v>
      </c>
      <c r="T30" s="51">
        <f t="shared" si="36"/>
        <v>23368</v>
      </c>
      <c r="U30" s="54">
        <f t="shared" si="36"/>
        <v>100</v>
      </c>
      <c r="V30" s="49">
        <f t="shared" si="36"/>
        <v>9303</v>
      </c>
      <c r="W30" s="50">
        <f t="shared" si="36"/>
        <v>100</v>
      </c>
      <c r="X30" s="51">
        <f t="shared" si="36"/>
        <v>6029</v>
      </c>
      <c r="Y30" s="52">
        <f t="shared" si="36"/>
        <v>100.00000000000001</v>
      </c>
      <c r="Z30" s="53">
        <f t="shared" si="36"/>
        <v>0</v>
      </c>
      <c r="AA30" s="51">
        <f t="shared" si="36"/>
        <v>15332</v>
      </c>
      <c r="AB30" s="54">
        <f t="shared" si="36"/>
        <v>100</v>
      </c>
      <c r="AC30" s="49">
        <f t="shared" si="36"/>
        <v>4510</v>
      </c>
      <c r="AD30" s="50">
        <f t="shared" si="36"/>
        <v>100</v>
      </c>
      <c r="AE30" s="51">
        <f t="shared" si="36"/>
        <v>2809</v>
      </c>
      <c r="AF30" s="52">
        <f t="shared" si="36"/>
        <v>100</v>
      </c>
      <c r="AG30" s="53">
        <f t="shared" si="36"/>
        <v>0</v>
      </c>
      <c r="AH30" s="51">
        <f t="shared" ref="AH30:BK30" si="37">SUM(AH10:AH28)</f>
        <v>7319</v>
      </c>
      <c r="AI30" s="54">
        <f t="shared" si="37"/>
        <v>99.999999999999986</v>
      </c>
      <c r="AJ30" s="49">
        <f t="shared" si="37"/>
        <v>1376</v>
      </c>
      <c r="AK30" s="50">
        <f t="shared" si="37"/>
        <v>100</v>
      </c>
      <c r="AL30" s="51">
        <f t="shared" si="37"/>
        <v>891</v>
      </c>
      <c r="AM30" s="52">
        <f t="shared" si="37"/>
        <v>100</v>
      </c>
      <c r="AN30" s="53">
        <f t="shared" si="37"/>
        <v>0</v>
      </c>
      <c r="AO30" s="51">
        <f t="shared" si="37"/>
        <v>2267</v>
      </c>
      <c r="AP30" s="54">
        <f t="shared" si="37"/>
        <v>100</v>
      </c>
      <c r="AQ30" s="49">
        <f t="shared" si="37"/>
        <v>249</v>
      </c>
      <c r="AR30" s="50">
        <f t="shared" si="37"/>
        <v>100</v>
      </c>
      <c r="AS30" s="51">
        <f t="shared" si="37"/>
        <v>192</v>
      </c>
      <c r="AT30" s="52">
        <f t="shared" si="37"/>
        <v>100</v>
      </c>
      <c r="AU30" s="53">
        <f t="shared" si="37"/>
        <v>0</v>
      </c>
      <c r="AV30" s="51">
        <f t="shared" si="37"/>
        <v>441</v>
      </c>
      <c r="AW30" s="54">
        <f t="shared" si="37"/>
        <v>100</v>
      </c>
      <c r="AX30" s="49">
        <f t="shared" si="37"/>
        <v>30</v>
      </c>
      <c r="AY30" s="50">
        <f t="shared" si="37"/>
        <v>100</v>
      </c>
      <c r="AZ30" s="51">
        <f t="shared" si="37"/>
        <v>14</v>
      </c>
      <c r="BA30" s="52">
        <f t="shared" si="37"/>
        <v>99.999999999999986</v>
      </c>
      <c r="BB30" s="53">
        <f t="shared" si="37"/>
        <v>0</v>
      </c>
      <c r="BC30" s="51">
        <f t="shared" si="37"/>
        <v>44</v>
      </c>
      <c r="BD30" s="54">
        <f t="shared" si="37"/>
        <v>100</v>
      </c>
      <c r="BE30" s="49">
        <f t="shared" si="37"/>
        <v>1</v>
      </c>
      <c r="BF30" s="50">
        <f t="shared" si="37"/>
        <v>100</v>
      </c>
      <c r="BG30" s="51">
        <f t="shared" si="37"/>
        <v>3</v>
      </c>
      <c r="BH30" s="52">
        <f t="shared" si="37"/>
        <v>99.999999999999986</v>
      </c>
      <c r="BI30" s="53">
        <f t="shared" si="37"/>
        <v>0</v>
      </c>
      <c r="BJ30" s="51">
        <f t="shared" si="37"/>
        <v>4</v>
      </c>
      <c r="BK30" s="54">
        <f t="shared" si="37"/>
        <v>100</v>
      </c>
      <c r="BL30" s="9"/>
      <c r="BM30" s="9"/>
      <c r="BN30" s="9"/>
      <c r="BO30" s="9"/>
    </row>
    <row r="31" spans="1:67" ht="13" x14ac:dyDescent="0.3">
      <c r="A31" s="55"/>
      <c r="B31" s="41"/>
      <c r="C31" s="41"/>
      <c r="D31" s="41"/>
      <c r="E31" s="41"/>
      <c r="F31" s="41"/>
      <c r="G31" s="41"/>
      <c r="H31" s="42"/>
      <c r="I31" s="35"/>
      <c r="J31" s="35"/>
      <c r="K31" s="35"/>
      <c r="L31" s="44"/>
      <c r="M31" s="35"/>
      <c r="N31" s="56"/>
      <c r="O31" s="42"/>
      <c r="P31" s="35"/>
      <c r="Q31" s="35"/>
      <c r="R31" s="35"/>
      <c r="S31" s="44"/>
      <c r="T31" s="35"/>
      <c r="U31" s="56"/>
      <c r="V31" s="42"/>
      <c r="W31" s="35"/>
      <c r="X31" s="35"/>
      <c r="Y31" s="35"/>
      <c r="Z31" s="44"/>
      <c r="AA31" s="35"/>
      <c r="AB31" s="56"/>
      <c r="AC31" s="42"/>
      <c r="AD31" s="35"/>
      <c r="AE31" s="35"/>
      <c r="AF31" s="35"/>
      <c r="AG31" s="44"/>
      <c r="AH31" s="35"/>
      <c r="AI31" s="56"/>
      <c r="AJ31" s="42"/>
      <c r="AK31" s="35"/>
      <c r="AL31" s="35"/>
      <c r="AM31" s="35"/>
      <c r="AN31" s="44"/>
      <c r="AO31" s="35"/>
      <c r="AP31" s="56"/>
      <c r="AQ31" s="42"/>
      <c r="AR31" s="35"/>
      <c r="AS31" s="35"/>
      <c r="AT31" s="35"/>
      <c r="AU31" s="44"/>
      <c r="AV31" s="35"/>
      <c r="AW31" s="56"/>
      <c r="AX31" s="42"/>
      <c r="AY31" s="35"/>
      <c r="AZ31" s="35"/>
      <c r="BA31" s="35"/>
      <c r="BB31" s="44"/>
      <c r="BC31" s="35"/>
      <c r="BD31" s="56"/>
      <c r="BE31" s="42"/>
      <c r="BF31" s="35"/>
      <c r="BG31" s="35"/>
      <c r="BH31" s="35"/>
      <c r="BI31" s="44"/>
      <c r="BJ31" s="35"/>
      <c r="BK31" s="56"/>
      <c r="BL31" s="9"/>
      <c r="BM31" s="9"/>
      <c r="BN31" s="9"/>
      <c r="BO31" s="9"/>
    </row>
    <row r="32" spans="1:67" ht="13" x14ac:dyDescent="0.3">
      <c r="A32" s="57" t="s">
        <v>36</v>
      </c>
      <c r="B32" s="58"/>
      <c r="C32" s="58"/>
      <c r="D32" s="58"/>
      <c r="E32" s="58"/>
      <c r="F32" s="58"/>
      <c r="G32" s="58"/>
      <c r="H32" s="59">
        <v>0</v>
      </c>
      <c r="I32" s="60"/>
      <c r="J32" s="60">
        <v>0</v>
      </c>
      <c r="K32" s="60"/>
      <c r="L32" s="61"/>
      <c r="M32" s="60">
        <v>0</v>
      </c>
      <c r="N32" s="62"/>
      <c r="O32" s="59">
        <v>0</v>
      </c>
      <c r="P32" s="60"/>
      <c r="Q32" s="60">
        <v>0</v>
      </c>
      <c r="R32" s="60"/>
      <c r="S32" s="61"/>
      <c r="T32" s="60">
        <v>0</v>
      </c>
      <c r="U32" s="62"/>
      <c r="V32" s="59">
        <v>0</v>
      </c>
      <c r="W32" s="60"/>
      <c r="X32" s="60">
        <v>0</v>
      </c>
      <c r="Y32" s="60"/>
      <c r="Z32" s="61"/>
      <c r="AA32" s="60">
        <v>0</v>
      </c>
      <c r="AB32" s="62"/>
      <c r="AC32" s="59">
        <v>0</v>
      </c>
      <c r="AD32" s="60"/>
      <c r="AE32" s="60">
        <v>0</v>
      </c>
      <c r="AF32" s="60"/>
      <c r="AG32" s="61"/>
      <c r="AH32" s="60">
        <v>0</v>
      </c>
      <c r="AI32" s="62"/>
      <c r="AJ32" s="59">
        <v>0</v>
      </c>
      <c r="AK32" s="60"/>
      <c r="AL32" s="60">
        <v>0</v>
      </c>
      <c r="AM32" s="60"/>
      <c r="AN32" s="61"/>
      <c r="AO32" s="60">
        <v>0</v>
      </c>
      <c r="AP32" s="62"/>
      <c r="AQ32" s="59">
        <v>0</v>
      </c>
      <c r="AR32" s="60"/>
      <c r="AS32" s="60">
        <v>0</v>
      </c>
      <c r="AT32" s="60"/>
      <c r="AU32" s="61"/>
      <c r="AV32" s="60">
        <v>0</v>
      </c>
      <c r="AW32" s="62"/>
      <c r="AX32" s="59">
        <v>0</v>
      </c>
      <c r="AY32" s="60"/>
      <c r="AZ32" s="60">
        <v>0</v>
      </c>
      <c r="BA32" s="60"/>
      <c r="BB32" s="61"/>
      <c r="BC32" s="60">
        <v>0</v>
      </c>
      <c r="BD32" s="62"/>
      <c r="BE32" s="59">
        <v>0</v>
      </c>
      <c r="BF32" s="60"/>
      <c r="BG32" s="60">
        <v>0</v>
      </c>
      <c r="BH32" s="60"/>
      <c r="BI32" s="61"/>
      <c r="BJ32" s="60">
        <v>0</v>
      </c>
      <c r="BK32" s="62"/>
      <c r="BL32" s="9"/>
      <c r="BM32" s="9"/>
      <c r="BN32" s="9"/>
      <c r="BO32" s="9"/>
    </row>
    <row r="33" spans="1:1024" ht="13" x14ac:dyDescent="0.3">
      <c r="A33" s="21" t="s">
        <v>57</v>
      </c>
      <c r="B33" s="63">
        <f>B30+B32</f>
        <v>29215251</v>
      </c>
      <c r="C33" s="63"/>
      <c r="D33" s="63">
        <f>D30+D32</f>
        <v>29900558</v>
      </c>
      <c r="E33" s="63"/>
      <c r="F33" s="64">
        <f>F30+F32</f>
        <v>59115809</v>
      </c>
      <c r="G33" s="63"/>
      <c r="H33" s="65">
        <f>H30+H32</f>
        <v>17224</v>
      </c>
      <c r="I33" s="66"/>
      <c r="J33" s="66">
        <f>J30+J32</f>
        <v>12486</v>
      </c>
      <c r="K33" s="66"/>
      <c r="L33" s="67">
        <f>L30+L32</f>
        <v>0</v>
      </c>
      <c r="M33" s="67">
        <f>M30+M32</f>
        <v>29710</v>
      </c>
      <c r="N33" s="68"/>
      <c r="O33" s="65">
        <f>O30+O32</f>
        <v>13813</v>
      </c>
      <c r="P33" s="66"/>
      <c r="Q33" s="66">
        <f>Q30+Q32</f>
        <v>9555</v>
      </c>
      <c r="R33" s="66"/>
      <c r="S33" s="67">
        <f>S30+S32</f>
        <v>0</v>
      </c>
      <c r="T33" s="67">
        <f>T30+T32</f>
        <v>23368</v>
      </c>
      <c r="U33" s="68"/>
      <c r="V33" s="65">
        <f>V30+V32</f>
        <v>9303</v>
      </c>
      <c r="W33" s="66"/>
      <c r="X33" s="66">
        <f>X30+X32</f>
        <v>6029</v>
      </c>
      <c r="Y33" s="66"/>
      <c r="Z33" s="67">
        <f>Z30+Z32</f>
        <v>0</v>
      </c>
      <c r="AA33" s="67">
        <f>AA30+AA32</f>
        <v>15332</v>
      </c>
      <c r="AB33" s="68"/>
      <c r="AC33" s="65">
        <f>AC30+AC32</f>
        <v>4510</v>
      </c>
      <c r="AD33" s="66"/>
      <c r="AE33" s="66">
        <f>AE30+AE32</f>
        <v>2809</v>
      </c>
      <c r="AF33" s="66"/>
      <c r="AG33" s="67">
        <f>AG30+AG32</f>
        <v>0</v>
      </c>
      <c r="AH33" s="67">
        <f>AH30+AH32</f>
        <v>7319</v>
      </c>
      <c r="AI33" s="68"/>
      <c r="AJ33" s="65">
        <f>AJ30+AJ32</f>
        <v>1376</v>
      </c>
      <c r="AK33" s="66"/>
      <c r="AL33" s="66">
        <f>AL30+AL32</f>
        <v>891</v>
      </c>
      <c r="AM33" s="66"/>
      <c r="AN33" s="67">
        <f>AN30+AN32</f>
        <v>0</v>
      </c>
      <c r="AO33" s="67">
        <f>AO30+AO32</f>
        <v>2267</v>
      </c>
      <c r="AP33" s="68"/>
      <c r="AQ33" s="65">
        <f>AQ30+AQ32</f>
        <v>249</v>
      </c>
      <c r="AR33" s="66"/>
      <c r="AS33" s="66">
        <f>AS30+AS32</f>
        <v>192</v>
      </c>
      <c r="AT33" s="66"/>
      <c r="AU33" s="67">
        <f>AU30+AU32</f>
        <v>0</v>
      </c>
      <c r="AV33" s="67">
        <f>AV30+AV32</f>
        <v>441</v>
      </c>
      <c r="AW33" s="68"/>
      <c r="AX33" s="65">
        <f>AX30+AX32</f>
        <v>30</v>
      </c>
      <c r="AY33" s="66"/>
      <c r="AZ33" s="66">
        <f>AZ30+AZ32</f>
        <v>14</v>
      </c>
      <c r="BA33" s="66"/>
      <c r="BB33" s="67">
        <f>BB30+BB32</f>
        <v>0</v>
      </c>
      <c r="BC33" s="67">
        <f>BC30+BC32</f>
        <v>44</v>
      </c>
      <c r="BD33" s="68"/>
      <c r="BE33" s="65">
        <f>BE30+BE32</f>
        <v>1</v>
      </c>
      <c r="BF33" s="66"/>
      <c r="BG33" s="66">
        <f>BG30+BG32</f>
        <v>3</v>
      </c>
      <c r="BH33" s="66"/>
      <c r="BI33" s="67">
        <f>BI30+BI32</f>
        <v>0</v>
      </c>
      <c r="BJ33" s="67">
        <f>BJ30+BJ32</f>
        <v>4</v>
      </c>
      <c r="BK33" s="68"/>
      <c r="BL33" s="9"/>
      <c r="BM33" s="9"/>
      <c r="BN33" s="9"/>
      <c r="BO33" s="9"/>
    </row>
    <row r="34" spans="1:1024" ht="13" x14ac:dyDescent="0.3">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row>
    <row r="35" spans="1:1024" ht="13" x14ac:dyDescent="0.3">
      <c r="A35" s="9"/>
      <c r="B35" s="9"/>
      <c r="C35" s="9"/>
      <c r="D35" s="9"/>
      <c r="E35" s="9"/>
      <c r="F35" s="9"/>
      <c r="G35" s="9"/>
      <c r="H35" s="9"/>
      <c r="I35" s="9"/>
      <c r="J35" s="9"/>
      <c r="K35" s="9"/>
      <c r="L35" s="9"/>
      <c r="M35" s="9"/>
      <c r="N35" s="9"/>
      <c r="O35" s="9"/>
      <c r="P35" s="9"/>
      <c r="Q35" s="9"/>
      <c r="R35" s="9"/>
      <c r="S35" s="9"/>
      <c r="T35" s="6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row>
    <row r="36" spans="1:1024" s="9" customFormat="1" ht="15.5" x14ac:dyDescent="0.35">
      <c r="A36" s="4" t="s">
        <v>3</v>
      </c>
      <c r="B36" s="70"/>
      <c r="C36" s="70"/>
      <c r="D36" s="70"/>
      <c r="E36" s="70"/>
      <c r="F36" s="70"/>
      <c r="AE36" s="33"/>
      <c r="AF36" s="33"/>
      <c r="AHH36" s="7"/>
      <c r="AHI36" s="7"/>
      <c r="AHJ36" s="7"/>
      <c r="AHK36" s="7"/>
      <c r="AHL36" s="7"/>
      <c r="AHM36" s="7"/>
      <c r="AHN36" s="7"/>
      <c r="AHO36" s="7"/>
      <c r="AHP36" s="7"/>
      <c r="AHQ36" s="7"/>
      <c r="AHR36" s="7"/>
      <c r="AHS36" s="7"/>
      <c r="AHT36" s="7"/>
      <c r="AHU36" s="7"/>
      <c r="AHV36" s="7"/>
      <c r="AHW36" s="7"/>
      <c r="AHX36" s="7"/>
      <c r="AHY36" s="7"/>
      <c r="AHZ36" s="7"/>
      <c r="AIA36" s="7"/>
      <c r="AIB36" s="7"/>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0" t="s">
        <v>58</v>
      </c>
      <c r="B37" s="7" t="s">
        <v>59</v>
      </c>
      <c r="C37" s="7"/>
      <c r="D37" s="7"/>
      <c r="E37" s="71"/>
      <c r="F37" s="71"/>
      <c r="AHH37" s="7"/>
      <c r="AHI37" s="7"/>
      <c r="AHJ37" s="7"/>
      <c r="AHK37" s="7"/>
      <c r="AHL37" s="7"/>
      <c r="AHM37" s="7"/>
      <c r="AHN37" s="7"/>
      <c r="AHO37" s="7"/>
      <c r="AHP37" s="7"/>
      <c r="AHQ37" s="7"/>
      <c r="AHR37" s="7"/>
      <c r="AHS37" s="7"/>
      <c r="AHT37" s="7"/>
      <c r="AHU37" s="7"/>
      <c r="AHV37" s="7"/>
      <c r="AHW37" s="7"/>
      <c r="AHX37" s="7"/>
      <c r="AHY37" s="7"/>
      <c r="AHZ37" s="7"/>
      <c r="AIA37" s="7"/>
      <c r="AIB37" s="7"/>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0" t="s">
        <v>60</v>
      </c>
      <c r="B38" s="7"/>
      <c r="C38" s="7"/>
      <c r="D38" s="7"/>
      <c r="E38" s="7"/>
      <c r="F38" s="7"/>
      <c r="AHH38" s="7"/>
      <c r="AHI38" s="7"/>
      <c r="AHJ38" s="7"/>
      <c r="AHK38" s="7"/>
      <c r="AHL38" s="7"/>
      <c r="AHM38" s="7"/>
      <c r="AHN38" s="7"/>
      <c r="AHO38" s="7"/>
      <c r="AHP38" s="7"/>
      <c r="AHQ38" s="7"/>
      <c r="AHR38" s="7"/>
      <c r="AHS38" s="7"/>
      <c r="AHT38" s="7"/>
      <c r="AHU38" s="7"/>
      <c r="AHV38" s="7"/>
      <c r="AHW38" s="7"/>
      <c r="AHX38" s="7"/>
      <c r="AHY38" s="7"/>
      <c r="AHZ38" s="7"/>
      <c r="AIA38" s="7"/>
      <c r="AIB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61</v>
      </c>
      <c r="B39" s="72" t="s">
        <v>5</v>
      </c>
    </row>
    <row r="40" spans="1:1024" ht="13" x14ac:dyDescent="0.3">
      <c r="A40" s="9" t="s">
        <v>62</v>
      </c>
      <c r="B40" s="7" t="s">
        <v>66</v>
      </c>
    </row>
  </sheetData>
  <mergeCells count="10">
    <mergeCell ref="H7:BK7"/>
    <mergeCell ref="B8:G8"/>
    <mergeCell ref="H8:N8"/>
    <mergeCell ref="O8:U8"/>
    <mergeCell ref="V8:AB8"/>
    <mergeCell ref="AC8:AI8"/>
    <mergeCell ref="AJ8:AP8"/>
    <mergeCell ref="AQ8:AW8"/>
    <mergeCell ref="AX8:BD8"/>
    <mergeCell ref="BE8:BK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8"/>
  <sheetViews>
    <sheetView tabSelected="1" zoomScale="80" zoomScaleNormal="80" workbookViewId="0">
      <pane xSplit="1" ySplit="7" topLeftCell="B22" activePane="bottomRight" state="frozen"/>
      <selection pane="topRight" activeCell="BI1" sqref="BI1"/>
      <selection pane="bottomLeft" activeCell="A8" sqref="A8"/>
      <selection pane="bottomRight" activeCell="C35" sqref="C35"/>
    </sheetView>
  </sheetViews>
  <sheetFormatPr baseColWidth="10" defaultColWidth="8.7265625" defaultRowHeight="13" x14ac:dyDescent="0.3"/>
  <cols>
    <col min="1" max="1" width="10.81640625" style="76" customWidth="1"/>
    <col min="2" max="2" width="24.54296875" style="76" customWidth="1"/>
    <col min="3" max="3" width="10.81640625" style="9" customWidth="1"/>
    <col min="4" max="10" width="13.1796875" style="9" customWidth="1"/>
    <col min="11" max="11" width="13.1796875" style="117" customWidth="1"/>
    <col min="12" max="968" width="10.81640625" style="9" customWidth="1"/>
    <col min="969" max="1026" width="10.81640625" customWidth="1"/>
  </cols>
  <sheetData>
    <row r="1" spans="1:1025" ht="15.5" x14ac:dyDescent="0.35">
      <c r="A1" s="77" t="s">
        <v>67</v>
      </c>
      <c r="B1" s="77"/>
    </row>
    <row r="2" spans="1:1025" s="11" customFormat="1" ht="18.5" x14ac:dyDescent="0.45">
      <c r="A2" s="78" t="s">
        <v>20</v>
      </c>
      <c r="B2" s="11" t="s">
        <v>68</v>
      </c>
      <c r="K2" s="113"/>
    </row>
    <row r="3" spans="1:1025" s="1" customFormat="1" ht="15.5" x14ac:dyDescent="0.35">
      <c r="A3" s="77" t="s">
        <v>22</v>
      </c>
      <c r="B3" s="77"/>
      <c r="K3" s="110"/>
    </row>
    <row r="4" spans="1:1025" s="1" customFormat="1" ht="15.5" x14ac:dyDescent="0.35">
      <c r="A4" s="77" t="s">
        <v>69</v>
      </c>
      <c r="B4" s="77"/>
      <c r="K4" s="110"/>
    </row>
    <row r="5" spans="1:1025" x14ac:dyDescent="0.3">
      <c r="A5" s="79"/>
      <c r="B5" s="79"/>
    </row>
    <row r="6" spans="1:1025" x14ac:dyDescent="0.3">
      <c r="A6" s="79"/>
    </row>
    <row r="7" spans="1:1025" x14ac:dyDescent="0.3">
      <c r="A7" s="80"/>
      <c r="B7" s="240" t="s">
        <v>26</v>
      </c>
      <c r="C7" s="241" t="s">
        <v>113</v>
      </c>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1"/>
      <c r="AR7" s="241"/>
      <c r="AS7" s="241"/>
      <c r="AT7" s="241"/>
      <c r="AU7" s="241"/>
      <c r="AV7" s="241"/>
      <c r="AW7" s="241"/>
      <c r="AX7" s="241"/>
      <c r="AY7" s="241"/>
      <c r="AZ7" s="241"/>
      <c r="BA7" s="241"/>
      <c r="BB7" s="241"/>
      <c r="BC7" s="241"/>
      <c r="BD7" s="241"/>
      <c r="BE7" s="241"/>
      <c r="BF7" s="241"/>
      <c r="BG7" s="241"/>
      <c r="BH7" s="241"/>
      <c r="BI7" s="241"/>
      <c r="BJ7" s="241"/>
      <c r="BK7" s="241"/>
      <c r="BL7" s="241"/>
      <c r="BM7" s="241"/>
      <c r="BN7" s="241"/>
      <c r="BO7" s="241"/>
      <c r="BP7" s="241"/>
      <c r="BQ7" s="241"/>
      <c r="BR7" s="241"/>
    </row>
    <row r="8" spans="1:1025" s="226" customFormat="1" ht="26" x14ac:dyDescent="0.3">
      <c r="A8" s="220" t="s">
        <v>25</v>
      </c>
      <c r="B8" s="240"/>
      <c r="C8" s="221" t="s">
        <v>70</v>
      </c>
      <c r="D8" s="222" t="s">
        <v>71</v>
      </c>
      <c r="E8" s="223">
        <v>43956</v>
      </c>
      <c r="F8" s="223">
        <v>43955</v>
      </c>
      <c r="G8" s="223">
        <v>43954</v>
      </c>
      <c r="H8" s="223">
        <v>43953</v>
      </c>
      <c r="I8" s="223">
        <v>43952</v>
      </c>
      <c r="J8" s="223">
        <v>43951</v>
      </c>
      <c r="K8" s="224">
        <v>43950</v>
      </c>
      <c r="L8" s="225">
        <v>43949</v>
      </c>
      <c r="M8" s="225">
        <v>43948</v>
      </c>
      <c r="N8" s="225">
        <v>43947</v>
      </c>
      <c r="O8" s="225">
        <v>43946</v>
      </c>
      <c r="P8" s="225">
        <v>43945</v>
      </c>
      <c r="Q8" s="225">
        <v>43944</v>
      </c>
      <c r="R8" s="225">
        <v>43943</v>
      </c>
      <c r="S8" s="225">
        <v>43942</v>
      </c>
      <c r="T8" s="225">
        <v>43941</v>
      </c>
      <c r="U8" s="225">
        <v>43940</v>
      </c>
      <c r="V8" s="225">
        <v>43939</v>
      </c>
      <c r="W8" s="225">
        <v>43938</v>
      </c>
      <c r="X8" s="225">
        <v>43937</v>
      </c>
      <c r="Y8" s="225">
        <v>43936</v>
      </c>
      <c r="Z8" s="225">
        <v>43935</v>
      </c>
      <c r="AA8" s="225">
        <v>43934</v>
      </c>
      <c r="AB8" s="225">
        <v>43933</v>
      </c>
      <c r="AC8" s="225">
        <v>43932</v>
      </c>
      <c r="AD8" s="225">
        <v>43931</v>
      </c>
      <c r="AE8" s="225">
        <v>43930</v>
      </c>
      <c r="AF8" s="225">
        <v>43929</v>
      </c>
      <c r="AG8" s="225">
        <v>43928</v>
      </c>
      <c r="AH8" s="225">
        <v>43927</v>
      </c>
      <c r="AI8" s="225">
        <v>43926</v>
      </c>
      <c r="AJ8" s="225">
        <v>43925</v>
      </c>
      <c r="AK8" s="225">
        <v>43924</v>
      </c>
      <c r="AL8" s="225">
        <v>43923</v>
      </c>
      <c r="AM8" s="225">
        <v>43922</v>
      </c>
      <c r="AN8" s="225">
        <v>43921</v>
      </c>
      <c r="AO8" s="225">
        <v>43920</v>
      </c>
      <c r="AP8" s="225">
        <v>43919</v>
      </c>
      <c r="AQ8" s="225">
        <v>43918</v>
      </c>
      <c r="AR8" s="225">
        <v>43917</v>
      </c>
      <c r="AS8" s="225">
        <v>43916</v>
      </c>
      <c r="AT8" s="225">
        <v>43915</v>
      </c>
      <c r="AU8" s="225">
        <v>43914</v>
      </c>
      <c r="AV8" s="225">
        <v>43913</v>
      </c>
      <c r="AW8" s="225">
        <v>43912</v>
      </c>
      <c r="AX8" s="225">
        <v>43911</v>
      </c>
      <c r="AY8" s="225">
        <v>43910</v>
      </c>
      <c r="AZ8" s="225">
        <v>43909</v>
      </c>
      <c r="BA8" s="225">
        <v>43908</v>
      </c>
      <c r="BB8" s="225">
        <v>43907</v>
      </c>
      <c r="BC8" s="225">
        <v>43906</v>
      </c>
      <c r="BD8" s="225">
        <v>43905</v>
      </c>
      <c r="BE8" s="225">
        <v>43904</v>
      </c>
      <c r="BF8" s="225">
        <v>43903</v>
      </c>
      <c r="BG8" s="225">
        <v>43902</v>
      </c>
      <c r="BH8" s="225">
        <v>43901</v>
      </c>
      <c r="BI8" s="225">
        <v>43900</v>
      </c>
      <c r="BJ8" s="225">
        <v>43899</v>
      </c>
      <c r="BK8" s="225">
        <v>43898</v>
      </c>
      <c r="BL8" s="225">
        <v>43897</v>
      </c>
      <c r="BM8" s="225">
        <v>43896</v>
      </c>
      <c r="BN8" s="225">
        <v>43895</v>
      </c>
      <c r="BO8" s="225">
        <v>43894</v>
      </c>
      <c r="BP8" s="225">
        <v>43893</v>
      </c>
      <c r="BQ8" s="225">
        <v>43892</v>
      </c>
      <c r="BR8" s="225">
        <v>43891</v>
      </c>
      <c r="AKG8" s="227"/>
      <c r="AKH8" s="227"/>
      <c r="AKI8" s="227"/>
      <c r="AKJ8" s="227"/>
      <c r="AKK8" s="227"/>
      <c r="AKL8" s="227"/>
      <c r="AKM8" s="227"/>
      <c r="AKN8" s="227"/>
      <c r="AKO8" s="227"/>
      <c r="AKP8" s="227"/>
      <c r="AKQ8" s="227"/>
      <c r="AKR8" s="227"/>
      <c r="AKS8" s="227"/>
      <c r="AKT8" s="227"/>
      <c r="AKU8" s="227"/>
      <c r="AKV8" s="227"/>
      <c r="AKW8" s="227"/>
      <c r="AKX8" s="227"/>
      <c r="AKY8" s="227"/>
      <c r="AKZ8" s="227"/>
      <c r="ALA8" s="227"/>
      <c r="ALB8" s="227"/>
      <c r="ALC8" s="227"/>
      <c r="ALD8" s="227"/>
      <c r="ALE8" s="227"/>
      <c r="ALF8" s="227"/>
      <c r="ALG8" s="227"/>
      <c r="ALH8" s="227"/>
      <c r="ALI8" s="227"/>
      <c r="ALJ8" s="227"/>
      <c r="ALK8" s="227"/>
      <c r="ALL8" s="227"/>
      <c r="ALM8" s="227"/>
      <c r="ALN8" s="227"/>
      <c r="ALO8" s="227"/>
      <c r="ALP8" s="227"/>
      <c r="ALQ8" s="227"/>
      <c r="ALR8" s="227"/>
      <c r="ALS8" s="227"/>
      <c r="ALT8" s="227"/>
      <c r="ALU8" s="227"/>
      <c r="ALV8" s="227"/>
      <c r="ALW8" s="227"/>
      <c r="ALX8" s="227"/>
      <c r="ALY8" s="227"/>
      <c r="ALZ8" s="227"/>
      <c r="AMA8" s="227"/>
      <c r="AMB8" s="227"/>
      <c r="AMC8" s="227"/>
      <c r="AMD8" s="227"/>
      <c r="AME8" s="227"/>
      <c r="AMF8" s="227"/>
      <c r="AMG8" s="227"/>
      <c r="AMH8" s="227"/>
      <c r="AMI8" s="227"/>
      <c r="AMJ8" s="227"/>
      <c r="AMK8" s="227"/>
    </row>
    <row r="9" spans="1:1025" x14ac:dyDescent="0.3">
      <c r="A9" s="81"/>
      <c r="B9" s="240"/>
      <c r="C9" s="82"/>
      <c r="D9" s="83" t="s">
        <v>35</v>
      </c>
      <c r="E9" s="83" t="s">
        <v>35</v>
      </c>
      <c r="F9" s="83" t="s">
        <v>35</v>
      </c>
      <c r="G9" s="83" t="s">
        <v>35</v>
      </c>
      <c r="H9" s="83" t="s">
        <v>35</v>
      </c>
      <c r="I9" s="83" t="s">
        <v>35</v>
      </c>
      <c r="J9" s="83" t="s">
        <v>35</v>
      </c>
      <c r="K9" s="212" t="s">
        <v>35</v>
      </c>
      <c r="L9" s="84" t="s">
        <v>35</v>
      </c>
      <c r="M9" s="84" t="s">
        <v>35</v>
      </c>
      <c r="N9" s="84" t="s">
        <v>35</v>
      </c>
      <c r="O9" s="84" t="s">
        <v>35</v>
      </c>
      <c r="P9" s="84" t="s">
        <v>35</v>
      </c>
      <c r="Q9" s="84" t="s">
        <v>35</v>
      </c>
      <c r="R9" s="84" t="s">
        <v>35</v>
      </c>
      <c r="S9" s="84" t="s">
        <v>35</v>
      </c>
      <c r="T9" s="84" t="s">
        <v>35</v>
      </c>
      <c r="U9" s="84" t="s">
        <v>35</v>
      </c>
      <c r="V9" s="84" t="s">
        <v>35</v>
      </c>
      <c r="W9" s="84" t="s">
        <v>35</v>
      </c>
      <c r="X9" s="84" t="s">
        <v>35</v>
      </c>
      <c r="Y9" s="84" t="s">
        <v>35</v>
      </c>
      <c r="Z9" s="84" t="s">
        <v>35</v>
      </c>
      <c r="AA9" s="84" t="s">
        <v>35</v>
      </c>
      <c r="AB9" s="84" t="s">
        <v>35</v>
      </c>
      <c r="AC9" s="84" t="s">
        <v>35</v>
      </c>
      <c r="AD9" s="84" t="s">
        <v>35</v>
      </c>
      <c r="AE9" s="84" t="s">
        <v>35</v>
      </c>
      <c r="AF9" s="84" t="s">
        <v>35</v>
      </c>
      <c r="AG9" s="84" t="s">
        <v>35</v>
      </c>
      <c r="AH9" s="84" t="s">
        <v>35</v>
      </c>
      <c r="AI9" s="84" t="s">
        <v>35</v>
      </c>
      <c r="AJ9" s="84" t="s">
        <v>35</v>
      </c>
      <c r="AK9" s="84" t="s">
        <v>35</v>
      </c>
      <c r="AL9" s="84" t="s">
        <v>35</v>
      </c>
      <c r="AM9" s="84" t="s">
        <v>35</v>
      </c>
      <c r="AN9" s="84" t="s">
        <v>35</v>
      </c>
      <c r="AO9" s="84" t="s">
        <v>35</v>
      </c>
      <c r="AP9" s="84" t="s">
        <v>35</v>
      </c>
      <c r="AQ9" s="84" t="s">
        <v>35</v>
      </c>
      <c r="AR9" s="84" t="s">
        <v>35</v>
      </c>
      <c r="AS9" s="84" t="s">
        <v>35</v>
      </c>
      <c r="AT9" s="84" t="s">
        <v>35</v>
      </c>
      <c r="AU9" s="84" t="s">
        <v>35</v>
      </c>
      <c r="AV9" s="84" t="s">
        <v>35</v>
      </c>
      <c r="AW9" s="84" t="s">
        <v>35</v>
      </c>
      <c r="AX9" s="84" t="s">
        <v>35</v>
      </c>
      <c r="AY9" s="84" t="s">
        <v>35</v>
      </c>
      <c r="AZ9" s="84" t="s">
        <v>35</v>
      </c>
      <c r="BA9" s="84" t="s">
        <v>35</v>
      </c>
      <c r="BB9" s="84" t="s">
        <v>35</v>
      </c>
      <c r="BC9" s="84" t="s">
        <v>35</v>
      </c>
      <c r="BD9" s="84" t="s">
        <v>35</v>
      </c>
      <c r="BE9" s="84" t="s">
        <v>35</v>
      </c>
      <c r="BF9" s="84" t="s">
        <v>35</v>
      </c>
      <c r="BG9" s="84" t="s">
        <v>35</v>
      </c>
      <c r="BH9" s="84" t="s">
        <v>35</v>
      </c>
      <c r="BI9" s="84" t="s">
        <v>35</v>
      </c>
      <c r="BJ9" s="84" t="s">
        <v>35</v>
      </c>
      <c r="BK9" s="84" t="s">
        <v>35</v>
      </c>
      <c r="BL9" s="84" t="s">
        <v>35</v>
      </c>
      <c r="BM9" s="84" t="s">
        <v>35</v>
      </c>
      <c r="BN9" s="84" t="s">
        <v>35</v>
      </c>
      <c r="BO9" s="84" t="s">
        <v>35</v>
      </c>
      <c r="BP9" s="84" t="s">
        <v>35</v>
      </c>
      <c r="BQ9" s="84" t="s">
        <v>35</v>
      </c>
      <c r="BR9" s="84" t="s">
        <v>35</v>
      </c>
    </row>
    <row r="10" spans="1:1025" x14ac:dyDescent="0.3">
      <c r="A10" s="85" t="s">
        <v>72</v>
      </c>
      <c r="B10" s="9">
        <v>13241287</v>
      </c>
      <c r="C10" s="86">
        <f t="shared" ref="C10:C16" si="0">SUM(D10:BR10)</f>
        <v>11</v>
      </c>
      <c r="D10" s="87">
        <v>0</v>
      </c>
      <c r="E10" s="231">
        <f>'[1]COVID19 total deaths by age'!$BR19</f>
        <v>0</v>
      </c>
      <c r="F10" s="231">
        <f>'[1]COVID19 total deaths by age'!$BQ19</f>
        <v>0</v>
      </c>
      <c r="G10" s="231">
        <f>'[1]COVID19 total deaths by age'!$BP19</f>
        <v>0</v>
      </c>
      <c r="H10" s="231">
        <f>'[1]COVID19 total deaths by age'!$BO19</f>
        <v>0</v>
      </c>
      <c r="I10" s="231">
        <f>'[1]COVID19 total deaths by age'!$BN19</f>
        <v>0</v>
      </c>
      <c r="J10" s="231">
        <f>'[1]COVID19 total deaths by age'!$BM19</f>
        <v>0</v>
      </c>
      <c r="K10" s="232">
        <f>'[1]COVID19 total deaths by age'!$BL19</f>
        <v>0</v>
      </c>
      <c r="L10" s="232">
        <f>'[1]COVID19 total deaths by age'!$BK19</f>
        <v>0</v>
      </c>
      <c r="M10" s="232">
        <f>'[1]COVID19 total deaths by age'!$BJ19</f>
        <v>0</v>
      </c>
      <c r="N10" s="232">
        <f>'[1]COVID19 total deaths by age'!$BI19</f>
        <v>0</v>
      </c>
      <c r="O10" s="232">
        <f>'[1]COVID19 total deaths by age'!$BH19</f>
        <v>0</v>
      </c>
      <c r="P10" s="232">
        <f>'[1]COVID19 total deaths by age'!$BG19</f>
        <v>0</v>
      </c>
      <c r="Q10" s="232">
        <f>'[1]COVID19 total deaths by age'!$BF19</f>
        <v>0</v>
      </c>
      <c r="R10" s="232">
        <f>'[1]COVID19 total deaths by age'!$BE19</f>
        <v>0</v>
      </c>
      <c r="S10" s="232">
        <f>'[1]COVID19 total deaths by age'!$BD19</f>
        <v>0</v>
      </c>
      <c r="T10" s="232">
        <f>'[1]COVID19 total deaths by age'!$BC19</f>
        <v>1</v>
      </c>
      <c r="U10" s="232">
        <f>'[1]COVID19 total deaths by age'!$BB19</f>
        <v>0</v>
      </c>
      <c r="V10" s="232">
        <f>'[1]COVID19 total deaths by age'!$BA19</f>
        <v>0</v>
      </c>
      <c r="W10" s="232">
        <f>'[1]COVID19 total deaths by age'!$AZ19</f>
        <v>0</v>
      </c>
      <c r="X10" s="232">
        <f>'[1]COVID19 total deaths by age'!$AY19</f>
        <v>0</v>
      </c>
      <c r="Y10" s="232">
        <f>'[1]COVID19 total deaths by age'!$AX19</f>
        <v>0</v>
      </c>
      <c r="Z10" s="232">
        <f>'[1]COVID19 total deaths by age'!$AW19</f>
        <v>0</v>
      </c>
      <c r="AA10" s="232">
        <f>'[1]COVID19 total deaths by age'!$AV19</f>
        <v>0</v>
      </c>
      <c r="AB10" s="232">
        <f>'[1]COVID19 total deaths by age'!$AU19</f>
        <v>0</v>
      </c>
      <c r="AC10" s="232">
        <f>'[1]COVID19 total deaths by age'!$AT19</f>
        <v>1</v>
      </c>
      <c r="AD10" s="232">
        <f>'[1]COVID19 total deaths by age'!$AS19</f>
        <v>0</v>
      </c>
      <c r="AE10" s="232">
        <f>'[1]COVID19 total deaths by age'!$AR19</f>
        <v>1</v>
      </c>
      <c r="AF10" s="232">
        <f>'[1]COVID19 total deaths by age'!$AQ19</f>
        <v>1</v>
      </c>
      <c r="AG10" s="232">
        <f>'[1]COVID19 total deaths by age'!$AP19</f>
        <v>0</v>
      </c>
      <c r="AH10" s="232">
        <f>'[1]COVID19 total deaths by age'!$AO19</f>
        <v>0</v>
      </c>
      <c r="AI10" s="232">
        <f>'[1]COVID19 total deaths by age'!$AN19</f>
        <v>0</v>
      </c>
      <c r="AJ10" s="232">
        <f>'[1]COVID19 total deaths by age'!$AM19</f>
        <v>1</v>
      </c>
      <c r="AK10" s="232">
        <f>'[1]COVID19 total deaths by age'!$AL19</f>
        <v>0</v>
      </c>
      <c r="AL10" s="232">
        <f>'[1]COVID19 total deaths by age'!$AK19</f>
        <v>1</v>
      </c>
      <c r="AM10" s="232">
        <f>'[1]COVID19 total deaths by age'!$AJ19</f>
        <v>0</v>
      </c>
      <c r="AN10" s="232">
        <f>'[1]COVID19 total deaths by age'!$AI19</f>
        <v>1</v>
      </c>
      <c r="AO10" s="232">
        <f>'[1]COVID19 total deaths by age'!$AH19</f>
        <v>0</v>
      </c>
      <c r="AP10" s="232">
        <f>'[1]COVID19 total deaths by age'!$AG19</f>
        <v>1</v>
      </c>
      <c r="AQ10" s="232">
        <f>'[1]COVID19 total deaths by age'!$AF19</f>
        <v>0</v>
      </c>
      <c r="AR10" s="232">
        <f>'[1]COVID19 total deaths by age'!$AE19</f>
        <v>0</v>
      </c>
      <c r="AS10" s="232">
        <f>'[1]COVID19 total deaths by age'!$AD19</f>
        <v>1</v>
      </c>
      <c r="AT10" s="232">
        <f>'[1]COVID19 total deaths by age'!$AC19</f>
        <v>0</v>
      </c>
      <c r="AU10" s="232">
        <f>'[1]COVID19 total deaths by age'!$AB19</f>
        <v>1</v>
      </c>
      <c r="AV10" s="232">
        <f>'[1]COVID19 total deaths by age'!$AA19</f>
        <v>0</v>
      </c>
      <c r="AW10" s="232">
        <f>'[1]COVID19 total deaths by age'!$Z19</f>
        <v>0</v>
      </c>
      <c r="AX10" s="232">
        <f>'[1]COVID19 total deaths by age'!$Y19</f>
        <v>0</v>
      </c>
      <c r="AY10" s="232">
        <f>'[1]COVID19 total deaths by age'!$X19</f>
        <v>0</v>
      </c>
      <c r="AZ10" s="232">
        <f>'[1]COVID19 total deaths by age'!$W19</f>
        <v>0</v>
      </c>
      <c r="BA10" s="232">
        <f>'[1]COVID19 total deaths by age'!$V19</f>
        <v>1</v>
      </c>
      <c r="BB10" s="232">
        <f>'[1]COVID19 total deaths by age'!$U19</f>
        <v>0</v>
      </c>
      <c r="BC10" s="232">
        <f>'[1]COVID19 total deaths by age'!$T19</f>
        <v>0</v>
      </c>
      <c r="BD10" s="232">
        <f>'[1]COVID19 total deaths by age'!$S19</f>
        <v>0</v>
      </c>
      <c r="BE10" s="232">
        <f>'[1]COVID19 total deaths by age'!$R19</f>
        <v>0</v>
      </c>
      <c r="BF10" s="232">
        <f>'[1]COVID19 total deaths by age'!$Q19</f>
        <v>0</v>
      </c>
      <c r="BG10" s="232">
        <f>'[1]COVID19 total deaths by age'!$P19</f>
        <v>0</v>
      </c>
      <c r="BH10" s="232">
        <f>'[1]COVID19 total deaths by age'!$O19</f>
        <v>0</v>
      </c>
      <c r="BI10" s="232">
        <f>'[1]COVID19 total deaths by age'!$N19</f>
        <v>0</v>
      </c>
      <c r="BJ10" s="232">
        <f>'[1]COVID19 total deaths by age'!$M19</f>
        <v>0</v>
      </c>
      <c r="BK10" s="232">
        <f>'[1]COVID19 total deaths by age'!L19</f>
        <v>0</v>
      </c>
      <c r="BL10" s="232">
        <f>'[1]COVID19 total deaths by age'!K19</f>
        <v>0</v>
      </c>
      <c r="BM10" s="232">
        <f>'[1]COVID19 total deaths by age'!J19</f>
        <v>0</v>
      </c>
      <c r="BN10" s="232">
        <f>'[1]COVID19 total deaths by age'!I19</f>
        <v>0</v>
      </c>
      <c r="BO10" s="232">
        <f>'[1]COVID19 total deaths by age'!G19</f>
        <v>0</v>
      </c>
      <c r="BP10" s="232">
        <f>'[1]COVID19 total deaths by age'!F19</f>
        <v>0</v>
      </c>
      <c r="BQ10" s="232">
        <f>'[1]COVID19 total deaths by age'!E19</f>
        <v>0</v>
      </c>
      <c r="BR10" s="232">
        <f>'[1]COVID19 total deaths by age'!D19</f>
        <v>0</v>
      </c>
    </row>
    <row r="11" spans="1:1025" x14ac:dyDescent="0.3">
      <c r="A11" s="85" t="s">
        <v>73</v>
      </c>
      <c r="B11" s="9">
        <v>14833658</v>
      </c>
      <c r="C11" s="86">
        <f t="shared" si="0"/>
        <v>155</v>
      </c>
      <c r="D11" s="87">
        <v>0</v>
      </c>
      <c r="E11" s="231">
        <f>'[1]COVID19 total deaths by age'!$BR20</f>
        <v>0</v>
      </c>
      <c r="F11" s="231">
        <f>'[1]COVID19 total deaths by age'!$BQ20</f>
        <v>1</v>
      </c>
      <c r="G11" s="231">
        <f>'[1]COVID19 total deaths by age'!$BP20</f>
        <v>1</v>
      </c>
      <c r="H11" s="231">
        <f>'[1]COVID19 total deaths by age'!$BO20</f>
        <v>2</v>
      </c>
      <c r="I11" s="231">
        <f>'[1]COVID19 total deaths by age'!$BN20</f>
        <v>2</v>
      </c>
      <c r="J11" s="231">
        <f>'[1]COVID19 total deaths by age'!$BM20</f>
        <v>1</v>
      </c>
      <c r="K11" s="232">
        <f>'[1]COVID19 total deaths by age'!$BL20</f>
        <v>1</v>
      </c>
      <c r="L11" s="232">
        <f>'[1]COVID19 total deaths by age'!$BK20</f>
        <v>0</v>
      </c>
      <c r="M11" s="232">
        <f>'[1]COVID19 total deaths by age'!$BJ20</f>
        <v>2</v>
      </c>
      <c r="N11" s="232">
        <f>'[1]COVID19 total deaths by age'!$BI20</f>
        <v>3</v>
      </c>
      <c r="O11" s="232">
        <f>'[1]COVID19 total deaths by age'!$BH20</f>
        <v>4</v>
      </c>
      <c r="P11" s="232">
        <f>'[1]COVID19 total deaths by age'!$BG20</f>
        <v>3</v>
      </c>
      <c r="Q11" s="232">
        <f>'[1]COVID19 total deaths by age'!$BF20</f>
        <v>2</v>
      </c>
      <c r="R11" s="232">
        <f>'[1]COVID19 total deaths by age'!$BE20</f>
        <v>4</v>
      </c>
      <c r="S11" s="232">
        <f>'[1]COVID19 total deaths by age'!$BD20</f>
        <v>4</v>
      </c>
      <c r="T11" s="232">
        <f>'[1]COVID19 total deaths by age'!$BC20</f>
        <v>5</v>
      </c>
      <c r="U11" s="232">
        <f>'[1]COVID19 total deaths by age'!$BB20</f>
        <v>3</v>
      </c>
      <c r="V11" s="232">
        <f>'[1]COVID19 total deaths by age'!$BA20</f>
        <v>5</v>
      </c>
      <c r="W11" s="232">
        <f>'[1]COVID19 total deaths by age'!$AZ20</f>
        <v>2</v>
      </c>
      <c r="X11" s="232">
        <f>'[1]COVID19 total deaths by age'!$AY20</f>
        <v>2</v>
      </c>
      <c r="Y11" s="232">
        <f>'[1]COVID19 total deaths by age'!$AX20</f>
        <v>2</v>
      </c>
      <c r="Z11" s="232">
        <f>'[1]COVID19 total deaths by age'!$AW20</f>
        <v>3</v>
      </c>
      <c r="AA11" s="232">
        <f>'[1]COVID19 total deaths by age'!$AV20</f>
        <v>1</v>
      </c>
      <c r="AB11" s="232">
        <f>'[1]COVID19 total deaths by age'!$AU20</f>
        <v>9</v>
      </c>
      <c r="AC11" s="232">
        <f>'[1]COVID19 total deaths by age'!$AT20</f>
        <v>9</v>
      </c>
      <c r="AD11" s="232">
        <f>'[1]COVID19 total deaths by age'!$AS20</f>
        <v>3</v>
      </c>
      <c r="AE11" s="232">
        <f>'[1]COVID19 total deaths by age'!$AR20</f>
        <v>4</v>
      </c>
      <c r="AF11" s="232">
        <f>'[1]COVID19 total deaths by age'!$AQ20</f>
        <v>9</v>
      </c>
      <c r="AG11" s="232">
        <f>'[1]COVID19 total deaths by age'!$AP20</f>
        <v>7</v>
      </c>
      <c r="AH11" s="232">
        <f>'[1]COVID19 total deaths by age'!$AO20</f>
        <v>3</v>
      </c>
      <c r="AI11" s="232">
        <f>'[1]COVID19 total deaths by age'!$AN20</f>
        <v>7</v>
      </c>
      <c r="AJ11" s="232">
        <f>'[1]COVID19 total deaths by age'!$AM20</f>
        <v>1</v>
      </c>
      <c r="AK11" s="232">
        <f>'[1]COVID19 total deaths by age'!$AL20</f>
        <v>5</v>
      </c>
      <c r="AL11" s="232">
        <f>'[1]COVID19 total deaths by age'!$AK20</f>
        <v>6</v>
      </c>
      <c r="AM11" s="232">
        <f>'[1]COVID19 total deaths by age'!$AJ20</f>
        <v>5</v>
      </c>
      <c r="AN11" s="232">
        <f>'[1]COVID19 total deaths by age'!$AI20</f>
        <v>2</v>
      </c>
      <c r="AO11" s="232">
        <f>'[1]COVID19 total deaths by age'!$AH20</f>
        <v>4</v>
      </c>
      <c r="AP11" s="232">
        <f>'[1]COVID19 total deaths by age'!$AG20</f>
        <v>4</v>
      </c>
      <c r="AQ11" s="232">
        <f>'[1]COVID19 total deaths by age'!$AF20</f>
        <v>3</v>
      </c>
      <c r="AR11" s="232">
        <f>'[1]COVID19 total deaths by age'!$AE20</f>
        <v>2</v>
      </c>
      <c r="AS11" s="232">
        <f>'[1]COVID19 total deaths by age'!$AD20</f>
        <v>6</v>
      </c>
      <c r="AT11" s="232">
        <f>'[1]COVID19 total deaths by age'!$AC20</f>
        <v>3</v>
      </c>
      <c r="AU11" s="232">
        <f>'[1]COVID19 total deaths by age'!$AB20</f>
        <v>0</v>
      </c>
      <c r="AV11" s="232">
        <f>'[1]COVID19 total deaths by age'!$AA20</f>
        <v>2</v>
      </c>
      <c r="AW11" s="232">
        <f>'[1]COVID19 total deaths by age'!$Z20</f>
        <v>1</v>
      </c>
      <c r="AX11" s="232">
        <f>'[1]COVID19 total deaths by age'!$Y20</f>
        <v>2</v>
      </c>
      <c r="AY11" s="232">
        <f>'[1]COVID19 total deaths by age'!$X20</f>
        <v>1</v>
      </c>
      <c r="AZ11" s="232">
        <f>'[1]COVID19 total deaths by age'!$W20</f>
        <v>1</v>
      </c>
      <c r="BA11" s="232">
        <f>'[1]COVID19 total deaths by age'!$V20</f>
        <v>2</v>
      </c>
      <c r="BB11" s="232">
        <f>'[1]COVID19 total deaths by age'!$U20</f>
        <v>0</v>
      </c>
      <c r="BC11" s="232">
        <f>'[1]COVID19 total deaths by age'!$T20</f>
        <v>0</v>
      </c>
      <c r="BD11" s="232">
        <f>'[1]COVID19 total deaths by age'!$S20</f>
        <v>0</v>
      </c>
      <c r="BE11" s="232">
        <f>'[1]COVID19 total deaths by age'!$R20</f>
        <v>1</v>
      </c>
      <c r="BF11" s="232">
        <f>'[1]COVID19 total deaths by age'!$Q20</f>
        <v>0</v>
      </c>
      <c r="BG11" s="232">
        <f>'[1]COVID19 total deaths by age'!$P20</f>
        <v>0</v>
      </c>
      <c r="BH11" s="232">
        <f>'[1]COVID19 total deaths by age'!$O20</f>
        <v>0</v>
      </c>
      <c r="BI11" s="232">
        <f>'[1]COVID19 total deaths by age'!$N20</f>
        <v>0</v>
      </c>
      <c r="BJ11" s="232">
        <f>'[1]COVID19 total deaths by age'!$M20</f>
        <v>0</v>
      </c>
      <c r="BK11" s="232">
        <f>'[1]COVID19 total deaths by age'!L20</f>
        <v>0</v>
      </c>
      <c r="BL11" s="232">
        <f>'[1]COVID19 total deaths by age'!K20</f>
        <v>0</v>
      </c>
      <c r="BM11" s="232">
        <f>'[1]COVID19 total deaths by age'!J20</f>
        <v>0</v>
      </c>
      <c r="BN11" s="232">
        <f>'[1]COVID19 total deaths by age'!I20</f>
        <v>0</v>
      </c>
      <c r="BO11" s="232">
        <f>'[1]COVID19 total deaths by age'!G20</f>
        <v>0</v>
      </c>
      <c r="BP11" s="232">
        <f>'[1]COVID19 total deaths by age'!F20</f>
        <v>0</v>
      </c>
      <c r="BQ11" s="232">
        <f>'[1]COVID19 total deaths by age'!E20</f>
        <v>0</v>
      </c>
      <c r="BR11" s="232">
        <f>'[1]COVID19 total deaths by age'!D20</f>
        <v>0</v>
      </c>
    </row>
    <row r="12" spans="1:1025" x14ac:dyDescent="0.3">
      <c r="A12" s="85" t="s">
        <v>74</v>
      </c>
      <c r="B12" s="9">
        <v>14678606</v>
      </c>
      <c r="C12" s="86">
        <f t="shared" si="0"/>
        <v>1761</v>
      </c>
      <c r="D12" s="87">
        <v>0</v>
      </c>
      <c r="E12" s="231">
        <f>'[1]COVID19 total deaths by age'!$BR21</f>
        <v>4</v>
      </c>
      <c r="F12" s="231">
        <f>'[1]COVID19 total deaths by age'!$BQ21</f>
        <v>12</v>
      </c>
      <c r="G12" s="231">
        <f>'[1]COVID19 total deaths by age'!$BP21</f>
        <v>12</v>
      </c>
      <c r="H12" s="231">
        <f>'[1]COVID19 total deaths by age'!$BO21</f>
        <v>19</v>
      </c>
      <c r="I12" s="231">
        <f>'[1]COVID19 total deaths by age'!$BN21</f>
        <v>14</v>
      </c>
      <c r="J12" s="231">
        <f>'[1]COVID19 total deaths by age'!$BM21</f>
        <v>22</v>
      </c>
      <c r="K12" s="232">
        <f>'[1]COVID19 total deaths by age'!$BL21</f>
        <v>19</v>
      </c>
      <c r="L12" s="232">
        <f>'[1]COVID19 total deaths by age'!$BK21</f>
        <v>26</v>
      </c>
      <c r="M12" s="232">
        <f>'[1]COVID19 total deaths by age'!$BJ21</f>
        <v>30</v>
      </c>
      <c r="N12" s="232">
        <f>'[1]COVID19 total deaths by age'!$BI21</f>
        <v>27</v>
      </c>
      <c r="O12" s="232">
        <f>'[1]COVID19 total deaths by age'!$BH21</f>
        <v>32</v>
      </c>
      <c r="P12" s="232">
        <f>'[1]COVID19 total deaths by age'!$BG21</f>
        <v>32</v>
      </c>
      <c r="Q12" s="232">
        <f>'[1]COVID19 total deaths by age'!$BF21</f>
        <v>46</v>
      </c>
      <c r="R12" s="232">
        <f>'[1]COVID19 total deaths by age'!$BE21</f>
        <v>48</v>
      </c>
      <c r="S12" s="232">
        <f>'[1]COVID19 total deaths by age'!$BD21</f>
        <v>44</v>
      </c>
      <c r="T12" s="232">
        <f>'[1]COVID19 total deaths by age'!$BC21</f>
        <v>49</v>
      </c>
      <c r="U12" s="232">
        <f>'[1]COVID19 total deaths by age'!$BB21</f>
        <v>38</v>
      </c>
      <c r="V12" s="232">
        <f>'[1]COVID19 total deaths by age'!$BA21</f>
        <v>47</v>
      </c>
      <c r="W12" s="232">
        <f>'[1]COVID19 total deaths by age'!$AZ21</f>
        <v>48</v>
      </c>
      <c r="X12" s="232">
        <f>'[1]COVID19 total deaths by age'!$AY21</f>
        <v>43</v>
      </c>
      <c r="Y12" s="232">
        <f>'[1]COVID19 total deaths by age'!$AX21</f>
        <v>53</v>
      </c>
      <c r="Z12" s="232">
        <f>'[1]COVID19 total deaths by age'!$AW21</f>
        <v>64</v>
      </c>
      <c r="AA12" s="232">
        <f>'[1]COVID19 total deaths by age'!$AV21</f>
        <v>58</v>
      </c>
      <c r="AB12" s="232">
        <f>'[1]COVID19 total deaths by age'!$AU21</f>
        <v>54</v>
      </c>
      <c r="AC12" s="232">
        <f>'[1]COVID19 total deaths by age'!$AT21</f>
        <v>72</v>
      </c>
      <c r="AD12" s="232">
        <f>'[1]COVID19 total deaths by age'!$AS21</f>
        <v>68</v>
      </c>
      <c r="AE12" s="232">
        <f>'[1]COVID19 total deaths by age'!$AR21</f>
        <v>69</v>
      </c>
      <c r="AF12" s="232">
        <f>'[1]COVID19 total deaths by age'!$AQ21</f>
        <v>65</v>
      </c>
      <c r="AG12" s="232">
        <f>'[1]COVID19 total deaths by age'!$AP21</f>
        <v>61</v>
      </c>
      <c r="AH12" s="232">
        <f>'[1]COVID19 total deaths by age'!$AO21</f>
        <v>56</v>
      </c>
      <c r="AI12" s="232">
        <f>'[1]COVID19 total deaths by age'!$AN21</f>
        <v>48</v>
      </c>
      <c r="AJ12" s="232">
        <f>'[1]COVID19 total deaths by age'!$AM21</f>
        <v>57</v>
      </c>
      <c r="AK12" s="232">
        <f>'[1]COVID19 total deaths by age'!$AL21</f>
        <v>47</v>
      </c>
      <c r="AL12" s="232">
        <f>'[1]COVID19 total deaths by age'!$AK21</f>
        <v>46</v>
      </c>
      <c r="AM12" s="232">
        <f>'[1]COVID19 total deaths by age'!$AJ21</f>
        <v>43</v>
      </c>
      <c r="AN12" s="232">
        <f>'[1]COVID19 total deaths by age'!$AI21</f>
        <v>29</v>
      </c>
      <c r="AO12" s="232">
        <f>'[1]COVID19 total deaths by age'!$AH21</f>
        <v>40</v>
      </c>
      <c r="AP12" s="232">
        <f>'[1]COVID19 total deaths by age'!$AG21</f>
        <v>50</v>
      </c>
      <c r="AQ12" s="232">
        <f>'[1]COVID19 total deaths by age'!$AF21</f>
        <v>27</v>
      </c>
      <c r="AR12" s="232">
        <f>'[1]COVID19 total deaths by age'!$AE21</f>
        <v>28</v>
      </c>
      <c r="AS12" s="232">
        <f>'[1]COVID19 total deaths by age'!$AD21</f>
        <v>27</v>
      </c>
      <c r="AT12" s="232">
        <f>'[1]COVID19 total deaths by age'!$AC21</f>
        <v>18</v>
      </c>
      <c r="AU12" s="232">
        <f>'[1]COVID19 total deaths by age'!$AB21</f>
        <v>10</v>
      </c>
      <c r="AV12" s="232">
        <f>'[1]COVID19 total deaths by age'!$AA21</f>
        <v>9</v>
      </c>
      <c r="AW12" s="232">
        <f>'[1]COVID19 total deaths by age'!$Z21</f>
        <v>10</v>
      </c>
      <c r="AX12" s="232">
        <f>'[1]COVID19 total deaths by age'!$Y21</f>
        <v>8</v>
      </c>
      <c r="AY12" s="232">
        <f>'[1]COVID19 total deaths by age'!$X21</f>
        <v>13</v>
      </c>
      <c r="AZ12" s="232">
        <f>'[1]COVID19 total deaths by age'!$W21</f>
        <v>5</v>
      </c>
      <c r="BA12" s="232">
        <f>'[1]COVID19 total deaths by age'!$V21</f>
        <v>4</v>
      </c>
      <c r="BB12" s="232">
        <f>'[1]COVID19 total deaths by age'!$U21</f>
        <v>1</v>
      </c>
      <c r="BC12" s="232">
        <f>'[1]COVID19 total deaths by age'!$T21</f>
        <v>3</v>
      </c>
      <c r="BD12" s="232">
        <f>'[1]COVID19 total deaths by age'!$S21</f>
        <v>1</v>
      </c>
      <c r="BE12" s="232">
        <f>'[1]COVID19 total deaths by age'!$R21</f>
        <v>2</v>
      </c>
      <c r="BF12" s="232">
        <f>'[1]COVID19 total deaths by age'!$Q21</f>
        <v>0</v>
      </c>
      <c r="BG12" s="232">
        <f>'[1]COVID19 total deaths by age'!$P21</f>
        <v>0</v>
      </c>
      <c r="BH12" s="232">
        <f>'[1]COVID19 total deaths by age'!$O21</f>
        <v>1</v>
      </c>
      <c r="BI12" s="232">
        <f>'[1]COVID19 total deaths by age'!$N21</f>
        <v>0</v>
      </c>
      <c r="BJ12" s="232">
        <f>'[1]COVID19 total deaths by age'!$M21</f>
        <v>1</v>
      </c>
      <c r="BK12" s="232">
        <f>'[1]COVID19 total deaths by age'!L21</f>
        <v>0</v>
      </c>
      <c r="BL12" s="232">
        <f>'[1]COVID19 total deaths by age'!K21</f>
        <v>0</v>
      </c>
      <c r="BM12" s="232">
        <f>'[1]COVID19 total deaths by age'!J21</f>
        <v>0</v>
      </c>
      <c r="BN12" s="232">
        <f>'[1]COVID19 total deaths by age'!I21</f>
        <v>1</v>
      </c>
      <c r="BO12" s="232">
        <f>'[1]COVID19 total deaths by age'!G21</f>
        <v>0</v>
      </c>
      <c r="BP12" s="232">
        <f>'[1]COVID19 total deaths by age'!F21</f>
        <v>0</v>
      </c>
      <c r="BQ12" s="232">
        <f>'[1]COVID19 total deaths by age'!E21</f>
        <v>0</v>
      </c>
      <c r="BR12" s="232">
        <f>'[1]COVID19 total deaths by age'!D21</f>
        <v>0</v>
      </c>
    </row>
    <row r="13" spans="1:1025" x14ac:dyDescent="0.3">
      <c r="A13" s="85" t="s">
        <v>75</v>
      </c>
      <c r="B13" s="9">
        <v>10454893</v>
      </c>
      <c r="C13" s="86">
        <f t="shared" si="0"/>
        <v>8547</v>
      </c>
      <c r="D13" s="87">
        <v>0</v>
      </c>
      <c r="E13" s="231">
        <f>'[1]COVID19 total deaths by age'!$BR22</f>
        <v>19</v>
      </c>
      <c r="F13" s="231">
        <f>'[1]COVID19 total deaths by age'!$BQ22</f>
        <v>66</v>
      </c>
      <c r="G13" s="231">
        <f>'[1]COVID19 total deaths by age'!$BP22</f>
        <v>77</v>
      </c>
      <c r="H13" s="231">
        <f>'[1]COVID19 total deaths by age'!$BO22</f>
        <v>82</v>
      </c>
      <c r="I13" s="231">
        <f>'[1]COVID19 total deaths by age'!$BN22</f>
        <v>104</v>
      </c>
      <c r="J13" s="231">
        <f>'[1]COVID19 total deaths by age'!$BM22</f>
        <v>91</v>
      </c>
      <c r="K13" s="232">
        <f>'[1]COVID19 total deaths by age'!$BL22</f>
        <v>103</v>
      </c>
      <c r="L13" s="232">
        <f>'[1]COVID19 total deaths by age'!$BK22</f>
        <v>117</v>
      </c>
      <c r="M13" s="232">
        <f>'[1]COVID19 total deaths by age'!$BJ22</f>
        <v>118</v>
      </c>
      <c r="N13" s="232">
        <f>'[1]COVID19 total deaths by age'!$BI22</f>
        <v>129</v>
      </c>
      <c r="O13" s="232">
        <f>'[1]COVID19 total deaths by age'!$BH22</f>
        <v>152</v>
      </c>
      <c r="P13" s="232">
        <f>'[1]COVID19 total deaths by age'!$BG22</f>
        <v>162</v>
      </c>
      <c r="Q13" s="232">
        <f>'[1]COVID19 total deaths by age'!$BF22</f>
        <v>164</v>
      </c>
      <c r="R13" s="232">
        <f>'[1]COVID19 total deaths by age'!$BE22</f>
        <v>176</v>
      </c>
      <c r="S13" s="232">
        <f>'[1]COVID19 total deaths by age'!$BD22</f>
        <v>155</v>
      </c>
      <c r="T13" s="232">
        <f>'[1]COVID19 total deaths by age'!$BC22</f>
        <v>195</v>
      </c>
      <c r="U13" s="232">
        <f>'[1]COVID19 total deaths by age'!$BB22</f>
        <v>175</v>
      </c>
      <c r="V13" s="232">
        <f>'[1]COVID19 total deaths by age'!$BA22</f>
        <v>187</v>
      </c>
      <c r="W13" s="232">
        <f>'[1]COVID19 total deaths by age'!$AZ22</f>
        <v>230</v>
      </c>
      <c r="X13" s="232">
        <f>'[1]COVID19 total deaths by age'!$AY22</f>
        <v>247</v>
      </c>
      <c r="Y13" s="232">
        <f>'[1]COVID19 total deaths by age'!$AX22</f>
        <v>253</v>
      </c>
      <c r="Z13" s="232">
        <f>'[1]COVID19 total deaths by age'!$AW22</f>
        <v>233</v>
      </c>
      <c r="AA13" s="232">
        <f>'[1]COVID19 total deaths by age'!$AV22</f>
        <v>257</v>
      </c>
      <c r="AB13" s="232">
        <f>'[1]COVID19 total deaths by age'!$AU22</f>
        <v>267</v>
      </c>
      <c r="AC13" s="232">
        <f>'[1]COVID19 total deaths by age'!$AT22</f>
        <v>308</v>
      </c>
      <c r="AD13" s="232">
        <f>'[1]COVID19 total deaths by age'!$AS22</f>
        <v>290</v>
      </c>
      <c r="AE13" s="232">
        <f>'[1]COVID19 total deaths by age'!$AR22</f>
        <v>321</v>
      </c>
      <c r="AF13" s="232">
        <f>'[1]COVID19 total deaths by age'!$AQ22</f>
        <v>345</v>
      </c>
      <c r="AG13" s="232">
        <f>'[1]COVID19 total deaths by age'!$AP22</f>
        <v>335</v>
      </c>
      <c r="AH13" s="232">
        <f>'[1]COVID19 total deaths by age'!$AO22</f>
        <v>290</v>
      </c>
      <c r="AI13" s="232">
        <f>'[1]COVID19 total deaths by age'!$AN22</f>
        <v>280</v>
      </c>
      <c r="AJ13" s="232">
        <f>'[1]COVID19 total deaths by age'!$AM22</f>
        <v>317</v>
      </c>
      <c r="AK13" s="232">
        <f>'[1]COVID19 total deaths by age'!$AL22</f>
        <v>283</v>
      </c>
      <c r="AL13" s="232">
        <f>'[1]COVID19 total deaths by age'!$AK22</f>
        <v>228</v>
      </c>
      <c r="AM13" s="232">
        <f>'[1]COVID19 total deaths by age'!$AJ22</f>
        <v>251</v>
      </c>
      <c r="AN13" s="232">
        <f>'[1]COVID19 total deaths by age'!$AI22</f>
        <v>152</v>
      </c>
      <c r="AO13" s="232">
        <f>'[1]COVID19 total deaths by age'!$AH22</f>
        <v>250</v>
      </c>
      <c r="AP13" s="232">
        <f>'[1]COVID19 total deaths by age'!$AG22</f>
        <v>241</v>
      </c>
      <c r="AQ13" s="232">
        <f>'[1]COVID19 total deaths by age'!$AF22</f>
        <v>143</v>
      </c>
      <c r="AR13" s="232">
        <f>'[1]COVID19 total deaths by age'!$AE22</f>
        <v>147</v>
      </c>
      <c r="AS13" s="232">
        <f>'[1]COVID19 total deaths by age'!$AD22</f>
        <v>130</v>
      </c>
      <c r="AT13" s="232">
        <f>'[1]COVID19 total deaths by age'!$AC22</f>
        <v>102</v>
      </c>
      <c r="AU13" s="232">
        <f>'[1]COVID19 total deaths by age'!$AB22</f>
        <v>72</v>
      </c>
      <c r="AV13" s="232">
        <f>'[1]COVID19 total deaths by age'!$AA22</f>
        <v>66</v>
      </c>
      <c r="AW13" s="232">
        <f>'[1]COVID19 total deaths by age'!$Z22</f>
        <v>52</v>
      </c>
      <c r="AX13" s="232">
        <f>'[1]COVID19 total deaths by age'!$Y22</f>
        <v>41</v>
      </c>
      <c r="AY13" s="232">
        <f>'[1]COVID19 total deaths by age'!$X22</f>
        <v>29</v>
      </c>
      <c r="AZ13" s="232">
        <f>'[1]COVID19 total deaths by age'!$W22</f>
        <v>21</v>
      </c>
      <c r="BA13" s="232">
        <f>'[1]COVID19 total deaths by age'!$V22</f>
        <v>19</v>
      </c>
      <c r="BB13" s="232">
        <f>'[1]COVID19 total deaths by age'!$U22</f>
        <v>13</v>
      </c>
      <c r="BC13" s="232">
        <f>'[1]COVID19 total deaths by age'!$T22</f>
        <v>13</v>
      </c>
      <c r="BD13" s="232">
        <f>'[1]COVID19 total deaths by age'!$S22</f>
        <v>17</v>
      </c>
      <c r="BE13" s="232">
        <f>'[1]COVID19 total deaths by age'!$R22</f>
        <v>11</v>
      </c>
      <c r="BF13" s="232">
        <f>'[1]COVID19 total deaths by age'!$Q22</f>
        <v>5</v>
      </c>
      <c r="BG13" s="232">
        <f>'[1]COVID19 total deaths by age'!$P22</f>
        <v>3</v>
      </c>
      <c r="BH13" s="232">
        <f>'[1]COVID19 total deaths by age'!$O22</f>
        <v>4</v>
      </c>
      <c r="BI13" s="232">
        <f>'[1]COVID19 total deaths by age'!$N22</f>
        <v>0</v>
      </c>
      <c r="BJ13" s="232">
        <f>'[1]COVID19 total deaths by age'!$M22</f>
        <v>2</v>
      </c>
      <c r="BK13" s="232">
        <f>'[1]COVID19 total deaths by age'!L22</f>
        <v>4</v>
      </c>
      <c r="BL13" s="232">
        <f>'[1]COVID19 total deaths by age'!K22</f>
        <v>0</v>
      </c>
      <c r="BM13" s="232">
        <f>'[1]COVID19 total deaths by age'!J22</f>
        <v>1</v>
      </c>
      <c r="BN13" s="232">
        <f>'[1]COVID19 total deaths by age'!I22</f>
        <v>1</v>
      </c>
      <c r="BO13" s="232">
        <f>'[1]COVID19 total deaths by age'!G22</f>
        <v>1</v>
      </c>
      <c r="BP13" s="232">
        <f>'[1]COVID19 total deaths by age'!F22</f>
        <v>0</v>
      </c>
      <c r="BQ13" s="232">
        <f>'[1]COVID19 total deaths by age'!E22</f>
        <v>0</v>
      </c>
      <c r="BR13" s="232">
        <f>'[1]COVID19 total deaths by age'!D22</f>
        <v>0</v>
      </c>
    </row>
    <row r="14" spans="1:1025" x14ac:dyDescent="0.3">
      <c r="A14" s="85" t="s">
        <v>76</v>
      </c>
      <c r="B14" s="9">
        <v>2768734</v>
      </c>
      <c r="C14" s="86">
        <f t="shared" si="0"/>
        <v>11575</v>
      </c>
      <c r="D14" s="87">
        <v>0</v>
      </c>
      <c r="E14" s="231">
        <f>'[1]COVID19 total deaths by age'!$BR23</f>
        <v>31</v>
      </c>
      <c r="F14" s="231">
        <f>'[1]COVID19 total deaths by age'!$BQ23</f>
        <v>108</v>
      </c>
      <c r="G14" s="231">
        <f>'[1]COVID19 total deaths by age'!$BP23</f>
        <v>119</v>
      </c>
      <c r="H14" s="231">
        <f>'[1]COVID19 total deaths by age'!$BO23</f>
        <v>129</v>
      </c>
      <c r="I14" s="231">
        <f>'[1]COVID19 total deaths by age'!$BN23</f>
        <v>147</v>
      </c>
      <c r="J14" s="231">
        <f>'[1]COVID19 total deaths by age'!$BM23</f>
        <v>167</v>
      </c>
      <c r="K14" s="232">
        <f>'[1]COVID19 total deaths by age'!$BL23</f>
        <v>176</v>
      </c>
      <c r="L14" s="232">
        <f>'[1]COVID19 total deaths by age'!$BK23</f>
        <v>175</v>
      </c>
      <c r="M14" s="232">
        <f>'[1]COVID19 total deaths by age'!$BJ23</f>
        <v>176</v>
      </c>
      <c r="N14" s="232">
        <f>'[1]COVID19 total deaths by age'!$BI23</f>
        <v>194</v>
      </c>
      <c r="O14" s="232">
        <f>'[1]COVID19 total deaths by age'!$BH23</f>
        <v>182</v>
      </c>
      <c r="P14" s="232">
        <f>'[1]COVID19 total deaths by age'!$BG23</f>
        <v>220</v>
      </c>
      <c r="Q14" s="232">
        <f>'[1]COVID19 total deaths by age'!$BF23</f>
        <v>227</v>
      </c>
      <c r="R14" s="232">
        <f>'[1]COVID19 total deaths by age'!$BE23</f>
        <v>245</v>
      </c>
      <c r="S14" s="232">
        <f>'[1]COVID19 total deaths by age'!$BD23</f>
        <v>263</v>
      </c>
      <c r="T14" s="232">
        <f>'[1]COVID19 total deaths by age'!$BC23</f>
        <v>293</v>
      </c>
      <c r="U14" s="232">
        <f>'[1]COVID19 total deaths by age'!$BB23</f>
        <v>292</v>
      </c>
      <c r="V14" s="232">
        <f>'[1]COVID19 total deaths by age'!$BA23</f>
        <v>317</v>
      </c>
      <c r="W14" s="232">
        <f>'[1]COVID19 total deaths by age'!$AZ23</f>
        <v>305</v>
      </c>
      <c r="X14" s="232">
        <f>'[1]COVID19 total deaths by age'!$AY23</f>
        <v>330</v>
      </c>
      <c r="Y14" s="232">
        <f>'[1]COVID19 total deaths by age'!$AX23</f>
        <v>360</v>
      </c>
      <c r="Z14" s="232">
        <f>'[1]COVID19 total deaths by age'!$AW23</f>
        <v>324</v>
      </c>
      <c r="AA14" s="232">
        <f>'[1]COVID19 total deaths by age'!$AV23</f>
        <v>354</v>
      </c>
      <c r="AB14" s="232">
        <f>'[1]COVID19 total deaths by age'!$AU23</f>
        <v>366</v>
      </c>
      <c r="AC14" s="232">
        <f>'[1]COVID19 total deaths by age'!$AT23</f>
        <v>365</v>
      </c>
      <c r="AD14" s="232">
        <f>'[1]COVID19 total deaths by age'!$AS23</f>
        <v>356</v>
      </c>
      <c r="AE14" s="232">
        <f>'[1]COVID19 total deaths by age'!$AR23</f>
        <v>370</v>
      </c>
      <c r="AF14" s="232">
        <f>'[1]COVID19 total deaths by age'!$AQ23</f>
        <v>454</v>
      </c>
      <c r="AG14" s="232">
        <f>'[1]COVID19 total deaths by age'!$AP23</f>
        <v>388</v>
      </c>
      <c r="AH14" s="232">
        <f>'[1]COVID19 total deaths by age'!$AO23</f>
        <v>370</v>
      </c>
      <c r="AI14" s="232">
        <f>'[1]COVID19 total deaths by age'!$AN23</f>
        <v>393</v>
      </c>
      <c r="AJ14" s="232">
        <f>'[1]COVID19 total deaths by age'!$AM23</f>
        <v>386</v>
      </c>
      <c r="AK14" s="232">
        <f>'[1]COVID19 total deaths by age'!$AL23</f>
        <v>326</v>
      </c>
      <c r="AL14" s="232">
        <f>'[1]COVID19 total deaths by age'!$AK23</f>
        <v>338</v>
      </c>
      <c r="AM14" s="232">
        <f>'[1]COVID19 total deaths by age'!$AJ23</f>
        <v>308</v>
      </c>
      <c r="AN14" s="232">
        <f>'[1]COVID19 total deaths by age'!$AI23</f>
        <v>183</v>
      </c>
      <c r="AO14" s="232">
        <f>'[1]COVID19 total deaths by age'!$AH23</f>
        <v>306</v>
      </c>
      <c r="AP14" s="232">
        <f>'[1]COVID19 total deaths by age'!$AG23</f>
        <v>314</v>
      </c>
      <c r="AQ14" s="232">
        <f>'[1]COVID19 total deaths by age'!$AF23</f>
        <v>183</v>
      </c>
      <c r="AR14" s="232">
        <f>'[1]COVID19 total deaths by age'!$AE23</f>
        <v>179</v>
      </c>
      <c r="AS14" s="232">
        <f>'[1]COVID19 total deaths by age'!$AD23</f>
        <v>160</v>
      </c>
      <c r="AT14" s="232">
        <f>'[1]COVID19 total deaths by age'!$AC23</f>
        <v>123</v>
      </c>
      <c r="AU14" s="232">
        <f>'[1]COVID19 total deaths by age'!$AB23</f>
        <v>111</v>
      </c>
      <c r="AV14" s="232">
        <f>'[1]COVID19 total deaths by age'!$AA23</f>
        <v>77</v>
      </c>
      <c r="AW14" s="232">
        <f>'[1]COVID19 total deaths by age'!$Z23</f>
        <v>87</v>
      </c>
      <c r="AX14" s="232">
        <f>'[1]COVID19 total deaths by age'!$Y23</f>
        <v>50</v>
      </c>
      <c r="AY14" s="232">
        <f>'[1]COVID19 total deaths by age'!$X23</f>
        <v>61</v>
      </c>
      <c r="AZ14" s="232">
        <f>'[1]COVID19 total deaths by age'!$W23</f>
        <v>35</v>
      </c>
      <c r="BA14" s="232">
        <f>'[1]COVID19 total deaths by age'!$V23</f>
        <v>40</v>
      </c>
      <c r="BB14" s="232">
        <f>'[1]COVID19 total deaths by age'!$U23</f>
        <v>32</v>
      </c>
      <c r="BC14" s="232">
        <f>'[1]COVID19 total deaths by age'!$T23</f>
        <v>26</v>
      </c>
      <c r="BD14" s="232">
        <f>'[1]COVID19 total deaths by age'!$S23</f>
        <v>10</v>
      </c>
      <c r="BE14" s="232">
        <f>'[1]COVID19 total deaths by age'!$R23</f>
        <v>9</v>
      </c>
      <c r="BF14" s="232">
        <f>'[1]COVID19 total deaths by age'!$Q23</f>
        <v>13</v>
      </c>
      <c r="BG14" s="232">
        <f>'[1]COVID19 total deaths by age'!$P23</f>
        <v>10</v>
      </c>
      <c r="BH14" s="232">
        <f>'[1]COVID19 total deaths by age'!$O23</f>
        <v>5</v>
      </c>
      <c r="BI14" s="232">
        <f>'[1]COVID19 total deaths by age'!$N23</f>
        <v>1</v>
      </c>
      <c r="BJ14" s="232">
        <f>'[1]COVID19 total deaths by age'!$M23</f>
        <v>1</v>
      </c>
      <c r="BK14" s="232">
        <f>'[1]COVID19 total deaths by age'!L23</f>
        <v>1</v>
      </c>
      <c r="BL14" s="232">
        <f>'[1]COVID19 total deaths by age'!K23</f>
        <v>1</v>
      </c>
      <c r="BM14" s="232">
        <f>'[1]COVID19 total deaths by age'!J23</f>
        <v>1</v>
      </c>
      <c r="BN14" s="232">
        <f>'[1]COVID19 total deaths by age'!I23</f>
        <v>0</v>
      </c>
      <c r="BO14" s="232">
        <f>'[1]COVID19 total deaths by age'!G23</f>
        <v>1</v>
      </c>
      <c r="BP14" s="232">
        <f>'[1]COVID19 total deaths by age'!F23</f>
        <v>1</v>
      </c>
      <c r="BQ14" s="232">
        <f>'[1]COVID19 total deaths by age'!E23</f>
        <v>0</v>
      </c>
      <c r="BR14" s="232">
        <f>'[1]COVID19 total deaths by age'!D23</f>
        <v>0</v>
      </c>
    </row>
    <row r="15" spans="1:1025" x14ac:dyDescent="0.3">
      <c r="A15" s="85"/>
      <c r="B15" s="85"/>
      <c r="C15" s="86">
        <f t="shared" si="0"/>
        <v>0</v>
      </c>
      <c r="D15" s="87"/>
      <c r="E15" s="87"/>
      <c r="F15" s="87"/>
      <c r="G15" s="87"/>
      <c r="H15" s="87"/>
      <c r="I15" s="87"/>
      <c r="J15" s="87"/>
      <c r="K15" s="213"/>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row>
    <row r="16" spans="1:1025" x14ac:dyDescent="0.3">
      <c r="A16" s="46" t="s">
        <v>56</v>
      </c>
      <c r="B16" s="46">
        <v>55977178</v>
      </c>
      <c r="C16" s="86">
        <f t="shared" si="0"/>
        <v>22049</v>
      </c>
      <c r="D16" s="87">
        <v>0</v>
      </c>
      <c r="E16" s="87">
        <f t="shared" ref="E16:AJ16" si="1">SUM(E10:E15)</f>
        <v>54</v>
      </c>
      <c r="F16" s="87">
        <f t="shared" si="1"/>
        <v>187</v>
      </c>
      <c r="G16" s="87">
        <f t="shared" si="1"/>
        <v>209</v>
      </c>
      <c r="H16" s="87">
        <f t="shared" si="1"/>
        <v>232</v>
      </c>
      <c r="I16" s="87">
        <f t="shared" si="1"/>
        <v>267</v>
      </c>
      <c r="J16" s="87">
        <f t="shared" si="1"/>
        <v>281</v>
      </c>
      <c r="K16" s="213">
        <f t="shared" si="1"/>
        <v>299</v>
      </c>
      <c r="L16" s="86">
        <f t="shared" si="1"/>
        <v>318</v>
      </c>
      <c r="M16" s="86">
        <f t="shared" si="1"/>
        <v>326</v>
      </c>
      <c r="N16" s="86">
        <f t="shared" si="1"/>
        <v>353</v>
      </c>
      <c r="O16" s="86">
        <f t="shared" si="1"/>
        <v>370</v>
      </c>
      <c r="P16" s="86">
        <f t="shared" si="1"/>
        <v>417</v>
      </c>
      <c r="Q16" s="86">
        <f t="shared" si="1"/>
        <v>439</v>
      </c>
      <c r="R16" s="86">
        <f t="shared" si="1"/>
        <v>473</v>
      </c>
      <c r="S16" s="86">
        <f t="shared" si="1"/>
        <v>466</v>
      </c>
      <c r="T16" s="86">
        <f t="shared" si="1"/>
        <v>543</v>
      </c>
      <c r="U16" s="86">
        <f t="shared" si="1"/>
        <v>508</v>
      </c>
      <c r="V16" s="86">
        <f t="shared" si="1"/>
        <v>556</v>
      </c>
      <c r="W16" s="86">
        <f t="shared" si="1"/>
        <v>585</v>
      </c>
      <c r="X16" s="86">
        <f t="shared" si="1"/>
        <v>622</v>
      </c>
      <c r="Y16" s="86">
        <f t="shared" si="1"/>
        <v>668</v>
      </c>
      <c r="Z16" s="86">
        <f t="shared" si="1"/>
        <v>624</v>
      </c>
      <c r="AA16" s="86">
        <f t="shared" si="1"/>
        <v>670</v>
      </c>
      <c r="AB16" s="86">
        <f t="shared" si="1"/>
        <v>696</v>
      </c>
      <c r="AC16" s="86">
        <f t="shared" si="1"/>
        <v>755</v>
      </c>
      <c r="AD16" s="86">
        <f t="shared" si="1"/>
        <v>717</v>
      </c>
      <c r="AE16" s="86">
        <f t="shared" si="1"/>
        <v>765</v>
      </c>
      <c r="AF16" s="86">
        <f t="shared" si="1"/>
        <v>874</v>
      </c>
      <c r="AG16" s="86">
        <f t="shared" si="1"/>
        <v>791</v>
      </c>
      <c r="AH16" s="86">
        <f t="shared" si="1"/>
        <v>719</v>
      </c>
      <c r="AI16" s="86">
        <f t="shared" si="1"/>
        <v>728</v>
      </c>
      <c r="AJ16" s="86">
        <f t="shared" si="1"/>
        <v>762</v>
      </c>
      <c r="AK16" s="86">
        <f t="shared" ref="AK16:BP16" si="2">SUM(AK10:AK15)</f>
        <v>661</v>
      </c>
      <c r="AL16" s="86">
        <f t="shared" si="2"/>
        <v>619</v>
      </c>
      <c r="AM16" s="86">
        <f t="shared" si="2"/>
        <v>607</v>
      </c>
      <c r="AN16" s="86">
        <f t="shared" si="2"/>
        <v>367</v>
      </c>
      <c r="AO16" s="86">
        <f t="shared" si="2"/>
        <v>600</v>
      </c>
      <c r="AP16" s="86">
        <f t="shared" si="2"/>
        <v>610</v>
      </c>
      <c r="AQ16" s="86">
        <f t="shared" si="2"/>
        <v>356</v>
      </c>
      <c r="AR16" s="86">
        <f t="shared" si="2"/>
        <v>356</v>
      </c>
      <c r="AS16" s="86">
        <f t="shared" si="2"/>
        <v>324</v>
      </c>
      <c r="AT16" s="86">
        <f t="shared" si="2"/>
        <v>246</v>
      </c>
      <c r="AU16" s="86">
        <f t="shared" si="2"/>
        <v>194</v>
      </c>
      <c r="AV16" s="86">
        <f t="shared" si="2"/>
        <v>154</v>
      </c>
      <c r="AW16" s="86">
        <f t="shared" si="2"/>
        <v>150</v>
      </c>
      <c r="AX16" s="86">
        <f t="shared" si="2"/>
        <v>101</v>
      </c>
      <c r="AY16" s="86">
        <f t="shared" si="2"/>
        <v>104</v>
      </c>
      <c r="AZ16" s="86">
        <f t="shared" si="2"/>
        <v>62</v>
      </c>
      <c r="BA16" s="86">
        <f t="shared" si="2"/>
        <v>66</v>
      </c>
      <c r="BB16" s="86">
        <f t="shared" si="2"/>
        <v>46</v>
      </c>
      <c r="BC16" s="86">
        <f t="shared" si="2"/>
        <v>42</v>
      </c>
      <c r="BD16" s="86">
        <f t="shared" si="2"/>
        <v>28</v>
      </c>
      <c r="BE16" s="86">
        <f t="shared" si="2"/>
        <v>23</v>
      </c>
      <c r="BF16" s="86">
        <f t="shared" si="2"/>
        <v>18</v>
      </c>
      <c r="BG16" s="86">
        <f t="shared" si="2"/>
        <v>13</v>
      </c>
      <c r="BH16" s="86">
        <f t="shared" si="2"/>
        <v>10</v>
      </c>
      <c r="BI16" s="86">
        <f t="shared" si="2"/>
        <v>1</v>
      </c>
      <c r="BJ16" s="86">
        <f t="shared" si="2"/>
        <v>4</v>
      </c>
      <c r="BK16" s="86">
        <f t="shared" si="2"/>
        <v>5</v>
      </c>
      <c r="BL16" s="86">
        <f t="shared" si="2"/>
        <v>1</v>
      </c>
      <c r="BM16" s="86">
        <f t="shared" si="2"/>
        <v>2</v>
      </c>
      <c r="BN16" s="86">
        <f t="shared" si="2"/>
        <v>2</v>
      </c>
      <c r="BO16" s="86">
        <f t="shared" si="2"/>
        <v>2</v>
      </c>
      <c r="BP16" s="86">
        <f t="shared" si="2"/>
        <v>1</v>
      </c>
      <c r="BQ16" s="86">
        <f t="shared" ref="BQ16:BR16" si="3">SUM(BQ10:BQ15)</f>
        <v>0</v>
      </c>
      <c r="BR16" s="86">
        <f t="shared" si="3"/>
        <v>0</v>
      </c>
    </row>
    <row r="17" spans="1:1025" x14ac:dyDescent="0.3">
      <c r="A17" s="85"/>
      <c r="B17" s="85"/>
      <c r="C17" s="86"/>
      <c r="D17" s="87"/>
      <c r="E17" s="87"/>
      <c r="F17" s="87"/>
      <c r="G17" s="87"/>
      <c r="H17" s="87"/>
      <c r="I17" s="87"/>
      <c r="J17" s="87"/>
      <c r="K17" s="213"/>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c r="AY17" s="86"/>
      <c r="AZ17" s="86"/>
      <c r="BA17" s="86"/>
      <c r="BB17" s="86"/>
      <c r="BC17" s="86"/>
      <c r="BD17" s="86"/>
      <c r="BE17" s="86"/>
      <c r="BF17" s="86"/>
      <c r="BG17" s="86"/>
      <c r="BH17" s="86"/>
      <c r="BI17" s="86"/>
      <c r="BJ17" s="86"/>
      <c r="BK17" s="86"/>
      <c r="BL17" s="86"/>
      <c r="BM17" s="86"/>
      <c r="BN17" s="86"/>
      <c r="BO17" s="86"/>
      <c r="BP17" s="86"/>
      <c r="BQ17" s="86"/>
      <c r="BR17" s="86"/>
    </row>
    <row r="18" spans="1:1025" x14ac:dyDescent="0.3">
      <c r="A18" s="57" t="s">
        <v>36</v>
      </c>
      <c r="B18" s="88">
        <v>0</v>
      </c>
      <c r="C18" s="89">
        <f>SUM(D18:BR18)</f>
        <v>0</v>
      </c>
      <c r="D18" s="90">
        <v>0</v>
      </c>
      <c r="E18" s="90">
        <v>0</v>
      </c>
      <c r="F18" s="90">
        <v>0</v>
      </c>
      <c r="G18" s="90">
        <v>0</v>
      </c>
      <c r="H18" s="90">
        <v>0</v>
      </c>
      <c r="I18" s="90">
        <v>0</v>
      </c>
      <c r="J18" s="90">
        <v>0</v>
      </c>
      <c r="K18" s="214">
        <v>0</v>
      </c>
      <c r="L18" s="91">
        <v>0</v>
      </c>
      <c r="M18" s="91">
        <v>0</v>
      </c>
      <c r="N18" s="91">
        <v>0</v>
      </c>
      <c r="O18" s="91">
        <v>0</v>
      </c>
      <c r="P18" s="91">
        <v>0</v>
      </c>
      <c r="Q18" s="91">
        <v>0</v>
      </c>
      <c r="R18" s="91">
        <v>0</v>
      </c>
      <c r="S18" s="91">
        <v>0</v>
      </c>
      <c r="T18" s="91">
        <v>0</v>
      </c>
      <c r="U18" s="91">
        <v>0</v>
      </c>
      <c r="V18" s="91">
        <v>0</v>
      </c>
      <c r="W18" s="91">
        <v>0</v>
      </c>
      <c r="X18" s="91">
        <v>0</v>
      </c>
      <c r="Y18" s="91">
        <v>0</v>
      </c>
      <c r="Z18" s="91">
        <v>0</v>
      </c>
      <c r="AA18" s="91">
        <v>0</v>
      </c>
      <c r="AB18" s="91">
        <v>0</v>
      </c>
      <c r="AC18" s="91">
        <v>0</v>
      </c>
      <c r="AD18" s="91">
        <v>0</v>
      </c>
      <c r="AE18" s="91">
        <v>0</v>
      </c>
      <c r="AF18" s="91">
        <v>0</v>
      </c>
      <c r="AG18" s="91">
        <v>0</v>
      </c>
      <c r="AH18" s="91">
        <v>0</v>
      </c>
      <c r="AI18" s="91">
        <v>0</v>
      </c>
      <c r="AJ18" s="91">
        <v>0</v>
      </c>
      <c r="AK18" s="91">
        <v>0</v>
      </c>
      <c r="AL18" s="91">
        <v>0</v>
      </c>
      <c r="AM18" s="91">
        <v>0</v>
      </c>
      <c r="AN18" s="91">
        <v>0</v>
      </c>
      <c r="AO18" s="91">
        <v>0</v>
      </c>
      <c r="AP18" s="91">
        <v>0</v>
      </c>
      <c r="AQ18" s="91">
        <v>0</v>
      </c>
      <c r="AR18" s="91">
        <v>0</v>
      </c>
      <c r="AS18" s="91">
        <v>0</v>
      </c>
      <c r="AT18" s="91">
        <v>0</v>
      </c>
      <c r="AU18" s="91">
        <v>0</v>
      </c>
      <c r="AV18" s="91">
        <v>0</v>
      </c>
      <c r="AW18" s="91">
        <v>0</v>
      </c>
      <c r="AX18" s="91">
        <v>0</v>
      </c>
      <c r="AY18" s="91">
        <v>0</v>
      </c>
      <c r="AZ18" s="91">
        <v>0</v>
      </c>
      <c r="BA18" s="91">
        <v>0</v>
      </c>
      <c r="BB18" s="91">
        <v>0</v>
      </c>
      <c r="BC18" s="91">
        <v>0</v>
      </c>
      <c r="BD18" s="91">
        <v>0</v>
      </c>
      <c r="BE18" s="91">
        <v>0</v>
      </c>
      <c r="BF18" s="91">
        <v>0</v>
      </c>
      <c r="BG18" s="91">
        <v>0</v>
      </c>
      <c r="BH18" s="91">
        <v>0</v>
      </c>
      <c r="BI18" s="91">
        <v>0</v>
      </c>
      <c r="BJ18" s="91">
        <v>0</v>
      </c>
      <c r="BK18" s="91">
        <v>0</v>
      </c>
      <c r="BL18" s="91">
        <v>0</v>
      </c>
      <c r="BM18" s="91">
        <v>0</v>
      </c>
      <c r="BN18" s="91">
        <v>0</v>
      </c>
      <c r="BO18" s="91">
        <v>0</v>
      </c>
      <c r="BP18" s="91">
        <v>0</v>
      </c>
      <c r="BQ18" s="91">
        <v>0</v>
      </c>
      <c r="BR18" s="91">
        <v>0</v>
      </c>
    </row>
    <row r="19" spans="1:1025" ht="12.75" customHeight="1" x14ac:dyDescent="0.3">
      <c r="A19" s="92" t="s">
        <v>70</v>
      </c>
      <c r="B19" s="93">
        <v>55977178</v>
      </c>
      <c r="C19" s="94">
        <f>SUM(D19:BR19)</f>
        <v>22049</v>
      </c>
      <c r="D19" s="95">
        <f t="shared" ref="D19:AJ19" si="4">SUM(D10:D14)</f>
        <v>0</v>
      </c>
      <c r="E19" s="95">
        <f t="shared" si="4"/>
        <v>54</v>
      </c>
      <c r="F19" s="95">
        <f t="shared" si="4"/>
        <v>187</v>
      </c>
      <c r="G19" s="95">
        <f t="shared" si="4"/>
        <v>209</v>
      </c>
      <c r="H19" s="95">
        <f t="shared" si="4"/>
        <v>232</v>
      </c>
      <c r="I19" s="95">
        <f t="shared" si="4"/>
        <v>267</v>
      </c>
      <c r="J19" s="95">
        <f t="shared" si="4"/>
        <v>281</v>
      </c>
      <c r="K19" s="215">
        <f t="shared" si="4"/>
        <v>299</v>
      </c>
      <c r="L19" s="96">
        <f t="shared" si="4"/>
        <v>318</v>
      </c>
      <c r="M19" s="96">
        <f t="shared" si="4"/>
        <v>326</v>
      </c>
      <c r="N19" s="96">
        <f t="shared" si="4"/>
        <v>353</v>
      </c>
      <c r="O19" s="96">
        <f t="shared" si="4"/>
        <v>370</v>
      </c>
      <c r="P19" s="96">
        <f t="shared" si="4"/>
        <v>417</v>
      </c>
      <c r="Q19" s="96">
        <f t="shared" si="4"/>
        <v>439</v>
      </c>
      <c r="R19" s="96">
        <f t="shared" si="4"/>
        <v>473</v>
      </c>
      <c r="S19" s="96">
        <f t="shared" si="4"/>
        <v>466</v>
      </c>
      <c r="T19" s="96">
        <f t="shared" si="4"/>
        <v>543</v>
      </c>
      <c r="U19" s="96">
        <f t="shared" si="4"/>
        <v>508</v>
      </c>
      <c r="V19" s="96">
        <f t="shared" si="4"/>
        <v>556</v>
      </c>
      <c r="W19" s="96">
        <f t="shared" si="4"/>
        <v>585</v>
      </c>
      <c r="X19" s="96">
        <f t="shared" si="4"/>
        <v>622</v>
      </c>
      <c r="Y19" s="96">
        <f t="shared" si="4"/>
        <v>668</v>
      </c>
      <c r="Z19" s="96">
        <f t="shared" si="4"/>
        <v>624</v>
      </c>
      <c r="AA19" s="96">
        <f t="shared" si="4"/>
        <v>670</v>
      </c>
      <c r="AB19" s="96">
        <f t="shared" si="4"/>
        <v>696</v>
      </c>
      <c r="AC19" s="96">
        <f t="shared" si="4"/>
        <v>755</v>
      </c>
      <c r="AD19" s="96">
        <f t="shared" si="4"/>
        <v>717</v>
      </c>
      <c r="AE19" s="96">
        <f t="shared" si="4"/>
        <v>765</v>
      </c>
      <c r="AF19" s="96">
        <f t="shared" si="4"/>
        <v>874</v>
      </c>
      <c r="AG19" s="96">
        <f t="shared" si="4"/>
        <v>791</v>
      </c>
      <c r="AH19" s="96">
        <f t="shared" si="4"/>
        <v>719</v>
      </c>
      <c r="AI19" s="96">
        <f t="shared" si="4"/>
        <v>728</v>
      </c>
      <c r="AJ19" s="96">
        <f t="shared" si="4"/>
        <v>762</v>
      </c>
      <c r="AK19" s="96">
        <f t="shared" ref="AK19:BR19" si="5">SUM(AK10:AK14)</f>
        <v>661</v>
      </c>
      <c r="AL19" s="96">
        <f t="shared" si="5"/>
        <v>619</v>
      </c>
      <c r="AM19" s="96">
        <f t="shared" si="5"/>
        <v>607</v>
      </c>
      <c r="AN19" s="96">
        <f t="shared" si="5"/>
        <v>367</v>
      </c>
      <c r="AO19" s="96">
        <f t="shared" si="5"/>
        <v>600</v>
      </c>
      <c r="AP19" s="96">
        <f t="shared" si="5"/>
        <v>610</v>
      </c>
      <c r="AQ19" s="96">
        <f t="shared" si="5"/>
        <v>356</v>
      </c>
      <c r="AR19" s="96">
        <f t="shared" si="5"/>
        <v>356</v>
      </c>
      <c r="AS19" s="96">
        <f t="shared" si="5"/>
        <v>324</v>
      </c>
      <c r="AT19" s="96">
        <f t="shared" si="5"/>
        <v>246</v>
      </c>
      <c r="AU19" s="96">
        <f t="shared" si="5"/>
        <v>194</v>
      </c>
      <c r="AV19" s="96">
        <f t="shared" si="5"/>
        <v>154</v>
      </c>
      <c r="AW19" s="96">
        <f t="shared" si="5"/>
        <v>150</v>
      </c>
      <c r="AX19" s="96">
        <f t="shared" si="5"/>
        <v>101</v>
      </c>
      <c r="AY19" s="96">
        <f t="shared" si="5"/>
        <v>104</v>
      </c>
      <c r="AZ19" s="96">
        <f t="shared" si="5"/>
        <v>62</v>
      </c>
      <c r="BA19" s="96">
        <f t="shared" si="5"/>
        <v>66</v>
      </c>
      <c r="BB19" s="96">
        <f t="shared" si="5"/>
        <v>46</v>
      </c>
      <c r="BC19" s="96">
        <f t="shared" si="5"/>
        <v>42</v>
      </c>
      <c r="BD19" s="96">
        <f t="shared" si="5"/>
        <v>28</v>
      </c>
      <c r="BE19" s="96">
        <f t="shared" si="5"/>
        <v>23</v>
      </c>
      <c r="BF19" s="96">
        <f t="shared" si="5"/>
        <v>18</v>
      </c>
      <c r="BG19" s="96">
        <f t="shared" si="5"/>
        <v>13</v>
      </c>
      <c r="BH19" s="96">
        <f t="shared" si="5"/>
        <v>10</v>
      </c>
      <c r="BI19" s="96">
        <f t="shared" si="5"/>
        <v>1</v>
      </c>
      <c r="BJ19" s="96">
        <f t="shared" si="5"/>
        <v>4</v>
      </c>
      <c r="BK19" s="96">
        <f t="shared" si="5"/>
        <v>5</v>
      </c>
      <c r="BL19" s="96">
        <f t="shared" si="5"/>
        <v>1</v>
      </c>
      <c r="BM19" s="96">
        <f t="shared" si="5"/>
        <v>2</v>
      </c>
      <c r="BN19" s="96">
        <f t="shared" si="5"/>
        <v>2</v>
      </c>
      <c r="BO19" s="96">
        <f t="shared" si="5"/>
        <v>2</v>
      </c>
      <c r="BP19" s="96">
        <f t="shared" si="5"/>
        <v>1</v>
      </c>
      <c r="BQ19" s="96">
        <f t="shared" si="5"/>
        <v>0</v>
      </c>
      <c r="BR19" s="96">
        <f t="shared" si="5"/>
        <v>0</v>
      </c>
    </row>
    <row r="20" spans="1:1025" x14ac:dyDescent="0.3">
      <c r="A20" s="97"/>
      <c r="B20" s="97"/>
      <c r="C20" s="29"/>
      <c r="D20" s="29"/>
      <c r="E20" s="29"/>
      <c r="F20" s="29"/>
      <c r="G20" s="29"/>
      <c r="H20" s="29"/>
      <c r="I20" s="29"/>
      <c r="J20" s="29"/>
      <c r="K20" s="216"/>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row>
    <row r="21" spans="1:1025" x14ac:dyDescent="0.3">
      <c r="A21" s="97"/>
      <c r="B21" s="97"/>
      <c r="C21" s="29"/>
      <c r="D21" s="29"/>
      <c r="E21" s="29"/>
      <c r="F21" s="29"/>
      <c r="G21" s="29"/>
      <c r="H21" s="29"/>
      <c r="I21" s="29"/>
      <c r="J21" s="29"/>
      <c r="K21" s="216"/>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c r="BL21" s="29"/>
      <c r="BM21" s="29"/>
      <c r="BN21" s="29"/>
      <c r="BO21" s="29"/>
      <c r="BP21" s="29"/>
      <c r="BQ21" s="29"/>
      <c r="BR21" s="29"/>
    </row>
    <row r="22" spans="1:1025" x14ac:dyDescent="0.3">
      <c r="A22" s="97"/>
      <c r="B22" s="97"/>
      <c r="C22" s="29"/>
      <c r="D22" s="29"/>
      <c r="E22" s="29"/>
      <c r="F22" s="29"/>
      <c r="G22" s="29"/>
      <c r="H22" s="29"/>
      <c r="I22" s="29"/>
      <c r="J22" s="29"/>
      <c r="K22" s="216"/>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c r="BK22" s="29"/>
      <c r="BL22" s="29"/>
      <c r="BM22" s="29"/>
      <c r="BN22" s="29"/>
      <c r="BO22" s="29"/>
      <c r="BP22" s="29"/>
      <c r="BQ22" s="29"/>
      <c r="BR22" s="29"/>
    </row>
    <row r="23" spans="1:1025" x14ac:dyDescent="0.3">
      <c r="A23" s="80"/>
      <c r="B23" s="242" t="s">
        <v>26</v>
      </c>
      <c r="C23" s="98" t="s">
        <v>114</v>
      </c>
      <c r="D23" s="99"/>
      <c r="E23" s="99"/>
      <c r="F23" s="99"/>
      <c r="G23" s="100"/>
      <c r="H23" s="100"/>
      <c r="I23" s="100"/>
      <c r="J23" s="100"/>
      <c r="K23" s="217"/>
      <c r="L23" s="100"/>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c r="AT23" s="99"/>
      <c r="AU23" s="99"/>
      <c r="AV23" s="99"/>
      <c r="AW23" s="99"/>
      <c r="AX23" s="99"/>
      <c r="AY23" s="99"/>
      <c r="AZ23" s="99"/>
      <c r="BA23" s="99"/>
      <c r="BB23" s="99"/>
      <c r="BC23" s="99"/>
      <c r="BD23" s="99"/>
      <c r="BE23" s="99"/>
      <c r="BF23" s="99"/>
      <c r="BG23" s="99"/>
      <c r="BH23" s="99"/>
      <c r="BI23" s="99"/>
      <c r="BJ23" s="99"/>
      <c r="BK23" s="99"/>
      <c r="BL23" s="99"/>
      <c r="BM23" s="99"/>
      <c r="BN23" s="99"/>
      <c r="BO23" s="99"/>
      <c r="BP23" s="99"/>
      <c r="BQ23" s="99"/>
      <c r="BR23" s="101"/>
    </row>
    <row r="24" spans="1:1025" s="226" customFormat="1" ht="26" x14ac:dyDescent="0.3">
      <c r="A24" s="220" t="s">
        <v>25</v>
      </c>
      <c r="B24" s="242"/>
      <c r="C24" s="221" t="s">
        <v>70</v>
      </c>
      <c r="D24" s="228" t="s">
        <v>71</v>
      </c>
      <c r="E24" s="223">
        <v>43956</v>
      </c>
      <c r="F24" s="223">
        <v>43955</v>
      </c>
      <c r="G24" s="223">
        <v>43954</v>
      </c>
      <c r="H24" s="223">
        <v>43953</v>
      </c>
      <c r="I24" s="223">
        <v>43952</v>
      </c>
      <c r="J24" s="223">
        <v>43951</v>
      </c>
      <c r="K24" s="224">
        <v>43950</v>
      </c>
      <c r="L24" s="225">
        <v>43949</v>
      </c>
      <c r="M24" s="225">
        <v>43948</v>
      </c>
      <c r="N24" s="225">
        <v>43947</v>
      </c>
      <c r="O24" s="225">
        <v>43946</v>
      </c>
      <c r="P24" s="225">
        <v>43945</v>
      </c>
      <c r="Q24" s="225">
        <v>43944</v>
      </c>
      <c r="R24" s="229">
        <v>43943</v>
      </c>
      <c r="S24" s="229">
        <v>43942</v>
      </c>
      <c r="T24" s="229">
        <v>43941</v>
      </c>
      <c r="U24" s="229">
        <v>43940</v>
      </c>
      <c r="V24" s="229">
        <v>43939</v>
      </c>
      <c r="W24" s="229">
        <v>43938</v>
      </c>
      <c r="X24" s="229">
        <v>43937</v>
      </c>
      <c r="Y24" s="229">
        <v>43936</v>
      </c>
      <c r="Z24" s="229">
        <v>43935</v>
      </c>
      <c r="AA24" s="229">
        <v>43934</v>
      </c>
      <c r="AB24" s="229">
        <v>43933</v>
      </c>
      <c r="AC24" s="229">
        <v>43932</v>
      </c>
      <c r="AD24" s="229">
        <v>43931</v>
      </c>
      <c r="AE24" s="229">
        <v>43930</v>
      </c>
      <c r="AF24" s="229">
        <v>43929</v>
      </c>
      <c r="AG24" s="229">
        <v>43928</v>
      </c>
      <c r="AH24" s="229">
        <v>43927</v>
      </c>
      <c r="AI24" s="229">
        <v>43926</v>
      </c>
      <c r="AJ24" s="229">
        <v>43925</v>
      </c>
      <c r="AK24" s="229">
        <v>43924</v>
      </c>
      <c r="AL24" s="229">
        <v>43923</v>
      </c>
      <c r="AM24" s="229">
        <v>43922</v>
      </c>
      <c r="AN24" s="229">
        <v>43921</v>
      </c>
      <c r="AO24" s="229">
        <v>43920</v>
      </c>
      <c r="AP24" s="229">
        <v>43919</v>
      </c>
      <c r="AQ24" s="229">
        <v>43918</v>
      </c>
      <c r="AR24" s="229">
        <v>43917</v>
      </c>
      <c r="AS24" s="229">
        <v>43916</v>
      </c>
      <c r="AT24" s="229">
        <v>43915</v>
      </c>
      <c r="AU24" s="229">
        <v>43914</v>
      </c>
      <c r="AV24" s="229">
        <v>43913</v>
      </c>
      <c r="AW24" s="229">
        <v>43912</v>
      </c>
      <c r="AX24" s="229">
        <v>43911</v>
      </c>
      <c r="AY24" s="229">
        <v>43910</v>
      </c>
      <c r="AZ24" s="229">
        <v>43909</v>
      </c>
      <c r="BA24" s="229">
        <v>43908</v>
      </c>
      <c r="BB24" s="229">
        <v>43907</v>
      </c>
      <c r="BC24" s="229">
        <v>43906</v>
      </c>
      <c r="BD24" s="229">
        <v>43905</v>
      </c>
      <c r="BE24" s="229">
        <v>43904</v>
      </c>
      <c r="BF24" s="229">
        <v>43903</v>
      </c>
      <c r="BG24" s="229">
        <v>43902</v>
      </c>
      <c r="BH24" s="229">
        <v>43901</v>
      </c>
      <c r="BI24" s="229">
        <v>43900</v>
      </c>
      <c r="BJ24" s="229">
        <v>43899</v>
      </c>
      <c r="BK24" s="229">
        <v>43898</v>
      </c>
      <c r="BL24" s="229">
        <v>43897</v>
      </c>
      <c r="BM24" s="229">
        <v>43896</v>
      </c>
      <c r="BN24" s="229">
        <v>43895</v>
      </c>
      <c r="BO24" s="229">
        <v>43894</v>
      </c>
      <c r="BP24" s="229">
        <v>43893</v>
      </c>
      <c r="BQ24" s="229">
        <v>43892</v>
      </c>
      <c r="BR24" s="229">
        <v>43891</v>
      </c>
      <c r="AKG24" s="227"/>
      <c r="AKH24" s="227"/>
      <c r="AKI24" s="227"/>
      <c r="AKJ24" s="227"/>
      <c r="AKK24" s="227"/>
      <c r="AKL24" s="227"/>
      <c r="AKM24" s="227"/>
      <c r="AKN24" s="227"/>
      <c r="AKO24" s="227"/>
      <c r="AKP24" s="227"/>
      <c r="AKQ24" s="227"/>
      <c r="AKR24" s="227"/>
      <c r="AKS24" s="227"/>
      <c r="AKT24" s="227"/>
      <c r="AKU24" s="227"/>
      <c r="AKV24" s="227"/>
      <c r="AKW24" s="227"/>
      <c r="AKX24" s="227"/>
      <c r="AKY24" s="227"/>
      <c r="AKZ24" s="227"/>
      <c r="ALA24" s="227"/>
      <c r="ALB24" s="227"/>
      <c r="ALC24" s="227"/>
      <c r="ALD24" s="227"/>
      <c r="ALE24" s="227"/>
      <c r="ALF24" s="227"/>
      <c r="ALG24" s="227"/>
      <c r="ALH24" s="227"/>
      <c r="ALI24" s="227"/>
      <c r="ALJ24" s="227"/>
      <c r="ALK24" s="227"/>
      <c r="ALL24" s="227"/>
      <c r="ALM24" s="227"/>
      <c r="ALN24" s="227"/>
      <c r="ALO24" s="227"/>
      <c r="ALP24" s="227"/>
      <c r="ALQ24" s="227"/>
      <c r="ALR24" s="227"/>
      <c r="ALS24" s="227"/>
      <c r="ALT24" s="227"/>
      <c r="ALU24" s="227"/>
      <c r="ALV24" s="227"/>
      <c r="ALW24" s="227"/>
      <c r="ALX24" s="227"/>
      <c r="ALY24" s="227"/>
      <c r="ALZ24" s="227"/>
      <c r="AMA24" s="227"/>
      <c r="AMB24" s="227"/>
      <c r="AMC24" s="227"/>
      <c r="AMD24" s="227"/>
      <c r="AME24" s="227"/>
      <c r="AMF24" s="227"/>
      <c r="AMG24" s="227"/>
      <c r="AMH24" s="227"/>
      <c r="AMI24" s="227"/>
      <c r="AMJ24" s="227"/>
      <c r="AMK24" s="227"/>
    </row>
    <row r="25" spans="1:1025" x14ac:dyDescent="0.3">
      <c r="A25" s="81"/>
      <c r="B25" s="242"/>
      <c r="C25" s="82"/>
      <c r="D25" s="83" t="s">
        <v>35</v>
      </c>
      <c r="E25" s="83" t="s">
        <v>35</v>
      </c>
      <c r="F25" s="83" t="s">
        <v>35</v>
      </c>
      <c r="G25" s="83" t="s">
        <v>35</v>
      </c>
      <c r="H25" s="83" t="s">
        <v>35</v>
      </c>
      <c r="I25" s="83" t="s">
        <v>35</v>
      </c>
      <c r="J25" s="83" t="s">
        <v>35</v>
      </c>
      <c r="K25" s="212" t="s">
        <v>35</v>
      </c>
      <c r="L25" s="84" t="s">
        <v>35</v>
      </c>
      <c r="M25" s="84" t="s">
        <v>35</v>
      </c>
      <c r="N25" s="84" t="s">
        <v>35</v>
      </c>
      <c r="O25" s="84" t="s">
        <v>35</v>
      </c>
      <c r="P25" s="84" t="s">
        <v>35</v>
      </c>
      <c r="Q25" s="84" t="s">
        <v>35</v>
      </c>
      <c r="R25" s="84" t="s">
        <v>35</v>
      </c>
      <c r="S25" s="84" t="s">
        <v>35</v>
      </c>
      <c r="T25" s="84" t="s">
        <v>35</v>
      </c>
      <c r="U25" s="84" t="s">
        <v>35</v>
      </c>
      <c r="V25" s="84" t="s">
        <v>35</v>
      </c>
      <c r="W25" s="84" t="s">
        <v>35</v>
      </c>
      <c r="X25" s="84" t="s">
        <v>35</v>
      </c>
      <c r="Y25" s="84" t="s">
        <v>35</v>
      </c>
      <c r="Z25" s="84" t="s">
        <v>35</v>
      </c>
      <c r="AA25" s="84" t="s">
        <v>35</v>
      </c>
      <c r="AB25" s="84" t="s">
        <v>35</v>
      </c>
      <c r="AC25" s="84" t="s">
        <v>35</v>
      </c>
      <c r="AD25" s="84" t="s">
        <v>35</v>
      </c>
      <c r="AE25" s="84" t="s">
        <v>35</v>
      </c>
      <c r="AF25" s="84" t="s">
        <v>35</v>
      </c>
      <c r="AG25" s="84" t="s">
        <v>35</v>
      </c>
      <c r="AH25" s="84" t="s">
        <v>35</v>
      </c>
      <c r="AI25" s="84" t="s">
        <v>35</v>
      </c>
      <c r="AJ25" s="84" t="s">
        <v>35</v>
      </c>
      <c r="AK25" s="84" t="s">
        <v>35</v>
      </c>
      <c r="AL25" s="84" t="s">
        <v>35</v>
      </c>
      <c r="AM25" s="84" t="s">
        <v>35</v>
      </c>
      <c r="AN25" s="84" t="s">
        <v>35</v>
      </c>
      <c r="AO25" s="84" t="s">
        <v>35</v>
      </c>
      <c r="AP25" s="84" t="s">
        <v>35</v>
      </c>
      <c r="AQ25" s="84" t="s">
        <v>35</v>
      </c>
      <c r="AR25" s="84" t="s">
        <v>35</v>
      </c>
      <c r="AS25" s="84" t="s">
        <v>35</v>
      </c>
      <c r="AT25" s="84" t="s">
        <v>35</v>
      </c>
      <c r="AU25" s="84" t="s">
        <v>35</v>
      </c>
      <c r="AV25" s="84" t="s">
        <v>35</v>
      </c>
      <c r="AW25" s="84" t="s">
        <v>35</v>
      </c>
      <c r="AX25" s="84" t="s">
        <v>35</v>
      </c>
      <c r="AY25" s="84" t="s">
        <v>35</v>
      </c>
      <c r="AZ25" s="84" t="s">
        <v>35</v>
      </c>
      <c r="BA25" s="84" t="s">
        <v>35</v>
      </c>
      <c r="BB25" s="84" t="s">
        <v>35</v>
      </c>
      <c r="BC25" s="84" t="s">
        <v>35</v>
      </c>
      <c r="BD25" s="84" t="s">
        <v>35</v>
      </c>
      <c r="BE25" s="84" t="s">
        <v>35</v>
      </c>
      <c r="BF25" s="84" t="s">
        <v>35</v>
      </c>
      <c r="BG25" s="84" t="s">
        <v>35</v>
      </c>
      <c r="BH25" s="84" t="s">
        <v>35</v>
      </c>
      <c r="BI25" s="84" t="s">
        <v>35</v>
      </c>
      <c r="BJ25" s="84" t="s">
        <v>35</v>
      </c>
      <c r="BK25" s="84" t="s">
        <v>35</v>
      </c>
      <c r="BL25" s="84" t="s">
        <v>35</v>
      </c>
      <c r="BM25" s="84" t="s">
        <v>35</v>
      </c>
      <c r="BN25" s="84" t="s">
        <v>35</v>
      </c>
      <c r="BO25" s="84" t="s">
        <v>35</v>
      </c>
      <c r="BP25" s="84" t="s">
        <v>35</v>
      </c>
      <c r="BQ25" s="84" t="s">
        <v>35</v>
      </c>
      <c r="BR25" s="84" t="s">
        <v>35</v>
      </c>
    </row>
    <row r="26" spans="1:1025" x14ac:dyDescent="0.3">
      <c r="A26" s="102" t="s">
        <v>72</v>
      </c>
      <c r="B26" s="9">
        <v>13241287</v>
      </c>
      <c r="C26" s="86">
        <f>D26+E26</f>
        <v>11</v>
      </c>
      <c r="D26" s="87">
        <v>0</v>
      </c>
      <c r="E26" s="87">
        <v>11</v>
      </c>
      <c r="F26" s="87">
        <v>11</v>
      </c>
      <c r="G26" s="87">
        <v>11</v>
      </c>
      <c r="H26" s="87">
        <v>11</v>
      </c>
      <c r="I26" s="87">
        <v>11</v>
      </c>
      <c r="J26" s="87">
        <v>11</v>
      </c>
      <c r="K26" s="213">
        <v>11</v>
      </c>
      <c r="L26" s="86">
        <v>11</v>
      </c>
      <c r="M26" s="86">
        <v>11</v>
      </c>
      <c r="N26" s="86">
        <v>11</v>
      </c>
      <c r="O26" s="86">
        <v>11</v>
      </c>
      <c r="P26" s="86">
        <v>11</v>
      </c>
      <c r="Q26" s="86">
        <v>11</v>
      </c>
      <c r="R26" s="86">
        <v>11</v>
      </c>
      <c r="S26" s="86">
        <v>11</v>
      </c>
      <c r="T26" s="86">
        <v>11</v>
      </c>
      <c r="U26" s="86">
        <v>10</v>
      </c>
      <c r="V26" s="86">
        <v>10</v>
      </c>
      <c r="W26" s="86">
        <v>10</v>
      </c>
      <c r="X26" s="86">
        <v>10</v>
      </c>
      <c r="Y26" s="86">
        <v>10</v>
      </c>
      <c r="Z26" s="86">
        <v>10</v>
      </c>
      <c r="AA26" s="86">
        <v>10</v>
      </c>
      <c r="AB26" s="86">
        <v>10</v>
      </c>
      <c r="AC26" s="86">
        <v>10</v>
      </c>
      <c r="AD26" s="86">
        <v>9</v>
      </c>
      <c r="AE26" s="86">
        <v>9</v>
      </c>
      <c r="AF26" s="86">
        <v>8</v>
      </c>
      <c r="AG26" s="86">
        <v>7</v>
      </c>
      <c r="AH26" s="86">
        <v>7</v>
      </c>
      <c r="AI26" s="86">
        <v>7</v>
      </c>
      <c r="AJ26" s="86">
        <v>7</v>
      </c>
      <c r="AK26" s="86">
        <v>6</v>
      </c>
      <c r="AL26" s="86">
        <v>6</v>
      </c>
      <c r="AM26" s="86">
        <v>5</v>
      </c>
      <c r="AN26" s="86">
        <v>5</v>
      </c>
      <c r="AO26" s="86">
        <v>4</v>
      </c>
      <c r="AP26" s="86">
        <v>4</v>
      </c>
      <c r="AQ26" s="86">
        <v>3</v>
      </c>
      <c r="AR26" s="86">
        <v>3</v>
      </c>
      <c r="AS26" s="86">
        <v>3</v>
      </c>
      <c r="AT26" s="86">
        <v>2</v>
      </c>
      <c r="AU26" s="86">
        <v>2</v>
      </c>
      <c r="AV26" s="86">
        <v>1</v>
      </c>
      <c r="AW26" s="86">
        <v>1</v>
      </c>
      <c r="AX26" s="86">
        <v>1</v>
      </c>
      <c r="AY26" s="86">
        <v>1</v>
      </c>
      <c r="AZ26" s="86">
        <v>1</v>
      </c>
      <c r="BA26" s="86">
        <v>1</v>
      </c>
      <c r="BB26" s="86">
        <v>0</v>
      </c>
      <c r="BC26" s="86">
        <v>0</v>
      </c>
      <c r="BD26" s="86">
        <v>0</v>
      </c>
      <c r="BE26" s="86">
        <v>0</v>
      </c>
      <c r="BF26" s="86">
        <v>0</v>
      </c>
      <c r="BG26" s="86">
        <v>0</v>
      </c>
      <c r="BH26" s="86">
        <v>0</v>
      </c>
      <c r="BI26" s="86">
        <v>0</v>
      </c>
      <c r="BJ26" s="86">
        <v>0</v>
      </c>
      <c r="BK26" s="86">
        <v>0</v>
      </c>
      <c r="BL26" s="86">
        <v>0</v>
      </c>
      <c r="BM26" s="86">
        <v>0</v>
      </c>
      <c r="BN26" s="86">
        <v>0</v>
      </c>
      <c r="BO26" s="86">
        <v>0</v>
      </c>
      <c r="BP26" s="86">
        <v>0</v>
      </c>
      <c r="BQ26" s="86">
        <v>0</v>
      </c>
      <c r="BR26" s="86">
        <v>0</v>
      </c>
    </row>
    <row r="27" spans="1:1025" x14ac:dyDescent="0.3">
      <c r="A27" s="102" t="s">
        <v>73</v>
      </c>
      <c r="B27" s="9">
        <v>14833658</v>
      </c>
      <c r="C27" s="86">
        <f t="shared" ref="C27:C30" si="6">D27+E27</f>
        <v>155</v>
      </c>
      <c r="D27" s="87">
        <v>0</v>
      </c>
      <c r="E27" s="87">
        <v>155</v>
      </c>
      <c r="F27" s="87">
        <v>153</v>
      </c>
      <c r="G27" s="87">
        <v>153</v>
      </c>
      <c r="H27" s="87">
        <v>152</v>
      </c>
      <c r="I27" s="87">
        <v>151</v>
      </c>
      <c r="J27" s="87">
        <v>149</v>
      </c>
      <c r="K27" s="213">
        <v>148</v>
      </c>
      <c r="L27" s="86">
        <v>147</v>
      </c>
      <c r="M27" s="86">
        <v>147</v>
      </c>
      <c r="N27" s="86">
        <v>145</v>
      </c>
      <c r="O27" s="86">
        <v>142</v>
      </c>
      <c r="P27" s="86">
        <v>138</v>
      </c>
      <c r="Q27" s="86">
        <v>135</v>
      </c>
      <c r="R27" s="86">
        <v>133</v>
      </c>
      <c r="S27" s="86">
        <v>129</v>
      </c>
      <c r="T27" s="86">
        <v>125</v>
      </c>
      <c r="U27" s="86">
        <v>120</v>
      </c>
      <c r="V27" s="86">
        <v>117</v>
      </c>
      <c r="W27" s="86">
        <v>112</v>
      </c>
      <c r="X27" s="86">
        <v>110</v>
      </c>
      <c r="Y27" s="86">
        <v>108</v>
      </c>
      <c r="Z27" s="86">
        <v>106</v>
      </c>
      <c r="AA27" s="86">
        <v>103</v>
      </c>
      <c r="AB27" s="86">
        <v>102</v>
      </c>
      <c r="AC27" s="86">
        <v>93</v>
      </c>
      <c r="AD27" s="86">
        <v>84</v>
      </c>
      <c r="AE27" s="86">
        <v>81</v>
      </c>
      <c r="AF27" s="86">
        <v>77</v>
      </c>
      <c r="AG27" s="86">
        <v>68</v>
      </c>
      <c r="AH27" s="86">
        <v>61</v>
      </c>
      <c r="AI27" s="86">
        <v>58</v>
      </c>
      <c r="AJ27" s="86">
        <v>51</v>
      </c>
      <c r="AK27" s="86">
        <v>50</v>
      </c>
      <c r="AL27" s="86">
        <v>45</v>
      </c>
      <c r="AM27" s="86">
        <v>39</v>
      </c>
      <c r="AN27" s="86">
        <v>34</v>
      </c>
      <c r="AO27" s="86">
        <v>32</v>
      </c>
      <c r="AP27" s="86">
        <v>28</v>
      </c>
      <c r="AQ27" s="86">
        <v>24</v>
      </c>
      <c r="AR27" s="86">
        <v>21</v>
      </c>
      <c r="AS27" s="86">
        <v>19</v>
      </c>
      <c r="AT27" s="86">
        <v>13</v>
      </c>
      <c r="AU27" s="86">
        <v>10</v>
      </c>
      <c r="AV27" s="86">
        <v>10</v>
      </c>
      <c r="AW27" s="86">
        <v>8</v>
      </c>
      <c r="AX27" s="86">
        <v>7</v>
      </c>
      <c r="AY27" s="86">
        <v>5</v>
      </c>
      <c r="AZ27" s="86">
        <v>4</v>
      </c>
      <c r="BA27" s="86">
        <v>3</v>
      </c>
      <c r="BB27" s="86">
        <v>1</v>
      </c>
      <c r="BC27" s="86">
        <v>1</v>
      </c>
      <c r="BD27" s="86">
        <v>1</v>
      </c>
      <c r="BE27" s="86">
        <v>1</v>
      </c>
      <c r="BF27" s="86">
        <v>0</v>
      </c>
      <c r="BG27" s="86">
        <v>0</v>
      </c>
      <c r="BH27" s="86">
        <v>0</v>
      </c>
      <c r="BI27" s="86">
        <v>0</v>
      </c>
      <c r="BJ27" s="86">
        <v>0</v>
      </c>
      <c r="BK27" s="86">
        <v>0</v>
      </c>
      <c r="BL27" s="86">
        <v>0</v>
      </c>
      <c r="BM27" s="86">
        <v>0</v>
      </c>
      <c r="BN27" s="86">
        <v>0</v>
      </c>
      <c r="BO27" s="86">
        <v>0</v>
      </c>
      <c r="BP27" s="86">
        <v>0</v>
      </c>
      <c r="BQ27" s="86">
        <v>0</v>
      </c>
      <c r="BR27" s="86">
        <v>0</v>
      </c>
    </row>
    <row r="28" spans="1:1025" x14ac:dyDescent="0.3">
      <c r="A28" s="102" t="s">
        <v>74</v>
      </c>
      <c r="B28" s="9">
        <v>14678606</v>
      </c>
      <c r="C28" s="86">
        <f t="shared" si="6"/>
        <v>1761</v>
      </c>
      <c r="D28" s="87">
        <v>0</v>
      </c>
      <c r="E28" s="87">
        <v>1761</v>
      </c>
      <c r="F28" s="87">
        <v>1732</v>
      </c>
      <c r="G28" s="87">
        <v>1730</v>
      </c>
      <c r="H28" s="87">
        <v>1720</v>
      </c>
      <c r="I28" s="87">
        <v>1702</v>
      </c>
      <c r="J28" s="87">
        <v>1689</v>
      </c>
      <c r="K28" s="213">
        <v>1668</v>
      </c>
      <c r="L28" s="86">
        <v>1649</v>
      </c>
      <c r="M28" s="86">
        <v>1623</v>
      </c>
      <c r="N28" s="86">
        <v>1593</v>
      </c>
      <c r="O28" s="86">
        <v>1566</v>
      </c>
      <c r="P28" s="86">
        <v>1534</v>
      </c>
      <c r="Q28" s="86">
        <v>1502</v>
      </c>
      <c r="R28" s="86">
        <v>1456</v>
      </c>
      <c r="S28" s="86">
        <v>1408</v>
      </c>
      <c r="T28" s="86">
        <v>1364</v>
      </c>
      <c r="U28" s="86">
        <v>1315</v>
      </c>
      <c r="V28" s="86">
        <v>1277</v>
      </c>
      <c r="W28" s="86">
        <v>1232</v>
      </c>
      <c r="X28" s="86">
        <v>1184</v>
      </c>
      <c r="Y28" s="86">
        <v>1141</v>
      </c>
      <c r="Z28" s="86">
        <v>1089</v>
      </c>
      <c r="AA28" s="86">
        <v>1025</v>
      </c>
      <c r="AB28" s="86">
        <v>968</v>
      </c>
      <c r="AC28" s="86">
        <v>914</v>
      </c>
      <c r="AD28" s="86">
        <v>845</v>
      </c>
      <c r="AE28" s="86">
        <v>779</v>
      </c>
      <c r="AF28" s="86">
        <v>711</v>
      </c>
      <c r="AG28" s="86">
        <v>646</v>
      </c>
      <c r="AH28" s="86">
        <v>585</v>
      </c>
      <c r="AI28" s="86">
        <v>529</v>
      </c>
      <c r="AJ28" s="86">
        <v>481</v>
      </c>
      <c r="AK28" s="86">
        <v>424</v>
      </c>
      <c r="AL28" s="86">
        <v>377</v>
      </c>
      <c r="AM28" s="86">
        <v>331</v>
      </c>
      <c r="AN28" s="86">
        <v>288</v>
      </c>
      <c r="AO28" s="86">
        <v>260</v>
      </c>
      <c r="AP28" s="86">
        <v>220</v>
      </c>
      <c r="AQ28" s="86">
        <v>170</v>
      </c>
      <c r="AR28" s="86">
        <v>143</v>
      </c>
      <c r="AS28" s="86">
        <v>116</v>
      </c>
      <c r="AT28" s="86">
        <v>89</v>
      </c>
      <c r="AU28" s="86">
        <v>72</v>
      </c>
      <c r="AV28" s="86">
        <v>62</v>
      </c>
      <c r="AW28" s="86">
        <v>53</v>
      </c>
      <c r="AX28" s="86">
        <v>43</v>
      </c>
      <c r="AY28" s="86">
        <v>35</v>
      </c>
      <c r="AZ28" s="86">
        <v>21</v>
      </c>
      <c r="BA28" s="86">
        <v>16</v>
      </c>
      <c r="BB28" s="86">
        <v>12</v>
      </c>
      <c r="BC28" s="86">
        <v>11</v>
      </c>
      <c r="BD28" s="86">
        <v>7</v>
      </c>
      <c r="BE28" s="86">
        <v>6</v>
      </c>
      <c r="BF28" s="86">
        <v>3</v>
      </c>
      <c r="BG28" s="86">
        <v>3</v>
      </c>
      <c r="BH28" s="86">
        <v>3</v>
      </c>
      <c r="BI28" s="86">
        <v>2</v>
      </c>
      <c r="BJ28" s="86">
        <v>2</v>
      </c>
      <c r="BK28" s="86">
        <v>1</v>
      </c>
      <c r="BL28" s="86">
        <v>1</v>
      </c>
      <c r="BM28" s="86">
        <v>1</v>
      </c>
      <c r="BN28" s="86">
        <v>1</v>
      </c>
      <c r="BO28" s="86">
        <v>0</v>
      </c>
      <c r="BP28" s="86">
        <v>0</v>
      </c>
      <c r="BQ28" s="86">
        <v>0</v>
      </c>
      <c r="BR28" s="86">
        <v>0</v>
      </c>
    </row>
    <row r="29" spans="1:1025" x14ac:dyDescent="0.3">
      <c r="A29" s="102" t="s">
        <v>75</v>
      </c>
      <c r="B29" s="9">
        <v>10454893</v>
      </c>
      <c r="C29" s="86">
        <f t="shared" si="6"/>
        <v>8547</v>
      </c>
      <c r="D29" s="87">
        <v>0</v>
      </c>
      <c r="E29" s="87">
        <v>8547</v>
      </c>
      <c r="F29" s="87">
        <v>8441</v>
      </c>
      <c r="G29" s="87">
        <v>8418</v>
      </c>
      <c r="H29" s="87">
        <v>8352</v>
      </c>
      <c r="I29" s="87">
        <v>8273</v>
      </c>
      <c r="J29" s="87">
        <v>8173</v>
      </c>
      <c r="K29" s="213">
        <v>8083</v>
      </c>
      <c r="L29" s="86">
        <v>7980</v>
      </c>
      <c r="M29" s="86">
        <v>7865</v>
      </c>
      <c r="N29" s="86">
        <v>7747</v>
      </c>
      <c r="O29" s="86">
        <v>7618</v>
      </c>
      <c r="P29" s="86">
        <v>7468</v>
      </c>
      <c r="Q29" s="86">
        <v>7307</v>
      </c>
      <c r="R29" s="86">
        <v>7145</v>
      </c>
      <c r="S29" s="86">
        <v>6971</v>
      </c>
      <c r="T29" s="86">
        <v>6816</v>
      </c>
      <c r="U29" s="86">
        <v>6621</v>
      </c>
      <c r="V29" s="86">
        <v>6446</v>
      </c>
      <c r="W29" s="86">
        <v>6261</v>
      </c>
      <c r="X29" s="86">
        <v>6030</v>
      </c>
      <c r="Y29" s="86">
        <v>5783</v>
      </c>
      <c r="Z29" s="86">
        <v>5531</v>
      </c>
      <c r="AA29" s="86">
        <v>5300</v>
      </c>
      <c r="AB29" s="86">
        <v>5046</v>
      </c>
      <c r="AC29" s="86">
        <v>4780</v>
      </c>
      <c r="AD29" s="86">
        <v>4473</v>
      </c>
      <c r="AE29" s="86">
        <v>4183</v>
      </c>
      <c r="AF29" s="86">
        <v>3863</v>
      </c>
      <c r="AG29" s="86">
        <v>3519</v>
      </c>
      <c r="AH29" s="86">
        <v>3185</v>
      </c>
      <c r="AI29" s="86">
        <v>2896</v>
      </c>
      <c r="AJ29" s="86">
        <v>2617</v>
      </c>
      <c r="AK29" s="86">
        <v>2300</v>
      </c>
      <c r="AL29" s="86">
        <v>2018</v>
      </c>
      <c r="AM29" s="86">
        <v>1793</v>
      </c>
      <c r="AN29" s="86">
        <v>1543</v>
      </c>
      <c r="AO29" s="86">
        <v>1393</v>
      </c>
      <c r="AP29" s="86">
        <v>1144</v>
      </c>
      <c r="AQ29" s="86">
        <v>903</v>
      </c>
      <c r="AR29" s="86">
        <v>760</v>
      </c>
      <c r="AS29" s="86">
        <v>613</v>
      </c>
      <c r="AT29" s="86">
        <v>483</v>
      </c>
      <c r="AU29" s="86">
        <v>381</v>
      </c>
      <c r="AV29" s="86">
        <v>309</v>
      </c>
      <c r="AW29" s="86">
        <v>244</v>
      </c>
      <c r="AX29" s="86">
        <v>192</v>
      </c>
      <c r="AY29" s="86">
        <v>148</v>
      </c>
      <c r="AZ29" s="86">
        <v>119</v>
      </c>
      <c r="BA29" s="86">
        <v>97</v>
      </c>
      <c r="BB29" s="86">
        <v>78</v>
      </c>
      <c r="BC29" s="86">
        <v>65</v>
      </c>
      <c r="BD29" s="86">
        <v>50</v>
      </c>
      <c r="BE29" s="86">
        <v>32</v>
      </c>
      <c r="BF29" s="86">
        <v>21</v>
      </c>
      <c r="BG29" s="86">
        <v>16</v>
      </c>
      <c r="BH29" s="86">
        <v>13</v>
      </c>
      <c r="BI29" s="86">
        <v>9</v>
      </c>
      <c r="BJ29" s="86">
        <v>9</v>
      </c>
      <c r="BK29" s="86">
        <v>7</v>
      </c>
      <c r="BL29" s="86">
        <v>3</v>
      </c>
      <c r="BM29" s="86">
        <v>3</v>
      </c>
      <c r="BN29" s="86">
        <v>2</v>
      </c>
      <c r="BO29" s="86">
        <v>1</v>
      </c>
      <c r="BP29" s="86">
        <v>1</v>
      </c>
      <c r="BQ29" s="86">
        <v>0</v>
      </c>
      <c r="BR29" s="86">
        <v>0</v>
      </c>
    </row>
    <row r="30" spans="1:1025" x14ac:dyDescent="0.3">
      <c r="A30" s="102" t="s">
        <v>76</v>
      </c>
      <c r="B30" s="9">
        <v>2768734</v>
      </c>
      <c r="C30" s="86">
        <f t="shared" si="6"/>
        <v>11575</v>
      </c>
      <c r="D30" s="87">
        <v>0</v>
      </c>
      <c r="E30" s="87">
        <v>11575</v>
      </c>
      <c r="F30" s="87">
        <v>11412</v>
      </c>
      <c r="G30" s="87">
        <v>11371</v>
      </c>
      <c r="H30" s="87">
        <v>11267</v>
      </c>
      <c r="I30" s="87">
        <v>11147</v>
      </c>
      <c r="J30" s="87">
        <v>11009</v>
      </c>
      <c r="K30" s="213">
        <v>10844</v>
      </c>
      <c r="L30" s="86">
        <v>10670</v>
      </c>
      <c r="M30" s="86">
        <v>10497</v>
      </c>
      <c r="N30" s="86">
        <v>10325</v>
      </c>
      <c r="O30" s="86">
        <v>10131</v>
      </c>
      <c r="P30" s="86">
        <v>9949</v>
      </c>
      <c r="Q30" s="86">
        <v>9729</v>
      </c>
      <c r="R30" s="86">
        <v>9504</v>
      </c>
      <c r="S30" s="86">
        <v>9259</v>
      </c>
      <c r="T30" s="86">
        <v>8997</v>
      </c>
      <c r="U30" s="86">
        <v>8706</v>
      </c>
      <c r="V30" s="86">
        <v>8416</v>
      </c>
      <c r="W30" s="86">
        <v>8099</v>
      </c>
      <c r="X30" s="86">
        <v>7796</v>
      </c>
      <c r="Y30" s="86">
        <v>7467</v>
      </c>
      <c r="Z30" s="86">
        <v>7109</v>
      </c>
      <c r="AA30" s="86">
        <v>6787</v>
      </c>
      <c r="AB30" s="86">
        <v>6435</v>
      </c>
      <c r="AC30" s="86">
        <v>6070</v>
      </c>
      <c r="AD30" s="86">
        <v>5707</v>
      </c>
      <c r="AE30" s="86">
        <v>5353</v>
      </c>
      <c r="AF30" s="86">
        <v>4984</v>
      </c>
      <c r="AG30" s="86">
        <v>4532</v>
      </c>
      <c r="AH30" s="86">
        <v>4145</v>
      </c>
      <c r="AI30" s="86">
        <v>3775</v>
      </c>
      <c r="AJ30" s="86">
        <v>3383</v>
      </c>
      <c r="AK30" s="86">
        <v>2999</v>
      </c>
      <c r="AL30" s="86">
        <v>2674</v>
      </c>
      <c r="AM30" s="86">
        <v>2339</v>
      </c>
      <c r="AN30" s="86">
        <v>2032</v>
      </c>
      <c r="AO30" s="86">
        <v>1850</v>
      </c>
      <c r="AP30" s="86">
        <v>1545</v>
      </c>
      <c r="AQ30" s="86">
        <v>1232</v>
      </c>
      <c r="AR30" s="86">
        <v>1049</v>
      </c>
      <c r="AS30" s="86">
        <v>870</v>
      </c>
      <c r="AT30" s="86">
        <v>711</v>
      </c>
      <c r="AU30" s="86">
        <v>589</v>
      </c>
      <c r="AV30" s="86">
        <v>479</v>
      </c>
      <c r="AW30" s="86">
        <v>401</v>
      </c>
      <c r="AX30" s="86">
        <v>310</v>
      </c>
      <c r="AY30" s="86">
        <v>258</v>
      </c>
      <c r="AZ30" s="86">
        <v>197</v>
      </c>
      <c r="BA30" s="86">
        <v>161</v>
      </c>
      <c r="BB30" s="86">
        <v>118</v>
      </c>
      <c r="BC30" s="86">
        <v>85</v>
      </c>
      <c r="BD30" s="86">
        <v>56</v>
      </c>
      <c r="BE30" s="86">
        <v>44</v>
      </c>
      <c r="BF30" s="86">
        <v>35</v>
      </c>
      <c r="BG30" s="86">
        <v>23</v>
      </c>
      <c r="BH30" s="86">
        <v>13</v>
      </c>
      <c r="BI30" s="86">
        <v>8</v>
      </c>
      <c r="BJ30" s="86">
        <v>7</v>
      </c>
      <c r="BK30" s="86">
        <v>6</v>
      </c>
      <c r="BL30" s="86">
        <v>5</v>
      </c>
      <c r="BM30" s="86">
        <v>4</v>
      </c>
      <c r="BN30" s="86">
        <v>3</v>
      </c>
      <c r="BO30" s="86">
        <v>3</v>
      </c>
      <c r="BP30" s="86">
        <v>3</v>
      </c>
      <c r="BQ30" s="86">
        <v>0</v>
      </c>
      <c r="BR30" s="86">
        <v>0</v>
      </c>
    </row>
    <row r="31" spans="1:1025" x14ac:dyDescent="0.3">
      <c r="A31" s="85"/>
      <c r="B31" s="85"/>
      <c r="C31" s="86"/>
      <c r="D31" s="87"/>
      <c r="E31" s="87"/>
      <c r="F31" s="87"/>
      <c r="G31" s="87"/>
      <c r="H31" s="87"/>
      <c r="I31" s="87"/>
      <c r="J31" s="87"/>
      <c r="K31" s="213"/>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6"/>
      <c r="BM31" s="86"/>
      <c r="BN31" s="86"/>
      <c r="BO31" s="86"/>
      <c r="BP31" s="86"/>
      <c r="BQ31" s="86"/>
      <c r="BR31" s="86"/>
    </row>
    <row r="32" spans="1:1025" x14ac:dyDescent="0.3">
      <c r="A32" s="46" t="s">
        <v>56</v>
      </c>
      <c r="B32" s="46">
        <f>SUM(B26:B30)</f>
        <v>55977178</v>
      </c>
      <c r="C32" s="86">
        <f>D32+E32</f>
        <v>22049</v>
      </c>
      <c r="D32" s="87">
        <v>0</v>
      </c>
      <c r="E32" s="87">
        <f t="shared" ref="E32:AJ32" si="7">SUM(E26:E31)</f>
        <v>22049</v>
      </c>
      <c r="F32" s="87">
        <f t="shared" si="7"/>
        <v>21749</v>
      </c>
      <c r="G32" s="87">
        <f t="shared" si="7"/>
        <v>21683</v>
      </c>
      <c r="H32" s="87">
        <f t="shared" si="7"/>
        <v>21502</v>
      </c>
      <c r="I32" s="87">
        <f t="shared" si="7"/>
        <v>21284</v>
      </c>
      <c r="J32" s="87">
        <f t="shared" si="7"/>
        <v>21031</v>
      </c>
      <c r="K32" s="213">
        <f t="shared" si="7"/>
        <v>20754</v>
      </c>
      <c r="L32" s="86">
        <f t="shared" si="7"/>
        <v>20457</v>
      </c>
      <c r="M32" s="86">
        <f t="shared" si="7"/>
        <v>20143</v>
      </c>
      <c r="N32" s="86">
        <f t="shared" si="7"/>
        <v>19821</v>
      </c>
      <c r="O32" s="86">
        <f t="shared" si="7"/>
        <v>19468</v>
      </c>
      <c r="P32" s="86">
        <f t="shared" si="7"/>
        <v>19100</v>
      </c>
      <c r="Q32" s="86">
        <f t="shared" si="7"/>
        <v>18684</v>
      </c>
      <c r="R32" s="86">
        <f t="shared" si="7"/>
        <v>18249</v>
      </c>
      <c r="S32" s="86">
        <f t="shared" si="7"/>
        <v>17778</v>
      </c>
      <c r="T32" s="86">
        <f t="shared" si="7"/>
        <v>17313</v>
      </c>
      <c r="U32" s="86">
        <f t="shared" si="7"/>
        <v>16772</v>
      </c>
      <c r="V32" s="86">
        <f t="shared" si="7"/>
        <v>16266</v>
      </c>
      <c r="W32" s="86">
        <f t="shared" si="7"/>
        <v>15714</v>
      </c>
      <c r="X32" s="86">
        <f t="shared" si="7"/>
        <v>15130</v>
      </c>
      <c r="Y32" s="86">
        <f t="shared" si="7"/>
        <v>14509</v>
      </c>
      <c r="Z32" s="86">
        <f t="shared" si="7"/>
        <v>13845</v>
      </c>
      <c r="AA32" s="86">
        <f t="shared" si="7"/>
        <v>13225</v>
      </c>
      <c r="AB32" s="86">
        <f t="shared" si="7"/>
        <v>12561</v>
      </c>
      <c r="AC32" s="86">
        <f t="shared" si="7"/>
        <v>11867</v>
      </c>
      <c r="AD32" s="86">
        <f t="shared" si="7"/>
        <v>11118</v>
      </c>
      <c r="AE32" s="86">
        <f t="shared" si="7"/>
        <v>10405</v>
      </c>
      <c r="AF32" s="86">
        <f t="shared" si="7"/>
        <v>9643</v>
      </c>
      <c r="AG32" s="86">
        <f t="shared" si="7"/>
        <v>8772</v>
      </c>
      <c r="AH32" s="86">
        <f t="shared" si="7"/>
        <v>7983</v>
      </c>
      <c r="AI32" s="86">
        <f t="shared" si="7"/>
        <v>7265</v>
      </c>
      <c r="AJ32" s="86">
        <f t="shared" si="7"/>
        <v>6539</v>
      </c>
      <c r="AK32" s="86">
        <f t="shared" ref="AK32:BP32" si="8">SUM(AK26:AK31)</f>
        <v>5779</v>
      </c>
      <c r="AL32" s="86">
        <f t="shared" si="8"/>
        <v>5120</v>
      </c>
      <c r="AM32" s="86">
        <f t="shared" si="8"/>
        <v>4507</v>
      </c>
      <c r="AN32" s="86">
        <f t="shared" si="8"/>
        <v>3902</v>
      </c>
      <c r="AO32" s="86">
        <f t="shared" si="8"/>
        <v>3539</v>
      </c>
      <c r="AP32" s="86">
        <f t="shared" si="8"/>
        <v>2941</v>
      </c>
      <c r="AQ32" s="86">
        <f t="shared" si="8"/>
        <v>2332</v>
      </c>
      <c r="AR32" s="86">
        <f t="shared" si="8"/>
        <v>1976</v>
      </c>
      <c r="AS32" s="86">
        <f t="shared" si="8"/>
        <v>1621</v>
      </c>
      <c r="AT32" s="86">
        <f t="shared" si="8"/>
        <v>1298</v>
      </c>
      <c r="AU32" s="86">
        <f t="shared" si="8"/>
        <v>1054</v>
      </c>
      <c r="AV32" s="86">
        <f t="shared" si="8"/>
        <v>861</v>
      </c>
      <c r="AW32" s="86">
        <f t="shared" si="8"/>
        <v>707</v>
      </c>
      <c r="AX32" s="86">
        <f t="shared" si="8"/>
        <v>553</v>
      </c>
      <c r="AY32" s="86">
        <f t="shared" si="8"/>
        <v>447</v>
      </c>
      <c r="AZ32" s="86">
        <f t="shared" si="8"/>
        <v>342</v>
      </c>
      <c r="BA32" s="86">
        <f t="shared" si="8"/>
        <v>278</v>
      </c>
      <c r="BB32" s="86">
        <f t="shared" si="8"/>
        <v>209</v>
      </c>
      <c r="BC32" s="86">
        <f t="shared" si="8"/>
        <v>162</v>
      </c>
      <c r="BD32" s="86">
        <f t="shared" si="8"/>
        <v>114</v>
      </c>
      <c r="BE32" s="86">
        <f t="shared" si="8"/>
        <v>83</v>
      </c>
      <c r="BF32" s="86">
        <f t="shared" si="8"/>
        <v>59</v>
      </c>
      <c r="BG32" s="86">
        <f t="shared" si="8"/>
        <v>42</v>
      </c>
      <c r="BH32" s="86">
        <f t="shared" si="8"/>
        <v>29</v>
      </c>
      <c r="BI32" s="86">
        <f t="shared" si="8"/>
        <v>19</v>
      </c>
      <c r="BJ32" s="86">
        <f t="shared" si="8"/>
        <v>18</v>
      </c>
      <c r="BK32" s="86">
        <f t="shared" si="8"/>
        <v>14</v>
      </c>
      <c r="BL32" s="86">
        <f t="shared" si="8"/>
        <v>9</v>
      </c>
      <c r="BM32" s="86">
        <f t="shared" si="8"/>
        <v>8</v>
      </c>
      <c r="BN32" s="86">
        <f t="shared" si="8"/>
        <v>6</v>
      </c>
      <c r="BO32" s="86">
        <f t="shared" si="8"/>
        <v>4</v>
      </c>
      <c r="BP32" s="86">
        <f t="shared" si="8"/>
        <v>4</v>
      </c>
      <c r="BQ32" s="86">
        <f t="shared" ref="BQ32:BR32" si="9">SUM(BQ26:BQ31)</f>
        <v>0</v>
      </c>
      <c r="BR32" s="86">
        <f t="shared" si="9"/>
        <v>0</v>
      </c>
    </row>
    <row r="33" spans="1:71" x14ac:dyDescent="0.3">
      <c r="A33" s="85"/>
      <c r="B33" s="85"/>
      <c r="C33" s="86">
        <f>D33+G33</f>
        <v>0</v>
      </c>
      <c r="D33" s="87"/>
      <c r="E33" s="87"/>
      <c r="F33" s="87"/>
      <c r="G33" s="87"/>
      <c r="H33" s="87"/>
      <c r="I33" s="87"/>
      <c r="J33" s="87"/>
      <c r="K33" s="213"/>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row>
    <row r="34" spans="1:71" x14ac:dyDescent="0.3">
      <c r="A34" s="57" t="s">
        <v>36</v>
      </c>
      <c r="B34" s="88">
        <v>0</v>
      </c>
      <c r="C34" s="89">
        <f>D34+G34</f>
        <v>0</v>
      </c>
      <c r="D34" s="90">
        <v>0</v>
      </c>
      <c r="E34" s="90"/>
      <c r="F34" s="90">
        <v>0</v>
      </c>
      <c r="G34" s="90">
        <v>0</v>
      </c>
      <c r="H34" s="90">
        <v>0</v>
      </c>
      <c r="I34" s="90">
        <v>0</v>
      </c>
      <c r="J34" s="90">
        <v>0</v>
      </c>
      <c r="K34" s="214">
        <v>0</v>
      </c>
      <c r="L34" s="91">
        <v>0</v>
      </c>
      <c r="M34" s="91">
        <v>0</v>
      </c>
      <c r="N34" s="91">
        <v>0</v>
      </c>
      <c r="O34" s="91">
        <v>0</v>
      </c>
      <c r="P34" s="91">
        <v>0</v>
      </c>
      <c r="Q34" s="91">
        <v>0</v>
      </c>
      <c r="R34" s="91">
        <v>0</v>
      </c>
      <c r="S34" s="91">
        <v>0</v>
      </c>
      <c r="T34" s="91">
        <v>0</v>
      </c>
      <c r="U34" s="91">
        <v>0</v>
      </c>
      <c r="V34" s="91">
        <v>0</v>
      </c>
      <c r="W34" s="91">
        <v>0</v>
      </c>
      <c r="X34" s="91">
        <v>0</v>
      </c>
      <c r="Y34" s="91">
        <v>0</v>
      </c>
      <c r="Z34" s="91">
        <v>0</v>
      </c>
      <c r="AA34" s="91">
        <v>0</v>
      </c>
      <c r="AB34" s="91">
        <v>0</v>
      </c>
      <c r="AC34" s="91">
        <v>0</v>
      </c>
      <c r="AD34" s="91">
        <v>0</v>
      </c>
      <c r="AE34" s="91">
        <v>0</v>
      </c>
      <c r="AF34" s="91">
        <v>0</v>
      </c>
      <c r="AG34" s="91">
        <v>0</v>
      </c>
      <c r="AH34" s="91">
        <v>0</v>
      </c>
      <c r="AI34" s="91">
        <v>0</v>
      </c>
      <c r="AJ34" s="91">
        <v>0</v>
      </c>
      <c r="AK34" s="91">
        <v>0</v>
      </c>
      <c r="AL34" s="91">
        <v>0</v>
      </c>
      <c r="AM34" s="91">
        <v>0</v>
      </c>
      <c r="AN34" s="91">
        <v>0</v>
      </c>
      <c r="AO34" s="91">
        <v>0</v>
      </c>
      <c r="AP34" s="91">
        <v>0</v>
      </c>
      <c r="AQ34" s="91">
        <v>0</v>
      </c>
      <c r="AR34" s="91">
        <v>0</v>
      </c>
      <c r="AS34" s="91">
        <v>0</v>
      </c>
      <c r="AT34" s="91">
        <v>0</v>
      </c>
      <c r="AU34" s="91">
        <v>0</v>
      </c>
      <c r="AV34" s="91">
        <v>0</v>
      </c>
      <c r="AW34" s="91">
        <v>0</v>
      </c>
      <c r="AX34" s="91">
        <v>0</v>
      </c>
      <c r="AY34" s="91">
        <v>0</v>
      </c>
      <c r="AZ34" s="91">
        <v>0</v>
      </c>
      <c r="BA34" s="91">
        <v>0</v>
      </c>
      <c r="BB34" s="91">
        <v>0</v>
      </c>
      <c r="BC34" s="91">
        <v>0</v>
      </c>
      <c r="BD34" s="91">
        <v>0</v>
      </c>
      <c r="BE34" s="91">
        <v>0</v>
      </c>
      <c r="BF34" s="91">
        <v>0</v>
      </c>
      <c r="BG34" s="91">
        <v>0</v>
      </c>
      <c r="BH34" s="91">
        <v>0</v>
      </c>
      <c r="BI34" s="91">
        <v>0</v>
      </c>
      <c r="BJ34" s="91">
        <v>0</v>
      </c>
      <c r="BK34" s="91">
        <v>0</v>
      </c>
      <c r="BL34" s="91">
        <v>0</v>
      </c>
      <c r="BM34" s="91">
        <v>0</v>
      </c>
      <c r="BN34" s="91">
        <v>0</v>
      </c>
      <c r="BO34" s="91">
        <v>0</v>
      </c>
      <c r="BP34" s="91">
        <v>0</v>
      </c>
      <c r="BQ34" s="91">
        <v>0</v>
      </c>
      <c r="BR34" s="91">
        <v>0</v>
      </c>
    </row>
    <row r="35" spans="1:71" x14ac:dyDescent="0.3">
      <c r="A35" s="103" t="s">
        <v>70</v>
      </c>
      <c r="B35" s="93">
        <f>B32+B34</f>
        <v>55977178</v>
      </c>
      <c r="C35" s="104">
        <f>D35+E35</f>
        <v>22049</v>
      </c>
      <c r="D35" s="95">
        <f>SUM(D26:D30)</f>
        <v>0</v>
      </c>
      <c r="E35" s="95">
        <f t="shared" ref="E35:AK35" si="10">E32+E34</f>
        <v>22049</v>
      </c>
      <c r="F35" s="95">
        <f t="shared" si="10"/>
        <v>21749</v>
      </c>
      <c r="G35" s="95">
        <f t="shared" si="10"/>
        <v>21683</v>
      </c>
      <c r="H35" s="95">
        <f t="shared" si="10"/>
        <v>21502</v>
      </c>
      <c r="I35" s="95">
        <f t="shared" si="10"/>
        <v>21284</v>
      </c>
      <c r="J35" s="95">
        <f t="shared" si="10"/>
        <v>21031</v>
      </c>
      <c r="K35" s="218">
        <f t="shared" si="10"/>
        <v>20754</v>
      </c>
      <c r="L35" s="96">
        <f t="shared" si="10"/>
        <v>20457</v>
      </c>
      <c r="M35" s="96">
        <f t="shared" si="10"/>
        <v>20143</v>
      </c>
      <c r="N35" s="96">
        <f t="shared" si="10"/>
        <v>19821</v>
      </c>
      <c r="O35" s="96">
        <f t="shared" si="10"/>
        <v>19468</v>
      </c>
      <c r="P35" s="96">
        <f t="shared" si="10"/>
        <v>19100</v>
      </c>
      <c r="Q35" s="96">
        <f t="shared" si="10"/>
        <v>18684</v>
      </c>
      <c r="R35" s="96">
        <f t="shared" si="10"/>
        <v>18249</v>
      </c>
      <c r="S35" s="96">
        <f t="shared" si="10"/>
        <v>17778</v>
      </c>
      <c r="T35" s="96">
        <f t="shared" si="10"/>
        <v>17313</v>
      </c>
      <c r="U35" s="96">
        <f t="shared" si="10"/>
        <v>16772</v>
      </c>
      <c r="V35" s="96">
        <f t="shared" si="10"/>
        <v>16266</v>
      </c>
      <c r="W35" s="96">
        <f t="shared" si="10"/>
        <v>15714</v>
      </c>
      <c r="X35" s="96">
        <f t="shared" si="10"/>
        <v>15130</v>
      </c>
      <c r="Y35" s="96">
        <f t="shared" si="10"/>
        <v>14509</v>
      </c>
      <c r="Z35" s="96">
        <f t="shared" si="10"/>
        <v>13845</v>
      </c>
      <c r="AA35" s="96">
        <f t="shared" si="10"/>
        <v>13225</v>
      </c>
      <c r="AB35" s="96">
        <f t="shared" si="10"/>
        <v>12561</v>
      </c>
      <c r="AC35" s="96">
        <f t="shared" si="10"/>
        <v>11867</v>
      </c>
      <c r="AD35" s="96">
        <f t="shared" si="10"/>
        <v>11118</v>
      </c>
      <c r="AE35" s="96">
        <f t="shared" si="10"/>
        <v>10405</v>
      </c>
      <c r="AF35" s="96">
        <f t="shared" si="10"/>
        <v>9643</v>
      </c>
      <c r="AG35" s="96">
        <f t="shared" si="10"/>
        <v>8772</v>
      </c>
      <c r="AH35" s="96">
        <f t="shared" si="10"/>
        <v>7983</v>
      </c>
      <c r="AI35" s="96">
        <f t="shared" si="10"/>
        <v>7265</v>
      </c>
      <c r="AJ35" s="96">
        <f t="shared" si="10"/>
        <v>6539</v>
      </c>
      <c r="AK35" s="96">
        <f t="shared" si="10"/>
        <v>5779</v>
      </c>
      <c r="AL35" s="96">
        <f t="shared" ref="AL35:BQ35" si="11">AL32+AL34</f>
        <v>5120</v>
      </c>
      <c r="AM35" s="96">
        <f t="shared" si="11"/>
        <v>4507</v>
      </c>
      <c r="AN35" s="96">
        <f t="shared" si="11"/>
        <v>3902</v>
      </c>
      <c r="AO35" s="96">
        <f t="shared" si="11"/>
        <v>3539</v>
      </c>
      <c r="AP35" s="96">
        <f t="shared" si="11"/>
        <v>2941</v>
      </c>
      <c r="AQ35" s="96">
        <f t="shared" si="11"/>
        <v>2332</v>
      </c>
      <c r="AR35" s="96">
        <f t="shared" si="11"/>
        <v>1976</v>
      </c>
      <c r="AS35" s="96">
        <f t="shared" si="11"/>
        <v>1621</v>
      </c>
      <c r="AT35" s="96">
        <f t="shared" si="11"/>
        <v>1298</v>
      </c>
      <c r="AU35" s="96">
        <f t="shared" si="11"/>
        <v>1054</v>
      </c>
      <c r="AV35" s="96">
        <f t="shared" si="11"/>
        <v>861</v>
      </c>
      <c r="AW35" s="96">
        <f t="shared" si="11"/>
        <v>707</v>
      </c>
      <c r="AX35" s="96">
        <f t="shared" si="11"/>
        <v>553</v>
      </c>
      <c r="AY35" s="96">
        <f t="shared" si="11"/>
        <v>447</v>
      </c>
      <c r="AZ35" s="96">
        <f t="shared" si="11"/>
        <v>342</v>
      </c>
      <c r="BA35" s="96">
        <f t="shared" si="11"/>
        <v>278</v>
      </c>
      <c r="BB35" s="96">
        <f t="shared" si="11"/>
        <v>209</v>
      </c>
      <c r="BC35" s="96">
        <f t="shared" si="11"/>
        <v>162</v>
      </c>
      <c r="BD35" s="96">
        <f t="shared" si="11"/>
        <v>114</v>
      </c>
      <c r="BE35" s="96">
        <f t="shared" si="11"/>
        <v>83</v>
      </c>
      <c r="BF35" s="96">
        <f t="shared" si="11"/>
        <v>59</v>
      </c>
      <c r="BG35" s="96">
        <f t="shared" si="11"/>
        <v>42</v>
      </c>
      <c r="BH35" s="96">
        <f t="shared" si="11"/>
        <v>29</v>
      </c>
      <c r="BI35" s="96">
        <f t="shared" si="11"/>
        <v>19</v>
      </c>
      <c r="BJ35" s="96">
        <f t="shared" si="11"/>
        <v>18</v>
      </c>
      <c r="BK35" s="96">
        <f t="shared" si="11"/>
        <v>14</v>
      </c>
      <c r="BL35" s="96">
        <f t="shared" si="11"/>
        <v>9</v>
      </c>
      <c r="BM35" s="96">
        <f t="shared" si="11"/>
        <v>8</v>
      </c>
      <c r="BN35" s="96">
        <f t="shared" si="11"/>
        <v>6</v>
      </c>
      <c r="BO35" s="96">
        <f t="shared" si="11"/>
        <v>4</v>
      </c>
      <c r="BP35" s="96">
        <f t="shared" si="11"/>
        <v>4</v>
      </c>
      <c r="BQ35" s="96">
        <f t="shared" si="11"/>
        <v>0</v>
      </c>
      <c r="BR35" s="96">
        <f t="shared" ref="BR35" si="12">BR32+BR34</f>
        <v>0</v>
      </c>
    </row>
    <row r="37" spans="1:71" s="7" customFormat="1" x14ac:dyDescent="0.3">
      <c r="A37" s="105"/>
      <c r="B37" s="105"/>
      <c r="C37" s="9"/>
      <c r="D37" s="9"/>
      <c r="E37" s="9"/>
      <c r="F37" s="9"/>
      <c r="G37" s="9"/>
      <c r="H37" s="9"/>
      <c r="I37" s="9"/>
      <c r="J37" s="9"/>
      <c r="K37" s="117"/>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row>
    <row r="38" spans="1:71" s="13" customFormat="1" ht="15.5" x14ac:dyDescent="0.35">
      <c r="A38" s="14" t="s">
        <v>3</v>
      </c>
      <c r="B38" s="14"/>
      <c r="C38" s="1"/>
      <c r="D38" s="1"/>
      <c r="E38" s="1"/>
      <c r="F38" s="1"/>
      <c r="G38" s="1"/>
      <c r="H38" s="1"/>
      <c r="I38" s="1"/>
      <c r="J38" s="1"/>
      <c r="K38" s="110"/>
      <c r="L38" s="4"/>
      <c r="M38" s="4"/>
      <c r="N38" s="4"/>
      <c r="O38" s="4"/>
      <c r="P38" s="4"/>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row>
    <row r="39" spans="1:71" s="13" customFormat="1" ht="15.5" x14ac:dyDescent="0.35">
      <c r="A39" s="106" t="s">
        <v>77</v>
      </c>
      <c r="B39" s="106"/>
      <c r="C39" s="1"/>
      <c r="D39" s="1"/>
      <c r="E39" s="1"/>
      <c r="F39" s="1"/>
      <c r="G39" s="1"/>
      <c r="H39" s="1"/>
      <c r="I39" s="1"/>
      <c r="J39" s="1"/>
      <c r="K39" s="110"/>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row>
    <row r="40" spans="1:71" s="1" customFormat="1" ht="15.5" x14ac:dyDescent="0.35">
      <c r="A40" s="1" t="s">
        <v>61</v>
      </c>
      <c r="C40" s="107" t="s">
        <v>11</v>
      </c>
      <c r="D40" s="107"/>
      <c r="E40" s="107"/>
      <c r="F40" s="107"/>
      <c r="G40" s="107"/>
      <c r="H40" s="107"/>
      <c r="I40" s="107"/>
      <c r="J40" s="107"/>
      <c r="K40" s="219"/>
    </row>
    <row r="41" spans="1:71" s="13" customFormat="1" ht="15.5" x14ac:dyDescent="0.35">
      <c r="A41" s="1" t="s">
        <v>62</v>
      </c>
      <c r="B41" s="1"/>
      <c r="C41" s="13" t="s">
        <v>78</v>
      </c>
      <c r="K41" s="11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row>
    <row r="42" spans="1:71" x14ac:dyDescent="0.3">
      <c r="A42" s="70" t="s">
        <v>58</v>
      </c>
      <c r="B42" s="7" t="s">
        <v>79</v>
      </c>
      <c r="C42" s="7"/>
      <c r="D42" s="7"/>
      <c r="E42" s="7"/>
      <c r="F42" s="7"/>
      <c r="G42" s="71"/>
      <c r="H42" s="71"/>
    </row>
    <row r="43" spans="1:71" x14ac:dyDescent="0.3">
      <c r="A43" s="70"/>
      <c r="B43" s="7"/>
      <c r="C43" s="7"/>
      <c r="D43" s="7"/>
      <c r="E43" s="7"/>
      <c r="F43" s="7"/>
      <c r="G43" s="71"/>
      <c r="H43" s="71"/>
    </row>
    <row r="44" spans="1:71" s="7" customFormat="1" ht="13.5" customHeight="1" x14ac:dyDescent="0.35">
      <c r="A44" s="108" t="s">
        <v>80</v>
      </c>
      <c r="B44" s="108"/>
      <c r="C44" s="9"/>
      <c r="D44" s="9"/>
      <c r="E44" s="9"/>
      <c r="F44" s="9"/>
      <c r="G44" s="9"/>
      <c r="H44" s="9"/>
      <c r="I44" s="9"/>
      <c r="J44" s="9"/>
      <c r="K44" s="117"/>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row>
    <row r="45" spans="1:71" s="7" customFormat="1" ht="34.5" customHeight="1" x14ac:dyDescent="0.35">
      <c r="A45" s="243" t="s">
        <v>81</v>
      </c>
      <c r="B45" s="243"/>
      <c r="C45" s="243"/>
      <c r="D45" s="243"/>
      <c r="E45" s="243"/>
      <c r="F45" s="243"/>
      <c r="G45" s="243"/>
      <c r="H45" s="243"/>
      <c r="I45" s="243"/>
      <c r="J45" s="243"/>
      <c r="K45" s="243"/>
      <c r="L45" s="243"/>
      <c r="M45" s="243"/>
      <c r="N45" s="243"/>
      <c r="O45" s="243"/>
      <c r="P45" s="243"/>
      <c r="Q45" s="243"/>
      <c r="R45" s="243"/>
      <c r="S45" s="243"/>
      <c r="T45" s="243"/>
      <c r="U45" s="243"/>
      <c r="V45" s="243"/>
      <c r="W45" s="243"/>
      <c r="X45" s="243"/>
      <c r="Y45" s="243"/>
      <c r="Z45" s="243"/>
      <c r="AA45" s="243"/>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row>
    <row r="48" spans="1:71" x14ac:dyDescent="0.3">
      <c r="B48" s="76" t="s">
        <v>82</v>
      </c>
    </row>
  </sheetData>
  <mergeCells count="4">
    <mergeCell ref="B7:B9"/>
    <mergeCell ref="C7:BR7"/>
    <mergeCell ref="B23:B25"/>
    <mergeCell ref="A45:AA45"/>
  </mergeCells>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F88"/>
  <sheetViews>
    <sheetView topLeftCell="A4" zoomScale="80" zoomScaleNormal="80" workbookViewId="0">
      <pane xSplit="2" topLeftCell="E1" activePane="topRight" state="frozen"/>
      <selection pane="topRight" activeCell="S23" sqref="S23"/>
    </sheetView>
  </sheetViews>
  <sheetFormatPr baseColWidth="10" defaultColWidth="8.7265625" defaultRowHeight="13" x14ac:dyDescent="0.3"/>
  <cols>
    <col min="1" max="1" width="9.453125" style="117" customWidth="1"/>
    <col min="2" max="2" width="9" style="117" customWidth="1"/>
    <col min="3" max="7" width="8.54296875" style="117" customWidth="1"/>
    <col min="8" max="12" width="10.54296875" style="117" customWidth="1"/>
    <col min="13" max="17" width="8.54296875" style="117" customWidth="1"/>
    <col min="18" max="21" width="10.54296875" style="117" customWidth="1"/>
    <col min="22" max="813" width="11.54296875" style="117"/>
    <col min="814" max="890" width="11.54296875" style="114"/>
    <col min="891" max="955" width="8.7265625" style="118" customWidth="1"/>
    <col min="956" max="16384" width="8.7265625" style="118"/>
  </cols>
  <sheetData>
    <row r="1" spans="1:889" s="110" customFormat="1" ht="15.5" x14ac:dyDescent="0.35">
      <c r="A1" s="109" t="s">
        <v>83</v>
      </c>
      <c r="AEH1" s="111"/>
      <c r="AEI1" s="111"/>
      <c r="AEJ1" s="111"/>
      <c r="AEK1" s="111"/>
      <c r="AEL1" s="111"/>
      <c r="AEM1" s="111"/>
      <c r="AEN1" s="111"/>
      <c r="AEO1" s="111"/>
      <c r="AEP1" s="111"/>
      <c r="AEQ1" s="111"/>
      <c r="AER1" s="111"/>
      <c r="AES1" s="111"/>
      <c r="AET1" s="111"/>
      <c r="AEU1" s="111"/>
      <c r="AEV1" s="111"/>
      <c r="AEW1" s="111"/>
      <c r="AEX1" s="111"/>
      <c r="AEY1" s="111"/>
      <c r="AEZ1" s="111"/>
      <c r="AFA1" s="111"/>
      <c r="AFB1" s="111"/>
      <c r="AFC1" s="111"/>
      <c r="AFD1" s="111"/>
      <c r="AFE1" s="111"/>
      <c r="AFF1" s="111"/>
      <c r="AFG1" s="111"/>
      <c r="AFH1" s="111"/>
      <c r="AFI1" s="111"/>
      <c r="AFJ1" s="111"/>
      <c r="AFK1" s="111"/>
      <c r="AFL1" s="111"/>
      <c r="AFM1" s="111"/>
      <c r="AFN1" s="111"/>
      <c r="AFO1" s="111"/>
      <c r="AFP1" s="111"/>
      <c r="AFQ1" s="111"/>
      <c r="AFR1" s="111"/>
      <c r="AFS1" s="111"/>
      <c r="AFT1" s="111"/>
      <c r="AFU1" s="111"/>
      <c r="AFV1" s="111"/>
      <c r="AFW1" s="111"/>
      <c r="AFX1" s="111"/>
      <c r="AFY1" s="111"/>
      <c r="AFZ1" s="111"/>
      <c r="AGA1" s="111"/>
      <c r="AGB1" s="111"/>
      <c r="AGC1" s="111"/>
      <c r="AGD1" s="111"/>
      <c r="AGE1" s="111"/>
      <c r="AGF1" s="111"/>
      <c r="AGG1" s="111"/>
      <c r="AGH1" s="111"/>
      <c r="AGI1" s="111"/>
      <c r="AGJ1" s="111"/>
      <c r="AGK1" s="111"/>
      <c r="AGL1" s="111"/>
      <c r="AGM1" s="111"/>
      <c r="AGN1" s="111"/>
      <c r="AGO1" s="111"/>
      <c r="AGP1" s="111"/>
      <c r="AGQ1" s="111"/>
      <c r="AGR1" s="111"/>
      <c r="AGS1" s="111"/>
      <c r="AGT1" s="111"/>
      <c r="AGU1" s="111"/>
      <c r="AGV1" s="111"/>
      <c r="AGW1" s="111"/>
      <c r="AGX1" s="111"/>
      <c r="AGY1" s="111"/>
      <c r="AGZ1" s="111"/>
      <c r="AHA1" s="111"/>
      <c r="AHB1" s="111"/>
      <c r="AHC1" s="111"/>
      <c r="AHD1" s="111"/>
      <c r="AHE1" s="111"/>
    </row>
    <row r="2" spans="1:889" s="113" customFormat="1" ht="99.65" customHeight="1" x14ac:dyDescent="0.45">
      <c r="A2" s="112" t="s">
        <v>84</v>
      </c>
      <c r="B2" s="252" t="s">
        <v>85</v>
      </c>
      <c r="C2" s="252"/>
      <c r="D2" s="252"/>
      <c r="E2" s="252"/>
      <c r="F2" s="252"/>
      <c r="G2" s="252"/>
      <c r="H2" s="252"/>
      <c r="I2" s="252"/>
      <c r="J2" s="252"/>
      <c r="K2" s="252"/>
      <c r="L2" s="252"/>
      <c r="M2" s="252"/>
      <c r="N2" s="252"/>
      <c r="O2" s="252"/>
      <c r="P2" s="252"/>
      <c r="Q2" s="252"/>
      <c r="R2" s="252"/>
      <c r="S2" s="252"/>
      <c r="T2" s="252"/>
      <c r="U2" s="252"/>
      <c r="AEO2" s="114"/>
      <c r="AEP2" s="114"/>
      <c r="AEQ2" s="114"/>
      <c r="AER2" s="114"/>
      <c r="AES2" s="114"/>
      <c r="AET2" s="114"/>
      <c r="AEU2" s="114"/>
      <c r="AEV2" s="114"/>
      <c r="AEW2" s="114"/>
      <c r="AEX2" s="114"/>
      <c r="AEY2" s="114"/>
      <c r="AEZ2" s="114"/>
      <c r="AFA2" s="114"/>
      <c r="AFB2" s="114"/>
      <c r="AFC2" s="114"/>
      <c r="AFD2" s="114"/>
      <c r="AFE2" s="114"/>
      <c r="AFF2" s="114"/>
      <c r="AFG2" s="114"/>
      <c r="AFH2" s="114"/>
      <c r="AFI2" s="114"/>
      <c r="AFJ2" s="114"/>
      <c r="AFK2" s="114"/>
      <c r="AFL2" s="114"/>
      <c r="AFM2" s="114"/>
      <c r="AFN2" s="114"/>
      <c r="AFO2" s="114"/>
      <c r="AFP2" s="114"/>
      <c r="AFQ2" s="114"/>
      <c r="AFR2" s="114"/>
      <c r="AFS2" s="114"/>
      <c r="AFT2" s="114"/>
      <c r="AFU2" s="114"/>
      <c r="AFV2" s="114"/>
      <c r="AFW2" s="114"/>
      <c r="AFX2" s="114"/>
      <c r="AFY2" s="114"/>
      <c r="AFZ2" s="114"/>
      <c r="AGA2" s="114"/>
      <c r="AGB2" s="114"/>
      <c r="AGC2" s="114"/>
      <c r="AGD2" s="114"/>
      <c r="AGE2" s="114"/>
      <c r="AGF2" s="114"/>
      <c r="AGG2" s="114"/>
      <c r="AGH2" s="114"/>
      <c r="AGI2" s="114"/>
      <c r="AGJ2" s="114"/>
      <c r="AGK2" s="114"/>
      <c r="AGL2" s="114"/>
      <c r="AGM2" s="114"/>
      <c r="AGN2" s="114"/>
      <c r="AGO2" s="114"/>
      <c r="AGP2" s="114"/>
      <c r="AGQ2" s="114"/>
      <c r="AGR2" s="114"/>
      <c r="AGS2" s="114"/>
      <c r="AGT2" s="114"/>
      <c r="AGU2" s="114"/>
      <c r="AGV2" s="114"/>
      <c r="AGW2" s="114"/>
      <c r="AGX2" s="114"/>
      <c r="AGY2" s="114"/>
      <c r="AGZ2" s="114"/>
      <c r="AHA2" s="114"/>
      <c r="AHB2" s="114"/>
      <c r="AHC2" s="114"/>
      <c r="AHD2" s="114"/>
      <c r="AHE2" s="114"/>
    </row>
    <row r="3" spans="1:889" s="110" customFormat="1" ht="15.5" x14ac:dyDescent="0.35">
      <c r="A3" s="109" t="s">
        <v>22</v>
      </c>
      <c r="AEH3" s="111"/>
      <c r="AEI3" s="111"/>
      <c r="AEJ3" s="111"/>
      <c r="AEK3" s="111"/>
      <c r="AEL3" s="111"/>
      <c r="AEM3" s="111"/>
      <c r="AEN3" s="111"/>
      <c r="AEO3" s="111"/>
      <c r="AEP3" s="111"/>
      <c r="AEQ3" s="111"/>
      <c r="AER3" s="111"/>
      <c r="AES3" s="111"/>
      <c r="AET3" s="111"/>
      <c r="AEU3" s="111"/>
      <c r="AEV3" s="111"/>
      <c r="AEW3" s="111"/>
      <c r="AEX3" s="111"/>
      <c r="AEY3" s="111"/>
      <c r="AEZ3" s="111"/>
      <c r="AFA3" s="111"/>
      <c r="AFB3" s="111"/>
      <c r="AFC3" s="111"/>
      <c r="AFD3" s="111"/>
      <c r="AFE3" s="111"/>
      <c r="AFF3" s="111"/>
      <c r="AFG3" s="111"/>
      <c r="AFH3" s="111"/>
      <c r="AFI3" s="111"/>
      <c r="AFJ3" s="111"/>
      <c r="AFK3" s="111"/>
      <c r="AFL3" s="111"/>
      <c r="AFM3" s="111"/>
      <c r="AFN3" s="111"/>
      <c r="AFO3" s="111"/>
      <c r="AFP3" s="111"/>
      <c r="AFQ3" s="111"/>
      <c r="AFR3" s="111"/>
      <c r="AFS3" s="111"/>
      <c r="AFT3" s="111"/>
      <c r="AFU3" s="111"/>
      <c r="AFV3" s="111"/>
      <c r="AFW3" s="111"/>
      <c r="AFX3" s="111"/>
      <c r="AFY3" s="111"/>
      <c r="AFZ3" s="111"/>
      <c r="AGA3" s="111"/>
      <c r="AGB3" s="111"/>
      <c r="AGC3" s="111"/>
      <c r="AGD3" s="111"/>
      <c r="AGE3" s="111"/>
      <c r="AGF3" s="111"/>
      <c r="AGG3" s="111"/>
      <c r="AGH3" s="111"/>
      <c r="AGI3" s="111"/>
      <c r="AGJ3" s="111"/>
      <c r="AGK3" s="111"/>
      <c r="AGL3" s="111"/>
      <c r="AGM3" s="111"/>
      <c r="AGN3" s="111"/>
      <c r="AGO3" s="111"/>
      <c r="AGP3" s="111"/>
      <c r="AGQ3" s="111"/>
      <c r="AGR3" s="111"/>
      <c r="AGS3" s="111"/>
      <c r="AGT3" s="111"/>
      <c r="AGU3" s="111"/>
      <c r="AGV3" s="111"/>
      <c r="AGW3" s="111"/>
      <c r="AGX3" s="111"/>
      <c r="AGY3" s="111"/>
      <c r="AGZ3" s="111"/>
      <c r="AHA3" s="111"/>
      <c r="AHB3" s="111"/>
      <c r="AHC3" s="111"/>
      <c r="AHD3" s="111"/>
      <c r="AHE3" s="111"/>
    </row>
    <row r="4" spans="1:889" s="110" customFormat="1" ht="15.5" x14ac:dyDescent="0.35">
      <c r="A4" s="115" t="s">
        <v>86</v>
      </c>
      <c r="AEH4" s="111"/>
      <c r="AEI4" s="111"/>
      <c r="AEJ4" s="111"/>
      <c r="AEK4" s="111"/>
      <c r="AEL4" s="111"/>
      <c r="AEM4" s="111"/>
      <c r="AEN4" s="111"/>
      <c r="AEO4" s="111"/>
      <c r="AEP4" s="111"/>
      <c r="AEQ4" s="111"/>
      <c r="AER4" s="111"/>
      <c r="AES4" s="111"/>
      <c r="AET4" s="111"/>
      <c r="AEU4" s="111"/>
      <c r="AEV4" s="111"/>
      <c r="AEW4" s="111"/>
      <c r="AEX4" s="111"/>
      <c r="AEY4" s="111"/>
      <c r="AEZ4" s="111"/>
      <c r="AFA4" s="111"/>
      <c r="AFB4" s="111"/>
      <c r="AFC4" s="111"/>
      <c r="AFD4" s="111"/>
      <c r="AFE4" s="111"/>
      <c r="AFF4" s="111"/>
      <c r="AFG4" s="111"/>
      <c r="AFH4" s="111"/>
      <c r="AFI4" s="111"/>
      <c r="AFJ4" s="111"/>
      <c r="AFK4" s="111"/>
      <c r="AFL4" s="111"/>
      <c r="AFM4" s="111"/>
      <c r="AFN4" s="111"/>
      <c r="AFO4" s="111"/>
      <c r="AFP4" s="111"/>
      <c r="AFQ4" s="111"/>
      <c r="AFR4" s="111"/>
      <c r="AFS4" s="111"/>
      <c r="AFT4" s="111"/>
      <c r="AFU4" s="111"/>
      <c r="AFV4" s="111"/>
      <c r="AFW4" s="111"/>
      <c r="AFX4" s="111"/>
      <c r="AFY4" s="111"/>
      <c r="AFZ4" s="111"/>
      <c r="AGA4" s="111"/>
      <c r="AGB4" s="111"/>
      <c r="AGC4" s="111"/>
      <c r="AGD4" s="111"/>
      <c r="AGE4" s="111"/>
      <c r="AGF4" s="111"/>
      <c r="AGG4" s="111"/>
      <c r="AGH4" s="111"/>
      <c r="AGI4" s="111"/>
      <c r="AGJ4" s="111"/>
      <c r="AGK4" s="111"/>
      <c r="AGL4" s="111"/>
      <c r="AGM4" s="111"/>
      <c r="AGN4" s="111"/>
      <c r="AGO4" s="111"/>
      <c r="AGP4" s="111"/>
      <c r="AGQ4" s="111"/>
      <c r="AGR4" s="111"/>
      <c r="AGS4" s="111"/>
      <c r="AGT4" s="111"/>
      <c r="AGU4" s="111"/>
      <c r="AGV4" s="111"/>
      <c r="AGW4" s="111"/>
      <c r="AGX4" s="111"/>
      <c r="AGY4" s="111"/>
      <c r="AGZ4" s="111"/>
      <c r="AHA4" s="111"/>
      <c r="AHB4" s="111"/>
      <c r="AHC4" s="111"/>
      <c r="AHD4" s="111"/>
      <c r="AHE4" s="111"/>
    </row>
    <row r="5" spans="1:889" x14ac:dyDescent="0.3">
      <c r="A5" s="116"/>
    </row>
    <row r="6" spans="1:889" x14ac:dyDescent="0.3">
      <c r="A6" s="119"/>
      <c r="B6" s="120"/>
      <c r="C6" s="253" t="s">
        <v>87</v>
      </c>
      <c r="D6" s="253"/>
      <c r="E6" s="253"/>
      <c r="F6" s="253"/>
      <c r="G6" s="253"/>
      <c r="H6" s="253"/>
      <c r="I6" s="253"/>
      <c r="J6" s="253"/>
      <c r="K6" s="253"/>
      <c r="L6" s="253"/>
      <c r="M6" s="254" t="s">
        <v>88</v>
      </c>
      <c r="N6" s="254"/>
      <c r="O6" s="254"/>
      <c r="P6" s="254"/>
      <c r="Q6" s="254"/>
      <c r="R6" s="254"/>
      <c r="S6" s="254"/>
      <c r="T6" s="254"/>
      <c r="U6" s="254"/>
    </row>
    <row r="7" spans="1:889" x14ac:dyDescent="0.3">
      <c r="A7" s="121"/>
      <c r="B7" s="122"/>
      <c r="C7" s="255" t="s">
        <v>89</v>
      </c>
      <c r="D7" s="255"/>
      <c r="E7" s="255"/>
      <c r="F7" s="255"/>
      <c r="G7" s="255"/>
      <c r="H7" s="255"/>
      <c r="I7" s="256"/>
      <c r="J7" s="256"/>
      <c r="K7" s="256"/>
      <c r="L7" s="123"/>
      <c r="M7" s="255" t="s">
        <v>89</v>
      </c>
      <c r="N7" s="255"/>
      <c r="O7" s="255"/>
      <c r="P7" s="255"/>
      <c r="Q7" s="255"/>
      <c r="R7" s="255"/>
      <c r="S7" s="257"/>
      <c r="T7" s="257"/>
      <c r="U7" s="257"/>
    </row>
    <row r="8" spans="1:889" s="124" customFormat="1" ht="40" customHeight="1" x14ac:dyDescent="0.25">
      <c r="A8" s="249" t="s">
        <v>90</v>
      </c>
      <c r="B8" s="250" t="s">
        <v>91</v>
      </c>
      <c r="C8" s="251" t="s">
        <v>92</v>
      </c>
      <c r="D8" s="251"/>
      <c r="E8" s="251"/>
      <c r="F8" s="251"/>
      <c r="G8" s="251"/>
      <c r="H8" s="245" t="s">
        <v>93</v>
      </c>
      <c r="I8" s="244" t="s">
        <v>94</v>
      </c>
      <c r="J8" s="244" t="s">
        <v>95</v>
      </c>
      <c r="K8" s="247" t="s">
        <v>96</v>
      </c>
      <c r="L8" s="246" t="s">
        <v>97</v>
      </c>
      <c r="M8" s="248" t="s">
        <v>92</v>
      </c>
      <c r="N8" s="248"/>
      <c r="O8" s="248"/>
      <c r="P8" s="248"/>
      <c r="Q8" s="248"/>
      <c r="R8" s="245" t="s">
        <v>93</v>
      </c>
      <c r="S8" s="244" t="s">
        <v>94</v>
      </c>
      <c r="T8" s="244" t="s">
        <v>95</v>
      </c>
      <c r="U8" s="246" t="s">
        <v>96</v>
      </c>
      <c r="AEO8" s="114"/>
      <c r="AEP8" s="114"/>
      <c r="AEQ8" s="114"/>
      <c r="AER8" s="114"/>
      <c r="AES8" s="114"/>
      <c r="AET8" s="114"/>
      <c r="AEU8" s="114"/>
      <c r="AEV8" s="114"/>
      <c r="AEW8" s="114"/>
      <c r="AEX8" s="114"/>
      <c r="AEY8" s="114"/>
      <c r="AEZ8" s="114"/>
      <c r="AFA8" s="114"/>
      <c r="AFB8" s="114"/>
      <c r="AFC8" s="114"/>
      <c r="AFD8" s="114"/>
      <c r="AFE8" s="114"/>
      <c r="AFF8" s="114"/>
      <c r="AFG8" s="114"/>
      <c r="AFH8" s="114"/>
      <c r="AFI8" s="114"/>
      <c r="AFJ8" s="114"/>
      <c r="AFK8" s="114"/>
      <c r="AFL8" s="114"/>
      <c r="AFM8" s="114"/>
      <c r="AFN8" s="114"/>
      <c r="AFO8" s="114"/>
      <c r="AFP8" s="114"/>
      <c r="AFQ8" s="114"/>
      <c r="AFR8" s="114"/>
      <c r="AFS8" s="114"/>
      <c r="AFT8" s="114"/>
      <c r="AFU8" s="114"/>
      <c r="AFV8" s="114"/>
      <c r="AFW8" s="114"/>
      <c r="AFX8" s="114"/>
      <c r="AFY8" s="114"/>
      <c r="AFZ8" s="114"/>
      <c r="AGA8" s="114"/>
      <c r="AGB8" s="114"/>
      <c r="AGC8" s="114"/>
      <c r="AGD8" s="114"/>
      <c r="AGE8" s="114"/>
      <c r="AGF8" s="114"/>
      <c r="AGG8" s="114"/>
      <c r="AGH8" s="114"/>
      <c r="AGI8" s="114"/>
      <c r="AGJ8" s="114"/>
      <c r="AGK8" s="114"/>
      <c r="AGL8" s="114"/>
      <c r="AGM8" s="114"/>
      <c r="AGN8" s="114"/>
      <c r="AGO8" s="114"/>
      <c r="AGP8" s="114"/>
      <c r="AGQ8" s="114"/>
      <c r="AGR8" s="114"/>
      <c r="AGS8" s="114"/>
      <c r="AGT8" s="114"/>
      <c r="AGU8" s="114"/>
      <c r="AGV8" s="114"/>
      <c r="AGW8" s="114"/>
      <c r="AGX8" s="114"/>
      <c r="AGY8" s="114"/>
      <c r="AGZ8" s="114"/>
      <c r="AHA8" s="114"/>
      <c r="AHB8" s="114"/>
      <c r="AHC8" s="114"/>
      <c r="AHD8" s="114"/>
      <c r="AHE8" s="114"/>
    </row>
    <row r="9" spans="1:889" s="124" customFormat="1" ht="13.15" customHeight="1" x14ac:dyDescent="0.3">
      <c r="A9" s="249"/>
      <c r="B9" s="250"/>
      <c r="C9" s="125" t="s">
        <v>98</v>
      </c>
      <c r="D9" s="126" t="s">
        <v>99</v>
      </c>
      <c r="E9" s="126" t="s">
        <v>100</v>
      </c>
      <c r="F9" s="126" t="s">
        <v>101</v>
      </c>
      <c r="G9" s="127" t="s">
        <v>70</v>
      </c>
      <c r="H9" s="245"/>
      <c r="I9" s="245"/>
      <c r="J9" s="245"/>
      <c r="K9" s="247"/>
      <c r="L9" s="246"/>
      <c r="M9" s="128" t="s">
        <v>98</v>
      </c>
      <c r="N9" s="126" t="s">
        <v>99</v>
      </c>
      <c r="O9" s="126" t="s">
        <v>100</v>
      </c>
      <c r="P9" s="126" t="s">
        <v>101</v>
      </c>
      <c r="Q9" s="127" t="s">
        <v>70</v>
      </c>
      <c r="R9" s="245"/>
      <c r="S9" s="245"/>
      <c r="T9" s="245"/>
      <c r="U9" s="246"/>
      <c r="AEO9" s="114"/>
      <c r="AEP9" s="114"/>
      <c r="AEQ9" s="114"/>
      <c r="AER9" s="114"/>
      <c r="AES9" s="114"/>
      <c r="AET9" s="114"/>
      <c r="AEU9" s="114"/>
      <c r="AEV9" s="114"/>
      <c r="AEW9" s="114"/>
      <c r="AEX9" s="114"/>
      <c r="AEY9" s="114"/>
      <c r="AEZ9" s="114"/>
      <c r="AFA9" s="114"/>
      <c r="AFB9" s="114"/>
      <c r="AFC9" s="114"/>
      <c r="AFD9" s="114"/>
      <c r="AFE9" s="114"/>
      <c r="AFF9" s="114"/>
      <c r="AFG9" s="114"/>
      <c r="AFH9" s="114"/>
      <c r="AFI9" s="114"/>
      <c r="AFJ9" s="114"/>
      <c r="AFK9" s="114"/>
      <c r="AFL9" s="114"/>
      <c r="AFM9" s="114"/>
      <c r="AFN9" s="114"/>
      <c r="AFO9" s="114"/>
      <c r="AFP9" s="114"/>
      <c r="AFQ9" s="114"/>
      <c r="AFR9" s="114"/>
      <c r="AFS9" s="114"/>
      <c r="AFT9" s="114"/>
      <c r="AFU9" s="114"/>
      <c r="AFV9" s="114"/>
      <c r="AFW9" s="114"/>
      <c r="AFX9" s="114"/>
      <c r="AFY9" s="114"/>
      <c r="AFZ9" s="114"/>
      <c r="AGA9" s="114"/>
      <c r="AGB9" s="114"/>
      <c r="AGC9" s="114"/>
      <c r="AGD9" s="114"/>
      <c r="AGE9" s="114"/>
      <c r="AGF9" s="114"/>
      <c r="AGG9" s="114"/>
      <c r="AGH9" s="114"/>
      <c r="AGI9" s="114"/>
      <c r="AGJ9" s="114"/>
      <c r="AGK9" s="114"/>
      <c r="AGL9" s="114"/>
      <c r="AGM9" s="114"/>
      <c r="AGN9" s="114"/>
      <c r="AGO9" s="114"/>
      <c r="AGP9" s="114"/>
      <c r="AGQ9" s="114"/>
      <c r="AGR9" s="114"/>
      <c r="AGS9" s="114"/>
      <c r="AGT9" s="114"/>
      <c r="AGU9" s="114"/>
      <c r="AGV9" s="114"/>
      <c r="AGW9" s="114"/>
      <c r="AGX9" s="114"/>
      <c r="AGY9" s="114"/>
      <c r="AGZ9" s="114"/>
      <c r="AHA9" s="114"/>
      <c r="AHB9" s="114"/>
      <c r="AHC9" s="114"/>
      <c r="AHD9" s="114"/>
      <c r="AHE9" s="114"/>
    </row>
    <row r="10" spans="1:889" s="124" customFormat="1" ht="13.15" customHeight="1" x14ac:dyDescent="0.3">
      <c r="A10" s="192" t="s">
        <v>102</v>
      </c>
      <c r="B10" s="193"/>
      <c r="C10" s="194"/>
      <c r="D10" s="136"/>
      <c r="E10" s="136"/>
      <c r="F10" s="136"/>
      <c r="G10" s="137"/>
      <c r="H10" s="138"/>
      <c r="I10" s="195">
        <v>1</v>
      </c>
      <c r="J10" s="195"/>
      <c r="K10" s="196">
        <f t="shared" ref="K10:K41" si="0">I10+J10</f>
        <v>1</v>
      </c>
      <c r="L10" s="197"/>
      <c r="M10" s="141"/>
      <c r="N10" s="136"/>
      <c r="O10" s="136"/>
      <c r="P10" s="136"/>
      <c r="Q10" s="137"/>
      <c r="R10" s="138"/>
      <c r="S10" s="195">
        <f>I10</f>
        <v>1</v>
      </c>
      <c r="T10" s="195"/>
      <c r="U10" s="198">
        <f>S10+T10</f>
        <v>1</v>
      </c>
      <c r="AEO10" s="114"/>
      <c r="AEP10" s="114"/>
      <c r="AEQ10" s="114"/>
      <c r="AER10" s="114"/>
      <c r="AES10" s="114"/>
      <c r="AET10" s="114"/>
      <c r="AEU10" s="114"/>
      <c r="AEV10" s="114"/>
      <c r="AEW10" s="114"/>
      <c r="AEX10" s="114"/>
      <c r="AEY10" s="114"/>
      <c r="AEZ10" s="114"/>
      <c r="AFA10" s="114"/>
      <c r="AFB10" s="114"/>
      <c r="AFC10" s="114"/>
      <c r="AFD10" s="114"/>
      <c r="AFE10" s="114"/>
      <c r="AFF10" s="114"/>
      <c r="AFG10" s="114"/>
      <c r="AFH10" s="114"/>
      <c r="AFI10" s="114"/>
      <c r="AFJ10" s="114"/>
      <c r="AFK10" s="114"/>
      <c r="AFL10" s="114"/>
      <c r="AFM10" s="114"/>
      <c r="AFN10" s="114"/>
      <c r="AFO10" s="114"/>
      <c r="AFP10" s="114"/>
      <c r="AFQ10" s="114"/>
      <c r="AFR10" s="114"/>
      <c r="AFS10" s="114"/>
      <c r="AFT10" s="114"/>
      <c r="AFU10" s="114"/>
      <c r="AFV10" s="114"/>
      <c r="AFW10" s="114"/>
      <c r="AFX10" s="114"/>
      <c r="AFY10" s="114"/>
      <c r="AFZ10" s="114"/>
      <c r="AGA10" s="114"/>
      <c r="AGB10" s="114"/>
      <c r="AGC10" s="114"/>
      <c r="AGD10" s="114"/>
      <c r="AGE10" s="114"/>
      <c r="AGF10" s="114"/>
      <c r="AGG10" s="114"/>
      <c r="AGH10" s="114"/>
      <c r="AGI10" s="114"/>
      <c r="AGJ10" s="114"/>
      <c r="AGK10" s="114"/>
      <c r="AGL10" s="114"/>
      <c r="AGM10" s="114"/>
      <c r="AGN10" s="114"/>
      <c r="AGO10" s="114"/>
      <c r="AGP10" s="114"/>
      <c r="AGQ10" s="114"/>
      <c r="AGR10" s="114"/>
      <c r="AGS10" s="114"/>
      <c r="AGT10" s="114"/>
      <c r="AGU10" s="114"/>
      <c r="AGV10" s="114"/>
      <c r="AGW10" s="114"/>
      <c r="AGX10" s="114"/>
      <c r="AGY10" s="114"/>
      <c r="AGZ10" s="114"/>
      <c r="AHA10" s="114"/>
      <c r="AHB10" s="114"/>
      <c r="AHC10" s="114"/>
      <c r="AHD10" s="114"/>
      <c r="AHE10" s="114"/>
    </row>
    <row r="11" spans="1:889" s="124" customFormat="1" ht="13.15" customHeight="1" x14ac:dyDescent="0.3">
      <c r="A11" s="199">
        <v>43955</v>
      </c>
      <c r="B11" s="200" t="s">
        <v>103</v>
      </c>
      <c r="C11" s="201"/>
      <c r="D11" s="202"/>
      <c r="E11" s="203"/>
      <c r="F11" s="203"/>
      <c r="G11" s="204"/>
      <c r="H11" s="205"/>
      <c r="I11" s="206">
        <v>66</v>
      </c>
      <c r="J11" s="206">
        <v>13</v>
      </c>
      <c r="K11" s="207">
        <f t="shared" si="0"/>
        <v>79</v>
      </c>
      <c r="L11" s="140"/>
      <c r="M11" s="208"/>
      <c r="N11" s="203"/>
      <c r="O11" s="203"/>
      <c r="P11" s="203"/>
      <c r="Q11" s="204"/>
      <c r="R11" s="205"/>
      <c r="S11" s="209">
        <f t="shared" ref="S11:S42" si="1">S12+I11</f>
        <v>21749</v>
      </c>
      <c r="T11" s="210">
        <v>1044</v>
      </c>
      <c r="U11" s="211">
        <f t="shared" ref="U11:U42" si="2">U12+K11</f>
        <v>22772</v>
      </c>
      <c r="AEO11" s="114"/>
      <c r="AEP11" s="114"/>
      <c r="AEQ11" s="114"/>
      <c r="AER11" s="114"/>
      <c r="AES11" s="114"/>
      <c r="AET11" s="114"/>
      <c r="AEU11" s="114"/>
      <c r="AEV11" s="114"/>
      <c r="AEW11" s="114"/>
      <c r="AEX11" s="114"/>
      <c r="AEY11" s="114"/>
      <c r="AEZ11" s="114"/>
      <c r="AFA11" s="114"/>
      <c r="AFB11" s="114"/>
      <c r="AFC11" s="114"/>
      <c r="AFD11" s="114"/>
      <c r="AFE11" s="114"/>
      <c r="AFF11" s="114"/>
      <c r="AFG11" s="114"/>
      <c r="AFH11" s="114"/>
      <c r="AFI11" s="114"/>
      <c r="AFJ11" s="114"/>
      <c r="AFK11" s="114"/>
      <c r="AFL11" s="114"/>
      <c r="AFM11" s="114"/>
      <c r="AFN11" s="114"/>
      <c r="AFO11" s="114"/>
      <c r="AFP11" s="114"/>
      <c r="AFQ11" s="114"/>
      <c r="AFR11" s="114"/>
      <c r="AFS11" s="114"/>
      <c r="AFT11" s="114"/>
      <c r="AFU11" s="114"/>
      <c r="AFV11" s="114"/>
      <c r="AFW11" s="114"/>
      <c r="AFX11" s="114"/>
      <c r="AFY11" s="114"/>
      <c r="AFZ11" s="114"/>
      <c r="AGA11" s="114"/>
      <c r="AGB11" s="114"/>
      <c r="AGC11" s="114"/>
      <c r="AGD11" s="114"/>
      <c r="AGE11" s="114"/>
      <c r="AGF11" s="114"/>
      <c r="AGG11" s="114"/>
      <c r="AGH11" s="114"/>
      <c r="AGI11" s="114"/>
      <c r="AGJ11" s="114"/>
      <c r="AGK11" s="114"/>
      <c r="AGL11" s="114"/>
      <c r="AGM11" s="114"/>
      <c r="AGN11" s="114"/>
      <c r="AGO11" s="114"/>
      <c r="AGP11" s="114"/>
      <c r="AGQ11" s="114"/>
      <c r="AGR11" s="114"/>
      <c r="AGS11" s="114"/>
      <c r="AGT11" s="114"/>
      <c r="AGU11" s="114"/>
      <c r="AGV11" s="114"/>
      <c r="AGW11" s="114"/>
      <c r="AGX11" s="114"/>
      <c r="AGY11" s="114"/>
      <c r="AGZ11" s="114"/>
      <c r="AHA11" s="114"/>
      <c r="AHB11" s="114"/>
      <c r="AHC11" s="114"/>
      <c r="AHD11" s="114"/>
      <c r="AHE11" s="114"/>
    </row>
    <row r="12" spans="1:889" s="124" customFormat="1" ht="13.15" customHeight="1" x14ac:dyDescent="0.3">
      <c r="A12" s="142">
        <v>43954</v>
      </c>
      <c r="B12" s="131" t="s">
        <v>103</v>
      </c>
      <c r="C12" s="143"/>
      <c r="D12" s="143"/>
      <c r="E12" s="143"/>
      <c r="F12" s="143"/>
      <c r="G12" s="145"/>
      <c r="H12" s="146"/>
      <c r="I12" s="134">
        <v>181</v>
      </c>
      <c r="J12" s="139">
        <v>6</v>
      </c>
      <c r="K12" s="132">
        <f t="shared" si="0"/>
        <v>187</v>
      </c>
      <c r="L12" s="147"/>
      <c r="M12" s="148"/>
      <c r="N12" s="143"/>
      <c r="O12" s="143"/>
      <c r="P12" s="143"/>
      <c r="Q12" s="145"/>
      <c r="R12" s="146"/>
      <c r="S12" s="133">
        <f t="shared" si="1"/>
        <v>21683</v>
      </c>
      <c r="T12" s="134">
        <v>1036</v>
      </c>
      <c r="U12" s="135">
        <f t="shared" si="2"/>
        <v>22693</v>
      </c>
      <c r="AEO12" s="114"/>
      <c r="AEP12" s="114"/>
      <c r="AEQ12" s="114"/>
      <c r="AER12" s="114"/>
      <c r="AES12" s="114"/>
      <c r="AET12" s="114"/>
      <c r="AEU12" s="114"/>
      <c r="AEV12" s="114"/>
      <c r="AEW12" s="114"/>
      <c r="AEX12" s="114"/>
      <c r="AEY12" s="114"/>
      <c r="AEZ12" s="114"/>
      <c r="AFA12" s="114"/>
      <c r="AFB12" s="114"/>
      <c r="AFC12" s="114"/>
      <c r="AFD12" s="114"/>
      <c r="AFE12" s="114"/>
      <c r="AFF12" s="114"/>
      <c r="AFG12" s="114"/>
      <c r="AFH12" s="114"/>
      <c r="AFI12" s="114"/>
      <c r="AFJ12" s="114"/>
      <c r="AFK12" s="114"/>
      <c r="AFL12" s="114"/>
      <c r="AFM12" s="114"/>
      <c r="AFN12" s="114"/>
      <c r="AFO12" s="114"/>
      <c r="AFP12" s="114"/>
      <c r="AFQ12" s="114"/>
      <c r="AFR12" s="114"/>
      <c r="AFS12" s="114"/>
      <c r="AFT12" s="114"/>
      <c r="AFU12" s="114"/>
      <c r="AFV12" s="114"/>
      <c r="AFW12" s="114"/>
      <c r="AFX12" s="114"/>
      <c r="AFY12" s="114"/>
      <c r="AFZ12" s="114"/>
      <c r="AGA12" s="114"/>
      <c r="AGB12" s="114"/>
      <c r="AGC12" s="114"/>
      <c r="AGD12" s="114"/>
      <c r="AGE12" s="114"/>
      <c r="AGF12" s="114"/>
      <c r="AGG12" s="114"/>
      <c r="AGH12" s="114"/>
      <c r="AGI12" s="114"/>
      <c r="AGJ12" s="114"/>
      <c r="AGK12" s="114"/>
      <c r="AGL12" s="114"/>
      <c r="AGM12" s="114"/>
      <c r="AGN12" s="114"/>
      <c r="AGO12" s="114"/>
      <c r="AGP12" s="114"/>
      <c r="AGQ12" s="114"/>
      <c r="AGR12" s="114"/>
      <c r="AGS12" s="114"/>
      <c r="AGT12" s="114"/>
      <c r="AGU12" s="114"/>
      <c r="AGV12" s="114"/>
      <c r="AGW12" s="114"/>
      <c r="AGX12" s="114"/>
      <c r="AGY12" s="114"/>
      <c r="AGZ12" s="114"/>
      <c r="AHA12" s="114"/>
      <c r="AHB12" s="114"/>
      <c r="AHC12" s="114"/>
      <c r="AHD12" s="114"/>
      <c r="AHE12" s="114"/>
    </row>
    <row r="13" spans="1:889" s="124" customFormat="1" ht="13.15" customHeight="1" x14ac:dyDescent="0.3">
      <c r="A13" s="142">
        <v>43953</v>
      </c>
      <c r="B13" s="131" t="s">
        <v>103</v>
      </c>
      <c r="C13" s="143"/>
      <c r="D13" s="144"/>
      <c r="E13" s="143"/>
      <c r="F13" s="143"/>
      <c r="G13" s="145"/>
      <c r="H13" s="146"/>
      <c r="I13" s="134">
        <v>218</v>
      </c>
      <c r="J13" s="139">
        <v>13</v>
      </c>
      <c r="K13" s="132">
        <f t="shared" si="0"/>
        <v>231</v>
      </c>
      <c r="L13" s="147"/>
      <c r="M13" s="148"/>
      <c r="N13" s="143"/>
      <c r="O13" s="143"/>
      <c r="P13" s="143"/>
      <c r="Q13" s="145"/>
      <c r="R13" s="146"/>
      <c r="S13" s="133">
        <f t="shared" si="1"/>
        <v>21502</v>
      </c>
      <c r="T13" s="134">
        <v>1016</v>
      </c>
      <c r="U13" s="135">
        <f t="shared" si="2"/>
        <v>22506</v>
      </c>
      <c r="AEO13" s="114"/>
      <c r="AEP13" s="114"/>
      <c r="AEQ13" s="114"/>
      <c r="AER13" s="114"/>
      <c r="AES13" s="114"/>
      <c r="AET13" s="114"/>
      <c r="AEU13" s="114"/>
      <c r="AEV13" s="114"/>
      <c r="AEW13" s="114"/>
      <c r="AEX13" s="114"/>
      <c r="AEY13" s="114"/>
      <c r="AEZ13" s="114"/>
      <c r="AFA13" s="114"/>
      <c r="AFB13" s="114"/>
      <c r="AFC13" s="114"/>
      <c r="AFD13" s="114"/>
      <c r="AFE13" s="114"/>
      <c r="AFF13" s="114"/>
      <c r="AFG13" s="114"/>
      <c r="AFH13" s="114"/>
      <c r="AFI13" s="114"/>
      <c r="AFJ13" s="114"/>
      <c r="AFK13" s="114"/>
      <c r="AFL13" s="114"/>
      <c r="AFM13" s="114"/>
      <c r="AFN13" s="114"/>
      <c r="AFO13" s="114"/>
      <c r="AFP13" s="114"/>
      <c r="AFQ13" s="114"/>
      <c r="AFR13" s="114"/>
      <c r="AFS13" s="114"/>
      <c r="AFT13" s="114"/>
      <c r="AFU13" s="114"/>
      <c r="AFV13" s="114"/>
      <c r="AFW13" s="114"/>
      <c r="AFX13" s="114"/>
      <c r="AFY13" s="114"/>
      <c r="AFZ13" s="114"/>
      <c r="AGA13" s="114"/>
      <c r="AGB13" s="114"/>
      <c r="AGC13" s="114"/>
      <c r="AGD13" s="114"/>
      <c r="AGE13" s="114"/>
      <c r="AGF13" s="114"/>
      <c r="AGG13" s="114"/>
      <c r="AGH13" s="114"/>
      <c r="AGI13" s="114"/>
      <c r="AGJ13" s="114"/>
      <c r="AGK13" s="114"/>
      <c r="AGL13" s="114"/>
      <c r="AGM13" s="114"/>
      <c r="AGN13" s="114"/>
      <c r="AGO13" s="114"/>
      <c r="AGP13" s="114"/>
      <c r="AGQ13" s="114"/>
      <c r="AGR13" s="114"/>
      <c r="AGS13" s="114"/>
      <c r="AGT13" s="114"/>
      <c r="AGU13" s="114"/>
      <c r="AGV13" s="114"/>
      <c r="AGW13" s="114"/>
      <c r="AGX13" s="114"/>
      <c r="AGY13" s="114"/>
      <c r="AGZ13" s="114"/>
      <c r="AHA13" s="114"/>
      <c r="AHB13" s="114"/>
      <c r="AHC13" s="114"/>
      <c r="AHD13" s="114"/>
      <c r="AHE13" s="114"/>
    </row>
    <row r="14" spans="1:889" s="124" customFormat="1" ht="13.15" customHeight="1" x14ac:dyDescent="0.3">
      <c r="A14" s="142">
        <v>43952</v>
      </c>
      <c r="B14" s="131" t="s">
        <v>103</v>
      </c>
      <c r="C14" s="143"/>
      <c r="D14" s="144"/>
      <c r="E14" s="143"/>
      <c r="F14" s="143"/>
      <c r="G14" s="145"/>
      <c r="H14" s="146"/>
      <c r="I14" s="134">
        <v>253</v>
      </c>
      <c r="J14" s="139">
        <v>26</v>
      </c>
      <c r="K14" s="132">
        <f t="shared" si="0"/>
        <v>279</v>
      </c>
      <c r="L14" s="147"/>
      <c r="M14" s="148"/>
      <c r="N14" s="143"/>
      <c r="O14" s="143"/>
      <c r="P14" s="143"/>
      <c r="Q14" s="145"/>
      <c r="R14" s="146"/>
      <c r="S14" s="133">
        <f t="shared" si="1"/>
        <v>21284</v>
      </c>
      <c r="T14" s="134">
        <v>1006</v>
      </c>
      <c r="U14" s="135">
        <f t="shared" si="2"/>
        <v>22275</v>
      </c>
      <c r="AEO14" s="114"/>
      <c r="AEP14" s="114"/>
      <c r="AEQ14" s="114"/>
      <c r="AER14" s="114"/>
      <c r="AES14" s="114"/>
      <c r="AET14" s="114"/>
      <c r="AEU14" s="114"/>
      <c r="AEV14" s="114"/>
      <c r="AEW14" s="114"/>
      <c r="AEX14" s="114"/>
      <c r="AEY14" s="114"/>
      <c r="AEZ14" s="114"/>
      <c r="AFA14" s="114"/>
      <c r="AFB14" s="114"/>
      <c r="AFC14" s="114"/>
      <c r="AFD14" s="114"/>
      <c r="AFE14" s="114"/>
      <c r="AFF14" s="114"/>
      <c r="AFG14" s="114"/>
      <c r="AFH14" s="114"/>
      <c r="AFI14" s="114"/>
      <c r="AFJ14" s="114"/>
      <c r="AFK14" s="114"/>
      <c r="AFL14" s="114"/>
      <c r="AFM14" s="114"/>
      <c r="AFN14" s="114"/>
      <c r="AFO14" s="114"/>
      <c r="AFP14" s="114"/>
      <c r="AFQ14" s="114"/>
      <c r="AFR14" s="114"/>
      <c r="AFS14" s="114"/>
      <c r="AFT14" s="114"/>
      <c r="AFU14" s="114"/>
      <c r="AFV14" s="114"/>
      <c r="AFW14" s="114"/>
      <c r="AFX14" s="114"/>
      <c r="AFY14" s="114"/>
      <c r="AFZ14" s="114"/>
      <c r="AGA14" s="114"/>
      <c r="AGB14" s="114"/>
      <c r="AGC14" s="114"/>
      <c r="AGD14" s="114"/>
      <c r="AGE14" s="114"/>
      <c r="AGF14" s="114"/>
      <c r="AGG14" s="114"/>
      <c r="AGH14" s="114"/>
      <c r="AGI14" s="114"/>
      <c r="AGJ14" s="114"/>
      <c r="AGK14" s="114"/>
      <c r="AGL14" s="114"/>
      <c r="AGM14" s="114"/>
      <c r="AGN14" s="114"/>
      <c r="AGO14" s="114"/>
      <c r="AGP14" s="114"/>
      <c r="AGQ14" s="114"/>
      <c r="AGR14" s="114"/>
      <c r="AGS14" s="114"/>
      <c r="AGT14" s="114"/>
      <c r="AGU14" s="114"/>
      <c r="AGV14" s="114"/>
      <c r="AGW14" s="114"/>
      <c r="AGX14" s="114"/>
      <c r="AGY14" s="114"/>
      <c r="AGZ14" s="114"/>
      <c r="AHA14" s="114"/>
      <c r="AHB14" s="114"/>
      <c r="AHC14" s="114"/>
      <c r="AHD14" s="114"/>
      <c r="AHE14" s="114"/>
    </row>
    <row r="15" spans="1:889" s="124" customFormat="1" ht="13.15" customHeight="1" x14ac:dyDescent="0.3">
      <c r="A15" s="142">
        <v>43951</v>
      </c>
      <c r="B15" s="131" t="s">
        <v>103</v>
      </c>
      <c r="C15" s="143"/>
      <c r="D15" s="149"/>
      <c r="E15" s="143"/>
      <c r="F15" s="143"/>
      <c r="G15" s="145"/>
      <c r="H15" s="146"/>
      <c r="I15" s="134">
        <v>277</v>
      </c>
      <c r="J15" s="139">
        <v>16</v>
      </c>
      <c r="K15" s="132">
        <f t="shared" si="0"/>
        <v>293</v>
      </c>
      <c r="L15" s="147"/>
      <c r="M15" s="148"/>
      <c r="N15" s="143"/>
      <c r="O15" s="143"/>
      <c r="P15" s="143"/>
      <c r="Q15" s="145"/>
      <c r="R15" s="146"/>
      <c r="S15" s="133">
        <f t="shared" si="1"/>
        <v>21031</v>
      </c>
      <c r="T15" s="134">
        <v>993</v>
      </c>
      <c r="U15" s="135">
        <f t="shared" si="2"/>
        <v>21996</v>
      </c>
      <c r="AEO15" s="114"/>
      <c r="AEP15" s="114"/>
      <c r="AEQ15" s="114"/>
      <c r="AER15" s="114"/>
      <c r="AES15" s="114"/>
      <c r="AET15" s="114"/>
      <c r="AEU15" s="114"/>
      <c r="AEV15" s="114"/>
      <c r="AEW15" s="114"/>
      <c r="AEX15" s="114"/>
      <c r="AEY15" s="114"/>
      <c r="AEZ15" s="114"/>
      <c r="AFA15" s="114"/>
      <c r="AFB15" s="114"/>
      <c r="AFC15" s="114"/>
      <c r="AFD15" s="114"/>
      <c r="AFE15" s="114"/>
      <c r="AFF15" s="114"/>
      <c r="AFG15" s="114"/>
      <c r="AFH15" s="114"/>
      <c r="AFI15" s="114"/>
      <c r="AFJ15" s="114"/>
      <c r="AFK15" s="114"/>
      <c r="AFL15" s="114"/>
      <c r="AFM15" s="114"/>
      <c r="AFN15" s="114"/>
      <c r="AFO15" s="114"/>
      <c r="AFP15" s="114"/>
      <c r="AFQ15" s="114"/>
      <c r="AFR15" s="114"/>
      <c r="AFS15" s="114"/>
      <c r="AFT15" s="114"/>
      <c r="AFU15" s="114"/>
      <c r="AFV15" s="114"/>
      <c r="AFW15" s="114"/>
      <c r="AFX15" s="114"/>
      <c r="AFY15" s="114"/>
      <c r="AFZ15" s="114"/>
      <c r="AGA15" s="114"/>
      <c r="AGB15" s="114"/>
      <c r="AGC15" s="114"/>
      <c r="AGD15" s="114"/>
      <c r="AGE15" s="114"/>
      <c r="AGF15" s="114"/>
      <c r="AGG15" s="114"/>
      <c r="AGH15" s="114"/>
      <c r="AGI15" s="114"/>
      <c r="AGJ15" s="114"/>
      <c r="AGK15" s="114"/>
      <c r="AGL15" s="114"/>
      <c r="AGM15" s="114"/>
      <c r="AGN15" s="114"/>
      <c r="AGO15" s="114"/>
      <c r="AGP15" s="114"/>
      <c r="AGQ15" s="114"/>
      <c r="AGR15" s="114"/>
      <c r="AGS15" s="114"/>
      <c r="AGT15" s="114"/>
      <c r="AGU15" s="114"/>
      <c r="AGV15" s="114"/>
      <c r="AGW15" s="114"/>
      <c r="AGX15" s="114"/>
      <c r="AGY15" s="114"/>
      <c r="AGZ15" s="114"/>
      <c r="AHA15" s="114"/>
      <c r="AHB15" s="114"/>
      <c r="AHC15" s="114"/>
      <c r="AHD15" s="114"/>
      <c r="AHE15" s="114"/>
    </row>
    <row r="16" spans="1:889" s="124" customFormat="1" ht="13.15" customHeight="1" x14ac:dyDescent="0.3">
      <c r="A16" s="130">
        <v>43950</v>
      </c>
      <c r="B16" s="131" t="s">
        <v>103</v>
      </c>
      <c r="C16" s="148"/>
      <c r="D16" s="149"/>
      <c r="E16" s="148"/>
      <c r="F16" s="148"/>
      <c r="G16" s="150"/>
      <c r="H16" s="146"/>
      <c r="I16" s="134">
        <v>297</v>
      </c>
      <c r="J16" s="139">
        <v>25</v>
      </c>
      <c r="K16" s="151">
        <f t="shared" si="0"/>
        <v>322</v>
      </c>
      <c r="L16" s="147"/>
      <c r="M16" s="148"/>
      <c r="N16" s="148"/>
      <c r="O16" s="148"/>
      <c r="P16" s="148"/>
      <c r="Q16" s="152"/>
      <c r="R16" s="153"/>
      <c r="S16" s="133">
        <f t="shared" si="1"/>
        <v>20754</v>
      </c>
      <c r="T16" s="134">
        <v>966</v>
      </c>
      <c r="U16" s="135">
        <f t="shared" si="2"/>
        <v>21703</v>
      </c>
      <c r="AEO16" s="114"/>
      <c r="AEP16" s="114"/>
      <c r="AEQ16" s="114"/>
      <c r="AER16" s="114"/>
      <c r="AES16" s="114"/>
      <c r="AET16" s="114"/>
      <c r="AEU16" s="114"/>
      <c r="AEV16" s="114"/>
      <c r="AEW16" s="114"/>
      <c r="AEX16" s="114"/>
      <c r="AEY16" s="114"/>
      <c r="AEZ16" s="114"/>
      <c r="AFA16" s="114"/>
      <c r="AFB16" s="114"/>
      <c r="AFC16" s="114"/>
      <c r="AFD16" s="114"/>
      <c r="AFE16" s="114"/>
      <c r="AFF16" s="114"/>
      <c r="AFG16" s="114"/>
      <c r="AFH16" s="114"/>
      <c r="AFI16" s="114"/>
      <c r="AFJ16" s="114"/>
      <c r="AFK16" s="114"/>
      <c r="AFL16" s="114"/>
      <c r="AFM16" s="114"/>
      <c r="AFN16" s="114"/>
      <c r="AFO16" s="114"/>
      <c r="AFP16" s="114"/>
      <c r="AFQ16" s="114"/>
      <c r="AFR16" s="114"/>
      <c r="AFS16" s="114"/>
      <c r="AFT16" s="114"/>
      <c r="AFU16" s="114"/>
      <c r="AFV16" s="114"/>
      <c r="AFW16" s="114"/>
      <c r="AFX16" s="114"/>
      <c r="AFY16" s="114"/>
      <c r="AFZ16" s="114"/>
      <c r="AGA16" s="114"/>
      <c r="AGB16" s="114"/>
      <c r="AGC16" s="114"/>
      <c r="AGD16" s="114"/>
      <c r="AGE16" s="114"/>
      <c r="AGF16" s="114"/>
      <c r="AGG16" s="114"/>
      <c r="AGH16" s="114"/>
      <c r="AGI16" s="114"/>
      <c r="AGJ16" s="114"/>
      <c r="AGK16" s="114"/>
      <c r="AGL16" s="114"/>
      <c r="AGM16" s="114"/>
      <c r="AGN16" s="114"/>
      <c r="AGO16" s="114"/>
      <c r="AGP16" s="114"/>
      <c r="AGQ16" s="114"/>
      <c r="AGR16" s="114"/>
      <c r="AGS16" s="114"/>
      <c r="AGT16" s="114"/>
      <c r="AGU16" s="114"/>
      <c r="AGV16" s="114"/>
      <c r="AGW16" s="114"/>
      <c r="AGX16" s="114"/>
      <c r="AGY16" s="114"/>
      <c r="AGZ16" s="114"/>
      <c r="AHA16" s="114"/>
      <c r="AHB16" s="114"/>
      <c r="AHC16" s="114"/>
      <c r="AHD16" s="114"/>
      <c r="AHE16" s="114"/>
    </row>
    <row r="17" spans="1:889" s="124" customFormat="1" ht="13.15" customHeight="1" x14ac:dyDescent="0.3">
      <c r="A17" s="154">
        <v>43949</v>
      </c>
      <c r="B17" s="131" t="s">
        <v>103</v>
      </c>
      <c r="C17" s="155"/>
      <c r="D17" s="149"/>
      <c r="E17" s="148"/>
      <c r="F17" s="148"/>
      <c r="G17" s="122"/>
      <c r="H17" s="156"/>
      <c r="I17" s="134">
        <v>314</v>
      </c>
      <c r="J17" s="139">
        <v>14</v>
      </c>
      <c r="K17" s="132">
        <f t="shared" si="0"/>
        <v>328</v>
      </c>
      <c r="L17" s="157"/>
      <c r="M17" s="148"/>
      <c r="N17" s="143"/>
      <c r="O17" s="143"/>
      <c r="P17" s="143"/>
      <c r="Q17" s="158"/>
      <c r="R17" s="156"/>
      <c r="S17" s="133">
        <f t="shared" si="1"/>
        <v>20457</v>
      </c>
      <c r="T17" s="134">
        <v>950</v>
      </c>
      <c r="U17" s="135">
        <f t="shared" si="2"/>
        <v>21381</v>
      </c>
      <c r="AEO17" s="114"/>
      <c r="AEP17" s="114"/>
      <c r="AEQ17" s="114"/>
      <c r="AER17" s="114"/>
      <c r="AES17" s="114"/>
      <c r="AET17" s="114"/>
      <c r="AEU17" s="114"/>
      <c r="AEV17" s="114"/>
      <c r="AEW17" s="114"/>
      <c r="AEX17" s="114"/>
      <c r="AEY17" s="114"/>
      <c r="AEZ17" s="114"/>
      <c r="AFA17" s="114"/>
      <c r="AFB17" s="114"/>
      <c r="AFC17" s="114"/>
      <c r="AFD17" s="114"/>
      <c r="AFE17" s="114"/>
      <c r="AFF17" s="114"/>
      <c r="AFG17" s="114"/>
      <c r="AFH17" s="114"/>
      <c r="AFI17" s="114"/>
      <c r="AFJ17" s="114"/>
      <c r="AFK17" s="114"/>
      <c r="AFL17" s="114"/>
      <c r="AFM17" s="114"/>
      <c r="AFN17" s="114"/>
      <c r="AFO17" s="114"/>
      <c r="AFP17" s="114"/>
      <c r="AFQ17" s="114"/>
      <c r="AFR17" s="114"/>
      <c r="AFS17" s="114"/>
      <c r="AFT17" s="114"/>
      <c r="AFU17" s="114"/>
      <c r="AFV17" s="114"/>
      <c r="AFW17" s="114"/>
      <c r="AFX17" s="114"/>
      <c r="AFY17" s="114"/>
      <c r="AFZ17" s="114"/>
      <c r="AGA17" s="114"/>
      <c r="AGB17" s="114"/>
      <c r="AGC17" s="114"/>
      <c r="AGD17" s="114"/>
      <c r="AGE17" s="114"/>
      <c r="AGF17" s="114"/>
      <c r="AGG17" s="114"/>
      <c r="AGH17" s="114"/>
      <c r="AGI17" s="114"/>
      <c r="AGJ17" s="114"/>
      <c r="AGK17" s="114"/>
      <c r="AGL17" s="114"/>
      <c r="AGM17" s="114"/>
      <c r="AGN17" s="114"/>
      <c r="AGO17" s="114"/>
      <c r="AGP17" s="114"/>
      <c r="AGQ17" s="114"/>
      <c r="AGR17" s="114"/>
      <c r="AGS17" s="114"/>
      <c r="AGT17" s="114"/>
      <c r="AGU17" s="114"/>
      <c r="AGV17" s="114"/>
      <c r="AGW17" s="114"/>
      <c r="AGX17" s="114"/>
      <c r="AGY17" s="114"/>
      <c r="AGZ17" s="114"/>
      <c r="AHA17" s="114"/>
      <c r="AHB17" s="114"/>
      <c r="AHC17" s="114"/>
      <c r="AHD17" s="114"/>
      <c r="AHE17" s="114"/>
    </row>
    <row r="18" spans="1:889" s="124" customFormat="1" ht="13.15" customHeight="1" x14ac:dyDescent="0.3">
      <c r="A18" s="154">
        <v>43948</v>
      </c>
      <c r="B18" s="131" t="s">
        <v>103</v>
      </c>
      <c r="C18" s="155"/>
      <c r="D18" s="144"/>
      <c r="E18" s="143"/>
      <c r="F18" s="143"/>
      <c r="G18" s="158"/>
      <c r="H18" s="156"/>
      <c r="I18" s="134">
        <v>322</v>
      </c>
      <c r="J18" s="139">
        <v>16</v>
      </c>
      <c r="K18" s="132">
        <f t="shared" si="0"/>
        <v>338</v>
      </c>
      <c r="L18" s="157"/>
      <c r="M18" s="148"/>
      <c r="N18" s="143"/>
      <c r="O18" s="143"/>
      <c r="P18" s="143"/>
      <c r="Q18" s="158"/>
      <c r="R18" s="156"/>
      <c r="S18" s="133">
        <f t="shared" si="1"/>
        <v>20143</v>
      </c>
      <c r="T18" s="134">
        <v>925</v>
      </c>
      <c r="U18" s="135">
        <f t="shared" si="2"/>
        <v>21053</v>
      </c>
      <c r="AEO18" s="114"/>
      <c r="AEP18" s="114"/>
      <c r="AEQ18" s="114"/>
      <c r="AER18" s="114"/>
      <c r="AES18" s="114"/>
      <c r="AET18" s="114"/>
      <c r="AEU18" s="114"/>
      <c r="AEV18" s="114"/>
      <c r="AEW18" s="114"/>
      <c r="AEX18" s="114"/>
      <c r="AEY18" s="114"/>
      <c r="AEZ18" s="114"/>
      <c r="AFA18" s="114"/>
      <c r="AFB18" s="114"/>
      <c r="AFC18" s="114"/>
      <c r="AFD18" s="114"/>
      <c r="AFE18" s="114"/>
      <c r="AFF18" s="114"/>
      <c r="AFG18" s="114"/>
      <c r="AFH18" s="114"/>
      <c r="AFI18" s="114"/>
      <c r="AFJ18" s="114"/>
      <c r="AFK18" s="114"/>
      <c r="AFL18" s="114"/>
      <c r="AFM18" s="114"/>
      <c r="AFN18" s="114"/>
      <c r="AFO18" s="114"/>
      <c r="AFP18" s="114"/>
      <c r="AFQ18" s="114"/>
      <c r="AFR18" s="114"/>
      <c r="AFS18" s="114"/>
      <c r="AFT18" s="114"/>
      <c r="AFU18" s="114"/>
      <c r="AFV18" s="114"/>
      <c r="AFW18" s="114"/>
      <c r="AFX18" s="114"/>
      <c r="AFY18" s="114"/>
      <c r="AFZ18" s="114"/>
      <c r="AGA18" s="114"/>
      <c r="AGB18" s="114"/>
      <c r="AGC18" s="114"/>
      <c r="AGD18" s="114"/>
      <c r="AGE18" s="114"/>
      <c r="AGF18" s="114"/>
      <c r="AGG18" s="114"/>
      <c r="AGH18" s="114"/>
      <c r="AGI18" s="114"/>
      <c r="AGJ18" s="114"/>
      <c r="AGK18" s="114"/>
      <c r="AGL18" s="114"/>
      <c r="AGM18" s="114"/>
      <c r="AGN18" s="114"/>
      <c r="AGO18" s="114"/>
      <c r="AGP18" s="114"/>
      <c r="AGQ18" s="114"/>
      <c r="AGR18" s="114"/>
      <c r="AGS18" s="114"/>
      <c r="AGT18" s="114"/>
      <c r="AGU18" s="114"/>
      <c r="AGV18" s="114"/>
      <c r="AGW18" s="114"/>
      <c r="AGX18" s="114"/>
      <c r="AGY18" s="114"/>
      <c r="AGZ18" s="114"/>
      <c r="AHA18" s="114"/>
      <c r="AHB18" s="114"/>
      <c r="AHC18" s="114"/>
      <c r="AHD18" s="114"/>
      <c r="AHE18" s="114"/>
    </row>
    <row r="19" spans="1:889" s="124" customFormat="1" ht="13.15" customHeight="1" x14ac:dyDescent="0.3">
      <c r="A19" s="154">
        <v>43947</v>
      </c>
      <c r="B19" s="131" t="s">
        <v>103</v>
      </c>
      <c r="C19" s="155"/>
      <c r="D19" s="143"/>
      <c r="E19" s="143"/>
      <c r="F19" s="143"/>
      <c r="G19" s="158"/>
      <c r="H19" s="156"/>
      <c r="I19" s="159">
        <v>353</v>
      </c>
      <c r="J19" s="139">
        <v>16</v>
      </c>
      <c r="K19" s="132">
        <f t="shared" si="0"/>
        <v>369</v>
      </c>
      <c r="L19" s="157"/>
      <c r="M19" s="148"/>
      <c r="N19" s="143"/>
      <c r="O19" s="143"/>
      <c r="P19" s="143"/>
      <c r="Q19" s="158"/>
      <c r="R19" s="156"/>
      <c r="S19" s="133">
        <f t="shared" si="1"/>
        <v>19821</v>
      </c>
      <c r="T19" s="134">
        <v>911</v>
      </c>
      <c r="U19" s="135">
        <f t="shared" si="2"/>
        <v>20715</v>
      </c>
      <c r="V19" s="129"/>
      <c r="AEO19" s="114"/>
      <c r="AEP19" s="114"/>
      <c r="AEQ19" s="114"/>
      <c r="AER19" s="114"/>
      <c r="AES19" s="114"/>
      <c r="AET19" s="114"/>
      <c r="AEU19" s="114"/>
      <c r="AEV19" s="114"/>
      <c r="AEW19" s="114"/>
      <c r="AEX19" s="114"/>
      <c r="AEY19" s="114"/>
      <c r="AEZ19" s="114"/>
      <c r="AFA19" s="114"/>
      <c r="AFB19" s="114"/>
      <c r="AFC19" s="114"/>
      <c r="AFD19" s="114"/>
      <c r="AFE19" s="114"/>
      <c r="AFF19" s="114"/>
      <c r="AFG19" s="114"/>
      <c r="AFH19" s="114"/>
      <c r="AFI19" s="114"/>
      <c r="AFJ19" s="114"/>
      <c r="AFK19" s="114"/>
      <c r="AFL19" s="114"/>
      <c r="AFM19" s="114"/>
      <c r="AFN19" s="114"/>
      <c r="AFO19" s="114"/>
      <c r="AFP19" s="114"/>
      <c r="AFQ19" s="114"/>
      <c r="AFR19" s="114"/>
      <c r="AFS19" s="114"/>
      <c r="AFT19" s="114"/>
      <c r="AFU19" s="114"/>
      <c r="AFV19" s="114"/>
      <c r="AFW19" s="114"/>
      <c r="AFX19" s="114"/>
      <c r="AFY19" s="114"/>
      <c r="AFZ19" s="114"/>
      <c r="AGA19" s="114"/>
      <c r="AGB19" s="114"/>
      <c r="AGC19" s="114"/>
      <c r="AGD19" s="114"/>
      <c r="AGE19" s="114"/>
      <c r="AGF19" s="114"/>
      <c r="AGG19" s="114"/>
      <c r="AGH19" s="114"/>
      <c r="AGI19" s="114"/>
      <c r="AGJ19" s="114"/>
      <c r="AGK19" s="114"/>
      <c r="AGL19" s="114"/>
      <c r="AGM19" s="114"/>
      <c r="AGN19" s="114"/>
      <c r="AGO19" s="114"/>
      <c r="AGP19" s="114"/>
      <c r="AGQ19" s="114"/>
      <c r="AGR19" s="114"/>
      <c r="AGS19" s="114"/>
      <c r="AGT19" s="114"/>
      <c r="AGU19" s="114"/>
      <c r="AGV19" s="114"/>
      <c r="AGW19" s="114"/>
      <c r="AGX19" s="114"/>
      <c r="AGY19" s="114"/>
      <c r="AGZ19" s="114"/>
      <c r="AHA19" s="114"/>
      <c r="AHB19" s="114"/>
      <c r="AHC19" s="114"/>
      <c r="AHD19" s="114"/>
      <c r="AHE19" s="114"/>
    </row>
    <row r="20" spans="1:889" s="124" customFormat="1" ht="13.15" customHeight="1" x14ac:dyDescent="0.3">
      <c r="A20" s="154">
        <v>43946</v>
      </c>
      <c r="B20" s="131" t="s">
        <v>103</v>
      </c>
      <c r="C20" s="155"/>
      <c r="D20" s="143"/>
      <c r="E20" s="143"/>
      <c r="F20" s="143"/>
      <c r="G20" s="158"/>
      <c r="H20" s="156"/>
      <c r="I20" s="159">
        <v>368</v>
      </c>
      <c r="J20" s="139">
        <v>28</v>
      </c>
      <c r="K20" s="132">
        <f t="shared" si="0"/>
        <v>396</v>
      </c>
      <c r="L20" s="157"/>
      <c r="M20" s="148"/>
      <c r="N20" s="143"/>
      <c r="O20" s="143"/>
      <c r="P20" s="143"/>
      <c r="Q20" s="158"/>
      <c r="R20" s="156"/>
      <c r="S20" s="133">
        <f t="shared" si="1"/>
        <v>19468</v>
      </c>
      <c r="T20" s="134">
        <v>895</v>
      </c>
      <c r="U20" s="135">
        <f t="shared" si="2"/>
        <v>20346</v>
      </c>
      <c r="V20" s="129"/>
      <c r="AEO20" s="114"/>
      <c r="AEP20" s="114"/>
      <c r="AEQ20" s="114"/>
      <c r="AER20" s="114"/>
      <c r="AES20" s="114"/>
      <c r="AET20" s="114"/>
      <c r="AEU20" s="114"/>
      <c r="AEV20" s="114"/>
      <c r="AEW20" s="114"/>
      <c r="AEX20" s="114"/>
      <c r="AEY20" s="114"/>
      <c r="AEZ20" s="114"/>
      <c r="AFA20" s="114"/>
      <c r="AFB20" s="114"/>
      <c r="AFC20" s="114"/>
      <c r="AFD20" s="114"/>
      <c r="AFE20" s="114"/>
      <c r="AFF20" s="114"/>
      <c r="AFG20" s="114"/>
      <c r="AFH20" s="114"/>
      <c r="AFI20" s="114"/>
      <c r="AFJ20" s="114"/>
      <c r="AFK20" s="114"/>
      <c r="AFL20" s="114"/>
      <c r="AFM20" s="114"/>
      <c r="AFN20" s="114"/>
      <c r="AFO20" s="114"/>
      <c r="AFP20" s="114"/>
      <c r="AFQ20" s="114"/>
      <c r="AFR20" s="114"/>
      <c r="AFS20" s="114"/>
      <c r="AFT20" s="114"/>
      <c r="AFU20" s="114"/>
      <c r="AFV20" s="114"/>
      <c r="AFW20" s="114"/>
      <c r="AFX20" s="114"/>
      <c r="AFY20" s="114"/>
      <c r="AFZ20" s="114"/>
      <c r="AGA20" s="114"/>
      <c r="AGB20" s="114"/>
      <c r="AGC20" s="114"/>
      <c r="AGD20" s="114"/>
      <c r="AGE20" s="114"/>
      <c r="AGF20" s="114"/>
      <c r="AGG20" s="114"/>
      <c r="AGH20" s="114"/>
      <c r="AGI20" s="114"/>
      <c r="AGJ20" s="114"/>
      <c r="AGK20" s="114"/>
      <c r="AGL20" s="114"/>
      <c r="AGM20" s="114"/>
      <c r="AGN20" s="114"/>
      <c r="AGO20" s="114"/>
      <c r="AGP20" s="114"/>
      <c r="AGQ20" s="114"/>
      <c r="AGR20" s="114"/>
      <c r="AGS20" s="114"/>
      <c r="AGT20" s="114"/>
      <c r="AGU20" s="114"/>
      <c r="AGV20" s="114"/>
      <c r="AGW20" s="114"/>
      <c r="AGX20" s="114"/>
      <c r="AGY20" s="114"/>
      <c r="AGZ20" s="114"/>
      <c r="AHA20" s="114"/>
      <c r="AHB20" s="114"/>
      <c r="AHC20" s="114"/>
      <c r="AHD20" s="114"/>
      <c r="AHE20" s="114"/>
    </row>
    <row r="21" spans="1:889" s="124" customFormat="1" ht="13.15" customHeight="1" x14ac:dyDescent="0.3">
      <c r="A21" s="154">
        <v>43945</v>
      </c>
      <c r="B21" s="131" t="s">
        <v>103</v>
      </c>
      <c r="C21" s="160">
        <v>423</v>
      </c>
      <c r="D21" s="156">
        <v>4841</v>
      </c>
      <c r="E21" s="156">
        <v>2948</v>
      </c>
      <c r="F21" s="156">
        <v>25</v>
      </c>
      <c r="G21" s="158">
        <f>ONS_WeeklyRegistratedDeaths!M33-ONS_WeeklyRegistratedDeaths!T33</f>
        <v>8237</v>
      </c>
      <c r="H21" s="156">
        <f>ONS_WeeklyOccurrenceDeaths!M33-ONS_WeeklyOccurrenceDeaths!T33</f>
        <v>6342</v>
      </c>
      <c r="I21" s="159">
        <v>416</v>
      </c>
      <c r="J21" s="139">
        <v>30</v>
      </c>
      <c r="K21" s="132">
        <f t="shared" si="0"/>
        <v>446</v>
      </c>
      <c r="L21" s="157">
        <f>SUM(K21:K27)</f>
        <v>3569</v>
      </c>
      <c r="M21" s="161">
        <f t="shared" ref="M21:R21" si="3">M28+C21</f>
        <v>1305</v>
      </c>
      <c r="N21" s="161">
        <f t="shared" si="3"/>
        <v>19621</v>
      </c>
      <c r="O21" s="161">
        <f t="shared" si="3"/>
        <v>6293</v>
      </c>
      <c r="P21" s="161">
        <f t="shared" si="3"/>
        <v>111</v>
      </c>
      <c r="Q21" s="161">
        <f t="shared" si="3"/>
        <v>27330</v>
      </c>
      <c r="R21" s="156">
        <f t="shared" si="3"/>
        <v>29710</v>
      </c>
      <c r="S21" s="133">
        <f t="shared" si="1"/>
        <v>19100</v>
      </c>
      <c r="T21" s="134">
        <v>879</v>
      </c>
      <c r="U21" s="135">
        <f t="shared" si="2"/>
        <v>19950</v>
      </c>
      <c r="V21" s="129"/>
      <c r="AEO21" s="114"/>
      <c r="AEP21" s="114"/>
      <c r="AEQ21" s="114"/>
      <c r="AER21" s="114"/>
      <c r="AES21" s="114"/>
      <c r="AET21" s="114"/>
      <c r="AEU21" s="114"/>
      <c r="AEV21" s="114"/>
      <c r="AEW21" s="114"/>
      <c r="AEX21" s="114"/>
      <c r="AEY21" s="114"/>
      <c r="AEZ21" s="114"/>
      <c r="AFA21" s="114"/>
      <c r="AFB21" s="114"/>
      <c r="AFC21" s="114"/>
      <c r="AFD21" s="114"/>
      <c r="AFE21" s="114"/>
      <c r="AFF21" s="114"/>
      <c r="AFG21" s="114"/>
      <c r="AFH21" s="114"/>
      <c r="AFI21" s="114"/>
      <c r="AFJ21" s="114"/>
      <c r="AFK21" s="114"/>
      <c r="AFL21" s="114"/>
      <c r="AFM21" s="114"/>
      <c r="AFN21" s="114"/>
      <c r="AFO21" s="114"/>
      <c r="AFP21" s="114"/>
      <c r="AFQ21" s="114"/>
      <c r="AFR21" s="114"/>
      <c r="AFS21" s="114"/>
      <c r="AFT21" s="114"/>
      <c r="AFU21" s="114"/>
      <c r="AFV21" s="114"/>
      <c r="AFW21" s="114"/>
      <c r="AFX21" s="114"/>
      <c r="AFY21" s="114"/>
      <c r="AFZ21" s="114"/>
      <c r="AGA21" s="114"/>
      <c r="AGB21" s="114"/>
      <c r="AGC21" s="114"/>
      <c r="AGD21" s="114"/>
      <c r="AGE21" s="114"/>
      <c r="AGF21" s="114"/>
      <c r="AGG21" s="114"/>
      <c r="AGH21" s="114"/>
      <c r="AGI21" s="114"/>
      <c r="AGJ21" s="114"/>
      <c r="AGK21" s="114"/>
      <c r="AGL21" s="114"/>
      <c r="AGM21" s="114"/>
      <c r="AGN21" s="114"/>
      <c r="AGO21" s="114"/>
      <c r="AGP21" s="114"/>
      <c r="AGQ21" s="114"/>
      <c r="AGR21" s="114"/>
      <c r="AGS21" s="114"/>
      <c r="AGT21" s="114"/>
      <c r="AGU21" s="114"/>
      <c r="AGV21" s="114"/>
      <c r="AGW21" s="114"/>
      <c r="AGX21" s="114"/>
      <c r="AGY21" s="114"/>
      <c r="AGZ21" s="114"/>
      <c r="AHA21" s="114"/>
      <c r="AHB21" s="114"/>
      <c r="AHC21" s="114"/>
      <c r="AHD21" s="114"/>
      <c r="AHE21" s="114"/>
    </row>
    <row r="22" spans="1:889" s="124" customFormat="1" ht="13.15" customHeight="1" x14ac:dyDescent="0.3">
      <c r="A22" s="154">
        <v>43944</v>
      </c>
      <c r="B22" s="131" t="s">
        <v>103</v>
      </c>
      <c r="C22" s="155"/>
      <c r="D22" s="143"/>
      <c r="E22" s="162"/>
      <c r="F22" s="143"/>
      <c r="G22" s="158"/>
      <c r="H22" s="156"/>
      <c r="I22" s="159">
        <v>435</v>
      </c>
      <c r="J22" s="139">
        <v>18</v>
      </c>
      <c r="K22" s="132">
        <f t="shared" si="0"/>
        <v>453</v>
      </c>
      <c r="L22" s="157"/>
      <c r="M22" s="148"/>
      <c r="N22" s="143"/>
      <c r="O22" s="143"/>
      <c r="P22" s="143"/>
      <c r="Q22" s="158"/>
      <c r="R22" s="156"/>
      <c r="S22" s="133">
        <f t="shared" si="1"/>
        <v>18684</v>
      </c>
      <c r="T22" s="134">
        <v>851</v>
      </c>
      <c r="U22" s="135">
        <f t="shared" si="2"/>
        <v>19504</v>
      </c>
      <c r="V22" s="129"/>
      <c r="AEO22" s="114"/>
      <c r="AEP22" s="114"/>
      <c r="AEQ22" s="114"/>
      <c r="AER22" s="114"/>
      <c r="AES22" s="114"/>
      <c r="AET22" s="114"/>
      <c r="AEU22" s="114"/>
      <c r="AEV22" s="114"/>
      <c r="AEW22" s="114"/>
      <c r="AEX22" s="114"/>
      <c r="AEY22" s="114"/>
      <c r="AEZ22" s="114"/>
      <c r="AFA22" s="114"/>
      <c r="AFB22" s="114"/>
      <c r="AFC22" s="114"/>
      <c r="AFD22" s="114"/>
      <c r="AFE22" s="114"/>
      <c r="AFF22" s="114"/>
      <c r="AFG22" s="114"/>
      <c r="AFH22" s="114"/>
      <c r="AFI22" s="114"/>
      <c r="AFJ22" s="114"/>
      <c r="AFK22" s="114"/>
      <c r="AFL22" s="114"/>
      <c r="AFM22" s="114"/>
      <c r="AFN22" s="114"/>
      <c r="AFO22" s="114"/>
      <c r="AFP22" s="114"/>
      <c r="AFQ22" s="114"/>
      <c r="AFR22" s="114"/>
      <c r="AFS22" s="114"/>
      <c r="AFT22" s="114"/>
      <c r="AFU22" s="114"/>
      <c r="AFV22" s="114"/>
      <c r="AFW22" s="114"/>
      <c r="AFX22" s="114"/>
      <c r="AFY22" s="114"/>
      <c r="AFZ22" s="114"/>
      <c r="AGA22" s="114"/>
      <c r="AGB22" s="114"/>
      <c r="AGC22" s="114"/>
      <c r="AGD22" s="114"/>
      <c r="AGE22" s="114"/>
      <c r="AGF22" s="114"/>
      <c r="AGG22" s="114"/>
      <c r="AGH22" s="114"/>
      <c r="AGI22" s="114"/>
      <c r="AGJ22" s="114"/>
      <c r="AGK22" s="114"/>
      <c r="AGL22" s="114"/>
      <c r="AGM22" s="114"/>
      <c r="AGN22" s="114"/>
      <c r="AGO22" s="114"/>
      <c r="AGP22" s="114"/>
      <c r="AGQ22" s="114"/>
      <c r="AGR22" s="114"/>
      <c r="AGS22" s="114"/>
      <c r="AGT22" s="114"/>
      <c r="AGU22" s="114"/>
      <c r="AGV22" s="114"/>
      <c r="AGW22" s="114"/>
      <c r="AGX22" s="114"/>
      <c r="AGY22" s="114"/>
      <c r="AGZ22" s="114"/>
      <c r="AHA22" s="114"/>
      <c r="AHB22" s="114"/>
      <c r="AHC22" s="114"/>
      <c r="AHD22" s="114"/>
      <c r="AHE22" s="114"/>
    </row>
    <row r="23" spans="1:889" s="124" customFormat="1" ht="13.15" customHeight="1" x14ac:dyDescent="0.3">
      <c r="A23" s="154">
        <v>43943</v>
      </c>
      <c r="B23" s="131" t="s">
        <v>103</v>
      </c>
      <c r="C23" s="155"/>
      <c r="D23" s="143"/>
      <c r="E23" s="162"/>
      <c r="F23" s="143"/>
      <c r="G23" s="158"/>
      <c r="H23" s="156"/>
      <c r="I23" s="163">
        <v>471</v>
      </c>
      <c r="J23" s="139">
        <v>23</v>
      </c>
      <c r="K23" s="132">
        <f t="shared" si="0"/>
        <v>494</v>
      </c>
      <c r="L23" s="157"/>
      <c r="M23" s="148"/>
      <c r="N23" s="143"/>
      <c r="O23" s="143"/>
      <c r="P23" s="143"/>
      <c r="Q23" s="158"/>
      <c r="R23" s="156"/>
      <c r="S23" s="133">
        <f t="shared" si="1"/>
        <v>18249</v>
      </c>
      <c r="T23" s="134">
        <v>821</v>
      </c>
      <c r="U23" s="135">
        <f t="shared" si="2"/>
        <v>19051</v>
      </c>
      <c r="V23" s="129"/>
      <c r="AEO23" s="114"/>
      <c r="AEP23" s="114"/>
      <c r="AEQ23" s="114"/>
      <c r="AER23" s="114"/>
      <c r="AES23" s="114"/>
      <c r="AET23" s="114"/>
      <c r="AEU23" s="114"/>
      <c r="AEV23" s="114"/>
      <c r="AEW23" s="114"/>
      <c r="AEX23" s="114"/>
      <c r="AEY23" s="114"/>
      <c r="AEZ23" s="114"/>
      <c r="AFA23" s="114"/>
      <c r="AFB23" s="114"/>
      <c r="AFC23" s="114"/>
      <c r="AFD23" s="114"/>
      <c r="AFE23" s="114"/>
      <c r="AFF23" s="114"/>
      <c r="AFG23" s="114"/>
      <c r="AFH23" s="114"/>
      <c r="AFI23" s="114"/>
      <c r="AFJ23" s="114"/>
      <c r="AFK23" s="114"/>
      <c r="AFL23" s="114"/>
      <c r="AFM23" s="114"/>
      <c r="AFN23" s="114"/>
      <c r="AFO23" s="114"/>
      <c r="AFP23" s="114"/>
      <c r="AFQ23" s="114"/>
      <c r="AFR23" s="114"/>
      <c r="AFS23" s="114"/>
      <c r="AFT23" s="114"/>
      <c r="AFU23" s="114"/>
      <c r="AFV23" s="114"/>
      <c r="AFW23" s="114"/>
      <c r="AFX23" s="114"/>
      <c r="AFY23" s="114"/>
      <c r="AFZ23" s="114"/>
      <c r="AGA23" s="114"/>
      <c r="AGB23" s="114"/>
      <c r="AGC23" s="114"/>
      <c r="AGD23" s="114"/>
      <c r="AGE23" s="114"/>
      <c r="AGF23" s="114"/>
      <c r="AGG23" s="114"/>
      <c r="AGH23" s="114"/>
      <c r="AGI23" s="114"/>
      <c r="AGJ23" s="114"/>
      <c r="AGK23" s="114"/>
      <c r="AGL23" s="114"/>
      <c r="AGM23" s="114"/>
      <c r="AGN23" s="114"/>
      <c r="AGO23" s="114"/>
      <c r="AGP23" s="114"/>
      <c r="AGQ23" s="114"/>
      <c r="AGR23" s="114"/>
      <c r="AGS23" s="114"/>
      <c r="AGT23" s="114"/>
      <c r="AGU23" s="114"/>
      <c r="AGV23" s="114"/>
      <c r="AGW23" s="114"/>
      <c r="AGX23" s="114"/>
      <c r="AGY23" s="114"/>
      <c r="AGZ23" s="114"/>
      <c r="AHA23" s="114"/>
      <c r="AHB23" s="114"/>
      <c r="AHC23" s="114"/>
      <c r="AHD23" s="114"/>
      <c r="AHE23" s="114"/>
    </row>
    <row r="24" spans="1:889" s="124" customFormat="1" ht="13.15" customHeight="1" x14ac:dyDescent="0.3">
      <c r="A24" s="154">
        <v>43942</v>
      </c>
      <c r="B24" s="131" t="s">
        <v>103</v>
      </c>
      <c r="C24" s="155"/>
      <c r="D24" s="143"/>
      <c r="E24" s="162"/>
      <c r="F24" s="143"/>
      <c r="G24" s="158"/>
      <c r="H24" s="156"/>
      <c r="I24" s="163">
        <v>465</v>
      </c>
      <c r="J24" s="139">
        <v>30</v>
      </c>
      <c r="K24" s="132">
        <f t="shared" si="0"/>
        <v>495</v>
      </c>
      <c r="L24" s="157"/>
      <c r="M24" s="148"/>
      <c r="N24" s="143"/>
      <c r="O24" s="143"/>
      <c r="P24" s="143"/>
      <c r="Q24" s="158"/>
      <c r="R24" s="156"/>
      <c r="S24" s="133">
        <f t="shared" si="1"/>
        <v>17778</v>
      </c>
      <c r="T24" s="134">
        <v>803</v>
      </c>
      <c r="U24" s="135">
        <f t="shared" si="2"/>
        <v>18557</v>
      </c>
      <c r="V24" s="129"/>
      <c r="AEO24" s="114"/>
      <c r="AEP24" s="114"/>
      <c r="AEQ24" s="114"/>
      <c r="AER24" s="114"/>
      <c r="AES24" s="114"/>
      <c r="AET24" s="114"/>
      <c r="AEU24" s="114"/>
      <c r="AEV24" s="114"/>
      <c r="AEW24" s="114"/>
      <c r="AEX24" s="114"/>
      <c r="AEY24" s="114"/>
      <c r="AEZ24" s="114"/>
      <c r="AFA24" s="114"/>
      <c r="AFB24" s="114"/>
      <c r="AFC24" s="114"/>
      <c r="AFD24" s="114"/>
      <c r="AFE24" s="114"/>
      <c r="AFF24" s="114"/>
      <c r="AFG24" s="114"/>
      <c r="AFH24" s="114"/>
      <c r="AFI24" s="114"/>
      <c r="AFJ24" s="114"/>
      <c r="AFK24" s="114"/>
      <c r="AFL24" s="114"/>
      <c r="AFM24" s="114"/>
      <c r="AFN24" s="114"/>
      <c r="AFO24" s="114"/>
      <c r="AFP24" s="114"/>
      <c r="AFQ24" s="114"/>
      <c r="AFR24" s="114"/>
      <c r="AFS24" s="114"/>
      <c r="AFT24" s="114"/>
      <c r="AFU24" s="114"/>
      <c r="AFV24" s="114"/>
      <c r="AFW24" s="114"/>
      <c r="AFX24" s="114"/>
      <c r="AFY24" s="114"/>
      <c r="AFZ24" s="114"/>
      <c r="AGA24" s="114"/>
      <c r="AGB24" s="114"/>
      <c r="AGC24" s="114"/>
      <c r="AGD24" s="114"/>
      <c r="AGE24" s="114"/>
      <c r="AGF24" s="114"/>
      <c r="AGG24" s="114"/>
      <c r="AGH24" s="114"/>
      <c r="AGI24" s="114"/>
      <c r="AGJ24" s="114"/>
      <c r="AGK24" s="114"/>
      <c r="AGL24" s="114"/>
      <c r="AGM24" s="114"/>
      <c r="AGN24" s="114"/>
      <c r="AGO24" s="114"/>
      <c r="AGP24" s="114"/>
      <c r="AGQ24" s="114"/>
      <c r="AGR24" s="114"/>
      <c r="AGS24" s="114"/>
      <c r="AGT24" s="114"/>
      <c r="AGU24" s="114"/>
      <c r="AGV24" s="114"/>
      <c r="AGW24" s="114"/>
      <c r="AGX24" s="114"/>
      <c r="AGY24" s="114"/>
      <c r="AGZ24" s="114"/>
      <c r="AHA24" s="114"/>
      <c r="AHB24" s="114"/>
      <c r="AHC24" s="114"/>
      <c r="AHD24" s="114"/>
      <c r="AHE24" s="114"/>
    </row>
    <row r="25" spans="1:889" s="124" customFormat="1" ht="13.15" customHeight="1" x14ac:dyDescent="0.3">
      <c r="A25" s="154">
        <v>43941</v>
      </c>
      <c r="B25" s="131" t="s">
        <v>103</v>
      </c>
      <c r="C25" s="155"/>
      <c r="D25" s="143"/>
      <c r="E25" s="162"/>
      <c r="F25" s="143"/>
      <c r="G25" s="158"/>
      <c r="H25" s="156"/>
      <c r="I25" s="163">
        <v>541</v>
      </c>
      <c r="J25" s="139">
        <v>24</v>
      </c>
      <c r="K25" s="132">
        <f t="shared" si="0"/>
        <v>565</v>
      </c>
      <c r="L25" s="157"/>
      <c r="M25" s="148"/>
      <c r="N25" s="143"/>
      <c r="O25" s="143"/>
      <c r="P25" s="143"/>
      <c r="Q25" s="158"/>
      <c r="R25" s="156"/>
      <c r="S25" s="133">
        <f t="shared" si="1"/>
        <v>17313</v>
      </c>
      <c r="T25" s="134">
        <v>780</v>
      </c>
      <c r="U25" s="135">
        <f t="shared" si="2"/>
        <v>18062</v>
      </c>
      <c r="V25" s="129"/>
      <c r="AEO25" s="114"/>
      <c r="AEP25" s="114"/>
      <c r="AEQ25" s="114"/>
      <c r="AER25" s="114"/>
      <c r="AES25" s="114"/>
      <c r="AET25" s="114"/>
      <c r="AEU25" s="114"/>
      <c r="AEV25" s="114"/>
      <c r="AEW25" s="114"/>
      <c r="AEX25" s="114"/>
      <c r="AEY25" s="114"/>
      <c r="AEZ25" s="114"/>
      <c r="AFA25" s="114"/>
      <c r="AFB25" s="114"/>
      <c r="AFC25" s="114"/>
      <c r="AFD25" s="114"/>
      <c r="AFE25" s="114"/>
      <c r="AFF25" s="114"/>
      <c r="AFG25" s="114"/>
      <c r="AFH25" s="114"/>
      <c r="AFI25" s="114"/>
      <c r="AFJ25" s="114"/>
      <c r="AFK25" s="114"/>
      <c r="AFL25" s="114"/>
      <c r="AFM25" s="114"/>
      <c r="AFN25" s="114"/>
      <c r="AFO25" s="114"/>
      <c r="AFP25" s="114"/>
      <c r="AFQ25" s="114"/>
      <c r="AFR25" s="114"/>
      <c r="AFS25" s="114"/>
      <c r="AFT25" s="114"/>
      <c r="AFU25" s="114"/>
      <c r="AFV25" s="114"/>
      <c r="AFW25" s="114"/>
      <c r="AFX25" s="114"/>
      <c r="AFY25" s="114"/>
      <c r="AFZ25" s="114"/>
      <c r="AGA25" s="114"/>
      <c r="AGB25" s="114"/>
      <c r="AGC25" s="114"/>
      <c r="AGD25" s="114"/>
      <c r="AGE25" s="114"/>
      <c r="AGF25" s="114"/>
      <c r="AGG25" s="114"/>
      <c r="AGH25" s="114"/>
      <c r="AGI25" s="114"/>
      <c r="AGJ25" s="114"/>
      <c r="AGK25" s="114"/>
      <c r="AGL25" s="114"/>
      <c r="AGM25" s="114"/>
      <c r="AGN25" s="114"/>
      <c r="AGO25" s="114"/>
      <c r="AGP25" s="114"/>
      <c r="AGQ25" s="114"/>
      <c r="AGR25" s="114"/>
      <c r="AGS25" s="114"/>
      <c r="AGT25" s="114"/>
      <c r="AGU25" s="114"/>
      <c r="AGV25" s="114"/>
      <c r="AGW25" s="114"/>
      <c r="AGX25" s="114"/>
      <c r="AGY25" s="114"/>
      <c r="AGZ25" s="114"/>
      <c r="AHA25" s="114"/>
      <c r="AHB25" s="114"/>
      <c r="AHC25" s="114"/>
      <c r="AHD25" s="114"/>
      <c r="AHE25" s="114"/>
    </row>
    <row r="26" spans="1:889" s="124" customFormat="1" ht="13.15" customHeight="1" x14ac:dyDescent="0.3">
      <c r="A26" s="154">
        <v>43940</v>
      </c>
      <c r="B26" s="131" t="s">
        <v>103</v>
      </c>
      <c r="C26" s="155"/>
      <c r="D26" s="143"/>
      <c r="E26" s="162"/>
      <c r="F26" s="143"/>
      <c r="G26" s="158"/>
      <c r="H26" s="156"/>
      <c r="I26" s="163">
        <v>506</v>
      </c>
      <c r="J26" s="139">
        <v>26</v>
      </c>
      <c r="K26" s="132">
        <f t="shared" si="0"/>
        <v>532</v>
      </c>
      <c r="L26" s="157"/>
      <c r="M26" s="148"/>
      <c r="N26" s="143"/>
      <c r="O26" s="143"/>
      <c r="P26" s="143"/>
      <c r="Q26" s="158"/>
      <c r="R26" s="156"/>
      <c r="S26" s="133">
        <f t="shared" si="1"/>
        <v>16772</v>
      </c>
      <c r="T26" s="134">
        <v>750</v>
      </c>
      <c r="U26" s="135">
        <f t="shared" si="2"/>
        <v>17497</v>
      </c>
      <c r="V26" s="129"/>
      <c r="AEO26" s="114"/>
      <c r="AEP26" s="114"/>
      <c r="AEQ26" s="114"/>
      <c r="AER26" s="114"/>
      <c r="AES26" s="114"/>
      <c r="AET26" s="114"/>
      <c r="AEU26" s="114"/>
      <c r="AEV26" s="114"/>
      <c r="AEW26" s="114"/>
      <c r="AEX26" s="114"/>
      <c r="AEY26" s="114"/>
      <c r="AEZ26" s="114"/>
      <c r="AFA26" s="114"/>
      <c r="AFB26" s="114"/>
      <c r="AFC26" s="114"/>
      <c r="AFD26" s="114"/>
      <c r="AFE26" s="114"/>
      <c r="AFF26" s="114"/>
      <c r="AFG26" s="114"/>
      <c r="AFH26" s="114"/>
      <c r="AFI26" s="114"/>
      <c r="AFJ26" s="114"/>
      <c r="AFK26" s="114"/>
      <c r="AFL26" s="114"/>
      <c r="AFM26" s="114"/>
      <c r="AFN26" s="114"/>
      <c r="AFO26" s="114"/>
      <c r="AFP26" s="114"/>
      <c r="AFQ26" s="114"/>
      <c r="AFR26" s="114"/>
      <c r="AFS26" s="114"/>
      <c r="AFT26" s="114"/>
      <c r="AFU26" s="114"/>
      <c r="AFV26" s="114"/>
      <c r="AFW26" s="114"/>
      <c r="AFX26" s="114"/>
      <c r="AFY26" s="114"/>
      <c r="AFZ26" s="114"/>
      <c r="AGA26" s="114"/>
      <c r="AGB26" s="114"/>
      <c r="AGC26" s="114"/>
      <c r="AGD26" s="114"/>
      <c r="AGE26" s="114"/>
      <c r="AGF26" s="114"/>
      <c r="AGG26" s="114"/>
      <c r="AGH26" s="114"/>
      <c r="AGI26" s="114"/>
      <c r="AGJ26" s="114"/>
      <c r="AGK26" s="114"/>
      <c r="AGL26" s="114"/>
      <c r="AGM26" s="114"/>
      <c r="AGN26" s="114"/>
      <c r="AGO26" s="114"/>
      <c r="AGP26" s="114"/>
      <c r="AGQ26" s="114"/>
      <c r="AGR26" s="114"/>
      <c r="AGS26" s="114"/>
      <c r="AGT26" s="114"/>
      <c r="AGU26" s="114"/>
      <c r="AGV26" s="114"/>
      <c r="AGW26" s="114"/>
      <c r="AGX26" s="114"/>
      <c r="AGY26" s="114"/>
      <c r="AGZ26" s="114"/>
      <c r="AHA26" s="114"/>
      <c r="AHB26" s="114"/>
      <c r="AHC26" s="114"/>
      <c r="AHD26" s="114"/>
      <c r="AHE26" s="114"/>
    </row>
    <row r="27" spans="1:889" s="124" customFormat="1" ht="13.15" customHeight="1" x14ac:dyDescent="0.3">
      <c r="A27" s="154">
        <v>43939</v>
      </c>
      <c r="B27" s="131" t="s">
        <v>103</v>
      </c>
      <c r="C27" s="155"/>
      <c r="D27" s="143"/>
      <c r="E27" s="162"/>
      <c r="F27" s="143"/>
      <c r="G27" s="158"/>
      <c r="H27" s="156"/>
      <c r="I27" s="163">
        <v>552</v>
      </c>
      <c r="J27" s="139">
        <v>32</v>
      </c>
      <c r="K27" s="132">
        <f t="shared" si="0"/>
        <v>584</v>
      </c>
      <c r="L27" s="157"/>
      <c r="M27" s="148"/>
      <c r="N27" s="143"/>
      <c r="O27" s="143"/>
      <c r="P27" s="143"/>
      <c r="Q27" s="158"/>
      <c r="R27" s="156"/>
      <c r="S27" s="133">
        <f t="shared" si="1"/>
        <v>16266</v>
      </c>
      <c r="T27" s="134">
        <v>726</v>
      </c>
      <c r="U27" s="135">
        <f t="shared" si="2"/>
        <v>16965</v>
      </c>
      <c r="V27" s="129"/>
      <c r="AEO27" s="114"/>
      <c r="AEP27" s="114"/>
      <c r="AEQ27" s="114"/>
      <c r="AER27" s="114"/>
      <c r="AES27" s="114"/>
      <c r="AET27" s="114"/>
      <c r="AEU27" s="114"/>
      <c r="AEV27" s="114"/>
      <c r="AEW27" s="114"/>
      <c r="AEX27" s="114"/>
      <c r="AEY27" s="114"/>
      <c r="AEZ27" s="114"/>
      <c r="AFA27" s="114"/>
      <c r="AFB27" s="114"/>
      <c r="AFC27" s="114"/>
      <c r="AFD27" s="114"/>
      <c r="AFE27" s="114"/>
      <c r="AFF27" s="114"/>
      <c r="AFG27" s="114"/>
      <c r="AFH27" s="114"/>
      <c r="AFI27" s="114"/>
      <c r="AFJ27" s="114"/>
      <c r="AFK27" s="114"/>
      <c r="AFL27" s="114"/>
      <c r="AFM27" s="114"/>
      <c r="AFN27" s="114"/>
      <c r="AFO27" s="114"/>
      <c r="AFP27" s="114"/>
      <c r="AFQ27" s="114"/>
      <c r="AFR27" s="114"/>
      <c r="AFS27" s="114"/>
      <c r="AFT27" s="114"/>
      <c r="AFU27" s="114"/>
      <c r="AFV27" s="114"/>
      <c r="AFW27" s="114"/>
      <c r="AFX27" s="114"/>
      <c r="AFY27" s="114"/>
      <c r="AFZ27" s="114"/>
      <c r="AGA27" s="114"/>
      <c r="AGB27" s="114"/>
      <c r="AGC27" s="114"/>
      <c r="AGD27" s="114"/>
      <c r="AGE27" s="114"/>
      <c r="AGF27" s="114"/>
      <c r="AGG27" s="114"/>
      <c r="AGH27" s="114"/>
      <c r="AGI27" s="114"/>
      <c r="AGJ27" s="114"/>
      <c r="AGK27" s="114"/>
      <c r="AGL27" s="114"/>
      <c r="AGM27" s="114"/>
      <c r="AGN27" s="114"/>
      <c r="AGO27" s="114"/>
      <c r="AGP27" s="114"/>
      <c r="AGQ27" s="114"/>
      <c r="AGR27" s="114"/>
      <c r="AGS27" s="114"/>
      <c r="AGT27" s="114"/>
      <c r="AGU27" s="114"/>
      <c r="AGV27" s="114"/>
      <c r="AGW27" s="114"/>
      <c r="AGX27" s="114"/>
      <c r="AGY27" s="114"/>
      <c r="AGZ27" s="114"/>
      <c r="AHA27" s="114"/>
      <c r="AHB27" s="114"/>
      <c r="AHC27" s="114"/>
      <c r="AHD27" s="114"/>
      <c r="AHE27" s="114"/>
    </row>
    <row r="28" spans="1:889" ht="13.15" customHeight="1" x14ac:dyDescent="0.3">
      <c r="A28" s="154">
        <v>43938</v>
      </c>
      <c r="B28" s="131" t="s">
        <v>103</v>
      </c>
      <c r="C28" s="160">
        <v>416</v>
      </c>
      <c r="D28" s="156">
        <v>6107</v>
      </c>
      <c r="E28" s="156">
        <v>2194</v>
      </c>
      <c r="F28" s="156">
        <v>41</v>
      </c>
      <c r="G28" s="158">
        <f>ONS_WeeklyRegistratedDeaths!T33-ONS_WeeklyRegistratedDeaths!AA33</f>
        <v>8758</v>
      </c>
      <c r="H28" s="156">
        <f>ONS_WeeklyOccurrenceDeaths!T33-ONS_WeeklyOccurrenceDeaths!AA33</f>
        <v>8036</v>
      </c>
      <c r="I28" s="163">
        <v>584</v>
      </c>
      <c r="J28" s="139">
        <v>29</v>
      </c>
      <c r="K28" s="132">
        <f t="shared" si="0"/>
        <v>613</v>
      </c>
      <c r="L28" s="157">
        <f>SUM(K28:K34)</f>
        <v>4834</v>
      </c>
      <c r="M28" s="161">
        <f t="shared" ref="M28:R28" si="4">M35+C28</f>
        <v>882</v>
      </c>
      <c r="N28" s="156">
        <f t="shared" si="4"/>
        <v>14780</v>
      </c>
      <c r="O28" s="156">
        <f t="shared" si="4"/>
        <v>3345</v>
      </c>
      <c r="P28" s="156">
        <f t="shared" si="4"/>
        <v>86</v>
      </c>
      <c r="Q28" s="156">
        <f t="shared" si="4"/>
        <v>19093</v>
      </c>
      <c r="R28" s="156">
        <f t="shared" si="4"/>
        <v>23368</v>
      </c>
      <c r="S28" s="133">
        <f t="shared" si="1"/>
        <v>15714</v>
      </c>
      <c r="T28" s="134">
        <v>700</v>
      </c>
      <c r="U28" s="135">
        <f t="shared" si="2"/>
        <v>16381</v>
      </c>
      <c r="V28" s="164"/>
    </row>
    <row r="29" spans="1:889" ht="13.15" customHeight="1" x14ac:dyDescent="0.3">
      <c r="A29" s="154">
        <v>43937</v>
      </c>
      <c r="B29" s="131" t="s">
        <v>103</v>
      </c>
      <c r="C29" s="155"/>
      <c r="D29" s="143"/>
      <c r="E29" s="143"/>
      <c r="F29" s="143"/>
      <c r="G29" s="158"/>
      <c r="H29" s="156"/>
      <c r="I29" s="163">
        <v>621</v>
      </c>
      <c r="J29" s="139">
        <v>35</v>
      </c>
      <c r="K29" s="132">
        <f t="shared" si="0"/>
        <v>656</v>
      </c>
      <c r="L29" s="157"/>
      <c r="M29" s="148"/>
      <c r="N29" s="143"/>
      <c r="O29" s="143"/>
      <c r="P29" s="143"/>
      <c r="Q29" s="158"/>
      <c r="R29" s="156"/>
      <c r="S29" s="133">
        <f t="shared" si="1"/>
        <v>15130</v>
      </c>
      <c r="T29" s="134">
        <v>668</v>
      </c>
      <c r="U29" s="135">
        <f t="shared" si="2"/>
        <v>15768</v>
      </c>
      <c r="V29" s="164"/>
    </row>
    <row r="30" spans="1:889" ht="13.15" customHeight="1" x14ac:dyDescent="0.3">
      <c r="A30" s="154">
        <v>43936</v>
      </c>
      <c r="B30" s="131" t="s">
        <v>103</v>
      </c>
      <c r="C30" s="155"/>
      <c r="D30" s="143"/>
      <c r="E30" s="143"/>
      <c r="F30" s="143"/>
      <c r="G30" s="158"/>
      <c r="H30" s="165"/>
      <c r="I30" s="163">
        <v>664</v>
      </c>
      <c r="J30" s="139">
        <v>38</v>
      </c>
      <c r="K30" s="132">
        <f t="shared" si="0"/>
        <v>702</v>
      </c>
      <c r="L30" s="166"/>
      <c r="M30" s="148"/>
      <c r="N30" s="143"/>
      <c r="O30" s="143"/>
      <c r="P30" s="143"/>
      <c r="Q30" s="158"/>
      <c r="R30" s="165"/>
      <c r="S30" s="133">
        <f t="shared" si="1"/>
        <v>14509</v>
      </c>
      <c r="T30" s="134">
        <v>639</v>
      </c>
      <c r="U30" s="135">
        <f t="shared" si="2"/>
        <v>15112</v>
      </c>
      <c r="V30" s="164"/>
    </row>
    <row r="31" spans="1:889" ht="13.15" customHeight="1" x14ac:dyDescent="0.3">
      <c r="A31" s="154">
        <v>43935</v>
      </c>
      <c r="B31" s="131" t="s">
        <v>103</v>
      </c>
      <c r="C31" s="155"/>
      <c r="D31" s="143"/>
      <c r="E31" s="143"/>
      <c r="F31" s="143"/>
      <c r="G31" s="158"/>
      <c r="H31" s="156"/>
      <c r="I31" s="163">
        <v>620</v>
      </c>
      <c r="J31" s="139">
        <v>26</v>
      </c>
      <c r="K31" s="132">
        <f t="shared" si="0"/>
        <v>646</v>
      </c>
      <c r="L31" s="157"/>
      <c r="M31" s="148"/>
      <c r="N31" s="143"/>
      <c r="O31" s="143"/>
      <c r="P31" s="143"/>
      <c r="Q31" s="158"/>
      <c r="R31" s="156"/>
      <c r="S31" s="133">
        <f t="shared" si="1"/>
        <v>13845</v>
      </c>
      <c r="T31" s="134">
        <v>604</v>
      </c>
      <c r="U31" s="135">
        <f t="shared" si="2"/>
        <v>14410</v>
      </c>
      <c r="V31" s="164"/>
    </row>
    <row r="32" spans="1:889" ht="13.15" customHeight="1" x14ac:dyDescent="0.3">
      <c r="A32" s="154">
        <v>43934</v>
      </c>
      <c r="B32" s="131" t="s">
        <v>103</v>
      </c>
      <c r="C32" s="155"/>
      <c r="D32" s="143"/>
      <c r="E32" s="143"/>
      <c r="F32" s="143"/>
      <c r="G32" s="158"/>
      <c r="H32" s="156"/>
      <c r="I32" s="163">
        <v>664</v>
      </c>
      <c r="J32" s="139">
        <v>44</v>
      </c>
      <c r="K32" s="132">
        <f t="shared" si="0"/>
        <v>708</v>
      </c>
      <c r="L32" s="157"/>
      <c r="M32" s="148"/>
      <c r="N32" s="143"/>
      <c r="O32" s="143"/>
      <c r="P32" s="143"/>
      <c r="Q32" s="158"/>
      <c r="R32" s="156"/>
      <c r="S32" s="133">
        <f t="shared" si="1"/>
        <v>13225</v>
      </c>
      <c r="T32" s="134">
        <v>566</v>
      </c>
      <c r="U32" s="135">
        <f t="shared" si="2"/>
        <v>13764</v>
      </c>
      <c r="V32" s="164"/>
    </row>
    <row r="33" spans="1:22" ht="13.15" customHeight="1" x14ac:dyDescent="0.3">
      <c r="A33" s="154">
        <v>43933</v>
      </c>
      <c r="B33" s="131" t="s">
        <v>103</v>
      </c>
      <c r="C33" s="155"/>
      <c r="D33" s="143"/>
      <c r="E33" s="143"/>
      <c r="F33" s="143"/>
      <c r="G33" s="158"/>
      <c r="H33" s="156"/>
      <c r="I33" s="163">
        <v>694</v>
      </c>
      <c r="J33" s="139">
        <v>35</v>
      </c>
      <c r="K33" s="132">
        <f t="shared" si="0"/>
        <v>729</v>
      </c>
      <c r="L33" s="157"/>
      <c r="M33" s="148"/>
      <c r="N33" s="143"/>
      <c r="O33" s="143"/>
      <c r="P33" s="143"/>
      <c r="Q33" s="158"/>
      <c r="R33" s="156"/>
      <c r="S33" s="133">
        <f t="shared" si="1"/>
        <v>12561</v>
      </c>
      <c r="T33" s="134">
        <v>540</v>
      </c>
      <c r="U33" s="135">
        <f t="shared" si="2"/>
        <v>13056</v>
      </c>
      <c r="V33" s="164"/>
    </row>
    <row r="34" spans="1:22" ht="13.15" customHeight="1" x14ac:dyDescent="0.3">
      <c r="A34" s="154">
        <v>43932</v>
      </c>
      <c r="B34" s="131" t="s">
        <v>103</v>
      </c>
      <c r="C34" s="155"/>
      <c r="D34" s="143"/>
      <c r="E34" s="143"/>
      <c r="F34" s="143"/>
      <c r="G34" s="158"/>
      <c r="H34" s="156"/>
      <c r="I34" s="163">
        <v>749</v>
      </c>
      <c r="J34" s="139">
        <v>31</v>
      </c>
      <c r="K34" s="132">
        <f t="shared" si="0"/>
        <v>780</v>
      </c>
      <c r="L34" s="157"/>
      <c r="M34" s="148"/>
      <c r="N34" s="143"/>
      <c r="O34" s="143"/>
      <c r="P34" s="143"/>
      <c r="Q34" s="158"/>
      <c r="R34" s="156"/>
      <c r="S34" s="133">
        <f t="shared" si="1"/>
        <v>11867</v>
      </c>
      <c r="T34" s="134">
        <v>496</v>
      </c>
      <c r="U34" s="135">
        <f t="shared" si="2"/>
        <v>12327</v>
      </c>
      <c r="V34" s="164"/>
    </row>
    <row r="35" spans="1:22" ht="13.15" customHeight="1" x14ac:dyDescent="0.3">
      <c r="A35" s="154">
        <v>43931</v>
      </c>
      <c r="B35" s="131" t="s">
        <v>103</v>
      </c>
      <c r="C35" s="160">
        <v>330</v>
      </c>
      <c r="D35" s="156">
        <v>4957</v>
      </c>
      <c r="E35" s="156">
        <v>898</v>
      </c>
      <c r="F35" s="156">
        <v>28</v>
      </c>
      <c r="G35" s="156">
        <f>ONS_WeeklyRegistratedDeaths!AA33-ONS_WeeklyRegistratedDeaths!AH33</f>
        <v>6213</v>
      </c>
      <c r="H35" s="156">
        <f>ONS_WeeklyOccurrenceDeaths!AA33-ONS_WeeklyOccurrenceDeaths!AH33</f>
        <v>8013</v>
      </c>
      <c r="I35" s="163">
        <v>713</v>
      </c>
      <c r="J35" s="139">
        <v>25</v>
      </c>
      <c r="K35" s="132">
        <f t="shared" si="0"/>
        <v>738</v>
      </c>
      <c r="L35" s="157">
        <f>SUM(K35:K41)</f>
        <v>5562</v>
      </c>
      <c r="M35" s="161">
        <f t="shared" ref="M35:R35" si="5">M42+C35</f>
        <v>466</v>
      </c>
      <c r="N35" s="156">
        <f t="shared" si="5"/>
        <v>8673</v>
      </c>
      <c r="O35" s="156">
        <f t="shared" si="5"/>
        <v>1151</v>
      </c>
      <c r="P35" s="156">
        <f t="shared" si="5"/>
        <v>45</v>
      </c>
      <c r="Q35" s="156">
        <f t="shared" si="5"/>
        <v>10335</v>
      </c>
      <c r="R35" s="156">
        <f t="shared" si="5"/>
        <v>15332</v>
      </c>
      <c r="S35" s="133">
        <f t="shared" si="1"/>
        <v>11118</v>
      </c>
      <c r="T35" s="134">
        <v>460</v>
      </c>
      <c r="U35" s="135">
        <f t="shared" si="2"/>
        <v>11547</v>
      </c>
      <c r="V35" s="164"/>
    </row>
    <row r="36" spans="1:22" ht="13.15" customHeight="1" x14ac:dyDescent="0.3">
      <c r="A36" s="154">
        <v>43930</v>
      </c>
      <c r="B36" s="131" t="s">
        <v>103</v>
      </c>
      <c r="C36" s="155"/>
      <c r="D36" s="143"/>
      <c r="E36" s="143"/>
      <c r="F36" s="143"/>
      <c r="G36" s="158"/>
      <c r="H36" s="156"/>
      <c r="I36" s="163">
        <v>762</v>
      </c>
      <c r="J36" s="139">
        <v>43</v>
      </c>
      <c r="K36" s="132">
        <f t="shared" si="0"/>
        <v>805</v>
      </c>
      <c r="L36" s="157"/>
      <c r="M36" s="148"/>
      <c r="N36" s="143"/>
      <c r="O36" s="143"/>
      <c r="P36" s="143"/>
      <c r="Q36" s="158"/>
      <c r="R36" s="156"/>
      <c r="S36" s="133">
        <f t="shared" si="1"/>
        <v>10405</v>
      </c>
      <c r="T36" s="134">
        <v>429</v>
      </c>
      <c r="U36" s="135">
        <f t="shared" si="2"/>
        <v>10809</v>
      </c>
      <c r="V36" s="164"/>
    </row>
    <row r="37" spans="1:22" ht="13.15" customHeight="1" x14ac:dyDescent="0.3">
      <c r="A37" s="154">
        <v>43929</v>
      </c>
      <c r="B37" s="131" t="s">
        <v>103</v>
      </c>
      <c r="C37" s="155"/>
      <c r="D37" s="143"/>
      <c r="E37" s="143"/>
      <c r="F37" s="143"/>
      <c r="G37" s="158"/>
      <c r="H37" s="156"/>
      <c r="I37" s="163">
        <v>871</v>
      </c>
      <c r="J37" s="139">
        <v>42</v>
      </c>
      <c r="K37" s="132">
        <f t="shared" si="0"/>
        <v>913</v>
      </c>
      <c r="L37" s="157"/>
      <c r="M37" s="148"/>
      <c r="N37" s="143"/>
      <c r="O37" s="143"/>
      <c r="P37" s="143"/>
      <c r="Q37" s="158"/>
      <c r="R37" s="156"/>
      <c r="S37" s="133">
        <f t="shared" si="1"/>
        <v>9643</v>
      </c>
      <c r="T37" s="134">
        <v>404</v>
      </c>
      <c r="U37" s="135">
        <f t="shared" si="2"/>
        <v>10004</v>
      </c>
      <c r="V37" s="164"/>
    </row>
    <row r="38" spans="1:22" ht="13.15" customHeight="1" x14ac:dyDescent="0.3">
      <c r="A38" s="154">
        <v>43928</v>
      </c>
      <c r="B38" s="131" t="s">
        <v>103</v>
      </c>
      <c r="C38" s="155"/>
      <c r="D38" s="143"/>
      <c r="E38" s="143"/>
      <c r="F38" s="143"/>
      <c r="G38" s="158"/>
      <c r="H38" s="156"/>
      <c r="I38" s="163">
        <v>789</v>
      </c>
      <c r="J38" s="139">
        <v>32</v>
      </c>
      <c r="K38" s="132">
        <f t="shared" si="0"/>
        <v>821</v>
      </c>
      <c r="L38" s="157"/>
      <c r="M38" s="148"/>
      <c r="N38" s="143"/>
      <c r="O38" s="143"/>
      <c r="P38" s="143"/>
      <c r="Q38" s="158"/>
      <c r="R38" s="156"/>
      <c r="S38" s="133">
        <f t="shared" si="1"/>
        <v>8772</v>
      </c>
      <c r="T38" s="134">
        <v>361</v>
      </c>
      <c r="U38" s="135">
        <f t="shared" si="2"/>
        <v>9091</v>
      </c>
      <c r="V38" s="164"/>
    </row>
    <row r="39" spans="1:22" ht="13.15" customHeight="1" x14ac:dyDescent="0.3">
      <c r="A39" s="154">
        <v>43927</v>
      </c>
      <c r="B39" s="131" t="s">
        <v>103</v>
      </c>
      <c r="C39" s="155"/>
      <c r="D39" s="143"/>
      <c r="E39" s="143"/>
      <c r="F39" s="143"/>
      <c r="G39" s="158"/>
      <c r="H39" s="156"/>
      <c r="I39" s="163">
        <v>718</v>
      </c>
      <c r="J39" s="139">
        <v>20</v>
      </c>
      <c r="K39" s="132">
        <f t="shared" si="0"/>
        <v>738</v>
      </c>
      <c r="L39" s="157"/>
      <c r="M39" s="148"/>
      <c r="N39" s="143"/>
      <c r="O39" s="143"/>
      <c r="P39" s="143"/>
      <c r="Q39" s="158"/>
      <c r="R39" s="156"/>
      <c r="S39" s="133">
        <f t="shared" si="1"/>
        <v>7983</v>
      </c>
      <c r="T39" s="134">
        <v>319</v>
      </c>
      <c r="U39" s="135">
        <f t="shared" si="2"/>
        <v>8270</v>
      </c>
      <c r="V39" s="164"/>
    </row>
    <row r="40" spans="1:22" ht="13.15" customHeight="1" x14ac:dyDescent="0.3">
      <c r="A40" s="154">
        <v>43926</v>
      </c>
      <c r="B40" s="131" t="s">
        <v>103</v>
      </c>
      <c r="C40" s="155"/>
      <c r="D40" s="143"/>
      <c r="E40" s="143"/>
      <c r="F40" s="143"/>
      <c r="G40" s="158"/>
      <c r="H40" s="156"/>
      <c r="I40" s="163">
        <v>726</v>
      </c>
      <c r="J40" s="139">
        <v>30</v>
      </c>
      <c r="K40" s="132">
        <f t="shared" si="0"/>
        <v>756</v>
      </c>
      <c r="L40" s="157"/>
      <c r="M40" s="148"/>
      <c r="N40" s="143"/>
      <c r="O40" s="143"/>
      <c r="P40" s="143"/>
      <c r="Q40" s="158"/>
      <c r="R40" s="156"/>
      <c r="S40" s="133">
        <f t="shared" si="1"/>
        <v>7265</v>
      </c>
      <c r="T40" s="134">
        <v>287</v>
      </c>
      <c r="U40" s="135">
        <f t="shared" si="2"/>
        <v>7532</v>
      </c>
      <c r="V40" s="164"/>
    </row>
    <row r="41" spans="1:22" ht="13.15" customHeight="1" x14ac:dyDescent="0.3">
      <c r="A41" s="154">
        <v>43925</v>
      </c>
      <c r="B41" s="131" t="s">
        <v>103</v>
      </c>
      <c r="C41" s="155"/>
      <c r="D41" s="143"/>
      <c r="E41" s="143"/>
      <c r="F41" s="143"/>
      <c r="G41" s="158"/>
      <c r="H41" s="156"/>
      <c r="I41" s="163">
        <v>760</v>
      </c>
      <c r="J41" s="139">
        <v>31</v>
      </c>
      <c r="K41" s="132">
        <f t="shared" si="0"/>
        <v>791</v>
      </c>
      <c r="L41" s="157"/>
      <c r="M41" s="148"/>
      <c r="N41" s="143"/>
      <c r="O41" s="143"/>
      <c r="P41" s="143"/>
      <c r="Q41" s="158"/>
      <c r="R41" s="156"/>
      <c r="S41" s="133">
        <f t="shared" si="1"/>
        <v>6539</v>
      </c>
      <c r="T41" s="134">
        <v>267</v>
      </c>
      <c r="U41" s="135">
        <f t="shared" si="2"/>
        <v>6776</v>
      </c>
      <c r="V41" s="164"/>
    </row>
    <row r="42" spans="1:22" ht="13.15" customHeight="1" x14ac:dyDescent="0.3">
      <c r="A42" s="154">
        <v>43924</v>
      </c>
      <c r="B42" s="131" t="s">
        <v>103</v>
      </c>
      <c r="C42" s="160">
        <v>120</v>
      </c>
      <c r="D42" s="156">
        <v>3110</v>
      </c>
      <c r="E42" s="156">
        <v>229</v>
      </c>
      <c r="F42" s="156">
        <v>16</v>
      </c>
      <c r="G42" s="156">
        <f>ONS_WeeklyRegistratedDeaths!AH33-ONS_WeeklyRegistratedDeaths!AO33</f>
        <v>3475</v>
      </c>
      <c r="H42" s="156">
        <f>ONS_WeeklyOccurrenceDeaths!AH33-ONS_WeeklyOccurrenceDeaths!AO33</f>
        <v>5052</v>
      </c>
      <c r="I42" s="163">
        <v>659</v>
      </c>
      <c r="J42" s="139">
        <v>29</v>
      </c>
      <c r="K42" s="132">
        <f t="shared" ref="K42:K73" si="6">I42+J42</f>
        <v>688</v>
      </c>
      <c r="L42" s="157">
        <f>SUM(K42:K48)</f>
        <v>3945</v>
      </c>
      <c r="M42" s="161">
        <f t="shared" ref="M42:R42" si="7">M49+C42</f>
        <v>136</v>
      </c>
      <c r="N42" s="156">
        <f t="shared" si="7"/>
        <v>3716</v>
      </c>
      <c r="O42" s="156">
        <f t="shared" si="7"/>
        <v>253</v>
      </c>
      <c r="P42" s="156">
        <f t="shared" si="7"/>
        <v>17</v>
      </c>
      <c r="Q42" s="156">
        <f t="shared" si="7"/>
        <v>4122</v>
      </c>
      <c r="R42" s="156">
        <f t="shared" si="7"/>
        <v>7319</v>
      </c>
      <c r="S42" s="133">
        <f t="shared" si="1"/>
        <v>5779</v>
      </c>
      <c r="T42" s="134">
        <v>237</v>
      </c>
      <c r="U42" s="135">
        <f t="shared" si="2"/>
        <v>5985</v>
      </c>
      <c r="V42" s="164"/>
    </row>
    <row r="43" spans="1:22" ht="13.15" customHeight="1" x14ac:dyDescent="0.3">
      <c r="A43" s="154">
        <v>43923</v>
      </c>
      <c r="B43" s="131" t="s">
        <v>103</v>
      </c>
      <c r="C43" s="155"/>
      <c r="D43" s="143"/>
      <c r="E43" s="143"/>
      <c r="F43" s="143"/>
      <c r="G43" s="158"/>
      <c r="H43" s="156"/>
      <c r="I43" s="163">
        <v>613</v>
      </c>
      <c r="J43" s="139">
        <v>28</v>
      </c>
      <c r="K43" s="132">
        <f t="shared" si="6"/>
        <v>641</v>
      </c>
      <c r="L43" s="157"/>
      <c r="M43" s="148"/>
      <c r="N43" s="143"/>
      <c r="O43" s="143"/>
      <c r="P43" s="143"/>
      <c r="Q43" s="158"/>
      <c r="R43" s="156"/>
      <c r="S43" s="133">
        <f t="shared" ref="S43:S74" si="8">S44+I43</f>
        <v>5120</v>
      </c>
      <c r="T43" s="134">
        <v>206</v>
      </c>
      <c r="U43" s="135">
        <f t="shared" ref="U43:U74" si="9">U44+K43</f>
        <v>5297</v>
      </c>
      <c r="V43" s="164"/>
    </row>
    <row r="44" spans="1:22" ht="13.15" customHeight="1" x14ac:dyDescent="0.3">
      <c r="A44" s="154">
        <v>43922</v>
      </c>
      <c r="B44" s="131" t="s">
        <v>103</v>
      </c>
      <c r="C44" s="155"/>
      <c r="D44" s="143"/>
      <c r="E44" s="143"/>
      <c r="F44" s="143"/>
      <c r="G44" s="158"/>
      <c r="H44" s="156"/>
      <c r="I44" s="163">
        <v>605</v>
      </c>
      <c r="J44" s="139">
        <v>21</v>
      </c>
      <c r="K44" s="132">
        <f t="shared" si="6"/>
        <v>626</v>
      </c>
      <c r="L44" s="157"/>
      <c r="M44" s="148"/>
      <c r="N44" s="143"/>
      <c r="O44" s="143"/>
      <c r="P44" s="143"/>
      <c r="Q44" s="158"/>
      <c r="R44" s="156"/>
      <c r="S44" s="133">
        <f t="shared" si="8"/>
        <v>4507</v>
      </c>
      <c r="T44" s="134">
        <v>177</v>
      </c>
      <c r="U44" s="135">
        <f t="shared" si="9"/>
        <v>4656</v>
      </c>
      <c r="V44" s="164"/>
    </row>
    <row r="45" spans="1:22" ht="13.15" customHeight="1" x14ac:dyDescent="0.3">
      <c r="A45" s="154">
        <v>43921</v>
      </c>
      <c r="B45" s="131" t="s">
        <v>103</v>
      </c>
      <c r="C45" s="155"/>
      <c r="D45" s="143"/>
      <c r="E45" s="143"/>
      <c r="F45" s="143"/>
      <c r="G45" s="158"/>
      <c r="H45" s="156"/>
      <c r="I45" s="163">
        <v>363</v>
      </c>
      <c r="J45" s="139">
        <v>15</v>
      </c>
      <c r="K45" s="132">
        <f t="shared" si="6"/>
        <v>378</v>
      </c>
      <c r="L45" s="157"/>
      <c r="M45" s="148"/>
      <c r="N45" s="143"/>
      <c r="O45" s="143"/>
      <c r="P45" s="143"/>
      <c r="Q45" s="158"/>
      <c r="R45" s="156"/>
      <c r="S45" s="133">
        <f t="shared" si="8"/>
        <v>3902</v>
      </c>
      <c r="T45" s="134">
        <v>149</v>
      </c>
      <c r="U45" s="135">
        <f t="shared" si="9"/>
        <v>4030</v>
      </c>
      <c r="V45" s="164"/>
    </row>
    <row r="46" spans="1:22" ht="13.15" customHeight="1" x14ac:dyDescent="0.3">
      <c r="A46" s="154">
        <v>43920</v>
      </c>
      <c r="B46" s="131" t="s">
        <v>103</v>
      </c>
      <c r="C46" s="155"/>
      <c r="D46" s="143"/>
      <c r="E46" s="143"/>
      <c r="F46" s="143"/>
      <c r="G46" s="158"/>
      <c r="H46" s="156"/>
      <c r="I46" s="163">
        <v>598</v>
      </c>
      <c r="J46" s="139">
        <v>16</v>
      </c>
      <c r="K46" s="132">
        <f t="shared" si="6"/>
        <v>614</v>
      </c>
      <c r="L46" s="157"/>
      <c r="M46" s="148"/>
      <c r="N46" s="143"/>
      <c r="O46" s="143"/>
      <c r="P46" s="143"/>
      <c r="Q46" s="158"/>
      <c r="R46" s="156"/>
      <c r="S46" s="133">
        <f t="shared" si="8"/>
        <v>3539</v>
      </c>
      <c r="T46" s="134">
        <v>128</v>
      </c>
      <c r="U46" s="135">
        <f t="shared" si="9"/>
        <v>3652</v>
      </c>
      <c r="V46" s="164"/>
    </row>
    <row r="47" spans="1:22" ht="13.15" customHeight="1" x14ac:dyDescent="0.3">
      <c r="A47" s="154">
        <v>43919</v>
      </c>
      <c r="B47" s="131" t="s">
        <v>103</v>
      </c>
      <c r="C47" s="155"/>
      <c r="D47" s="143"/>
      <c r="E47" s="143"/>
      <c r="F47" s="143"/>
      <c r="G47" s="158"/>
      <c r="H47" s="156"/>
      <c r="I47" s="163">
        <v>609</v>
      </c>
      <c r="J47" s="139">
        <v>18</v>
      </c>
      <c r="K47" s="132">
        <f t="shared" si="6"/>
        <v>627</v>
      </c>
      <c r="L47" s="157"/>
      <c r="M47" s="148"/>
      <c r="N47" s="143"/>
      <c r="O47" s="143"/>
      <c r="P47" s="143"/>
      <c r="Q47" s="158"/>
      <c r="R47" s="156"/>
      <c r="S47" s="133">
        <f t="shared" si="8"/>
        <v>2941</v>
      </c>
      <c r="T47" s="134">
        <v>113</v>
      </c>
      <c r="U47" s="135">
        <f t="shared" si="9"/>
        <v>3038</v>
      </c>
      <c r="V47" s="164"/>
    </row>
    <row r="48" spans="1:22" ht="13.15" customHeight="1" x14ac:dyDescent="0.3">
      <c r="A48" s="154">
        <v>43918</v>
      </c>
      <c r="B48" s="131" t="s">
        <v>103</v>
      </c>
      <c r="C48" s="155"/>
      <c r="D48" s="143"/>
      <c r="E48" s="143"/>
      <c r="F48" s="143"/>
      <c r="G48" s="158"/>
      <c r="H48" s="156"/>
      <c r="I48" s="163">
        <v>356</v>
      </c>
      <c r="J48" s="139">
        <v>15</v>
      </c>
      <c r="K48" s="132">
        <f t="shared" si="6"/>
        <v>371</v>
      </c>
      <c r="L48" s="157"/>
      <c r="M48" s="148"/>
      <c r="N48" s="143"/>
      <c r="O48" s="143"/>
      <c r="P48" s="143"/>
      <c r="Q48" s="158"/>
      <c r="R48" s="156"/>
      <c r="S48" s="133">
        <f t="shared" si="8"/>
        <v>2332</v>
      </c>
      <c r="T48" s="134">
        <v>97</v>
      </c>
      <c r="U48" s="135">
        <f t="shared" si="9"/>
        <v>2411</v>
      </c>
      <c r="V48" s="164"/>
    </row>
    <row r="49" spans="1:22" ht="13.15" customHeight="1" x14ac:dyDescent="0.3">
      <c r="A49" s="154">
        <v>43917</v>
      </c>
      <c r="B49" s="131" t="s">
        <v>103</v>
      </c>
      <c r="C49" s="167">
        <v>15</v>
      </c>
      <c r="D49" s="165">
        <v>501</v>
      </c>
      <c r="E49" s="165">
        <v>22</v>
      </c>
      <c r="F49" s="165">
        <v>1</v>
      </c>
      <c r="G49" s="156">
        <f>ONS_WeeklyRegistratedDeaths!AO33-ONS_WeeklyRegistratedDeaths!AV33</f>
        <v>539</v>
      </c>
      <c r="H49" s="168">
        <f>ONS_WeeklyOccurrenceDeaths!AO33-ONS_WeeklyOccurrenceDeaths!AV33</f>
        <v>1826</v>
      </c>
      <c r="I49" s="163">
        <v>355</v>
      </c>
      <c r="J49" s="139">
        <v>10</v>
      </c>
      <c r="K49" s="132">
        <f t="shared" si="6"/>
        <v>365</v>
      </c>
      <c r="L49" s="157">
        <f>SUM(K49:K55)</f>
        <v>1585</v>
      </c>
      <c r="M49" s="159">
        <f t="shared" ref="M49:R49" si="10">M56+C49</f>
        <v>16</v>
      </c>
      <c r="N49" s="165">
        <f t="shared" si="10"/>
        <v>606</v>
      </c>
      <c r="O49" s="165">
        <f t="shared" si="10"/>
        <v>24</v>
      </c>
      <c r="P49" s="165">
        <f t="shared" si="10"/>
        <v>1</v>
      </c>
      <c r="Q49" s="165">
        <f t="shared" si="10"/>
        <v>647</v>
      </c>
      <c r="R49" s="165">
        <f t="shared" si="10"/>
        <v>2267</v>
      </c>
      <c r="S49" s="133">
        <f t="shared" si="8"/>
        <v>1976</v>
      </c>
      <c r="T49" s="134">
        <v>79</v>
      </c>
      <c r="U49" s="135">
        <f t="shared" si="9"/>
        <v>2040</v>
      </c>
      <c r="V49" s="164"/>
    </row>
    <row r="50" spans="1:22" ht="13.15" customHeight="1" x14ac:dyDescent="0.3">
      <c r="A50" s="154">
        <v>43916</v>
      </c>
      <c r="B50" s="131" t="s">
        <v>103</v>
      </c>
      <c r="C50" s="155"/>
      <c r="D50" s="143"/>
      <c r="E50" s="143"/>
      <c r="F50" s="143"/>
      <c r="G50" s="158"/>
      <c r="H50" s="156"/>
      <c r="I50" s="163">
        <v>323</v>
      </c>
      <c r="J50" s="139">
        <v>11</v>
      </c>
      <c r="K50" s="132">
        <f t="shared" si="6"/>
        <v>334</v>
      </c>
      <c r="L50" s="157"/>
      <c r="M50" s="148"/>
      <c r="N50" s="143"/>
      <c r="O50" s="143"/>
      <c r="P50" s="143"/>
      <c r="Q50" s="158"/>
      <c r="R50" s="156"/>
      <c r="S50" s="133">
        <f t="shared" si="8"/>
        <v>1621</v>
      </c>
      <c r="T50" s="134">
        <v>64</v>
      </c>
      <c r="U50" s="135">
        <f t="shared" si="9"/>
        <v>1675</v>
      </c>
      <c r="V50" s="164"/>
    </row>
    <row r="51" spans="1:22" ht="13.15" customHeight="1" x14ac:dyDescent="0.3">
      <c r="A51" s="154">
        <v>43915</v>
      </c>
      <c r="B51" s="131" t="s">
        <v>103</v>
      </c>
      <c r="C51" s="155"/>
      <c r="D51" s="143"/>
      <c r="E51" s="143"/>
      <c r="F51" s="143"/>
      <c r="G51" s="158"/>
      <c r="H51" s="156"/>
      <c r="I51" s="163">
        <v>244</v>
      </c>
      <c r="J51" s="139">
        <v>10</v>
      </c>
      <c r="K51" s="132">
        <f t="shared" si="6"/>
        <v>254</v>
      </c>
      <c r="L51" s="157"/>
      <c r="M51" s="148"/>
      <c r="N51" s="143"/>
      <c r="O51" s="143"/>
      <c r="P51" s="143"/>
      <c r="Q51" s="158"/>
      <c r="R51" s="156"/>
      <c r="S51" s="133">
        <f t="shared" si="8"/>
        <v>1298</v>
      </c>
      <c r="T51" s="134">
        <v>54</v>
      </c>
      <c r="U51" s="135">
        <f t="shared" si="9"/>
        <v>1341</v>
      </c>
      <c r="V51" s="164"/>
    </row>
    <row r="52" spans="1:22" ht="13.15" customHeight="1" x14ac:dyDescent="0.3">
      <c r="A52" s="154">
        <v>43914</v>
      </c>
      <c r="B52" s="131" t="s">
        <v>103</v>
      </c>
      <c r="C52" s="155"/>
      <c r="D52" s="143"/>
      <c r="E52" s="143"/>
      <c r="F52" s="143"/>
      <c r="G52" s="158"/>
      <c r="H52" s="156"/>
      <c r="I52" s="163">
        <v>193</v>
      </c>
      <c r="J52" s="139">
        <v>9</v>
      </c>
      <c r="K52" s="132">
        <f t="shared" si="6"/>
        <v>202</v>
      </c>
      <c r="L52" s="157"/>
      <c r="M52" s="148"/>
      <c r="N52" s="143"/>
      <c r="O52" s="143"/>
      <c r="P52" s="143"/>
      <c r="Q52" s="158"/>
      <c r="R52" s="156"/>
      <c r="S52" s="133">
        <f t="shared" si="8"/>
        <v>1054</v>
      </c>
      <c r="T52" s="134">
        <v>43</v>
      </c>
      <c r="U52" s="135">
        <f t="shared" si="9"/>
        <v>1087</v>
      </c>
      <c r="V52" s="164"/>
    </row>
    <row r="53" spans="1:22" ht="13.15" customHeight="1" x14ac:dyDescent="0.3">
      <c r="A53" s="154">
        <v>43913</v>
      </c>
      <c r="B53" s="131" t="s">
        <v>103</v>
      </c>
      <c r="C53" s="155"/>
      <c r="D53" s="143"/>
      <c r="E53" s="143"/>
      <c r="F53" s="143"/>
      <c r="G53" s="158"/>
      <c r="H53" s="156"/>
      <c r="I53" s="163">
        <v>154</v>
      </c>
      <c r="J53" s="139">
        <v>4</v>
      </c>
      <c r="K53" s="132">
        <f t="shared" si="6"/>
        <v>158</v>
      </c>
      <c r="L53" s="157"/>
      <c r="M53" s="148"/>
      <c r="N53" s="143"/>
      <c r="O53" s="143"/>
      <c r="P53" s="143"/>
      <c r="Q53" s="158"/>
      <c r="R53" s="156"/>
      <c r="S53" s="133">
        <f t="shared" si="8"/>
        <v>861</v>
      </c>
      <c r="T53" s="134">
        <v>33</v>
      </c>
      <c r="U53" s="135">
        <f t="shared" si="9"/>
        <v>885</v>
      </c>
      <c r="V53" s="164"/>
    </row>
    <row r="54" spans="1:22" ht="13.15" customHeight="1" x14ac:dyDescent="0.3">
      <c r="A54" s="154">
        <v>43912</v>
      </c>
      <c r="B54" s="131" t="s">
        <v>103</v>
      </c>
      <c r="C54" s="155"/>
      <c r="D54" s="143"/>
      <c r="E54" s="143"/>
      <c r="F54" s="143"/>
      <c r="G54" s="158"/>
      <c r="H54" s="158"/>
      <c r="I54" s="163">
        <v>154</v>
      </c>
      <c r="J54" s="139">
        <v>5</v>
      </c>
      <c r="K54" s="132">
        <f t="shared" si="6"/>
        <v>159</v>
      </c>
      <c r="L54" s="169"/>
      <c r="M54" s="148"/>
      <c r="N54" s="143"/>
      <c r="O54" s="143"/>
      <c r="P54" s="143"/>
      <c r="Q54" s="158"/>
      <c r="R54" s="158"/>
      <c r="S54" s="133">
        <f t="shared" si="8"/>
        <v>707</v>
      </c>
      <c r="T54" s="134">
        <v>24</v>
      </c>
      <c r="U54" s="135">
        <f t="shared" si="9"/>
        <v>727</v>
      </c>
      <c r="V54" s="164"/>
    </row>
    <row r="55" spans="1:22" ht="13.15" customHeight="1" x14ac:dyDescent="0.3">
      <c r="A55" s="154">
        <v>43911</v>
      </c>
      <c r="B55" s="131" t="s">
        <v>103</v>
      </c>
      <c r="C55" s="155"/>
      <c r="D55" s="143"/>
      <c r="E55" s="143"/>
      <c r="F55" s="143"/>
      <c r="G55" s="158"/>
      <c r="H55" s="158"/>
      <c r="I55" s="163">
        <v>106</v>
      </c>
      <c r="J55" s="139">
        <v>7</v>
      </c>
      <c r="K55" s="132">
        <f t="shared" si="6"/>
        <v>113</v>
      </c>
      <c r="L55" s="169"/>
      <c r="M55" s="148"/>
      <c r="N55" s="143"/>
      <c r="O55" s="143"/>
      <c r="P55" s="143"/>
      <c r="Q55" s="158"/>
      <c r="R55" s="158"/>
      <c r="S55" s="133">
        <f t="shared" si="8"/>
        <v>553</v>
      </c>
      <c r="T55" s="134">
        <v>20</v>
      </c>
      <c r="U55" s="135">
        <f t="shared" si="9"/>
        <v>568</v>
      </c>
      <c r="V55" s="164"/>
    </row>
    <row r="56" spans="1:22" ht="13.15" customHeight="1" x14ac:dyDescent="0.3">
      <c r="A56" s="154">
        <v>43910</v>
      </c>
      <c r="B56" s="131" t="s">
        <v>103</v>
      </c>
      <c r="C56" s="167">
        <v>1</v>
      </c>
      <c r="D56" s="165">
        <v>100</v>
      </c>
      <c r="E56" s="165">
        <v>2</v>
      </c>
      <c r="F56" s="165">
        <v>0</v>
      </c>
      <c r="G56" s="156">
        <f>ONS_WeeklyRegistratedDeaths!AV33-ONS_WeeklyRegistratedDeaths!BC33</f>
        <v>103</v>
      </c>
      <c r="H56" s="156">
        <f>ONS_WeeklyOccurrenceDeaths!AV33-ONS_WeeklyOccurrenceDeaths!BC33</f>
        <v>397</v>
      </c>
      <c r="I56" s="163">
        <v>105</v>
      </c>
      <c r="J56" s="139">
        <v>2</v>
      </c>
      <c r="K56" s="132">
        <f t="shared" si="6"/>
        <v>107</v>
      </c>
      <c r="L56" s="157">
        <f>SUM(K56:K62)</f>
        <v>396</v>
      </c>
      <c r="M56" s="159">
        <f t="shared" ref="M56:R56" si="11">M63+C56</f>
        <v>1</v>
      </c>
      <c r="N56" s="165">
        <f t="shared" si="11"/>
        <v>105</v>
      </c>
      <c r="O56" s="165">
        <f t="shared" si="11"/>
        <v>2</v>
      </c>
      <c r="P56" s="165">
        <f t="shared" si="11"/>
        <v>0</v>
      </c>
      <c r="Q56" s="165">
        <f t="shared" si="11"/>
        <v>108</v>
      </c>
      <c r="R56" s="165">
        <f t="shared" si="11"/>
        <v>441</v>
      </c>
      <c r="S56" s="133">
        <f t="shared" si="8"/>
        <v>447</v>
      </c>
      <c r="T56" s="134">
        <v>15</v>
      </c>
      <c r="U56" s="135">
        <f t="shared" si="9"/>
        <v>455</v>
      </c>
      <c r="V56" s="164"/>
    </row>
    <row r="57" spans="1:22" ht="13.15" customHeight="1" x14ac:dyDescent="0.3">
      <c r="A57" s="154">
        <v>43909</v>
      </c>
      <c r="B57" s="131" t="s">
        <v>103</v>
      </c>
      <c r="C57" s="155"/>
      <c r="D57" s="143"/>
      <c r="E57" s="143"/>
      <c r="F57" s="143"/>
      <c r="G57" s="158"/>
      <c r="H57" s="158"/>
      <c r="I57" s="163">
        <v>64</v>
      </c>
      <c r="J57" s="139">
        <v>3</v>
      </c>
      <c r="K57" s="132">
        <f t="shared" si="6"/>
        <v>67</v>
      </c>
      <c r="L57" s="169"/>
      <c r="M57" s="148"/>
      <c r="N57" s="143"/>
      <c r="O57" s="143"/>
      <c r="P57" s="143"/>
      <c r="Q57" s="158"/>
      <c r="R57" s="158"/>
      <c r="S57" s="133">
        <f t="shared" si="8"/>
        <v>342</v>
      </c>
      <c r="T57" s="134">
        <v>8</v>
      </c>
      <c r="U57" s="135">
        <f t="shared" si="9"/>
        <v>348</v>
      </c>
      <c r="V57" s="164"/>
    </row>
    <row r="58" spans="1:22" ht="13.15" customHeight="1" x14ac:dyDescent="0.3">
      <c r="A58" s="154">
        <v>43908</v>
      </c>
      <c r="B58" s="131" t="s">
        <v>103</v>
      </c>
      <c r="C58" s="155"/>
      <c r="D58" s="143"/>
      <c r="E58" s="143"/>
      <c r="F58" s="143"/>
      <c r="G58" s="158"/>
      <c r="H58" s="158"/>
      <c r="I58" s="163">
        <v>69</v>
      </c>
      <c r="J58" s="139">
        <v>0</v>
      </c>
      <c r="K58" s="132">
        <f t="shared" si="6"/>
        <v>69</v>
      </c>
      <c r="L58" s="169"/>
      <c r="M58" s="148"/>
      <c r="N58" s="143"/>
      <c r="O58" s="143"/>
      <c r="P58" s="143"/>
      <c r="Q58" s="158"/>
      <c r="R58" s="158"/>
      <c r="S58" s="133">
        <f t="shared" si="8"/>
        <v>278</v>
      </c>
      <c r="T58" s="134">
        <v>6</v>
      </c>
      <c r="U58" s="135">
        <f t="shared" si="9"/>
        <v>281</v>
      </c>
      <c r="V58" s="164"/>
    </row>
    <row r="59" spans="1:22" ht="13.15" customHeight="1" x14ac:dyDescent="0.3">
      <c r="A59" s="154">
        <v>43907</v>
      </c>
      <c r="B59" s="131" t="s">
        <v>103</v>
      </c>
      <c r="C59" s="155"/>
      <c r="D59" s="143"/>
      <c r="E59" s="143"/>
      <c r="F59" s="143"/>
      <c r="G59" s="158"/>
      <c r="H59" s="158"/>
      <c r="I59" s="163">
        <v>47</v>
      </c>
      <c r="J59" s="139">
        <v>0</v>
      </c>
      <c r="K59" s="132">
        <f t="shared" si="6"/>
        <v>47</v>
      </c>
      <c r="L59" s="169"/>
      <c r="M59" s="148"/>
      <c r="N59" s="143"/>
      <c r="O59" s="143"/>
      <c r="P59" s="143"/>
      <c r="Q59" s="158"/>
      <c r="R59" s="158"/>
      <c r="S59" s="133">
        <f t="shared" si="8"/>
        <v>209</v>
      </c>
      <c r="T59" s="134">
        <v>3</v>
      </c>
      <c r="U59" s="135">
        <f t="shared" si="9"/>
        <v>212</v>
      </c>
      <c r="V59" s="164"/>
    </row>
    <row r="60" spans="1:22" ht="13.15" customHeight="1" x14ac:dyDescent="0.3">
      <c r="A60" s="154">
        <v>43906</v>
      </c>
      <c r="B60" s="131" t="s">
        <v>103</v>
      </c>
      <c r="C60" s="155"/>
      <c r="D60" s="143"/>
      <c r="E60" s="143"/>
      <c r="F60" s="143"/>
      <c r="G60" s="158"/>
      <c r="H60" s="158"/>
      <c r="I60" s="163">
        <v>48</v>
      </c>
      <c r="J60" s="139">
        <v>3</v>
      </c>
      <c r="K60" s="132">
        <f t="shared" si="6"/>
        <v>51</v>
      </c>
      <c r="L60" s="169"/>
      <c r="M60" s="148"/>
      <c r="N60" s="143"/>
      <c r="O60" s="143"/>
      <c r="P60" s="143"/>
      <c r="Q60" s="158"/>
      <c r="R60" s="158"/>
      <c r="S60" s="133">
        <f t="shared" si="8"/>
        <v>162</v>
      </c>
      <c r="T60" s="134">
        <v>3</v>
      </c>
      <c r="U60" s="135">
        <f t="shared" si="9"/>
        <v>165</v>
      </c>
      <c r="V60" s="164"/>
    </row>
    <row r="61" spans="1:22" ht="13.15" customHeight="1" x14ac:dyDescent="0.3">
      <c r="A61" s="154">
        <v>43905</v>
      </c>
      <c r="B61" s="131" t="s">
        <v>103</v>
      </c>
      <c r="C61" s="155"/>
      <c r="D61" s="143"/>
      <c r="E61" s="143"/>
      <c r="F61" s="143"/>
      <c r="G61" s="158"/>
      <c r="H61" s="158"/>
      <c r="I61" s="163">
        <v>31</v>
      </c>
      <c r="J61" s="139">
        <v>0</v>
      </c>
      <c r="K61" s="132">
        <f t="shared" si="6"/>
        <v>31</v>
      </c>
      <c r="L61" s="169"/>
      <c r="M61" s="148"/>
      <c r="N61" s="143"/>
      <c r="O61" s="143"/>
      <c r="P61" s="143"/>
      <c r="Q61" s="158"/>
      <c r="R61" s="158"/>
      <c r="S61" s="133">
        <f t="shared" si="8"/>
        <v>114</v>
      </c>
      <c r="T61" s="134">
        <v>3</v>
      </c>
      <c r="U61" s="135">
        <f t="shared" si="9"/>
        <v>114</v>
      </c>
      <c r="V61" s="164"/>
    </row>
    <row r="62" spans="1:22" ht="13.15" customHeight="1" x14ac:dyDescent="0.3">
      <c r="A62" s="154">
        <v>43904</v>
      </c>
      <c r="B62" s="131" t="s">
        <v>103</v>
      </c>
      <c r="C62" s="155"/>
      <c r="D62" s="143"/>
      <c r="E62" s="143"/>
      <c r="F62" s="143"/>
      <c r="G62" s="158"/>
      <c r="H62" s="158"/>
      <c r="I62" s="163">
        <v>24</v>
      </c>
      <c r="J62" s="170"/>
      <c r="K62" s="132">
        <f t="shared" si="6"/>
        <v>24</v>
      </c>
      <c r="L62" s="169"/>
      <c r="M62" s="148"/>
      <c r="N62" s="143"/>
      <c r="O62" s="143"/>
      <c r="P62" s="143"/>
      <c r="Q62" s="158"/>
      <c r="R62" s="158"/>
      <c r="S62" s="133">
        <f t="shared" si="8"/>
        <v>83</v>
      </c>
      <c r="T62" s="134">
        <v>0</v>
      </c>
      <c r="U62" s="135">
        <f t="shared" si="9"/>
        <v>83</v>
      </c>
      <c r="V62" s="164"/>
    </row>
    <row r="63" spans="1:22" ht="13.15" customHeight="1" x14ac:dyDescent="0.3">
      <c r="A63" s="154">
        <v>43903</v>
      </c>
      <c r="B63" s="131" t="s">
        <v>103</v>
      </c>
      <c r="C63" s="167">
        <v>0</v>
      </c>
      <c r="D63" s="165">
        <v>5</v>
      </c>
      <c r="E63" s="165">
        <v>0</v>
      </c>
      <c r="F63" s="165">
        <v>0</v>
      </c>
      <c r="G63" s="156">
        <f>ONS_WeeklyRegistratedDeaths!BC33-ONS_WeeklyRegistratedDeaths!BJ33</f>
        <v>5</v>
      </c>
      <c r="H63" s="156">
        <f>ONS_WeeklyOccurrenceDeaths!BC33-ONS_WeeklyOccurrenceDeaths!BJ33</f>
        <v>40</v>
      </c>
      <c r="I63" s="163">
        <v>17</v>
      </c>
      <c r="J63" s="170"/>
      <c r="K63" s="132">
        <f t="shared" si="6"/>
        <v>17</v>
      </c>
      <c r="L63" s="157">
        <f>SUM(K63:K69)</f>
        <v>51</v>
      </c>
      <c r="M63" s="159">
        <f t="shared" ref="M63:R63" si="12">M70+C63</f>
        <v>0</v>
      </c>
      <c r="N63" s="165">
        <f t="shared" si="12"/>
        <v>5</v>
      </c>
      <c r="O63" s="165">
        <f t="shared" si="12"/>
        <v>0</v>
      </c>
      <c r="P63" s="165">
        <f t="shared" si="12"/>
        <v>0</v>
      </c>
      <c r="Q63" s="165">
        <f t="shared" si="12"/>
        <v>5</v>
      </c>
      <c r="R63" s="165">
        <f t="shared" si="12"/>
        <v>44</v>
      </c>
      <c r="S63" s="133">
        <f t="shared" si="8"/>
        <v>59</v>
      </c>
      <c r="T63" s="134">
        <f t="shared" ref="T63:T74" si="13">T64+J63</f>
        <v>0</v>
      </c>
      <c r="U63" s="135">
        <f t="shared" si="9"/>
        <v>59</v>
      </c>
      <c r="V63" s="164"/>
    </row>
    <row r="64" spans="1:22" ht="13.15" customHeight="1" x14ac:dyDescent="0.3">
      <c r="A64" s="154">
        <v>43902</v>
      </c>
      <c r="B64" s="131" t="s">
        <v>103</v>
      </c>
      <c r="C64" s="155"/>
      <c r="D64" s="143"/>
      <c r="E64" s="143"/>
      <c r="F64" s="143"/>
      <c r="G64" s="158"/>
      <c r="H64" s="158"/>
      <c r="I64" s="163">
        <v>13</v>
      </c>
      <c r="J64" s="170"/>
      <c r="K64" s="132">
        <f t="shared" si="6"/>
        <v>13</v>
      </c>
      <c r="L64" s="169"/>
      <c r="M64" s="148"/>
      <c r="N64" s="143"/>
      <c r="O64" s="143"/>
      <c r="P64" s="143"/>
      <c r="Q64" s="158"/>
      <c r="R64" s="158"/>
      <c r="S64" s="133">
        <f t="shared" si="8"/>
        <v>42</v>
      </c>
      <c r="T64" s="134">
        <f t="shared" si="13"/>
        <v>0</v>
      </c>
      <c r="U64" s="135">
        <f t="shared" si="9"/>
        <v>42</v>
      </c>
      <c r="V64" s="164"/>
    </row>
    <row r="65" spans="1:889" ht="13.15" customHeight="1" x14ac:dyDescent="0.3">
      <c r="A65" s="154">
        <v>43901</v>
      </c>
      <c r="B65" s="131" t="s">
        <v>103</v>
      </c>
      <c r="C65" s="155"/>
      <c r="D65" s="143"/>
      <c r="E65" s="143"/>
      <c r="F65" s="143"/>
      <c r="G65" s="158"/>
      <c r="H65" s="158"/>
      <c r="I65" s="163">
        <v>10</v>
      </c>
      <c r="J65" s="170"/>
      <c r="K65" s="132">
        <f t="shared" si="6"/>
        <v>10</v>
      </c>
      <c r="L65" s="169"/>
      <c r="M65" s="148"/>
      <c r="N65" s="143"/>
      <c r="O65" s="143"/>
      <c r="P65" s="143"/>
      <c r="Q65" s="158"/>
      <c r="R65" s="158"/>
      <c r="S65" s="133">
        <f t="shared" si="8"/>
        <v>29</v>
      </c>
      <c r="T65" s="134">
        <f t="shared" si="13"/>
        <v>0</v>
      </c>
      <c r="U65" s="135">
        <f t="shared" si="9"/>
        <v>29</v>
      </c>
      <c r="V65" s="164"/>
    </row>
    <row r="66" spans="1:889" ht="13.15" customHeight="1" x14ac:dyDescent="0.3">
      <c r="A66" s="154">
        <v>43900</v>
      </c>
      <c r="B66" s="131" t="s">
        <v>103</v>
      </c>
      <c r="C66" s="155"/>
      <c r="D66" s="143"/>
      <c r="E66" s="143"/>
      <c r="F66" s="143"/>
      <c r="G66" s="158"/>
      <c r="H66" s="158"/>
      <c r="I66" s="163">
        <v>1</v>
      </c>
      <c r="J66" s="170"/>
      <c r="K66" s="132">
        <f t="shared" si="6"/>
        <v>1</v>
      </c>
      <c r="L66" s="169"/>
      <c r="M66" s="148"/>
      <c r="N66" s="143"/>
      <c r="O66" s="143"/>
      <c r="P66" s="143"/>
      <c r="Q66" s="158"/>
      <c r="R66" s="158"/>
      <c r="S66" s="133">
        <f t="shared" si="8"/>
        <v>19</v>
      </c>
      <c r="T66" s="134">
        <f t="shared" si="13"/>
        <v>0</v>
      </c>
      <c r="U66" s="135">
        <f t="shared" si="9"/>
        <v>19</v>
      </c>
      <c r="V66" s="164"/>
    </row>
    <row r="67" spans="1:889" ht="13.15" customHeight="1" x14ac:dyDescent="0.3">
      <c r="A67" s="154">
        <v>43899</v>
      </c>
      <c r="B67" s="131" t="s">
        <v>103</v>
      </c>
      <c r="C67" s="155"/>
      <c r="D67" s="143"/>
      <c r="E67" s="143"/>
      <c r="F67" s="143"/>
      <c r="G67" s="158"/>
      <c r="H67" s="158"/>
      <c r="I67" s="163">
        <v>4</v>
      </c>
      <c r="J67" s="170"/>
      <c r="K67" s="132">
        <f t="shared" si="6"/>
        <v>4</v>
      </c>
      <c r="L67" s="169"/>
      <c r="M67" s="148"/>
      <c r="N67" s="143"/>
      <c r="O67" s="143"/>
      <c r="P67" s="143"/>
      <c r="Q67" s="158"/>
      <c r="R67" s="158"/>
      <c r="S67" s="133">
        <f t="shared" si="8"/>
        <v>18</v>
      </c>
      <c r="T67" s="134">
        <f t="shared" si="13"/>
        <v>0</v>
      </c>
      <c r="U67" s="135">
        <f t="shared" si="9"/>
        <v>18</v>
      </c>
      <c r="V67" s="164"/>
    </row>
    <row r="68" spans="1:889" ht="13.15" customHeight="1" x14ac:dyDescent="0.3">
      <c r="A68" s="154">
        <v>43898</v>
      </c>
      <c r="B68" s="131" t="s">
        <v>103</v>
      </c>
      <c r="C68" s="155"/>
      <c r="D68" s="143"/>
      <c r="E68" s="143"/>
      <c r="F68" s="143"/>
      <c r="G68" s="158"/>
      <c r="H68" s="158"/>
      <c r="I68" s="163">
        <v>5</v>
      </c>
      <c r="J68" s="170"/>
      <c r="K68" s="132">
        <f t="shared" si="6"/>
        <v>5</v>
      </c>
      <c r="L68" s="169"/>
      <c r="M68" s="148"/>
      <c r="N68" s="143"/>
      <c r="O68" s="143"/>
      <c r="P68" s="143"/>
      <c r="Q68" s="158"/>
      <c r="R68" s="158"/>
      <c r="S68" s="133">
        <f t="shared" si="8"/>
        <v>14</v>
      </c>
      <c r="T68" s="134">
        <f t="shared" si="13"/>
        <v>0</v>
      </c>
      <c r="U68" s="135">
        <f t="shared" si="9"/>
        <v>14</v>
      </c>
      <c r="V68" s="164"/>
    </row>
    <row r="69" spans="1:889" ht="13.15" customHeight="1" x14ac:dyDescent="0.3">
      <c r="A69" s="154">
        <v>43897</v>
      </c>
      <c r="B69" s="131" t="s">
        <v>103</v>
      </c>
      <c r="C69" s="155"/>
      <c r="D69" s="143"/>
      <c r="E69" s="143"/>
      <c r="F69" s="143"/>
      <c r="G69" s="158"/>
      <c r="H69" s="158"/>
      <c r="I69" s="163">
        <v>1</v>
      </c>
      <c r="J69" s="170"/>
      <c r="K69" s="132">
        <f t="shared" si="6"/>
        <v>1</v>
      </c>
      <c r="L69" s="169"/>
      <c r="M69" s="148"/>
      <c r="N69" s="143"/>
      <c r="O69" s="143"/>
      <c r="P69" s="143"/>
      <c r="Q69" s="158"/>
      <c r="R69" s="158"/>
      <c r="S69" s="133">
        <f t="shared" si="8"/>
        <v>9</v>
      </c>
      <c r="T69" s="134">
        <f t="shared" si="13"/>
        <v>0</v>
      </c>
      <c r="U69" s="135">
        <f t="shared" si="9"/>
        <v>9</v>
      </c>
      <c r="V69" s="164"/>
    </row>
    <row r="70" spans="1:889" ht="13.15" customHeight="1" x14ac:dyDescent="0.3">
      <c r="A70" s="154">
        <v>43896</v>
      </c>
      <c r="B70" s="131" t="s">
        <v>103</v>
      </c>
      <c r="C70" s="167">
        <v>0</v>
      </c>
      <c r="D70" s="165">
        <v>0</v>
      </c>
      <c r="E70" s="165">
        <v>0</v>
      </c>
      <c r="F70" s="165">
        <v>0</v>
      </c>
      <c r="G70" s="156">
        <f>ONS_WeeklyRegistratedDeaths!BJ33</f>
        <v>0</v>
      </c>
      <c r="H70" s="156">
        <f>ONS_WeeklyOccurrenceDeaths!BJ33</f>
        <v>4</v>
      </c>
      <c r="I70" s="163">
        <v>2</v>
      </c>
      <c r="J70" s="170"/>
      <c r="K70" s="132">
        <f t="shared" si="6"/>
        <v>2</v>
      </c>
      <c r="L70" s="157">
        <f>SUM(K70:K76)</f>
        <v>8</v>
      </c>
      <c r="M70" s="159">
        <f>C70</f>
        <v>0</v>
      </c>
      <c r="N70" s="165">
        <v>0</v>
      </c>
      <c r="O70" s="165">
        <f>E70</f>
        <v>0</v>
      </c>
      <c r="P70" s="165">
        <f>F70</f>
        <v>0</v>
      </c>
      <c r="Q70" s="168">
        <f>G70</f>
        <v>0</v>
      </c>
      <c r="R70" s="168">
        <f>H70</f>
        <v>4</v>
      </c>
      <c r="S70" s="133">
        <f t="shared" si="8"/>
        <v>8</v>
      </c>
      <c r="T70" s="134">
        <f t="shared" si="13"/>
        <v>0</v>
      </c>
      <c r="U70" s="135">
        <f t="shared" si="9"/>
        <v>8</v>
      </c>
      <c r="V70" s="164"/>
    </row>
    <row r="71" spans="1:889" ht="13.15" customHeight="1" x14ac:dyDescent="0.3">
      <c r="A71" s="154">
        <v>43895</v>
      </c>
      <c r="B71" s="131" t="s">
        <v>103</v>
      </c>
      <c r="C71" s="155"/>
      <c r="D71" s="143"/>
      <c r="E71" s="143"/>
      <c r="F71" s="143"/>
      <c r="G71" s="158"/>
      <c r="H71" s="158"/>
      <c r="I71" s="163">
        <v>2</v>
      </c>
      <c r="J71" s="170"/>
      <c r="K71" s="132">
        <f t="shared" si="6"/>
        <v>2</v>
      </c>
      <c r="L71" s="169"/>
      <c r="M71" s="148"/>
      <c r="N71" s="143"/>
      <c r="O71" s="143"/>
      <c r="P71" s="143"/>
      <c r="Q71" s="158"/>
      <c r="R71" s="158"/>
      <c r="S71" s="133">
        <f t="shared" si="8"/>
        <v>6</v>
      </c>
      <c r="T71" s="134">
        <f t="shared" si="13"/>
        <v>0</v>
      </c>
      <c r="U71" s="135">
        <f t="shared" si="9"/>
        <v>6</v>
      </c>
      <c r="V71" s="164"/>
    </row>
    <row r="72" spans="1:889" ht="13.15" customHeight="1" x14ac:dyDescent="0.3">
      <c r="A72" s="154">
        <v>43894</v>
      </c>
      <c r="B72" s="131" t="s">
        <v>103</v>
      </c>
      <c r="C72" s="155"/>
      <c r="D72" s="143"/>
      <c r="E72" s="143"/>
      <c r="F72" s="143"/>
      <c r="G72" s="158"/>
      <c r="H72" s="158"/>
      <c r="I72" s="163">
        <v>0</v>
      </c>
      <c r="J72" s="170"/>
      <c r="K72" s="132">
        <f t="shared" si="6"/>
        <v>0</v>
      </c>
      <c r="L72" s="169"/>
      <c r="M72" s="148"/>
      <c r="N72" s="143"/>
      <c r="O72" s="143"/>
      <c r="P72" s="143"/>
      <c r="Q72" s="158"/>
      <c r="R72" s="158"/>
      <c r="S72" s="133">
        <f t="shared" si="8"/>
        <v>4</v>
      </c>
      <c r="T72" s="134">
        <f t="shared" si="13"/>
        <v>0</v>
      </c>
      <c r="U72" s="135">
        <f t="shared" si="9"/>
        <v>4</v>
      </c>
      <c r="V72" s="164"/>
    </row>
    <row r="73" spans="1:889" ht="13.15" customHeight="1" x14ac:dyDescent="0.3">
      <c r="A73" s="154">
        <v>43893</v>
      </c>
      <c r="B73" s="131" t="s">
        <v>103</v>
      </c>
      <c r="C73" s="155"/>
      <c r="D73" s="143"/>
      <c r="E73" s="143"/>
      <c r="F73" s="143"/>
      <c r="G73" s="158"/>
      <c r="H73" s="158"/>
      <c r="I73" s="163">
        <v>4</v>
      </c>
      <c r="J73" s="170"/>
      <c r="K73" s="132">
        <f t="shared" si="6"/>
        <v>4</v>
      </c>
      <c r="L73" s="169"/>
      <c r="M73" s="148"/>
      <c r="N73" s="143"/>
      <c r="O73" s="143"/>
      <c r="P73" s="143"/>
      <c r="Q73" s="158"/>
      <c r="R73" s="158"/>
      <c r="S73" s="133">
        <f t="shared" si="8"/>
        <v>4</v>
      </c>
      <c r="T73" s="134">
        <f t="shared" si="13"/>
        <v>0</v>
      </c>
      <c r="U73" s="135">
        <f t="shared" si="9"/>
        <v>4</v>
      </c>
      <c r="V73" s="164"/>
    </row>
    <row r="74" spans="1:889" ht="13.15" customHeight="1" x14ac:dyDescent="0.3">
      <c r="A74" s="154">
        <v>43892</v>
      </c>
      <c r="B74" s="131" t="s">
        <v>103</v>
      </c>
      <c r="C74" s="155"/>
      <c r="D74" s="143"/>
      <c r="E74" s="143"/>
      <c r="F74" s="143"/>
      <c r="G74" s="158"/>
      <c r="H74" s="158"/>
      <c r="I74" s="163">
        <v>0</v>
      </c>
      <c r="J74" s="170"/>
      <c r="K74" s="132">
        <f t="shared" ref="K74:K75" si="14">I74+J74</f>
        <v>0</v>
      </c>
      <c r="L74" s="169"/>
      <c r="M74" s="148"/>
      <c r="N74" s="143"/>
      <c r="O74" s="143"/>
      <c r="P74" s="143"/>
      <c r="Q74" s="158"/>
      <c r="R74" s="158"/>
      <c r="S74" s="133">
        <f t="shared" si="8"/>
        <v>0</v>
      </c>
      <c r="T74" s="134">
        <f t="shared" si="13"/>
        <v>0</v>
      </c>
      <c r="U74" s="135">
        <f t="shared" si="9"/>
        <v>0</v>
      </c>
      <c r="V74" s="164"/>
    </row>
    <row r="75" spans="1:889" ht="13.15" customHeight="1" x14ac:dyDescent="0.3">
      <c r="A75" s="171">
        <v>43891</v>
      </c>
      <c r="B75" s="172" t="s">
        <v>103</v>
      </c>
      <c r="C75" s="173"/>
      <c r="D75" s="174"/>
      <c r="E75" s="174"/>
      <c r="F75" s="174"/>
      <c r="G75" s="175"/>
      <c r="H75" s="175"/>
      <c r="I75" s="230">
        <v>0</v>
      </c>
      <c r="J75" s="176"/>
      <c r="K75" s="177">
        <f t="shared" si="14"/>
        <v>0</v>
      </c>
      <c r="L75" s="178"/>
      <c r="M75" s="179"/>
      <c r="N75" s="174"/>
      <c r="O75" s="174"/>
      <c r="P75" s="174"/>
      <c r="Q75" s="175"/>
      <c r="R75" s="175"/>
      <c r="S75" s="180">
        <f>I75</f>
        <v>0</v>
      </c>
      <c r="T75" s="181">
        <f>J75</f>
        <v>0</v>
      </c>
      <c r="U75" s="182">
        <f>K75</f>
        <v>0</v>
      </c>
      <c r="V75" s="164"/>
    </row>
    <row r="76" spans="1:889" x14ac:dyDescent="0.3">
      <c r="A76" s="183"/>
      <c r="B76" s="184"/>
      <c r="C76" s="184"/>
      <c r="D76" s="184"/>
      <c r="E76" s="184"/>
      <c r="F76" s="184"/>
      <c r="G76" s="185"/>
      <c r="H76" s="183"/>
      <c r="I76" s="183"/>
      <c r="J76" s="183"/>
      <c r="K76" s="183"/>
      <c r="L76" s="183"/>
      <c r="T76" s="164"/>
      <c r="U76" s="164"/>
      <c r="V76" s="164"/>
    </row>
    <row r="77" spans="1:889" x14ac:dyDescent="0.3">
      <c r="A77" s="183"/>
      <c r="B77" s="184"/>
      <c r="C77" s="184"/>
      <c r="D77" s="184"/>
      <c r="E77" s="184"/>
      <c r="F77" s="184"/>
      <c r="G77" s="185"/>
      <c r="H77" s="183"/>
      <c r="I77" s="183"/>
      <c r="J77" s="183"/>
      <c r="K77" s="183"/>
      <c r="L77" s="183"/>
      <c r="T77" s="164"/>
      <c r="U77" s="164"/>
      <c r="V77" s="164"/>
    </row>
    <row r="78" spans="1:889" x14ac:dyDescent="0.3">
      <c r="A78" s="186" t="s">
        <v>104</v>
      </c>
      <c r="B78" s="184"/>
      <c r="C78" s="184"/>
      <c r="D78" s="184"/>
      <c r="E78" s="184"/>
      <c r="F78" s="184"/>
      <c r="G78" s="185"/>
      <c r="H78" s="183"/>
      <c r="I78" s="183"/>
      <c r="J78" s="183"/>
      <c r="K78" s="183"/>
      <c r="L78" s="183"/>
      <c r="T78" s="164"/>
      <c r="U78" s="164"/>
      <c r="V78" s="164"/>
      <c r="AEH78" s="187"/>
      <c r="AEI78" s="187"/>
      <c r="AEJ78" s="187"/>
      <c r="AEK78" s="187"/>
      <c r="AEL78" s="187"/>
      <c r="AEM78" s="187"/>
      <c r="AEN78" s="187"/>
      <c r="AEO78" s="187"/>
      <c r="AEP78" s="187"/>
      <c r="AEQ78" s="187"/>
      <c r="AER78" s="187"/>
      <c r="AES78" s="187"/>
      <c r="AET78" s="187"/>
      <c r="AEU78" s="187"/>
      <c r="AEV78" s="187"/>
      <c r="AEW78" s="187"/>
      <c r="AEX78" s="187"/>
      <c r="AEY78" s="187"/>
      <c r="AEZ78" s="187"/>
      <c r="AFA78" s="187"/>
      <c r="AFB78" s="187"/>
      <c r="AFC78" s="187"/>
      <c r="AFD78" s="187"/>
      <c r="AFE78" s="187"/>
      <c r="AFF78" s="187"/>
      <c r="AFG78" s="187"/>
      <c r="AFH78" s="187"/>
      <c r="AFI78" s="187"/>
      <c r="AFJ78" s="187"/>
      <c r="AFK78" s="187"/>
      <c r="AFL78" s="187"/>
      <c r="AFM78" s="187"/>
      <c r="AFN78" s="187"/>
      <c r="AFO78" s="187"/>
      <c r="AFP78" s="187"/>
      <c r="AFQ78" s="187"/>
      <c r="AFR78" s="187"/>
      <c r="AFS78" s="187"/>
      <c r="AFT78" s="187"/>
      <c r="AFU78" s="187"/>
      <c r="AFV78" s="187"/>
      <c r="AFW78" s="187"/>
      <c r="AFX78" s="187"/>
      <c r="AFY78" s="187"/>
      <c r="AFZ78" s="187"/>
      <c r="AGA78" s="187"/>
      <c r="AGB78" s="187"/>
      <c r="AGC78" s="187"/>
      <c r="AGD78" s="187"/>
      <c r="AGE78" s="187"/>
      <c r="AGF78" s="187"/>
      <c r="AGG78" s="187"/>
      <c r="AGH78" s="187"/>
      <c r="AGI78" s="187"/>
      <c r="AGJ78" s="187"/>
      <c r="AGK78" s="187"/>
      <c r="AGL78" s="187"/>
      <c r="AGM78" s="187"/>
      <c r="AGN78" s="187"/>
      <c r="AGO78" s="187"/>
      <c r="AGP78" s="187"/>
      <c r="AGQ78" s="187"/>
      <c r="AGR78" s="187"/>
      <c r="AGS78" s="187"/>
      <c r="AGT78" s="187"/>
      <c r="AGU78" s="187"/>
      <c r="AGV78" s="187"/>
      <c r="AGW78" s="187"/>
      <c r="AGX78" s="187"/>
      <c r="AGY78" s="187"/>
      <c r="AGZ78" s="187"/>
      <c r="AHA78" s="187"/>
      <c r="AHB78" s="187"/>
      <c r="AHC78" s="187"/>
      <c r="AHD78" s="187"/>
      <c r="AHE78" s="187"/>
    </row>
    <row r="79" spans="1:889" s="117" customFormat="1" x14ac:dyDescent="0.3">
      <c r="A79" s="117" t="s">
        <v>105</v>
      </c>
      <c r="C79" s="116"/>
      <c r="D79" s="116"/>
      <c r="E79" s="116"/>
      <c r="F79" s="116"/>
      <c r="G79" s="116"/>
      <c r="H79" s="116"/>
      <c r="I79" s="116"/>
      <c r="J79" s="116"/>
      <c r="K79" s="116"/>
      <c r="L79" s="116"/>
      <c r="T79" s="164"/>
      <c r="U79" s="164"/>
      <c r="V79" s="164"/>
    </row>
    <row r="80" spans="1:889" s="117" customFormat="1" x14ac:dyDescent="0.3">
      <c r="A80" s="163" t="s">
        <v>62</v>
      </c>
      <c r="B80" s="117" t="s">
        <v>106</v>
      </c>
      <c r="T80" s="164"/>
      <c r="U80" s="164"/>
      <c r="V80" s="164"/>
    </row>
    <row r="81" spans="1:889" s="117" customFormat="1" x14ac:dyDescent="0.3">
      <c r="A81" s="163" t="s">
        <v>61</v>
      </c>
      <c r="B81" s="188" t="s">
        <v>5</v>
      </c>
      <c r="T81" s="164"/>
      <c r="U81" s="164"/>
      <c r="V81" s="164"/>
    </row>
    <row r="82" spans="1:889" s="117" customFormat="1" x14ac:dyDescent="0.3">
      <c r="A82" s="117" t="s">
        <v>107</v>
      </c>
      <c r="T82" s="164"/>
      <c r="U82" s="164"/>
      <c r="V82" s="164"/>
    </row>
    <row r="83" spans="1:889" x14ac:dyDescent="0.3">
      <c r="A83" s="189" t="s">
        <v>108</v>
      </c>
      <c r="T83" s="164"/>
      <c r="U83" s="164"/>
      <c r="V83" s="164"/>
      <c r="AEH83" s="187"/>
      <c r="AEI83" s="187"/>
      <c r="AEJ83" s="187"/>
      <c r="AEK83" s="187"/>
      <c r="AEL83" s="187"/>
      <c r="AEM83" s="187"/>
      <c r="AEN83" s="187"/>
      <c r="AEO83" s="187"/>
      <c r="AEP83" s="187"/>
      <c r="AEQ83" s="187"/>
      <c r="AER83" s="187"/>
      <c r="AES83" s="187"/>
      <c r="AET83" s="187"/>
      <c r="AEU83" s="187"/>
      <c r="AEV83" s="187"/>
      <c r="AEW83" s="187"/>
      <c r="AEX83" s="187"/>
      <c r="AEY83" s="187"/>
      <c r="AEZ83" s="187"/>
      <c r="AFA83" s="187"/>
      <c r="AFB83" s="187"/>
      <c r="AFC83" s="187"/>
      <c r="AFD83" s="187"/>
      <c r="AFE83" s="187"/>
      <c r="AFF83" s="187"/>
      <c r="AFG83" s="187"/>
      <c r="AFH83" s="187"/>
      <c r="AFI83" s="187"/>
      <c r="AFJ83" s="187"/>
      <c r="AFK83" s="187"/>
      <c r="AFL83" s="187"/>
      <c r="AFM83" s="187"/>
      <c r="AFN83" s="187"/>
      <c r="AFO83" s="187"/>
      <c r="AFP83" s="187"/>
      <c r="AFQ83" s="187"/>
      <c r="AFR83" s="187"/>
      <c r="AFS83" s="187"/>
      <c r="AFT83" s="187"/>
      <c r="AFU83" s="187"/>
      <c r="AFV83" s="187"/>
      <c r="AFW83" s="187"/>
      <c r="AFX83" s="187"/>
      <c r="AFY83" s="187"/>
      <c r="AFZ83" s="187"/>
      <c r="AGA83" s="187"/>
      <c r="AGB83" s="187"/>
      <c r="AGC83" s="187"/>
      <c r="AGD83" s="187"/>
      <c r="AGE83" s="187"/>
      <c r="AGF83" s="187"/>
      <c r="AGG83" s="187"/>
      <c r="AGH83" s="187"/>
      <c r="AGI83" s="187"/>
      <c r="AGJ83" s="187"/>
      <c r="AGK83" s="187"/>
      <c r="AGL83" s="187"/>
      <c r="AGM83" s="187"/>
      <c r="AGN83" s="187"/>
      <c r="AGO83" s="187"/>
      <c r="AGP83" s="187"/>
      <c r="AGQ83" s="187"/>
      <c r="AGR83" s="187"/>
      <c r="AGS83" s="187"/>
      <c r="AGT83" s="187"/>
      <c r="AGU83" s="187"/>
      <c r="AGV83" s="187"/>
      <c r="AGW83" s="187"/>
      <c r="AGX83" s="187"/>
      <c r="AGY83" s="187"/>
      <c r="AGZ83" s="187"/>
      <c r="AHA83" s="187"/>
      <c r="AHB83" s="187"/>
      <c r="AHC83" s="187"/>
      <c r="AHD83" s="187"/>
      <c r="AHE83" s="187"/>
    </row>
    <row r="84" spans="1:889" x14ac:dyDescent="0.3">
      <c r="A84" s="163" t="s">
        <v>62</v>
      </c>
      <c r="B84" s="190" t="s">
        <v>78</v>
      </c>
      <c r="AEH84" s="187"/>
      <c r="AEI84" s="187"/>
      <c r="AEJ84" s="187"/>
      <c r="AEK84" s="187"/>
      <c r="AEL84" s="187"/>
      <c r="AEM84" s="187"/>
      <c r="AEN84" s="187"/>
      <c r="AEO84" s="187"/>
      <c r="AEP84" s="187"/>
      <c r="AEQ84" s="187"/>
      <c r="AER84" s="187"/>
      <c r="AES84" s="187"/>
      <c r="AET84" s="187"/>
      <c r="AEU84" s="187"/>
      <c r="AEV84" s="187"/>
      <c r="AEW84" s="187"/>
      <c r="AEX84" s="187"/>
      <c r="AEY84" s="187"/>
      <c r="AEZ84" s="187"/>
      <c r="AFA84" s="187"/>
      <c r="AFB84" s="187"/>
      <c r="AFC84" s="187"/>
      <c r="AFD84" s="187"/>
      <c r="AFE84" s="187"/>
      <c r="AFF84" s="187"/>
      <c r="AFG84" s="187"/>
      <c r="AFH84" s="187"/>
      <c r="AFI84" s="187"/>
      <c r="AFJ84" s="187"/>
      <c r="AFK84" s="187"/>
      <c r="AFL84" s="187"/>
      <c r="AFM84" s="187"/>
      <c r="AFN84" s="187"/>
      <c r="AFO84" s="187"/>
      <c r="AFP84" s="187"/>
      <c r="AFQ84" s="187"/>
      <c r="AFR84" s="187"/>
      <c r="AFS84" s="187"/>
      <c r="AFT84" s="187"/>
      <c r="AFU84" s="187"/>
      <c r="AFV84" s="187"/>
      <c r="AFW84" s="187"/>
      <c r="AFX84" s="187"/>
      <c r="AFY84" s="187"/>
      <c r="AFZ84" s="187"/>
      <c r="AGA84" s="187"/>
      <c r="AGB84" s="187"/>
      <c r="AGC84" s="187"/>
      <c r="AGD84" s="187"/>
      <c r="AGE84" s="187"/>
      <c r="AGF84" s="187"/>
      <c r="AGG84" s="187"/>
      <c r="AGH84" s="187"/>
      <c r="AGI84" s="187"/>
      <c r="AGJ84" s="187"/>
      <c r="AGK84" s="187"/>
      <c r="AGL84" s="187"/>
      <c r="AGM84" s="187"/>
      <c r="AGN84" s="187"/>
      <c r="AGO84" s="187"/>
      <c r="AGP84" s="187"/>
      <c r="AGQ84" s="187"/>
      <c r="AGR84" s="187"/>
      <c r="AGS84" s="187"/>
      <c r="AGT84" s="187"/>
      <c r="AGU84" s="187"/>
      <c r="AGV84" s="187"/>
      <c r="AGW84" s="187"/>
      <c r="AGX84" s="187"/>
      <c r="AGY84" s="187"/>
      <c r="AGZ84" s="187"/>
      <c r="AHA84" s="187"/>
      <c r="AHB84" s="187"/>
      <c r="AHC84" s="187"/>
      <c r="AHD84" s="187"/>
      <c r="AHE84" s="187"/>
    </row>
    <row r="85" spans="1:889" x14ac:dyDescent="0.3">
      <c r="A85" s="163" t="s">
        <v>61</v>
      </c>
      <c r="B85" s="191" t="s">
        <v>5</v>
      </c>
      <c r="AEH85" s="187"/>
      <c r="AEI85" s="187"/>
      <c r="AEJ85" s="187"/>
      <c r="AEK85" s="187"/>
      <c r="AEL85" s="187"/>
      <c r="AEM85" s="187"/>
      <c r="AEN85" s="187"/>
      <c r="AEO85" s="187"/>
      <c r="AEP85" s="187"/>
      <c r="AEQ85" s="187"/>
      <c r="AER85" s="187"/>
      <c r="AES85" s="187"/>
      <c r="AET85" s="187"/>
      <c r="AEU85" s="187"/>
      <c r="AEV85" s="187"/>
      <c r="AEW85" s="187"/>
      <c r="AEX85" s="187"/>
      <c r="AEY85" s="187"/>
      <c r="AEZ85" s="187"/>
      <c r="AFA85" s="187"/>
      <c r="AFB85" s="187"/>
      <c r="AFC85" s="187"/>
      <c r="AFD85" s="187"/>
      <c r="AFE85" s="187"/>
      <c r="AFF85" s="187"/>
      <c r="AFG85" s="187"/>
      <c r="AFH85" s="187"/>
      <c r="AFI85" s="187"/>
      <c r="AFJ85" s="187"/>
      <c r="AFK85" s="187"/>
      <c r="AFL85" s="187"/>
      <c r="AFM85" s="187"/>
      <c r="AFN85" s="187"/>
      <c r="AFO85" s="187"/>
      <c r="AFP85" s="187"/>
      <c r="AFQ85" s="187"/>
      <c r="AFR85" s="187"/>
      <c r="AFS85" s="187"/>
      <c r="AFT85" s="187"/>
      <c r="AFU85" s="187"/>
      <c r="AFV85" s="187"/>
      <c r="AFW85" s="187"/>
      <c r="AFX85" s="187"/>
      <c r="AFY85" s="187"/>
      <c r="AFZ85" s="187"/>
      <c r="AGA85" s="187"/>
      <c r="AGB85" s="187"/>
      <c r="AGC85" s="187"/>
      <c r="AGD85" s="187"/>
      <c r="AGE85" s="187"/>
      <c r="AGF85" s="187"/>
      <c r="AGG85" s="187"/>
      <c r="AGH85" s="187"/>
      <c r="AGI85" s="187"/>
      <c r="AGJ85" s="187"/>
      <c r="AGK85" s="187"/>
      <c r="AGL85" s="187"/>
      <c r="AGM85" s="187"/>
      <c r="AGN85" s="187"/>
      <c r="AGO85" s="187"/>
      <c r="AGP85" s="187"/>
      <c r="AGQ85" s="187"/>
      <c r="AGR85" s="187"/>
      <c r="AGS85" s="187"/>
      <c r="AGT85" s="187"/>
      <c r="AGU85" s="187"/>
      <c r="AGV85" s="187"/>
      <c r="AGW85" s="187"/>
      <c r="AGX85" s="187"/>
      <c r="AGY85" s="187"/>
      <c r="AGZ85" s="187"/>
      <c r="AHA85" s="187"/>
      <c r="AHB85" s="187"/>
      <c r="AHC85" s="187"/>
      <c r="AHD85" s="187"/>
      <c r="AHE85" s="187"/>
    </row>
    <row r="86" spans="1:889" x14ac:dyDescent="0.3">
      <c r="A86" s="117" t="s">
        <v>109</v>
      </c>
      <c r="AEH86" s="187"/>
      <c r="AEI86" s="187"/>
      <c r="AEJ86" s="187"/>
      <c r="AEK86" s="187"/>
      <c r="AEL86" s="187"/>
      <c r="AEM86" s="187"/>
      <c r="AEN86" s="187"/>
      <c r="AEO86" s="187"/>
      <c r="AEP86" s="187"/>
      <c r="AEQ86" s="187"/>
      <c r="AER86" s="187"/>
      <c r="AES86" s="187"/>
      <c r="AET86" s="187"/>
      <c r="AEU86" s="187"/>
      <c r="AEV86" s="187"/>
      <c r="AEW86" s="187"/>
      <c r="AEX86" s="187"/>
      <c r="AEY86" s="187"/>
      <c r="AEZ86" s="187"/>
      <c r="AFA86" s="187"/>
      <c r="AFB86" s="187"/>
      <c r="AFC86" s="187"/>
      <c r="AFD86" s="187"/>
      <c r="AFE86" s="187"/>
      <c r="AFF86" s="187"/>
      <c r="AFG86" s="187"/>
      <c r="AFH86" s="187"/>
      <c r="AFI86" s="187"/>
      <c r="AFJ86" s="187"/>
      <c r="AFK86" s="187"/>
      <c r="AFL86" s="187"/>
      <c r="AFM86" s="187"/>
      <c r="AFN86" s="187"/>
      <c r="AFO86" s="187"/>
      <c r="AFP86" s="187"/>
      <c r="AFQ86" s="187"/>
      <c r="AFR86" s="187"/>
      <c r="AFS86" s="187"/>
      <c r="AFT86" s="187"/>
      <c r="AFU86" s="187"/>
      <c r="AFV86" s="187"/>
      <c r="AFW86" s="187"/>
      <c r="AFX86" s="187"/>
      <c r="AFY86" s="187"/>
      <c r="AFZ86" s="187"/>
      <c r="AGA86" s="187"/>
      <c r="AGB86" s="187"/>
      <c r="AGC86" s="187"/>
      <c r="AGD86" s="187"/>
      <c r="AGE86" s="187"/>
      <c r="AGF86" s="187"/>
      <c r="AGG86" s="187"/>
      <c r="AGH86" s="187"/>
      <c r="AGI86" s="187"/>
      <c r="AGJ86" s="187"/>
      <c r="AGK86" s="187"/>
      <c r="AGL86" s="187"/>
      <c r="AGM86" s="187"/>
      <c r="AGN86" s="187"/>
      <c r="AGO86" s="187"/>
      <c r="AGP86" s="187"/>
      <c r="AGQ86" s="187"/>
      <c r="AGR86" s="187"/>
      <c r="AGS86" s="187"/>
      <c r="AGT86" s="187"/>
      <c r="AGU86" s="187"/>
      <c r="AGV86" s="187"/>
      <c r="AGW86" s="187"/>
      <c r="AGX86" s="187"/>
      <c r="AGY86" s="187"/>
      <c r="AGZ86" s="187"/>
      <c r="AHA86" s="187"/>
      <c r="AHB86" s="187"/>
      <c r="AHC86" s="187"/>
      <c r="AHD86" s="187"/>
      <c r="AHE86" s="187"/>
    </row>
    <row r="87" spans="1:889" x14ac:dyDescent="0.3">
      <c r="A87" s="163" t="s">
        <v>62</v>
      </c>
      <c r="B87" s="117" t="s">
        <v>110</v>
      </c>
      <c r="F87" s="117" t="s">
        <v>112</v>
      </c>
    </row>
    <row r="88" spans="1:889" x14ac:dyDescent="0.3">
      <c r="A88" s="163" t="s">
        <v>61</v>
      </c>
      <c r="B88" s="191" t="s">
        <v>111</v>
      </c>
    </row>
  </sheetData>
  <mergeCells count="20">
    <mergeCell ref="B2:U2"/>
    <mergeCell ref="C6:L6"/>
    <mergeCell ref="M6:U6"/>
    <mergeCell ref="C7:H7"/>
    <mergeCell ref="I7:K7"/>
    <mergeCell ref="M7:R7"/>
    <mergeCell ref="S7:U7"/>
    <mergeCell ref="A8:A9"/>
    <mergeCell ref="B8:B9"/>
    <mergeCell ref="C8:G8"/>
    <mergeCell ref="H8:H9"/>
    <mergeCell ref="I8:I9"/>
    <mergeCell ref="S8:S9"/>
    <mergeCell ref="T8:T9"/>
    <mergeCell ref="U8:U9"/>
    <mergeCell ref="J8:J9"/>
    <mergeCell ref="K8:K9"/>
    <mergeCell ref="L8:L9"/>
    <mergeCell ref="M8:Q8"/>
    <mergeCell ref="R8:R9"/>
  </mergeCells>
  <hyperlinks>
    <hyperlink ref="B81" r:id="rId1"/>
    <hyperlink ref="B85" r:id="rId2"/>
    <hyperlink ref="B88"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r:id="rId4"/>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2593</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446</cp:revision>
  <dcterms:created xsi:type="dcterms:W3CDTF">2020-03-25T21:26:52Z</dcterms:created>
  <dcterms:modified xsi:type="dcterms:W3CDTF">2020-06-10T08:15:44Z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