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746"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32" i="4" l="1"/>
  <c r="C27" i="4"/>
  <c r="C28" i="4"/>
  <c r="C29" i="4"/>
  <c r="C30" i="4"/>
  <c r="C26" i="4"/>
  <c r="T78" i="5"/>
  <c r="S78" i="5"/>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K78" i="5"/>
  <c r="U78" i="5" s="1"/>
  <c r="U77" i="5" s="1"/>
  <c r="U76" i="5" s="1"/>
  <c r="U75" i="5" s="1"/>
  <c r="U74" i="5" s="1"/>
  <c r="U73" i="5" s="1"/>
  <c r="U72" i="5" s="1"/>
  <c r="U71" i="5" s="1"/>
  <c r="U70" i="5" s="1"/>
  <c r="U69" i="5" s="1"/>
  <c r="U68" i="5" s="1"/>
  <c r="U67" i="5" s="1"/>
  <c r="U66" i="5" s="1"/>
  <c r="U65" i="5" s="1"/>
  <c r="U64" i="5" s="1"/>
  <c r="T77" i="5"/>
  <c r="T76" i="5" s="1"/>
  <c r="K77" i="5"/>
  <c r="K76" i="5"/>
  <c r="T75" i="5"/>
  <c r="T74" i="5" s="1"/>
  <c r="T73" i="5" s="1"/>
  <c r="T72" i="5" s="1"/>
  <c r="K75" i="5"/>
  <c r="K74" i="5"/>
  <c r="P73" i="5"/>
  <c r="O73" i="5"/>
  <c r="O66" i="5" s="1"/>
  <c r="O59" i="5" s="1"/>
  <c r="O52" i="5" s="1"/>
  <c r="M73" i="5"/>
  <c r="K73" i="5"/>
  <c r="L73" i="5" s="1"/>
  <c r="K72" i="5"/>
  <c r="T71" i="5"/>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K71" i="5"/>
  <c r="K70" i="5"/>
  <c r="K69" i="5"/>
  <c r="K68" i="5"/>
  <c r="K67" i="5"/>
  <c r="P66" i="5"/>
  <c r="P59" i="5" s="1"/>
  <c r="P52" i="5" s="1"/>
  <c r="P45" i="5" s="1"/>
  <c r="P38" i="5" s="1"/>
  <c r="P31" i="5" s="1"/>
  <c r="P24" i="5" s="1"/>
  <c r="N66" i="5"/>
  <c r="N59" i="5" s="1"/>
  <c r="N52" i="5" s="1"/>
  <c r="N45" i="5" s="1"/>
  <c r="N38" i="5" s="1"/>
  <c r="N31" i="5" s="1"/>
  <c r="M66" i="5"/>
  <c r="K66" i="5"/>
  <c r="L66" i="5" s="1"/>
  <c r="K65" i="5"/>
  <c r="K64" i="5"/>
  <c r="U63" i="5"/>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K63" i="5"/>
  <c r="K62" i="5"/>
  <c r="K61" i="5"/>
  <c r="K60" i="5"/>
  <c r="M59" i="5"/>
  <c r="M52" i="5" s="1"/>
  <c r="M45" i="5" s="1"/>
  <c r="M38" i="5" s="1"/>
  <c r="M31" i="5" s="1"/>
  <c r="M24" i="5" s="1"/>
  <c r="K59" i="5"/>
  <c r="L59" i="5" s="1"/>
  <c r="K58" i="5"/>
  <c r="K57" i="5"/>
  <c r="K56" i="5"/>
  <c r="K55" i="5"/>
  <c r="K54" i="5"/>
  <c r="K53" i="5"/>
  <c r="K52" i="5"/>
  <c r="K51" i="5"/>
  <c r="S50" i="5"/>
  <c r="S49" i="5" s="1"/>
  <c r="S48" i="5" s="1"/>
  <c r="S47" i="5" s="1"/>
  <c r="K50" i="5"/>
  <c r="K49" i="5"/>
  <c r="K48" i="5"/>
  <c r="K47" i="5"/>
  <c r="S46" i="5"/>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46" i="5"/>
  <c r="O45" i="5"/>
  <c r="O38" i="5" s="1"/>
  <c r="O31" i="5" s="1"/>
  <c r="O24" i="5" s="1"/>
  <c r="K45" i="5"/>
  <c r="L45" i="5" s="1"/>
  <c r="K44" i="5"/>
  <c r="K43" i="5"/>
  <c r="K42" i="5"/>
  <c r="K41" i="5"/>
  <c r="K40" i="5"/>
  <c r="K39" i="5"/>
  <c r="L38" i="5"/>
  <c r="K38" i="5"/>
  <c r="K37" i="5"/>
  <c r="K36" i="5"/>
  <c r="K35" i="5"/>
  <c r="K34" i="5"/>
  <c r="K33" i="5"/>
  <c r="K32" i="5"/>
  <c r="L31" i="5"/>
  <c r="K31" i="5"/>
  <c r="K30" i="5"/>
  <c r="K29" i="5"/>
  <c r="K28" i="5"/>
  <c r="K27" i="5"/>
  <c r="K26" i="5"/>
  <c r="K25" i="5"/>
  <c r="N24" i="5"/>
  <c r="K24" i="5"/>
  <c r="K23" i="5"/>
  <c r="K22" i="5"/>
  <c r="K21" i="5"/>
  <c r="K20" i="5"/>
  <c r="K19" i="5"/>
  <c r="K18" i="5"/>
  <c r="K17" i="5"/>
  <c r="K16" i="5"/>
  <c r="K15" i="5"/>
  <c r="K14" i="5"/>
  <c r="K13" i="5"/>
  <c r="K12" i="5"/>
  <c r="K11" i="5"/>
  <c r="U10" i="5"/>
  <c r="S10" i="5"/>
  <c r="K10" i="5"/>
  <c r="AS35" i="4"/>
  <c r="AK35" i="4"/>
  <c r="AC35" i="4"/>
  <c r="M35" i="4"/>
  <c r="D35" i="4"/>
  <c r="C34" i="4"/>
  <c r="BT32" i="4"/>
  <c r="BT35" i="4" s="1"/>
  <c r="BS32" i="4"/>
  <c r="BS35" i="4" s="1"/>
  <c r="BR32" i="4"/>
  <c r="BR35" i="4" s="1"/>
  <c r="BQ32" i="4"/>
  <c r="BQ35" i="4" s="1"/>
  <c r="BP32" i="4"/>
  <c r="BP35" i="4" s="1"/>
  <c r="BO32" i="4"/>
  <c r="BO35" i="4" s="1"/>
  <c r="BN32" i="4"/>
  <c r="BN35" i="4" s="1"/>
  <c r="BM32" i="4"/>
  <c r="BM35" i="4" s="1"/>
  <c r="BL32" i="4"/>
  <c r="BL35" i="4" s="1"/>
  <c r="BK32" i="4"/>
  <c r="BK35" i="4" s="1"/>
  <c r="BJ32" i="4"/>
  <c r="BJ35" i="4" s="1"/>
  <c r="BI32" i="4"/>
  <c r="BI35" i="4" s="1"/>
  <c r="BH32" i="4"/>
  <c r="BH35" i="4" s="1"/>
  <c r="BG32" i="4"/>
  <c r="BG35" i="4" s="1"/>
  <c r="BF32" i="4"/>
  <c r="BF35" i="4" s="1"/>
  <c r="BE32" i="4"/>
  <c r="BE35" i="4" s="1"/>
  <c r="BD32" i="4"/>
  <c r="BD35" i="4" s="1"/>
  <c r="BC32" i="4"/>
  <c r="BC35" i="4" s="1"/>
  <c r="BB32" i="4"/>
  <c r="BB35" i="4" s="1"/>
  <c r="BA32" i="4"/>
  <c r="BA35" i="4" s="1"/>
  <c r="AZ32" i="4"/>
  <c r="AZ35" i="4" s="1"/>
  <c r="AY32" i="4"/>
  <c r="AY35" i="4" s="1"/>
  <c r="AX32" i="4"/>
  <c r="AX35" i="4" s="1"/>
  <c r="AW32" i="4"/>
  <c r="AW35" i="4" s="1"/>
  <c r="AV32" i="4"/>
  <c r="AV35" i="4" s="1"/>
  <c r="AU32" i="4"/>
  <c r="AU35" i="4" s="1"/>
  <c r="AT32" i="4"/>
  <c r="AT35" i="4" s="1"/>
  <c r="AS32" i="4"/>
  <c r="AR32" i="4"/>
  <c r="AR35" i="4" s="1"/>
  <c r="AQ32" i="4"/>
  <c r="AQ35" i="4" s="1"/>
  <c r="AP32" i="4"/>
  <c r="AP35" i="4" s="1"/>
  <c r="AO32" i="4"/>
  <c r="AO35" i="4" s="1"/>
  <c r="AN32" i="4"/>
  <c r="AN35" i="4" s="1"/>
  <c r="AM32" i="4"/>
  <c r="AM35" i="4" s="1"/>
  <c r="AL32" i="4"/>
  <c r="AL35" i="4" s="1"/>
  <c r="AK32" i="4"/>
  <c r="AJ32" i="4"/>
  <c r="AJ35" i="4" s="1"/>
  <c r="AI32" i="4"/>
  <c r="AI35" i="4" s="1"/>
  <c r="AH32" i="4"/>
  <c r="AH35" i="4" s="1"/>
  <c r="AG32" i="4"/>
  <c r="AG35" i="4" s="1"/>
  <c r="AF32" i="4"/>
  <c r="AF35" i="4" s="1"/>
  <c r="AE32" i="4"/>
  <c r="AE35" i="4" s="1"/>
  <c r="AD32" i="4"/>
  <c r="AD35" i="4" s="1"/>
  <c r="AC32" i="4"/>
  <c r="AB32" i="4"/>
  <c r="AB35" i="4" s="1"/>
  <c r="AA32" i="4"/>
  <c r="AA35" i="4" s="1"/>
  <c r="Z32" i="4"/>
  <c r="Z35" i="4" s="1"/>
  <c r="Y32" i="4"/>
  <c r="Y35" i="4" s="1"/>
  <c r="X32" i="4"/>
  <c r="X35" i="4" s="1"/>
  <c r="W32" i="4"/>
  <c r="W35" i="4" s="1"/>
  <c r="V32" i="4"/>
  <c r="V35" i="4" s="1"/>
  <c r="U32" i="4"/>
  <c r="U35" i="4" s="1"/>
  <c r="T32" i="4"/>
  <c r="T35" i="4" s="1"/>
  <c r="S32" i="4"/>
  <c r="S35" i="4" s="1"/>
  <c r="R32" i="4"/>
  <c r="R35" i="4" s="1"/>
  <c r="Q32" i="4"/>
  <c r="Q35" i="4" s="1"/>
  <c r="P32" i="4"/>
  <c r="P35" i="4" s="1"/>
  <c r="O32" i="4"/>
  <c r="O35" i="4" s="1"/>
  <c r="N32" i="4"/>
  <c r="N35" i="4" s="1"/>
  <c r="M32" i="4"/>
  <c r="L32" i="4"/>
  <c r="L35" i="4" s="1"/>
  <c r="K32" i="4"/>
  <c r="K35" i="4" s="1"/>
  <c r="J32" i="4"/>
  <c r="J35" i="4" s="1"/>
  <c r="I32" i="4"/>
  <c r="I35" i="4" s="1"/>
  <c r="H32" i="4"/>
  <c r="H35" i="4" s="1"/>
  <c r="G32" i="4"/>
  <c r="G35" i="4" s="1"/>
  <c r="F32" i="4"/>
  <c r="F35" i="4" s="1"/>
  <c r="E32" i="4"/>
  <c r="E35" i="4" s="1"/>
  <c r="C35" i="4" s="1"/>
  <c r="B32" i="4"/>
  <c r="B35" i="4" s="1"/>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C19" i="4" s="1"/>
  <c r="G19" i="4"/>
  <c r="F19" i="4"/>
  <c r="E19" i="4"/>
  <c r="D19" i="4"/>
  <c r="C18"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E16" i="4"/>
  <c r="C15" i="4"/>
  <c r="C14" i="4"/>
  <c r="C13" i="4"/>
  <c r="C12" i="4"/>
  <c r="C11" i="4"/>
  <c r="C10" i="4"/>
  <c r="BG33" i="3"/>
  <c r="BE33" i="3"/>
  <c r="AS33" i="3"/>
  <c r="AQ33" i="3"/>
  <c r="AL33" i="3"/>
  <c r="AC33" i="3"/>
  <c r="X33" i="3"/>
  <c r="Q33" i="3"/>
  <c r="J33" i="3"/>
  <c r="B33" i="3"/>
  <c r="BI30" i="3"/>
  <c r="BI33" i="3" s="1"/>
  <c r="BG30" i="3"/>
  <c r="BE30" i="3"/>
  <c r="BB30" i="3"/>
  <c r="BB33" i="3" s="1"/>
  <c r="AZ30" i="3"/>
  <c r="AZ33" i="3" s="1"/>
  <c r="AX30" i="3"/>
  <c r="AX33" i="3" s="1"/>
  <c r="AU30" i="3"/>
  <c r="AU33" i="3" s="1"/>
  <c r="AS30" i="3"/>
  <c r="AQ30" i="3"/>
  <c r="AN30" i="3"/>
  <c r="AN33" i="3" s="1"/>
  <c r="AL30" i="3"/>
  <c r="AM28" i="3" s="1"/>
  <c r="AJ30" i="3"/>
  <c r="AK26" i="3" s="1"/>
  <c r="AG30" i="3"/>
  <c r="AG33" i="3" s="1"/>
  <c r="AE30" i="3"/>
  <c r="AC30" i="3"/>
  <c r="Z30" i="3"/>
  <c r="Z33" i="3" s="1"/>
  <c r="X30" i="3"/>
  <c r="Y22" i="3" s="1"/>
  <c r="V30" i="3"/>
  <c r="V33" i="3" s="1"/>
  <c r="S30" i="3"/>
  <c r="S33" i="3" s="1"/>
  <c r="Q30" i="3"/>
  <c r="O30" i="3"/>
  <c r="P12" i="3" s="1"/>
  <c r="L30" i="3"/>
  <c r="L33" i="3" s="1"/>
  <c r="J30" i="3"/>
  <c r="K28" i="3" s="1"/>
  <c r="H30" i="3"/>
  <c r="I22" i="3" s="1"/>
  <c r="D30" i="3"/>
  <c r="B30" i="3"/>
  <c r="BJ28" i="3"/>
  <c r="BH28" i="3"/>
  <c r="BF28" i="3"/>
  <c r="BC28" i="3"/>
  <c r="AY28" i="3"/>
  <c r="AV28" i="3"/>
  <c r="AT28" i="3"/>
  <c r="AR28" i="3"/>
  <c r="AO28" i="3"/>
  <c r="AH28" i="3"/>
  <c r="AF28" i="3"/>
  <c r="AD28" i="3"/>
  <c r="AA28" i="3"/>
  <c r="W28" i="3"/>
  <c r="T28" i="3"/>
  <c r="R28" i="3"/>
  <c r="M28" i="3"/>
  <c r="F28" i="3"/>
  <c r="E28" i="3"/>
  <c r="C28" i="3"/>
  <c r="BJ27" i="3"/>
  <c r="BH27" i="3"/>
  <c r="BF27" i="3"/>
  <c r="BC27" i="3"/>
  <c r="BA27" i="3"/>
  <c r="AY27" i="3"/>
  <c r="AV27" i="3"/>
  <c r="AT27" i="3"/>
  <c r="AR27" i="3"/>
  <c r="AO27" i="3"/>
  <c r="AM27" i="3"/>
  <c r="AH27" i="3"/>
  <c r="AD27" i="3"/>
  <c r="AA27" i="3"/>
  <c r="Y27" i="3"/>
  <c r="W27" i="3"/>
  <c r="T27" i="3"/>
  <c r="R27" i="3"/>
  <c r="M27" i="3"/>
  <c r="K27" i="3"/>
  <c r="I27" i="3"/>
  <c r="F27" i="3"/>
  <c r="C27" i="3"/>
  <c r="BJ26" i="3"/>
  <c r="BH26" i="3"/>
  <c r="BF26" i="3"/>
  <c r="BC26" i="3"/>
  <c r="AY26" i="3"/>
  <c r="AV26" i="3"/>
  <c r="AT26" i="3"/>
  <c r="AR26" i="3"/>
  <c r="AO26" i="3"/>
  <c r="AM26" i="3"/>
  <c r="AH26" i="3"/>
  <c r="AF26" i="3"/>
  <c r="AD26" i="3"/>
  <c r="AA26" i="3"/>
  <c r="W26" i="3"/>
  <c r="T26" i="3"/>
  <c r="R26" i="3"/>
  <c r="M26" i="3"/>
  <c r="K26" i="3"/>
  <c r="I26" i="3"/>
  <c r="F26" i="3"/>
  <c r="E26" i="3"/>
  <c r="C26" i="3"/>
  <c r="BJ25" i="3"/>
  <c r="BH25" i="3"/>
  <c r="BF25" i="3"/>
  <c r="BC25" i="3"/>
  <c r="BA25" i="3"/>
  <c r="AY25" i="3"/>
  <c r="AV25" i="3"/>
  <c r="AT25" i="3"/>
  <c r="AR25" i="3"/>
  <c r="AO25" i="3"/>
  <c r="AM25" i="3"/>
  <c r="AK25" i="3"/>
  <c r="AH25" i="3"/>
  <c r="AD25" i="3"/>
  <c r="AA25" i="3"/>
  <c r="Y25" i="3"/>
  <c r="W25" i="3"/>
  <c r="T25" i="3"/>
  <c r="R25" i="3"/>
  <c r="M25" i="3"/>
  <c r="K25" i="3"/>
  <c r="F25" i="3"/>
  <c r="C25" i="3"/>
  <c r="BJ24" i="3"/>
  <c r="BH24" i="3"/>
  <c r="BF24" i="3"/>
  <c r="BC24" i="3"/>
  <c r="AY24" i="3"/>
  <c r="AV24" i="3"/>
  <c r="AT24" i="3"/>
  <c r="AR24" i="3"/>
  <c r="AO24" i="3"/>
  <c r="AM24" i="3"/>
  <c r="AK24" i="3"/>
  <c r="AH24" i="3"/>
  <c r="AF24" i="3"/>
  <c r="AD24" i="3"/>
  <c r="AA24" i="3"/>
  <c r="W24" i="3"/>
  <c r="T24" i="3"/>
  <c r="R24" i="3"/>
  <c r="M24" i="3"/>
  <c r="K24" i="3"/>
  <c r="F24" i="3"/>
  <c r="E24" i="3"/>
  <c r="C24" i="3"/>
  <c r="BJ23" i="3"/>
  <c r="BH23" i="3"/>
  <c r="BF23" i="3"/>
  <c r="BC23" i="3"/>
  <c r="BA23" i="3"/>
  <c r="AY23" i="3"/>
  <c r="AV23" i="3"/>
  <c r="AT23" i="3"/>
  <c r="AR23" i="3"/>
  <c r="AO23" i="3"/>
  <c r="AM23" i="3"/>
  <c r="AK23" i="3"/>
  <c r="AH23" i="3"/>
  <c r="AF23" i="3"/>
  <c r="AD23" i="3"/>
  <c r="AA23" i="3"/>
  <c r="W23" i="3"/>
  <c r="T23" i="3"/>
  <c r="R23" i="3"/>
  <c r="M23" i="3"/>
  <c r="K23" i="3"/>
  <c r="F23" i="3"/>
  <c r="E23" i="3"/>
  <c r="C23" i="3"/>
  <c r="BJ22" i="3"/>
  <c r="BH22" i="3"/>
  <c r="BF22" i="3"/>
  <c r="BC22" i="3"/>
  <c r="AY22" i="3"/>
  <c r="AV22" i="3"/>
  <c r="AT22" i="3"/>
  <c r="AR22" i="3"/>
  <c r="AO22" i="3"/>
  <c r="AM22" i="3"/>
  <c r="AK22" i="3"/>
  <c r="AH22" i="3"/>
  <c r="AF22" i="3"/>
  <c r="AD22" i="3"/>
  <c r="AA22" i="3"/>
  <c r="W22" i="3"/>
  <c r="T22" i="3"/>
  <c r="R22" i="3"/>
  <c r="M22" i="3"/>
  <c r="K22" i="3"/>
  <c r="F22" i="3"/>
  <c r="E22" i="3"/>
  <c r="C22" i="3"/>
  <c r="BJ21" i="3"/>
  <c r="BH21" i="3"/>
  <c r="BF21" i="3"/>
  <c r="BC21" i="3"/>
  <c r="BA21" i="3"/>
  <c r="AY21" i="3"/>
  <c r="AV21" i="3"/>
  <c r="AT21" i="3"/>
  <c r="AR21" i="3"/>
  <c r="AO21" i="3"/>
  <c r="AM21" i="3"/>
  <c r="AK21" i="3"/>
  <c r="AH21" i="3"/>
  <c r="AF21" i="3"/>
  <c r="AD21" i="3"/>
  <c r="AA21" i="3"/>
  <c r="Y21" i="3"/>
  <c r="W21" i="3"/>
  <c r="T21" i="3"/>
  <c r="R21" i="3"/>
  <c r="M21" i="3"/>
  <c r="K21" i="3"/>
  <c r="I21" i="3"/>
  <c r="F21" i="3"/>
  <c r="E21" i="3"/>
  <c r="C21" i="3"/>
  <c r="BJ20" i="3"/>
  <c r="BH20" i="3"/>
  <c r="BF20" i="3"/>
  <c r="BC20" i="3"/>
  <c r="BA20" i="3"/>
  <c r="AY20" i="3"/>
  <c r="AV20" i="3"/>
  <c r="AT20" i="3"/>
  <c r="AR20" i="3"/>
  <c r="AO20" i="3"/>
  <c r="AM20" i="3"/>
  <c r="AK20" i="3"/>
  <c r="AH20" i="3"/>
  <c r="AF20" i="3"/>
  <c r="AD20" i="3"/>
  <c r="AA20" i="3"/>
  <c r="Y20" i="3"/>
  <c r="W20" i="3"/>
  <c r="T20" i="3"/>
  <c r="R20" i="3"/>
  <c r="P20" i="3"/>
  <c r="M20" i="3"/>
  <c r="K20" i="3"/>
  <c r="F20" i="3"/>
  <c r="E20" i="3"/>
  <c r="C20" i="3"/>
  <c r="BJ19" i="3"/>
  <c r="BH19" i="3"/>
  <c r="BF19" i="3"/>
  <c r="BC19" i="3"/>
  <c r="BA19" i="3"/>
  <c r="AY19" i="3"/>
  <c r="AV19" i="3"/>
  <c r="AT19" i="3"/>
  <c r="AR19" i="3"/>
  <c r="AO19" i="3"/>
  <c r="AM19" i="3"/>
  <c r="AK19" i="3"/>
  <c r="AH19" i="3"/>
  <c r="AF19" i="3"/>
  <c r="AD19" i="3"/>
  <c r="AA19" i="3"/>
  <c r="Y19" i="3"/>
  <c r="W19" i="3"/>
  <c r="T19" i="3"/>
  <c r="R19" i="3"/>
  <c r="M19" i="3"/>
  <c r="K19" i="3"/>
  <c r="I19" i="3"/>
  <c r="F19" i="3"/>
  <c r="E19" i="3"/>
  <c r="C19" i="3"/>
  <c r="BJ18" i="3"/>
  <c r="BH18" i="3"/>
  <c r="BF18" i="3"/>
  <c r="BC18" i="3"/>
  <c r="BA18" i="3"/>
  <c r="AY18" i="3"/>
  <c r="AV18" i="3"/>
  <c r="AT18" i="3"/>
  <c r="AR18" i="3"/>
  <c r="AO18" i="3"/>
  <c r="AM18" i="3"/>
  <c r="AK18" i="3"/>
  <c r="AH18" i="3"/>
  <c r="AF18" i="3"/>
  <c r="AD18" i="3"/>
  <c r="AA18" i="3"/>
  <c r="Y18" i="3"/>
  <c r="W18" i="3"/>
  <c r="T18" i="3"/>
  <c r="R18" i="3"/>
  <c r="M18" i="3"/>
  <c r="K18" i="3"/>
  <c r="F18" i="3"/>
  <c r="E18" i="3"/>
  <c r="C18" i="3"/>
  <c r="BJ17" i="3"/>
  <c r="BH17" i="3"/>
  <c r="BF17" i="3"/>
  <c r="BC17" i="3"/>
  <c r="BA17" i="3"/>
  <c r="AY17" i="3"/>
  <c r="AV17" i="3"/>
  <c r="AT17" i="3"/>
  <c r="AR17" i="3"/>
  <c r="AO17" i="3"/>
  <c r="AM17" i="3"/>
  <c r="AK17" i="3"/>
  <c r="AH17" i="3"/>
  <c r="AF17" i="3"/>
  <c r="AD17" i="3"/>
  <c r="AA17" i="3"/>
  <c r="Y17" i="3"/>
  <c r="W17" i="3"/>
  <c r="T17" i="3"/>
  <c r="R17" i="3"/>
  <c r="M17" i="3"/>
  <c r="K17" i="3"/>
  <c r="I17" i="3"/>
  <c r="F17" i="3"/>
  <c r="E17" i="3"/>
  <c r="C17" i="3"/>
  <c r="BJ16" i="3"/>
  <c r="BH16" i="3"/>
  <c r="BF16" i="3"/>
  <c r="BC16" i="3"/>
  <c r="BA16" i="3"/>
  <c r="AY16" i="3"/>
  <c r="AV16" i="3"/>
  <c r="AT16" i="3"/>
  <c r="AR16" i="3"/>
  <c r="AO16" i="3"/>
  <c r="AM16" i="3"/>
  <c r="AK16" i="3"/>
  <c r="AH16" i="3"/>
  <c r="AF16" i="3"/>
  <c r="AD16" i="3"/>
  <c r="AA16" i="3"/>
  <c r="Y16" i="3"/>
  <c r="W16" i="3"/>
  <c r="T16" i="3"/>
  <c r="R16" i="3"/>
  <c r="P16" i="3"/>
  <c r="M16" i="3"/>
  <c r="K16" i="3"/>
  <c r="F16" i="3"/>
  <c r="E16" i="3"/>
  <c r="C16" i="3"/>
  <c r="BJ15" i="3"/>
  <c r="BH15" i="3"/>
  <c r="BF15" i="3"/>
  <c r="BC15" i="3"/>
  <c r="BA15" i="3"/>
  <c r="AY15" i="3"/>
  <c r="AV15" i="3"/>
  <c r="AT15" i="3"/>
  <c r="AR15" i="3"/>
  <c r="AO15" i="3"/>
  <c r="AM15" i="3"/>
  <c r="AK15" i="3"/>
  <c r="AH15" i="3"/>
  <c r="AF15" i="3"/>
  <c r="AD15" i="3"/>
  <c r="AA15" i="3"/>
  <c r="Y15" i="3"/>
  <c r="W15" i="3"/>
  <c r="T15" i="3"/>
  <c r="R15" i="3"/>
  <c r="M15" i="3"/>
  <c r="K15" i="3"/>
  <c r="I15" i="3"/>
  <c r="F15" i="3"/>
  <c r="E15" i="3"/>
  <c r="C15" i="3"/>
  <c r="BJ14" i="3"/>
  <c r="BH14" i="3"/>
  <c r="BF14" i="3"/>
  <c r="BC14" i="3"/>
  <c r="BA14" i="3"/>
  <c r="AY14" i="3"/>
  <c r="AV14" i="3"/>
  <c r="AT14" i="3"/>
  <c r="AR14" i="3"/>
  <c r="AO14" i="3"/>
  <c r="AM14" i="3"/>
  <c r="AK14" i="3"/>
  <c r="AH14" i="3"/>
  <c r="AF14" i="3"/>
  <c r="AD14" i="3"/>
  <c r="AA14" i="3"/>
  <c r="Y14" i="3"/>
  <c r="W14" i="3"/>
  <c r="T14" i="3"/>
  <c r="R14" i="3"/>
  <c r="M14" i="3"/>
  <c r="K14" i="3"/>
  <c r="I14" i="3"/>
  <c r="F14" i="3"/>
  <c r="E14" i="3"/>
  <c r="C14" i="3"/>
  <c r="BJ13" i="3"/>
  <c r="BH13" i="3"/>
  <c r="BF13" i="3"/>
  <c r="BC13" i="3"/>
  <c r="BA13" i="3"/>
  <c r="AY13" i="3"/>
  <c r="AV13" i="3"/>
  <c r="AT13" i="3"/>
  <c r="AR13" i="3"/>
  <c r="AO13" i="3"/>
  <c r="AM13" i="3"/>
  <c r="AK13" i="3"/>
  <c r="AH13" i="3"/>
  <c r="AF13" i="3"/>
  <c r="AD13" i="3"/>
  <c r="AA13" i="3"/>
  <c r="Y13" i="3"/>
  <c r="W13" i="3"/>
  <c r="T13" i="3"/>
  <c r="R13" i="3"/>
  <c r="M13" i="3"/>
  <c r="K13" i="3"/>
  <c r="I13" i="3"/>
  <c r="F13" i="3"/>
  <c r="E13" i="3"/>
  <c r="C13" i="3"/>
  <c r="BJ12" i="3"/>
  <c r="BH12" i="3"/>
  <c r="BF12" i="3"/>
  <c r="BC12" i="3"/>
  <c r="BA12" i="3"/>
  <c r="AY12" i="3"/>
  <c r="AV12" i="3"/>
  <c r="AT12" i="3"/>
  <c r="AR12" i="3"/>
  <c r="AO12" i="3"/>
  <c r="AM12" i="3"/>
  <c r="AK12" i="3"/>
  <c r="AH12" i="3"/>
  <c r="AF12" i="3"/>
  <c r="AD12" i="3"/>
  <c r="AA12" i="3"/>
  <c r="Y12" i="3"/>
  <c r="W12" i="3"/>
  <c r="T12" i="3"/>
  <c r="R12" i="3"/>
  <c r="M12" i="3"/>
  <c r="K12" i="3"/>
  <c r="I12" i="3"/>
  <c r="F12" i="3"/>
  <c r="E12" i="3"/>
  <c r="C12" i="3"/>
  <c r="BJ11" i="3"/>
  <c r="BH11" i="3"/>
  <c r="BF11" i="3"/>
  <c r="BC11" i="3"/>
  <c r="BA11" i="3"/>
  <c r="AY11" i="3"/>
  <c r="AV11" i="3"/>
  <c r="AT11" i="3"/>
  <c r="AR11" i="3"/>
  <c r="AO11" i="3"/>
  <c r="AM11" i="3"/>
  <c r="AM30" i="3" s="1"/>
  <c r="AK11" i="3"/>
  <c r="AH11" i="3"/>
  <c r="AF11" i="3"/>
  <c r="AD11" i="3"/>
  <c r="AA11" i="3"/>
  <c r="Y11" i="3"/>
  <c r="W11" i="3"/>
  <c r="T11" i="3"/>
  <c r="R11" i="3"/>
  <c r="M11" i="3"/>
  <c r="K11" i="3"/>
  <c r="I11" i="3"/>
  <c r="F11" i="3"/>
  <c r="E11" i="3"/>
  <c r="C11" i="3"/>
  <c r="BJ10" i="3"/>
  <c r="BH10" i="3"/>
  <c r="BF10" i="3"/>
  <c r="BC10" i="3"/>
  <c r="BA10" i="3"/>
  <c r="AY10" i="3"/>
  <c r="AV10" i="3"/>
  <c r="AT10" i="3"/>
  <c r="AR10" i="3"/>
  <c r="AO10" i="3"/>
  <c r="AM10" i="3"/>
  <c r="AK10" i="3"/>
  <c r="AH10" i="3"/>
  <c r="AF10" i="3"/>
  <c r="AD10" i="3"/>
  <c r="AD30" i="3" s="1"/>
  <c r="AA10" i="3"/>
  <c r="Y10" i="3"/>
  <c r="W10" i="3"/>
  <c r="T10" i="3"/>
  <c r="R10" i="3"/>
  <c r="P10" i="3"/>
  <c r="M10" i="3"/>
  <c r="K10" i="3"/>
  <c r="I10" i="3"/>
  <c r="F10" i="3"/>
  <c r="E10" i="3"/>
  <c r="C10" i="3"/>
  <c r="BI33" i="2"/>
  <c r="BG33" i="2"/>
  <c r="AZ33" i="2"/>
  <c r="AX33" i="2"/>
  <c r="AQ33" i="2"/>
  <c r="AL33" i="2"/>
  <c r="AJ33" i="2"/>
  <c r="AE33" i="2"/>
  <c r="X33" i="2"/>
  <c r="V33" i="2"/>
  <c r="S33" i="2"/>
  <c r="J33" i="2"/>
  <c r="B33" i="2"/>
  <c r="BI30" i="2"/>
  <c r="BG30" i="2"/>
  <c r="BE30" i="2"/>
  <c r="BE33" i="2" s="1"/>
  <c r="BB30" i="2"/>
  <c r="BB33" i="2" s="1"/>
  <c r="AZ30" i="2"/>
  <c r="BA25" i="2" s="1"/>
  <c r="AX30" i="2"/>
  <c r="AU30" i="2"/>
  <c r="AU33" i="2" s="1"/>
  <c r="AS30" i="2"/>
  <c r="AT25" i="2" s="1"/>
  <c r="AQ30" i="2"/>
  <c r="AO30" i="2"/>
  <c r="AP28" i="2" s="1"/>
  <c r="AN30" i="2"/>
  <c r="AN33" i="2" s="1"/>
  <c r="AL30" i="2"/>
  <c r="AM25" i="2" s="1"/>
  <c r="AJ30" i="2"/>
  <c r="AK26" i="2" s="1"/>
  <c r="AG30" i="2"/>
  <c r="AG33" i="2" s="1"/>
  <c r="AE30" i="2"/>
  <c r="AF24" i="2" s="1"/>
  <c r="AC30" i="2"/>
  <c r="AD26" i="2" s="1"/>
  <c r="Z30" i="2"/>
  <c r="Z33" i="2" s="1"/>
  <c r="X30" i="2"/>
  <c r="V30" i="2"/>
  <c r="W26" i="2" s="1"/>
  <c r="S30" i="2"/>
  <c r="Q30" i="2"/>
  <c r="O30" i="2"/>
  <c r="P25" i="2" s="1"/>
  <c r="L30" i="2"/>
  <c r="L33" i="2" s="1"/>
  <c r="J30" i="2"/>
  <c r="H30" i="2"/>
  <c r="D30" i="2"/>
  <c r="D33" i="2" s="1"/>
  <c r="B30" i="2"/>
  <c r="BJ28" i="2"/>
  <c r="BC28" i="2"/>
  <c r="BA28" i="2"/>
  <c r="AY28" i="2"/>
  <c r="AV28" i="2"/>
  <c r="AR28" i="2"/>
  <c r="AO28" i="2"/>
  <c r="AM28" i="2"/>
  <c r="AK28" i="2"/>
  <c r="AH28" i="2"/>
  <c r="AD28" i="2"/>
  <c r="AA28" i="2"/>
  <c r="W28" i="2"/>
  <c r="T28" i="2"/>
  <c r="P28" i="2"/>
  <c r="M28" i="2"/>
  <c r="K28" i="2"/>
  <c r="I28" i="2"/>
  <c r="F28" i="2"/>
  <c r="C28" i="2"/>
  <c r="BJ27" i="2"/>
  <c r="BC27" i="2"/>
  <c r="BA27" i="2"/>
  <c r="AY27" i="2"/>
  <c r="AV27" i="2"/>
  <c r="AT27" i="2"/>
  <c r="AR27" i="2"/>
  <c r="AO27" i="2"/>
  <c r="AM27" i="2"/>
  <c r="AK27" i="2"/>
  <c r="AH27" i="2"/>
  <c r="AF27" i="2"/>
  <c r="AD27" i="2"/>
  <c r="AA27" i="2"/>
  <c r="Y27" i="2"/>
  <c r="W27" i="2"/>
  <c r="T27" i="2"/>
  <c r="R27" i="2"/>
  <c r="P27" i="2"/>
  <c r="M27" i="2"/>
  <c r="K27" i="2"/>
  <c r="F27" i="2"/>
  <c r="E27" i="2"/>
  <c r="C27" i="2"/>
  <c r="BJ26" i="2"/>
  <c r="BC26" i="2"/>
  <c r="BA26" i="2"/>
  <c r="AY26" i="2"/>
  <c r="AV26" i="2"/>
  <c r="AT26" i="2"/>
  <c r="AR26" i="2"/>
  <c r="AO26" i="2"/>
  <c r="AM26" i="2"/>
  <c r="AH26" i="2"/>
  <c r="AF26" i="2"/>
  <c r="AA26" i="2"/>
  <c r="T26" i="2"/>
  <c r="R26" i="2"/>
  <c r="P26" i="2"/>
  <c r="M26" i="2"/>
  <c r="K26" i="2"/>
  <c r="F26" i="2"/>
  <c r="E26" i="2"/>
  <c r="C26" i="2"/>
  <c r="BJ25" i="2"/>
  <c r="BC25" i="2"/>
  <c r="AY25" i="2"/>
  <c r="AV25" i="2"/>
  <c r="AR25" i="2"/>
  <c r="AO25" i="2"/>
  <c r="AH25" i="2"/>
  <c r="AF25" i="2"/>
  <c r="AA25" i="2"/>
  <c r="T25" i="2"/>
  <c r="M25" i="2"/>
  <c r="K25" i="2"/>
  <c r="F25" i="2"/>
  <c r="E25" i="2"/>
  <c r="C25" i="2"/>
  <c r="BJ24" i="2"/>
  <c r="BC24" i="2"/>
  <c r="AY24" i="2"/>
  <c r="AV24" i="2"/>
  <c r="AR24" i="2"/>
  <c r="AO24" i="2"/>
  <c r="AK24" i="2"/>
  <c r="AH24" i="2"/>
  <c r="AD24" i="2"/>
  <c r="AA24" i="2"/>
  <c r="W24" i="2"/>
  <c r="T24" i="2"/>
  <c r="P24" i="2"/>
  <c r="M24" i="2"/>
  <c r="K24" i="2"/>
  <c r="I24" i="2"/>
  <c r="F24" i="2"/>
  <c r="E24" i="2"/>
  <c r="C24" i="2"/>
  <c r="BJ23" i="2"/>
  <c r="BC23" i="2"/>
  <c r="BA23" i="2"/>
  <c r="AY23" i="2"/>
  <c r="AV23" i="2"/>
  <c r="AT23" i="2"/>
  <c r="AR23" i="2"/>
  <c r="AO23" i="2"/>
  <c r="AM23" i="2"/>
  <c r="AK23" i="2"/>
  <c r="AH23" i="2"/>
  <c r="AF23" i="2"/>
  <c r="AA23" i="2"/>
  <c r="Y23" i="2"/>
  <c r="W23" i="2"/>
  <c r="T23" i="2"/>
  <c r="R23" i="2"/>
  <c r="M23" i="2"/>
  <c r="K23" i="2"/>
  <c r="I23" i="2"/>
  <c r="F23" i="2"/>
  <c r="E23" i="2"/>
  <c r="C23" i="2"/>
  <c r="BJ22" i="2"/>
  <c r="BC22" i="2"/>
  <c r="BA22" i="2"/>
  <c r="AY22" i="2"/>
  <c r="AV22" i="2"/>
  <c r="AR22" i="2"/>
  <c r="AO22" i="2"/>
  <c r="AM22" i="2"/>
  <c r="AK22" i="2"/>
  <c r="AH22" i="2"/>
  <c r="AA22" i="2"/>
  <c r="Y22" i="2"/>
  <c r="W22" i="2"/>
  <c r="T22" i="2"/>
  <c r="M22" i="2"/>
  <c r="K22" i="2"/>
  <c r="I22" i="2"/>
  <c r="F22" i="2"/>
  <c r="E22" i="2"/>
  <c r="C22" i="2"/>
  <c r="BJ21" i="2"/>
  <c r="BC21" i="2"/>
  <c r="BA21" i="2"/>
  <c r="AY21" i="2"/>
  <c r="AV21" i="2"/>
  <c r="AR21" i="2"/>
  <c r="AO21" i="2"/>
  <c r="AM21" i="2"/>
  <c r="AK21" i="2"/>
  <c r="AH21" i="2"/>
  <c r="AA21" i="2"/>
  <c r="AB21" i="2" s="1"/>
  <c r="Y21" i="2"/>
  <c r="W21" i="2"/>
  <c r="T21" i="2"/>
  <c r="M21" i="2"/>
  <c r="K21" i="2"/>
  <c r="F21" i="2"/>
  <c r="C21" i="2"/>
  <c r="BJ20" i="2"/>
  <c r="BC20" i="2"/>
  <c r="BA20" i="2"/>
  <c r="AY20" i="2"/>
  <c r="AV20" i="2"/>
  <c r="AR20" i="2"/>
  <c r="AO20" i="2"/>
  <c r="AP20" i="2" s="1"/>
  <c r="AM20" i="2"/>
  <c r="AK20" i="2"/>
  <c r="AH20" i="2"/>
  <c r="AD20" i="2"/>
  <c r="AA20" i="2"/>
  <c r="AB20" i="2" s="1"/>
  <c r="W20" i="2"/>
  <c r="T20" i="2"/>
  <c r="P20" i="2"/>
  <c r="M20" i="2"/>
  <c r="K20" i="2"/>
  <c r="I20" i="2"/>
  <c r="F20" i="2"/>
  <c r="E20" i="2"/>
  <c r="C20" i="2"/>
  <c r="BJ19" i="2"/>
  <c r="BC19" i="2"/>
  <c r="BA19" i="2"/>
  <c r="AY19" i="2"/>
  <c r="AV19" i="2"/>
  <c r="AT19" i="2"/>
  <c r="AR19" i="2"/>
  <c r="AO19" i="2"/>
  <c r="AM19" i="2"/>
  <c r="AK19" i="2"/>
  <c r="AH19" i="2"/>
  <c r="AF19" i="2"/>
  <c r="AD19" i="2"/>
  <c r="AA19" i="2"/>
  <c r="Y19" i="2"/>
  <c r="W19" i="2"/>
  <c r="T19" i="2"/>
  <c r="R19" i="2"/>
  <c r="P19" i="2"/>
  <c r="M19" i="2"/>
  <c r="K19" i="2"/>
  <c r="F19" i="2"/>
  <c r="E19" i="2"/>
  <c r="C19" i="2"/>
  <c r="BJ18" i="2"/>
  <c r="BC18" i="2"/>
  <c r="BA18" i="2"/>
  <c r="AY18" i="2"/>
  <c r="AV18" i="2"/>
  <c r="AT18" i="2"/>
  <c r="AR18" i="2"/>
  <c r="AO18" i="2"/>
  <c r="AM18" i="2"/>
  <c r="AK18" i="2"/>
  <c r="AH18" i="2"/>
  <c r="AF18" i="2"/>
  <c r="AD18" i="2"/>
  <c r="AA18" i="2"/>
  <c r="W18" i="2"/>
  <c r="T18" i="2"/>
  <c r="R18" i="2"/>
  <c r="P18" i="2"/>
  <c r="M18" i="2"/>
  <c r="K18" i="2"/>
  <c r="F18" i="2"/>
  <c r="E18" i="2"/>
  <c r="C18" i="2"/>
  <c r="BJ17" i="2"/>
  <c r="BC17" i="2"/>
  <c r="BA17" i="2"/>
  <c r="AY17" i="2"/>
  <c r="AV17" i="2"/>
  <c r="AT17" i="2"/>
  <c r="AR17" i="2"/>
  <c r="AO17" i="2"/>
  <c r="AM17" i="2"/>
  <c r="AK17" i="2"/>
  <c r="AH17" i="2"/>
  <c r="AF17" i="2"/>
  <c r="AA17" i="2"/>
  <c r="W17" i="2"/>
  <c r="T17" i="2"/>
  <c r="R17" i="2"/>
  <c r="P17" i="2"/>
  <c r="M17" i="2"/>
  <c r="K17" i="2"/>
  <c r="F17" i="2"/>
  <c r="E17" i="2"/>
  <c r="C17" i="2"/>
  <c r="BJ16" i="2"/>
  <c r="BC16" i="2"/>
  <c r="BA16" i="2"/>
  <c r="AY16" i="2"/>
  <c r="AV16" i="2"/>
  <c r="AR16" i="2"/>
  <c r="AO16" i="2"/>
  <c r="AM16" i="2"/>
  <c r="AK16" i="2"/>
  <c r="AH16" i="2"/>
  <c r="AF16" i="2"/>
  <c r="AD16" i="2"/>
  <c r="AA16" i="2"/>
  <c r="W16" i="2"/>
  <c r="T16" i="2"/>
  <c r="P16" i="2"/>
  <c r="M16" i="2"/>
  <c r="K16" i="2"/>
  <c r="I16" i="2"/>
  <c r="F16" i="2"/>
  <c r="E16" i="2"/>
  <c r="C16" i="2"/>
  <c r="BJ15" i="2"/>
  <c r="BC15" i="2"/>
  <c r="BA15" i="2"/>
  <c r="AY15" i="2"/>
  <c r="AV15" i="2"/>
  <c r="AT15" i="2"/>
  <c r="AR15" i="2"/>
  <c r="AO15" i="2"/>
  <c r="AM15" i="2"/>
  <c r="AK15" i="2"/>
  <c r="AH15" i="2"/>
  <c r="AF15" i="2"/>
  <c r="AD15" i="2"/>
  <c r="AA15" i="2"/>
  <c r="Y15" i="2"/>
  <c r="W15" i="2"/>
  <c r="T15" i="2"/>
  <c r="R15" i="2"/>
  <c r="P15" i="2"/>
  <c r="M15" i="2"/>
  <c r="K15" i="2"/>
  <c r="F15" i="2"/>
  <c r="E15" i="2"/>
  <c r="C15" i="2"/>
  <c r="BJ14" i="2"/>
  <c r="BC14" i="2"/>
  <c r="BA14" i="2"/>
  <c r="AY14" i="2"/>
  <c r="AV14" i="2"/>
  <c r="AT14" i="2"/>
  <c r="AR14" i="2"/>
  <c r="AO14" i="2"/>
  <c r="AM14" i="2"/>
  <c r="AK14" i="2"/>
  <c r="AH14" i="2"/>
  <c r="AF14" i="2"/>
  <c r="AA14" i="2"/>
  <c r="Y14" i="2"/>
  <c r="W14" i="2"/>
  <c r="T14" i="2"/>
  <c r="R14" i="2"/>
  <c r="M14" i="2"/>
  <c r="K14" i="2"/>
  <c r="I14" i="2"/>
  <c r="F14" i="2"/>
  <c r="E14" i="2"/>
  <c r="C14" i="2"/>
  <c r="BJ13" i="2"/>
  <c r="BC13" i="2"/>
  <c r="BA13" i="2"/>
  <c r="AY13" i="2"/>
  <c r="AV13" i="2"/>
  <c r="AV30" i="2" s="1"/>
  <c r="AR13" i="2"/>
  <c r="AO13" i="2"/>
  <c r="AM13" i="2"/>
  <c r="AK13" i="2"/>
  <c r="AH13" i="2"/>
  <c r="AA13" i="2"/>
  <c r="AB13" i="2" s="1"/>
  <c r="Y13" i="2"/>
  <c r="W13" i="2"/>
  <c r="T13" i="2"/>
  <c r="M13" i="2"/>
  <c r="K13" i="2"/>
  <c r="I13" i="2"/>
  <c r="F13" i="2"/>
  <c r="E13" i="2"/>
  <c r="C13" i="2"/>
  <c r="BJ12" i="2"/>
  <c r="BC12" i="2"/>
  <c r="BA12" i="2"/>
  <c r="AY12" i="2"/>
  <c r="AV12" i="2"/>
  <c r="AR12" i="2"/>
  <c r="AO12" i="2"/>
  <c r="AP12" i="2" s="1"/>
  <c r="AM12" i="2"/>
  <c r="AK12" i="2"/>
  <c r="AH12" i="2"/>
  <c r="AD12" i="2"/>
  <c r="AA12" i="2"/>
  <c r="Y12" i="2"/>
  <c r="W12" i="2"/>
  <c r="T12" i="2"/>
  <c r="P12" i="2"/>
  <c r="M12" i="2"/>
  <c r="K12" i="2"/>
  <c r="I12" i="2"/>
  <c r="F12" i="2"/>
  <c r="E12" i="2"/>
  <c r="C12" i="2"/>
  <c r="BJ11" i="2"/>
  <c r="BC11" i="2"/>
  <c r="BA11" i="2"/>
  <c r="AY11" i="2"/>
  <c r="AV11" i="2"/>
  <c r="AT11" i="2"/>
  <c r="AR11" i="2"/>
  <c r="AO11" i="2"/>
  <c r="AP11" i="2" s="1"/>
  <c r="AM11" i="2"/>
  <c r="AK11" i="2"/>
  <c r="AH11" i="2"/>
  <c r="AF11" i="2"/>
  <c r="AD11" i="2"/>
  <c r="AA11" i="2"/>
  <c r="AB11" i="2" s="1"/>
  <c r="Y11" i="2"/>
  <c r="W11" i="2"/>
  <c r="T11" i="2"/>
  <c r="R11" i="2"/>
  <c r="P11" i="2"/>
  <c r="M11" i="2"/>
  <c r="K11" i="2"/>
  <c r="I11" i="2"/>
  <c r="F11" i="2"/>
  <c r="E11" i="2"/>
  <c r="C11" i="2"/>
  <c r="BJ10" i="2"/>
  <c r="BJ30" i="2" s="1"/>
  <c r="BJ33" i="2" s="1"/>
  <c r="G73" i="5" s="1"/>
  <c r="Q73" i="5" s="1"/>
  <c r="BC10" i="2"/>
  <c r="BA10" i="2"/>
  <c r="AY10" i="2"/>
  <c r="AV10" i="2"/>
  <c r="AT10" i="2"/>
  <c r="AR10" i="2"/>
  <c r="AP10" i="2"/>
  <c r="AO10" i="2"/>
  <c r="AM10" i="2"/>
  <c r="AK10" i="2"/>
  <c r="AH10" i="2"/>
  <c r="AF10" i="2"/>
  <c r="AD10" i="2"/>
  <c r="AA10" i="2"/>
  <c r="AA30" i="2" s="1"/>
  <c r="AB17" i="2" s="1"/>
  <c r="Y10" i="2"/>
  <c r="W10" i="2"/>
  <c r="T10" i="2"/>
  <c r="R10" i="2"/>
  <c r="P10" i="2"/>
  <c r="M10" i="2"/>
  <c r="K10" i="2"/>
  <c r="K30" i="2" s="1"/>
  <c r="F10" i="2"/>
  <c r="E10" i="2"/>
  <c r="C10" i="2"/>
  <c r="AV33" i="2" l="1"/>
  <c r="AW23" i="2"/>
  <c r="AW28" i="2"/>
  <c r="AW20" i="2"/>
  <c r="AW21" i="2"/>
  <c r="AW12" i="2"/>
  <c r="AW16" i="2"/>
  <c r="AW24" i="2"/>
  <c r="AW15" i="2"/>
  <c r="AW17" i="2"/>
  <c r="N13" i="2"/>
  <c r="AW25" i="2"/>
  <c r="M30" i="2"/>
  <c r="AW18" i="2"/>
  <c r="AP19" i="2"/>
  <c r="AP23" i="2"/>
  <c r="U20" i="3"/>
  <c r="AW11" i="2"/>
  <c r="AR30" i="2"/>
  <c r="AW13" i="2"/>
  <c r="AP14" i="2"/>
  <c r="AB19" i="2"/>
  <c r="N22" i="2"/>
  <c r="AP22" i="2"/>
  <c r="AB25" i="2"/>
  <c r="R30" i="3"/>
  <c r="U12" i="3"/>
  <c r="AB10" i="2"/>
  <c r="N10" i="2"/>
  <c r="AW10" i="2"/>
  <c r="N18" i="2"/>
  <c r="N26" i="2"/>
  <c r="AP26" i="2"/>
  <c r="R25" i="2"/>
  <c r="R24" i="2"/>
  <c r="R16" i="2"/>
  <c r="Q33" i="2"/>
  <c r="R22" i="2"/>
  <c r="R21" i="2"/>
  <c r="R13" i="2"/>
  <c r="R28" i="2"/>
  <c r="R20" i="2"/>
  <c r="R12" i="2"/>
  <c r="C30" i="3"/>
  <c r="T30" i="3"/>
  <c r="BF30" i="3"/>
  <c r="P14" i="3"/>
  <c r="P18" i="3"/>
  <c r="AP27" i="2"/>
  <c r="AP24" i="2"/>
  <c r="AP16" i="2"/>
  <c r="AO33" i="2"/>
  <c r="G52" i="5" s="1"/>
  <c r="R30" i="2"/>
  <c r="AB14" i="2"/>
  <c r="AP21" i="2"/>
  <c r="AW22" i="2"/>
  <c r="AB23" i="2"/>
  <c r="W30" i="3"/>
  <c r="BH30" i="3"/>
  <c r="U22" i="3"/>
  <c r="P25" i="3"/>
  <c r="N15" i="2"/>
  <c r="AB18" i="2"/>
  <c r="AY30" i="2"/>
  <c r="AW19" i="2"/>
  <c r="I21" i="2"/>
  <c r="I27" i="2"/>
  <c r="I19" i="2"/>
  <c r="I26" i="2"/>
  <c r="I18" i="2"/>
  <c r="I10" i="2"/>
  <c r="I25" i="2"/>
  <c r="I17" i="2"/>
  <c r="AR30" i="3"/>
  <c r="U14" i="3"/>
  <c r="U18" i="3"/>
  <c r="AW20" i="3"/>
  <c r="U23" i="3"/>
  <c r="AH30" i="2"/>
  <c r="AI11" i="2" s="1"/>
  <c r="AI10" i="2"/>
  <c r="AB12" i="2"/>
  <c r="C30" i="2"/>
  <c r="T30" i="2"/>
  <c r="U22" i="2" s="1"/>
  <c r="AW14" i="2"/>
  <c r="AP17" i="2"/>
  <c r="AI19" i="2"/>
  <c r="AB28" i="2"/>
  <c r="BC30" i="2"/>
  <c r="BD14" i="2" s="1"/>
  <c r="N14" i="2"/>
  <c r="I15" i="2"/>
  <c r="AP15" i="2"/>
  <c r="AP18" i="2"/>
  <c r="U19" i="2"/>
  <c r="AB22" i="2"/>
  <c r="U26" i="2"/>
  <c r="AW26" i="2"/>
  <c r="AW27" i="2"/>
  <c r="Y28" i="2"/>
  <c r="Y20" i="2"/>
  <c r="Y26" i="2"/>
  <c r="Y18" i="2"/>
  <c r="Y25" i="2"/>
  <c r="Y17" i="2"/>
  <c r="Y24" i="2"/>
  <c r="Y16" i="2"/>
  <c r="Y30" i="2" s="1"/>
  <c r="H33" i="2"/>
  <c r="AT30" i="3"/>
  <c r="AB27" i="2"/>
  <c r="AB24" i="2"/>
  <c r="AB16" i="2"/>
  <c r="AA33" i="2"/>
  <c r="F30" i="2"/>
  <c r="G26" i="2" s="1"/>
  <c r="G10" i="2"/>
  <c r="AP13" i="2"/>
  <c r="AP30" i="2" s="1"/>
  <c r="AB15" i="2"/>
  <c r="G22" i="2"/>
  <c r="AI22" i="2"/>
  <c r="N23" i="2"/>
  <c r="AP25" i="2"/>
  <c r="AB26" i="2"/>
  <c r="O33" i="3"/>
  <c r="P28" i="3"/>
  <c r="P23" i="3"/>
  <c r="P22" i="3"/>
  <c r="P24" i="3"/>
  <c r="P21" i="3"/>
  <c r="P19" i="3"/>
  <c r="P17" i="3"/>
  <c r="P15" i="3"/>
  <c r="P13" i="3"/>
  <c r="P11" i="3"/>
  <c r="P30" i="3" s="1"/>
  <c r="P27" i="3"/>
  <c r="P26" i="3"/>
  <c r="AF12" i="2"/>
  <c r="AF30" i="2" s="1"/>
  <c r="AT12" i="2"/>
  <c r="AT30" i="2" s="1"/>
  <c r="P13" i="2"/>
  <c r="P30" i="2" s="1"/>
  <c r="AD13" i="2"/>
  <c r="AD30" i="2" s="1"/>
  <c r="AF20" i="2"/>
  <c r="AT20" i="2"/>
  <c r="P21" i="2"/>
  <c r="AD21" i="2"/>
  <c r="AM24" i="2"/>
  <c r="AM30" i="2" s="1"/>
  <c r="BA24" i="2"/>
  <c r="BA30" i="2" s="1"/>
  <c r="W25" i="2"/>
  <c r="W30" i="2" s="1"/>
  <c r="AK25" i="2"/>
  <c r="AK30" i="2" s="1"/>
  <c r="E28" i="2"/>
  <c r="AF28" i="2"/>
  <c r="AT28" i="2"/>
  <c r="F30" i="3"/>
  <c r="G28" i="3" s="1"/>
  <c r="AH30" i="3"/>
  <c r="AI18" i="3" s="1"/>
  <c r="AV30" i="3"/>
  <c r="AW18" i="3" s="1"/>
  <c r="BJ30" i="3"/>
  <c r="BA22" i="3"/>
  <c r="G23" i="3"/>
  <c r="AF13" i="2"/>
  <c r="AT13" i="2"/>
  <c r="P14" i="2"/>
  <c r="AD14" i="2"/>
  <c r="E21" i="2"/>
  <c r="E30" i="2" s="1"/>
  <c r="AF21" i="2"/>
  <c r="AT21" i="2"/>
  <c r="P22" i="2"/>
  <c r="AD22" i="2"/>
  <c r="G10" i="3"/>
  <c r="U10" i="3"/>
  <c r="AW10" i="3"/>
  <c r="I23" i="3"/>
  <c r="Y23" i="3"/>
  <c r="I24" i="3"/>
  <c r="Y24" i="3"/>
  <c r="Y30" i="3" s="1"/>
  <c r="U25" i="3"/>
  <c r="U28" i="3"/>
  <c r="D33" i="3"/>
  <c r="E27" i="3"/>
  <c r="E25" i="3"/>
  <c r="E30" i="3" s="1"/>
  <c r="AE33" i="3"/>
  <c r="AF27" i="3"/>
  <c r="AF25" i="3"/>
  <c r="AF30" i="3" s="1"/>
  <c r="L52" i="5"/>
  <c r="AF22" i="2"/>
  <c r="AT22" i="2"/>
  <c r="P23" i="2"/>
  <c r="AD23" i="2"/>
  <c r="O33" i="2"/>
  <c r="AC33" i="2"/>
  <c r="AY30" i="3"/>
  <c r="I16" i="3"/>
  <c r="I30" i="3" s="1"/>
  <c r="I18" i="3"/>
  <c r="I20" i="3"/>
  <c r="AP22" i="3"/>
  <c r="BK25" i="3"/>
  <c r="AW28" i="3"/>
  <c r="L24" i="5"/>
  <c r="AS33" i="2"/>
  <c r="K30" i="3"/>
  <c r="G25" i="3"/>
  <c r="U26" i="3"/>
  <c r="AP26" i="3"/>
  <c r="BK26" i="3"/>
  <c r="U27" i="3"/>
  <c r="BK27" i="3"/>
  <c r="H33" i="3"/>
  <c r="I28" i="3"/>
  <c r="AT16" i="2"/>
  <c r="AD17" i="2"/>
  <c r="AT24" i="2"/>
  <c r="AD25" i="2"/>
  <c r="M30" i="3"/>
  <c r="N28" i="3" s="1"/>
  <c r="AA30" i="3"/>
  <c r="AB19" i="3" s="1"/>
  <c r="AO30" i="3"/>
  <c r="AP19" i="3" s="1"/>
  <c r="BC30" i="3"/>
  <c r="BD21" i="3" s="1"/>
  <c r="N22" i="3"/>
  <c r="BK23" i="3"/>
  <c r="AW24" i="3"/>
  <c r="I25" i="3"/>
  <c r="AB25" i="3"/>
  <c r="AW25" i="3"/>
  <c r="AK27" i="3"/>
  <c r="AK30" i="3" s="1"/>
  <c r="AJ33" i="3"/>
  <c r="AK28" i="3"/>
  <c r="C16" i="4"/>
  <c r="AW23" i="3"/>
  <c r="G26" i="3"/>
  <c r="AB26" i="3"/>
  <c r="G27" i="3"/>
  <c r="AW27" i="3"/>
  <c r="Y28" i="3"/>
  <c r="Y26" i="3"/>
  <c r="BA28" i="3"/>
  <c r="BA26" i="3"/>
  <c r="BA24" i="3"/>
  <c r="BA30" i="3" s="1"/>
  <c r="N26" i="3" l="1"/>
  <c r="BD19" i="3"/>
  <c r="BD15" i="2"/>
  <c r="BD25" i="3"/>
  <c r="AW12" i="3"/>
  <c r="AI25" i="3"/>
  <c r="AB30" i="2"/>
  <c r="AI27" i="2"/>
  <c r="N21" i="3"/>
  <c r="AI26" i="2"/>
  <c r="AB17" i="3"/>
  <c r="BD27" i="2"/>
  <c r="BD24" i="2"/>
  <c r="BD16" i="2"/>
  <c r="BC33" i="2"/>
  <c r="G66" i="5" s="1"/>
  <c r="Q66" i="5" s="1"/>
  <c r="BD10" i="2"/>
  <c r="BD17" i="2"/>
  <c r="BD11" i="2"/>
  <c r="BD25" i="2"/>
  <c r="BD19" i="2"/>
  <c r="BD28" i="2"/>
  <c r="G27" i="2"/>
  <c r="BD11" i="3"/>
  <c r="N25" i="3"/>
  <c r="AP13" i="3"/>
  <c r="AI28" i="3"/>
  <c r="AI23" i="3"/>
  <c r="U27" i="2"/>
  <c r="U11" i="2"/>
  <c r="G19" i="2"/>
  <c r="BD13" i="2"/>
  <c r="BD23" i="2"/>
  <c r="F33" i="2"/>
  <c r="G28" i="2"/>
  <c r="G20" i="2"/>
  <c r="G13" i="2"/>
  <c r="G17" i="2"/>
  <c r="G21" i="2"/>
  <c r="G15" i="2"/>
  <c r="G24" i="2"/>
  <c r="G23" i="2"/>
  <c r="G12" i="2"/>
  <c r="BD15" i="3"/>
  <c r="U10" i="2"/>
  <c r="N19" i="3"/>
  <c r="BD24" i="3"/>
  <c r="AP15" i="3"/>
  <c r="N23" i="3"/>
  <c r="N11" i="3"/>
  <c r="G22" i="3"/>
  <c r="G14" i="2"/>
  <c r="AI17" i="2"/>
  <c r="AI13" i="2"/>
  <c r="BJ33" i="3"/>
  <c r="H73" i="5" s="1"/>
  <c r="R73" i="5" s="1"/>
  <c r="BK22" i="3"/>
  <c r="BK21" i="3"/>
  <c r="BK19" i="3"/>
  <c r="BK17" i="3"/>
  <c r="BK15" i="3"/>
  <c r="BK13" i="3"/>
  <c r="BK11" i="3"/>
  <c r="AI20" i="3"/>
  <c r="AI12" i="3"/>
  <c r="T33" i="2"/>
  <c r="G31" i="5" s="1"/>
  <c r="U23" i="2"/>
  <c r="U28" i="2"/>
  <c r="U20" i="2"/>
  <c r="U15" i="2"/>
  <c r="U12" i="2"/>
  <c r="U17" i="2"/>
  <c r="U25" i="2"/>
  <c r="U16" i="2"/>
  <c r="U24" i="2"/>
  <c r="U21" i="2"/>
  <c r="I30" i="2"/>
  <c r="BK20" i="3"/>
  <c r="AI18" i="2"/>
  <c r="BK28" i="3"/>
  <c r="N17" i="3"/>
  <c r="U13" i="2"/>
  <c r="BD20" i="2"/>
  <c r="BC33" i="3"/>
  <c r="H66" i="5" s="1"/>
  <c r="BD20" i="3"/>
  <c r="BD18" i="3"/>
  <c r="BD16" i="3"/>
  <c r="BD14" i="3"/>
  <c r="BD12" i="3"/>
  <c r="BD10" i="3"/>
  <c r="BD23" i="3"/>
  <c r="BD27" i="3"/>
  <c r="BD28" i="3"/>
  <c r="AO33" i="3"/>
  <c r="H52" i="5" s="1"/>
  <c r="AP20" i="3"/>
  <c r="AP18" i="3"/>
  <c r="AP16" i="3"/>
  <c r="AP14" i="3"/>
  <c r="AP12" i="3"/>
  <c r="AP10" i="3"/>
  <c r="AP23" i="3"/>
  <c r="N24" i="3"/>
  <c r="AP27" i="3"/>
  <c r="AP25" i="3"/>
  <c r="BD22" i="3"/>
  <c r="AI27" i="3"/>
  <c r="AV33" i="3"/>
  <c r="H59" i="5" s="1"/>
  <c r="AW21" i="3"/>
  <c r="AW19" i="3"/>
  <c r="AW17" i="3"/>
  <c r="AW15" i="3"/>
  <c r="AW13" i="3"/>
  <c r="AW11" i="3"/>
  <c r="AW22" i="3"/>
  <c r="BK18" i="3"/>
  <c r="BD22" i="2"/>
  <c r="AP11" i="3"/>
  <c r="AW16" i="3"/>
  <c r="AW30" i="3" s="1"/>
  <c r="BD18" i="2"/>
  <c r="AP21" i="3"/>
  <c r="T33" i="3"/>
  <c r="U21" i="3"/>
  <c r="U19" i="3"/>
  <c r="U17" i="3"/>
  <c r="U15" i="3"/>
  <c r="U13" i="3"/>
  <c r="U11" i="3"/>
  <c r="U30" i="3" s="1"/>
  <c r="G18" i="3"/>
  <c r="BD17" i="3"/>
  <c r="AP28" i="3"/>
  <c r="U16" i="3"/>
  <c r="BD12" i="2"/>
  <c r="AI25" i="2"/>
  <c r="U24" i="3"/>
  <c r="AA33" i="3"/>
  <c r="AB20" i="3"/>
  <c r="AB18" i="3"/>
  <c r="AB16" i="3"/>
  <c r="AB14" i="3"/>
  <c r="AB12" i="3"/>
  <c r="AB10" i="3"/>
  <c r="AB23" i="3"/>
  <c r="AB28" i="3"/>
  <c r="AB22" i="3"/>
  <c r="BK10" i="3"/>
  <c r="N27" i="3"/>
  <c r="AH33" i="3"/>
  <c r="AI21" i="3"/>
  <c r="AI19" i="3"/>
  <c r="AI17" i="3"/>
  <c r="AI15" i="3"/>
  <c r="AI13" i="3"/>
  <c r="AI11" i="3"/>
  <c r="AI24" i="3"/>
  <c r="AI16" i="3"/>
  <c r="U18" i="2"/>
  <c r="N15" i="3"/>
  <c r="G20" i="3"/>
  <c r="G11" i="2"/>
  <c r="G30" i="2" s="1"/>
  <c r="N13" i="3"/>
  <c r="AB15" i="3"/>
  <c r="AW14" i="3"/>
  <c r="G18" i="2"/>
  <c r="AI22" i="3"/>
  <c r="BD21" i="2"/>
  <c r="AI16" i="2"/>
  <c r="M33" i="3"/>
  <c r="H24" i="5" s="1"/>
  <c r="N20" i="3"/>
  <c r="N18" i="3"/>
  <c r="N16" i="3"/>
  <c r="N14" i="3"/>
  <c r="N12" i="3"/>
  <c r="N10" i="3"/>
  <c r="AB24" i="3"/>
  <c r="BK24" i="3"/>
  <c r="BD26" i="3"/>
  <c r="F33" i="3"/>
  <c r="G21" i="3"/>
  <c r="G19" i="3"/>
  <c r="G17" i="3"/>
  <c r="G15" i="3"/>
  <c r="G13" i="3"/>
  <c r="G11" i="3"/>
  <c r="G30" i="3" s="1"/>
  <c r="BK14" i="3"/>
  <c r="AP17" i="3"/>
  <c r="BK16" i="3"/>
  <c r="AW30" i="2"/>
  <c r="BK12" i="3"/>
  <c r="AB27" i="3"/>
  <c r="AW26" i="3"/>
  <c r="BD13" i="3"/>
  <c r="G25" i="2"/>
  <c r="U14" i="2"/>
  <c r="G59" i="5"/>
  <c r="AP24" i="3"/>
  <c r="AI10" i="3"/>
  <c r="AI30" i="3" s="1"/>
  <c r="AI26" i="3"/>
  <c r="G14" i="3"/>
  <c r="AB21" i="3"/>
  <c r="AH33" i="2"/>
  <c r="G45" i="5" s="1"/>
  <c r="AI23" i="2"/>
  <c r="AI28" i="2"/>
  <c r="AI20" i="2"/>
  <c r="AI24" i="2"/>
  <c r="AI14" i="2"/>
  <c r="AI12" i="2"/>
  <c r="AI30" i="2" s="1"/>
  <c r="AI15" i="2"/>
  <c r="AI21" i="2"/>
  <c r="AB13" i="3"/>
  <c r="G16" i="3"/>
  <c r="AI14" i="3"/>
  <c r="N30" i="2"/>
  <c r="AB11" i="3"/>
  <c r="G12" i="3"/>
  <c r="G24" i="3"/>
  <c r="BD26" i="2"/>
  <c r="N27" i="2"/>
  <c r="N24" i="2"/>
  <c r="N16" i="2"/>
  <c r="M33" i="2"/>
  <c r="G24" i="5" s="1"/>
  <c r="N17" i="2"/>
  <c r="N11" i="2"/>
  <c r="N25" i="2"/>
  <c r="N28" i="2"/>
  <c r="N20" i="2"/>
  <c r="N19" i="2"/>
  <c r="N21" i="2"/>
  <c r="G16" i="2"/>
  <c r="N12" i="2"/>
  <c r="N30" i="3" l="1"/>
  <c r="AB30" i="3"/>
  <c r="U30" i="2"/>
  <c r="AP30" i="3"/>
  <c r="H45" i="5"/>
  <c r="BD30" i="3"/>
  <c r="BK30" i="3"/>
  <c r="H31" i="5"/>
  <c r="BD30" i="2"/>
  <c r="G38" i="5"/>
  <c r="Q59" i="5"/>
  <c r="Q52" i="5" s="1"/>
  <c r="Q45" i="5" s="1"/>
  <c r="Q38" i="5" s="1"/>
  <c r="Q31" i="5" s="1"/>
  <c r="Q24" i="5" s="1"/>
  <c r="H38" i="5"/>
  <c r="R66" i="5"/>
  <c r="R59" i="5" s="1"/>
  <c r="R52" i="5" s="1"/>
  <c r="R45" i="5" s="1"/>
  <c r="R38" i="5" s="1"/>
  <c r="R31" i="5" l="1"/>
  <c r="R24" i="5" s="1"/>
</calcChain>
</file>

<file path=xl/sharedStrings.xml><?xml version="1.0" encoding="utf-8"?>
<sst xmlns="http://schemas.openxmlformats.org/spreadsheetml/2006/main" count="534" uniqueCount="115">
  <si>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</si>
  <si>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</si>
  <si>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</si>
  <si>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</si>
  <si>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</si>
  <si>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</si>
  <si>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</si>
  <si>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</si>
  <si>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</si>
  <si>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</si>
  <si>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</si>
  <si>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</si>
  <si>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</si>
  <si>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</si>
  <si>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</si>
  <si>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</si>
  <si>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</si>
  <si>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</si>
  <si>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</si>
  <si>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</si>
  <si>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</si>
  <si>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</si>
  <si>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</si>
  <si>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</si>
  <si>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</si>
  <si>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</si>
  <si>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</si>
  <si>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</si>
  <si>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</si>
  <si>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</si>
  <si>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</si>
  <si>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</si>
  <si>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</si>
  <si>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</si>
  <si>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</si>
  <si>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</si>
  <si>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</si>
  <si>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</si>
  <si>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</si>
  <si>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</si>
  <si>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</si>
  <si>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</si>
  <si>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</si>
  <si>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</si>
  <si>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</si>
  <si>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</si>
  <si>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</si>
  <si>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</si>
  <si>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</si>
  <si>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</si>
  <si>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</si>
  <si>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</si>
  <si>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</si>
  <si>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</si>
  <si>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</si>
  <si>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</si>
  <si>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</si>
  <si>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</si>
  <si>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</si>
  <si>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</si>
  <si>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</si>
  <si>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</si>
  <si>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</si>
  <si>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publishedweek172020.xlsx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</si>
  <si>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</si>
  <si>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</si>
  <si>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publishedweek172020.xlsx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</si>
  <si>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</si>
  <si>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</si>
  <si>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</si>
  <si>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5 May 2020 </t>
  </si>
  <si>
    <t>Total</t>
  </si>
  <si>
    <t>Awaiting verification</t>
  </si>
  <si>
    <t>0-19</t>
  </si>
  <si>
    <t>20-39</t>
  </si>
  <si>
    <t>40-59</t>
  </si>
  <si>
    <t>60-79</t>
  </si>
  <si>
    <t>80+</t>
  </si>
  <si>
    <r>
      <rPr>
        <b/>
        <sz val="10"/>
        <color rgb="FF4472C4"/>
        <rFont val="Calibri"/>
        <family val="2"/>
        <charset val="1"/>
      </rPr>
      <t>Cumulative</t>
    </r>
    <r>
      <rPr>
        <b/>
        <sz val="10"/>
        <rFont val="Calibri"/>
        <family val="2"/>
        <charset val="1"/>
      </rPr>
      <t xml:space="preserve"> deaths up to 5pm 5 May 2020 </t>
    </r>
  </si>
  <si>
    <t>National Health Service (NHS)</t>
  </si>
  <si>
    <t>COVID-19-total-announced-deaths-8-May-2020.xlsx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</si>
  <si>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</si>
  <si>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</si>
  <si>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</si>
  <si>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x</t>
  </si>
  <si>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</si>
  <si>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</si>
  <si>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</si>
  <si>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</si>
  <si>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</si>
  <si>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</si>
  <si>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</si>
  <si>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</si>
  <si>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</si>
  <si>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</si>
  <si>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</si>
  <si>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</si>
  <si>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</si>
  <si>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</si>
  <si>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</si>
  <si>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</si>
  <si>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</si>
  <si>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</si>
  <si>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</si>
  <si>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</si>
  <si>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</si>
  <si>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</si>
  <si>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</si>
  <si>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publishedweek172020.xlsx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</si>
  <si>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</si>
  <si>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</si>
  <si>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</si>
  <si>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data_08may.xlsx</t>
  </si>
  <si>
    <t>The data were updated from the online plot.</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</si>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</sst>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yy"/>
    <numFmt numFmtId="165" formatCode="0.0"/>
    <numFmt numFmtId="166" formatCode="dd/mm/yy;@"/>
    <numFmt numFmtId="167" formatCode="_-* #,##0.00_-;\-* #,##0.00_-;_-* \-??_-;_-@_-"/>
    <numFmt numFmtId="168" formatCode="_-* #,##0_-;\-* #,##0_-;_-* \-??_-;_-@_-"/>
    <numFmt numFmtId="169" formatCode="#"/>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b/>
      <sz val="10"/>
      <color rgb="FF4472C4"/>
      <name val="Calibri"/>
      <family val="2"/>
      <charset val="1"/>
    </font>
    <font>
      <u/>
      <sz val="12"/>
      <color rgb="FF0563C1"/>
      <name val="Arial"/>
      <family val="2"/>
      <charset val="1"/>
    </font>
    <font>
      <sz val="14"/>
      <color rgb="FF2E75B6"/>
      <name val="Calibri"/>
      <family val="2"/>
      <charset val="1"/>
    </font>
    <font>
      <vertAlign val="superscript"/>
      <sz val="14"/>
      <name val="Calibri"/>
      <family val="2"/>
      <charset val="1"/>
    </font>
    <font>
      <sz val="10"/>
      <name val="Arial"/>
      <charset val="1"/>
    </font>
    <font>
      <u/>
      <sz val="10"/>
      <color rgb="FF0563C1"/>
      <name val="Calibri"/>
      <family val="2"/>
      <charset val="1"/>
    </font>
    <font>
      <sz val="10"/>
      <name val="Arial"/>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C0C0C0"/>
      </patternFill>
    </fill>
  </fills>
  <borders count="51">
    <border>
      <left/>
      <right/>
      <top/>
      <bottom/>
      <diagonal/>
    </border>
    <border>
      <left/>
      <right style="thin">
        <color auto="1"/>
      </right>
      <top style="thin">
        <color auto="1"/>
      </top>
      <bottom/>
      <diagonal/>
    </border>
    <border>
      <left/>
      <right style="hair">
        <color auto="1"/>
      </right>
      <top style="thin">
        <color auto="1"/>
      </top>
      <bottom/>
      <diagonal/>
    </border>
    <border>
      <left style="thin">
        <color auto="1"/>
      </left>
      <right style="thin">
        <color auto="1"/>
      </right>
      <top/>
      <bottom/>
      <diagonal/>
    </border>
    <border>
      <left style="thin">
        <color auto="1"/>
      </left>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right/>
      <top style="hair">
        <color auto="1"/>
      </top>
      <bottom style="thin">
        <color auto="1"/>
      </bottom>
      <diagonal/>
    </border>
    <border>
      <left/>
      <right/>
      <top style="hair">
        <color auto="1"/>
      </top>
      <bottom style="hair">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style="hair">
        <color auto="1"/>
      </right>
      <top/>
      <bottom/>
      <diagonal/>
    </border>
    <border>
      <left style="hair">
        <color auto="1"/>
      </left>
      <right/>
      <top/>
      <bottom/>
      <diagonal/>
    </border>
    <border>
      <left/>
      <right style="thin">
        <color auto="1"/>
      </right>
      <top/>
      <bottom/>
      <diagonal/>
    </border>
    <border>
      <left style="thin">
        <color auto="1"/>
      </left>
      <right/>
      <top/>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thin">
        <color auto="1"/>
      </left>
      <right/>
      <top style="hair">
        <color auto="1"/>
      </top>
      <bottom style="hair">
        <color auto="1"/>
      </bottom>
      <diagonal/>
    </border>
    <border>
      <left style="thin">
        <color auto="1"/>
      </left>
      <right/>
      <top style="thin">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style="hair">
        <color auto="1"/>
      </left>
      <right style="hair">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hair">
        <color auto="1"/>
      </right>
      <top style="hair">
        <color auto="1"/>
      </top>
      <bottom style="hair">
        <color auto="1"/>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hair">
        <color auto="1"/>
      </left>
      <right style="thin">
        <color auto="1"/>
      </right>
      <top/>
      <bottom/>
      <diagonal/>
    </border>
    <border>
      <left style="hair">
        <color auto="1"/>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7" fontId="41" fillId="0" borderId="0" applyBorder="0" applyProtection="0"/>
    <xf numFmtId="0" fontId="4" fillId="0" borderId="0" applyBorder="0" applyProtection="0"/>
  </cellStyleXfs>
  <cellXfs count="231">
    <xf numFmtId="0" fontId="0" fillId="0" borderId="0" xfId="0"/>
    <xf numFmtId="0" fontId="21" fillId="2" borderId="29" xfId="0" applyFont="1" applyFill="1" applyBorder="1" applyAlignment="1">
      <alignment horizontal="center" vertical="center"/>
    </xf>
    <xf numFmtId="0" fontId="15" fillId="2" borderId="0" xfId="0" applyFont="1" applyFill="1" applyBorder="1" applyAlignment="1">
      <alignment wrapText="1"/>
    </xf>
    <xf numFmtId="164" fontId="1" fillId="2" borderId="0" xfId="0" applyNumberFormat="1" applyFont="1" applyFill="1" applyBorder="1" applyAlignment="1">
      <alignment wrapText="1"/>
    </xf>
    <xf numFmtId="164" fontId="23" fillId="2" borderId="24" xfId="0" applyNumberFormat="1" applyFont="1" applyFill="1" applyBorder="1" applyAlignment="1">
      <alignment horizontal="center" vertical="center"/>
    </xf>
    <xf numFmtId="0" fontId="21" fillId="2" borderId="21" xfId="0" applyFont="1" applyFill="1" applyBorder="1" applyAlignment="1">
      <alignment horizontal="left" vertical="center"/>
    </xf>
    <xf numFmtId="164" fontId="23" fillId="2" borderId="8" xfId="0" applyNumberFormat="1" applyFont="1" applyFill="1" applyBorder="1" applyAlignment="1">
      <alignment horizontal="center" vertical="center"/>
    </xf>
    <xf numFmtId="164" fontId="23" fillId="2" borderId="4" xfId="0" applyNumberFormat="1" applyFont="1" applyFill="1" applyBorder="1" applyAlignment="1">
      <alignment horizontal="center"/>
    </xf>
    <xf numFmtId="164" fontId="23" fillId="2" borderId="5" xfId="0" applyNumberFormat="1" applyFont="1" applyFill="1" applyBorder="1" applyAlignment="1">
      <alignment horizontal="center"/>
    </xf>
    <xf numFmtId="164" fontId="23" fillId="2" borderId="4" xfId="0" applyNumberFormat="1" applyFont="1" applyFill="1" applyBorder="1" applyAlignment="1">
      <alignment horizontal="center" vertical="center"/>
    </xf>
    <xf numFmtId="0" fontId="23" fillId="2" borderId="2" xfId="0" applyFont="1" applyFill="1" applyBorder="1" applyAlignment="1">
      <alignment horizontal="left" vertical="center"/>
    </xf>
    <xf numFmtId="0" fontId="23" fillId="2" borderId="2" xfId="0" applyFont="1" applyFill="1" applyBorder="1" applyAlignment="1">
      <alignment horizontal="center" vertical="center"/>
    </xf>
    <xf numFmtId="0" fontId="10" fillId="2" borderId="0" xfId="0" applyFont="1" applyFill="1" applyBorder="1" applyAlignment="1">
      <alignment wrapText="1"/>
    </xf>
    <xf numFmtId="0" fontId="5" fillId="2" borderId="0" xfId="0" applyFont="1" applyFill="1" applyBorder="1" applyAlignment="1">
      <alignment wrapText="1"/>
    </xf>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4" fontId="23" fillId="2" borderId="3" xfId="0" applyNumberFormat="1" applyFont="1" applyFill="1" applyBorder="1" applyAlignment="1">
      <alignment horizontal="right"/>
    </xf>
    <xf numFmtId="164" fontId="13" fillId="2" borderId="0" xfId="0" applyNumberFormat="1" applyFont="1" applyFill="1"/>
    <xf numFmtId="0" fontId="23" fillId="2" borderId="6" xfId="0" applyFont="1" applyFill="1" applyBorder="1" applyAlignment="1">
      <alignment horizontal="right"/>
    </xf>
    <xf numFmtId="0" fontId="22" fillId="2" borderId="7" xfId="0" applyFont="1" applyFill="1" applyBorder="1" applyAlignment="1">
      <alignment horizontal="center"/>
    </xf>
    <xf numFmtId="0" fontId="24" fillId="2" borderId="7" xfId="0" applyFont="1" applyFill="1" applyBorder="1" applyAlignment="1">
      <alignment horizontal="center"/>
    </xf>
    <xf numFmtId="0" fontId="22" fillId="2" borderId="8" xfId="0" applyFont="1" applyFill="1" applyBorder="1" applyAlignment="1">
      <alignment horizontal="center"/>
    </xf>
    <xf numFmtId="0" fontId="22" fillId="2" borderId="9" xfId="0" applyFont="1" applyFill="1" applyBorder="1" applyAlignment="1">
      <alignment horizontal="center"/>
    </xf>
    <xf numFmtId="0" fontId="24" fillId="2" borderId="10" xfId="0" applyFont="1" applyFill="1" applyBorder="1" applyAlignment="1">
      <alignment horizontal="center"/>
    </xf>
    <xf numFmtId="49" fontId="23" fillId="2" borderId="3" xfId="0" applyNumberFormat="1" applyFont="1" applyFill="1" applyBorder="1" applyAlignment="1">
      <alignment horizontal="right"/>
    </xf>
    <xf numFmtId="165" fontId="24" fillId="2" borderId="0" xfId="0" applyNumberFormat="1" applyFont="1" applyFill="1" applyBorder="1"/>
    <xf numFmtId="0" fontId="13" fillId="2" borderId="0" xfId="0" applyFont="1" applyFill="1" applyBorder="1"/>
    <xf numFmtId="165" fontId="24" fillId="2" borderId="11" xfId="0" applyNumberFormat="1" applyFont="1" applyFill="1" applyBorder="1"/>
    <xf numFmtId="0" fontId="0" fillId="2" borderId="12"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0"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6" fillId="2" borderId="14"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7" fillId="2" borderId="3" xfId="0" applyFont="1" applyFill="1" applyBorder="1" applyAlignment="1">
      <alignment horizontal="right"/>
    </xf>
    <xf numFmtId="0" fontId="13" fillId="2" borderId="12" xfId="0" applyFont="1" applyFill="1" applyBorder="1"/>
    <xf numFmtId="1" fontId="28" fillId="2" borderId="0" xfId="0" applyNumberFormat="1" applyFont="1" applyFill="1" applyBorder="1"/>
    <xf numFmtId="0" fontId="29" fillId="2" borderId="14" xfId="0" applyFont="1" applyFill="1" applyBorder="1"/>
    <xf numFmtId="1" fontId="30" fillId="2" borderId="0" xfId="0" applyNumberFormat="1" applyFont="1" applyFill="1" applyBorder="1"/>
    <xf numFmtId="0" fontId="29" fillId="2" borderId="0" xfId="0"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2" fillId="2" borderId="3" xfId="0" applyFont="1" applyFill="1" applyBorder="1" applyAlignment="1">
      <alignment horizontal="right"/>
    </xf>
    <xf numFmtId="0" fontId="26" fillId="2" borderId="13" xfId="0" applyFont="1" applyFill="1" applyBorder="1"/>
    <xf numFmtId="0" fontId="23" fillId="2" borderId="15" xfId="0" applyFont="1" applyFill="1" applyBorder="1" applyAlignment="1">
      <alignment horizontal="right"/>
    </xf>
    <xf numFmtId="0" fontId="22" fillId="2" borderId="7" xfId="0" applyFont="1" applyFill="1" applyBorder="1"/>
    <xf numFmtId="0" fontId="26" fillId="2" borderId="9" xfId="0" applyFont="1" applyFill="1" applyBorder="1"/>
    <xf numFmtId="0" fontId="26" fillId="2" borderId="7" xfId="0" applyFont="1" applyFill="1" applyBorder="1"/>
    <xf numFmtId="1" fontId="26" fillId="2" borderId="7" xfId="0" applyNumberFormat="1" applyFont="1" applyFill="1" applyBorder="1"/>
    <xf numFmtId="0" fontId="26" fillId="2" borderId="10" xfId="0" applyFont="1" applyFill="1" applyBorder="1"/>
    <xf numFmtId="0" fontId="23" fillId="2" borderId="16" xfId="0" applyFont="1" applyFill="1" applyBorder="1"/>
    <xf numFmtId="1" fontId="23" fillId="2" borderId="16" xfId="0" applyNumberFormat="1" applyFont="1" applyFill="1" applyBorder="1"/>
    <xf numFmtId="0" fontId="31" fillId="2" borderId="17" xfId="0" applyFont="1" applyFill="1" applyBorder="1"/>
    <xf numFmtId="0" fontId="31" fillId="2" borderId="16" xfId="0" applyFont="1" applyFill="1" applyBorder="1"/>
    <xf numFmtId="1" fontId="31" fillId="2" borderId="16" xfId="0" applyNumberFormat="1" applyFont="1" applyFill="1" applyBorder="1"/>
    <xf numFmtId="0" fontId="31" fillId="2" borderId="18"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3" fillId="2" borderId="19" xfId="0" applyFont="1" applyFill="1" applyBorder="1"/>
    <xf numFmtId="0" fontId="23" fillId="2" borderId="2"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164" fontId="21" fillId="2" borderId="0" xfId="0" applyNumberFormat="1" applyFont="1" applyFill="1" applyAlignment="1">
      <alignment horizontal="right"/>
    </xf>
    <xf numFmtId="0" fontId="21" fillId="2" borderId="20" xfId="0" applyFont="1" applyFill="1" applyBorder="1" applyAlignment="1">
      <alignment horizontal="right"/>
    </xf>
    <xf numFmtId="164" fontId="21" fillId="2" borderId="3" xfId="0" applyNumberFormat="1" applyFont="1" applyFill="1" applyBorder="1" applyAlignment="1">
      <alignment horizontal="right" vertical="center" wrapText="1"/>
    </xf>
    <xf numFmtId="164" fontId="21" fillId="2" borderId="22" xfId="0" applyNumberFormat="1" applyFont="1" applyFill="1" applyBorder="1" applyAlignment="1">
      <alignment horizontal="center"/>
    </xf>
    <xf numFmtId="164" fontId="21" fillId="3" borderId="5" xfId="0" applyNumberFormat="1" applyFont="1" applyFill="1" applyBorder="1" applyAlignment="1">
      <alignment horizontal="center" wrapText="1"/>
    </xf>
    <xf numFmtId="164" fontId="22" fillId="3" borderId="5" xfId="0" applyNumberFormat="1" applyFont="1" applyFill="1" applyBorder="1" applyAlignment="1">
      <alignment horizontal="center"/>
    </xf>
    <xf numFmtId="164" fontId="22" fillId="0" borderId="5" xfId="0" applyNumberFormat="1" applyFont="1" applyBorder="1" applyAlignment="1">
      <alignment horizontal="center"/>
    </xf>
    <xf numFmtId="164" fontId="22" fillId="2" borderId="5" xfId="0" applyNumberFormat="1" applyFont="1" applyFill="1" applyBorder="1" applyAlignment="1">
      <alignment horizontal="center"/>
    </xf>
    <xf numFmtId="164" fontId="13" fillId="2" borderId="0" xfId="0" applyNumberFormat="1" applyFont="1" applyFill="1"/>
    <xf numFmtId="164" fontId="0" fillId="0" borderId="0" xfId="0" applyNumberFormat="1"/>
    <xf numFmtId="164" fontId="21" fillId="2" borderId="6" xfId="0" applyNumberFormat="1" applyFont="1" applyFill="1" applyBorder="1" applyAlignment="1">
      <alignment horizontal="right" vertical="center"/>
    </xf>
    <xf numFmtId="164" fontId="21" fillId="2" borderId="6" xfId="0" applyNumberFormat="1" applyFont="1" applyFill="1" applyBorder="1" applyAlignment="1">
      <alignment horizontal="center"/>
    </xf>
    <xf numFmtId="164" fontId="22" fillId="3" borderId="15" xfId="0" applyNumberFormat="1" applyFont="1" applyFill="1" applyBorder="1" applyAlignment="1">
      <alignment horizontal="center"/>
    </xf>
    <xf numFmtId="164" fontId="22" fillId="0" borderId="15" xfId="0" applyNumberFormat="1" applyFont="1" applyBorder="1" applyAlignment="1">
      <alignment horizontal="center"/>
    </xf>
    <xf numFmtId="164" fontId="22" fillId="2" borderId="15"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3" fontId="13" fillId="3" borderId="3" xfId="0" applyNumberFormat="1" applyFont="1" applyFill="1" applyBorder="1"/>
    <xf numFmtId="3" fontId="13" fillId="0" borderId="3" xfId="0" applyNumberFormat="1" applyFont="1" applyBorder="1"/>
    <xf numFmtId="3" fontId="13" fillId="2" borderId="3" xfId="0" applyNumberFormat="1" applyFont="1" applyFill="1" applyBorder="1"/>
    <xf numFmtId="0" fontId="13" fillId="0" borderId="3" xfId="0" applyFont="1" applyBorder="1"/>
    <xf numFmtId="0" fontId="22" fillId="2" borderId="15" xfId="0" applyFont="1" applyFill="1" applyBorder="1" applyAlignment="1">
      <alignment horizontal="right"/>
    </xf>
    <xf numFmtId="0" fontId="13" fillId="2" borderId="23" xfId="0" applyFont="1" applyFill="1" applyBorder="1"/>
    <xf numFmtId="0" fontId="13" fillId="3" borderId="15" xfId="0" applyFont="1" applyFill="1" applyBorder="1"/>
    <xf numFmtId="0" fontId="13" fillId="0" borderId="15" xfId="0" applyFont="1" applyBorder="1"/>
    <xf numFmtId="0" fontId="13" fillId="2" borderId="15" xfId="0" applyFont="1" applyFill="1" applyBorder="1"/>
    <xf numFmtId="49" fontId="21" fillId="2" borderId="6" xfId="0" applyNumberFormat="1" applyFont="1" applyFill="1" applyBorder="1" applyAlignment="1">
      <alignment horizontal="right"/>
    </xf>
    <xf numFmtId="0" fontId="34" fillId="2" borderId="23" xfId="0" applyFont="1" applyFill="1" applyBorder="1" applyAlignment="1">
      <alignment horizontal="right"/>
    </xf>
    <xf numFmtId="0" fontId="21" fillId="2" borderId="23" xfId="0" applyFont="1" applyFill="1" applyBorder="1"/>
    <xf numFmtId="0" fontId="21" fillId="3" borderId="6" xfId="0" applyFont="1" applyFill="1" applyBorder="1"/>
    <xf numFmtId="0" fontId="21" fillId="0" borderId="6" xfId="0" applyFont="1" applyBorder="1"/>
    <xf numFmtId="0" fontId="21" fillId="2" borderId="6" xfId="0" applyFont="1" applyFill="1" applyBorder="1"/>
    <xf numFmtId="49" fontId="21" fillId="2" borderId="0" xfId="0" applyNumberFormat="1" applyFont="1" applyFill="1" applyBorder="1" applyAlignment="1">
      <alignment horizontal="right"/>
    </xf>
    <xf numFmtId="0" fontId="13" fillId="0" borderId="0" xfId="0" applyFont="1" applyBorder="1"/>
    <xf numFmtId="0" fontId="35" fillId="2" borderId="25" xfId="0" applyFont="1" applyFill="1" applyBorder="1" applyAlignment="1"/>
    <xf numFmtId="0" fontId="13" fillId="2" borderId="19" xfId="0" applyFont="1" applyFill="1" applyBorder="1"/>
    <xf numFmtId="0" fontId="13" fillId="2" borderId="26" xfId="0" applyFont="1" applyFill="1" applyBorder="1"/>
    <xf numFmtId="0" fontId="13" fillId="0" borderId="26" xfId="0" applyFont="1" applyBorder="1"/>
    <xf numFmtId="0" fontId="13" fillId="2" borderId="27" xfId="0" applyFont="1" applyFill="1" applyBorder="1"/>
    <xf numFmtId="164" fontId="21" fillId="3" borderId="15" xfId="0" applyNumberFormat="1" applyFont="1" applyFill="1" applyBorder="1" applyAlignment="1">
      <alignment horizontal="center" wrapText="1"/>
    </xf>
    <xf numFmtId="164" fontId="22" fillId="2" borderId="15" xfId="0" applyNumberFormat="1" applyFont="1" applyFill="1" applyBorder="1" applyAlignment="1">
      <alignment horizontal="center"/>
    </xf>
    <xf numFmtId="0" fontId="21" fillId="2" borderId="3" xfId="0" applyFont="1" applyFill="1" applyBorder="1" applyAlignment="1">
      <alignment horizontal="right"/>
    </xf>
    <xf numFmtId="0" fontId="21" fillId="2" borderId="6" xfId="0" applyFont="1" applyFill="1" applyBorder="1" applyAlignment="1">
      <alignment horizontal="right"/>
    </xf>
    <xf numFmtId="0" fontId="21" fillId="2" borderId="28" xfId="0" applyFont="1" applyFill="1" applyBorder="1"/>
    <xf numFmtId="164" fontId="0" fillId="2" borderId="0" xfId="0" applyNumberFormat="1" applyFill="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21" fillId="2" borderId="0" xfId="0" applyFont="1" applyFill="1"/>
    <xf numFmtId="0" fontId="13" fillId="2" borderId="25" xfId="0" applyFont="1" applyFill="1" applyBorder="1"/>
    <xf numFmtId="0" fontId="13" fillId="2" borderId="14" xfId="0" applyFont="1" applyFill="1" applyBorder="1"/>
    <xf numFmtId="0" fontId="21"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30" xfId="0" applyNumberFormat="1" applyFont="1" applyFill="1" applyBorder="1" applyAlignment="1">
      <alignment horizontal="center"/>
    </xf>
    <xf numFmtId="49" fontId="13" fillId="2" borderId="23" xfId="0" applyNumberFormat="1" applyFont="1" applyFill="1" applyBorder="1" applyAlignment="1">
      <alignment horizontal="center"/>
    </xf>
    <xf numFmtId="0" fontId="13" fillId="2" borderId="23" xfId="0" applyFont="1" applyFill="1" applyBorder="1" applyAlignment="1">
      <alignment horizontal="center"/>
    </xf>
    <xf numFmtId="49" fontId="13" fillId="2" borderId="36" xfId="0" applyNumberFormat="1" applyFont="1" applyFill="1" applyBorder="1" applyAlignment="1">
      <alignment horizontal="center"/>
    </xf>
    <xf numFmtId="49" fontId="13" fillId="2" borderId="37" xfId="0" applyNumberFormat="1" applyFont="1" applyFill="1" applyBorder="1" applyAlignment="1">
      <alignment horizontal="center" vertical="center" wrapText="1"/>
    </xf>
    <xf numFmtId="49" fontId="21" fillId="2" borderId="38" xfId="0" applyNumberFormat="1" applyFont="1" applyFill="1" applyBorder="1" applyAlignment="1">
      <alignment horizontal="center" vertical="center" wrapText="1"/>
    </xf>
    <xf numFmtId="49" fontId="13" fillId="2" borderId="39" xfId="0" applyNumberFormat="1" applyFont="1" applyFill="1" applyBorder="1" applyAlignment="1">
      <alignment horizontal="center"/>
    </xf>
    <xf numFmtId="49" fontId="13" fillId="2" borderId="40" xfId="0" applyNumberFormat="1" applyFont="1" applyFill="1" applyBorder="1" applyAlignment="1">
      <alignment horizontal="center"/>
    </xf>
    <xf numFmtId="0" fontId="13" fillId="2" borderId="40" xfId="0" applyFont="1" applyFill="1" applyBorder="1" applyAlignment="1">
      <alignment horizontal="center"/>
    </xf>
    <xf numFmtId="0" fontId="21" fillId="2" borderId="40" xfId="0" applyFont="1" applyFill="1" applyBorder="1" applyAlignment="1">
      <alignment horizontal="center" vertical="center" wrapText="1"/>
    </xf>
    <xf numFmtId="0" fontId="13" fillId="2" borderId="40" xfId="0" applyFont="1" applyFill="1" applyBorder="1" applyAlignment="1">
      <alignment horizontal="right" vertical="center" wrapText="1"/>
    </xf>
    <xf numFmtId="0" fontId="13" fillId="2" borderId="41" xfId="0" applyFont="1" applyFill="1" applyBorder="1" applyAlignment="1">
      <alignment horizontal="right" vertical="center" wrapText="1"/>
    </xf>
    <xf numFmtId="0" fontId="21" fillId="2" borderId="42" xfId="0" applyFont="1" applyFill="1" applyBorder="1" applyAlignment="1">
      <alignment horizontal="center" vertical="center" wrapText="1"/>
    </xf>
    <xf numFmtId="49" fontId="13" fillId="2" borderId="43" xfId="0" applyNumberFormat="1" applyFont="1" applyFill="1" applyBorder="1" applyAlignment="1">
      <alignment horizontal="center"/>
    </xf>
    <xf numFmtId="0" fontId="13" fillId="2" borderId="42" xfId="0" applyFont="1" applyFill="1" applyBorder="1" applyAlignment="1">
      <alignment horizontal="right" vertical="center" wrapText="1"/>
    </xf>
    <xf numFmtId="166" fontId="13" fillId="2" borderId="0" xfId="0" applyNumberFormat="1" applyFont="1" applyFill="1" applyBorder="1" applyAlignment="1">
      <alignment horizontal="center"/>
    </xf>
    <xf numFmtId="49" fontId="13" fillId="2" borderId="44" xfId="0" applyNumberFormat="1" applyFont="1" applyFill="1" applyBorder="1" applyAlignment="1">
      <alignment horizontal="center"/>
    </xf>
    <xf numFmtId="0" fontId="13" fillId="2" borderId="45" xfId="0" applyFont="1" applyFill="1" applyBorder="1" applyAlignment="1">
      <alignment horizontal="right" vertical="center"/>
    </xf>
    <xf numFmtId="0" fontId="13" fillId="2" borderId="11"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6" xfId="0" applyNumberFormat="1" applyFont="1" applyFill="1" applyBorder="1" applyAlignment="1">
      <alignment horizontal="center"/>
    </xf>
    <xf numFmtId="49" fontId="13" fillId="2" borderId="45" xfId="0" applyNumberFormat="1" applyFont="1" applyFill="1" applyBorder="1" applyAlignment="1">
      <alignment horizontal="center"/>
    </xf>
    <xf numFmtId="0" fontId="13" fillId="2" borderId="45" xfId="0" applyFont="1" applyFill="1" applyBorder="1" applyAlignment="1">
      <alignment horizontal="center"/>
    </xf>
    <xf numFmtId="0" fontId="21" fillId="2" borderId="45" xfId="0" applyFont="1" applyFill="1" applyBorder="1" applyAlignment="1">
      <alignment horizontal="center" vertical="center" wrapText="1"/>
    </xf>
    <xf numFmtId="0" fontId="13" fillId="2" borderId="45" xfId="0" applyFont="1" applyFill="1" applyBorder="1" applyAlignment="1">
      <alignment horizontal="right" vertical="center" wrapText="1"/>
    </xf>
    <xf numFmtId="0" fontId="21" fillId="2" borderId="44" xfId="0" applyFont="1" applyFill="1" applyBorder="1" applyAlignment="1">
      <alignment horizontal="center" vertical="center" wrapText="1"/>
    </xf>
    <xf numFmtId="49" fontId="13" fillId="2" borderId="11" xfId="0" applyNumberFormat="1" applyFont="1" applyFill="1" applyBorder="1" applyAlignment="1">
      <alignment horizontal="center"/>
    </xf>
    <xf numFmtId="49" fontId="13" fillId="2" borderId="0" xfId="0" applyNumberFormat="1" applyFont="1" applyFill="1" applyBorder="1" applyAlignment="1">
      <alignment horizontal="center"/>
    </xf>
    <xf numFmtId="166" fontId="13" fillId="2" borderId="45" xfId="0" applyNumberFormat="1" applyFont="1" applyFill="1" applyBorder="1" applyAlignment="1">
      <alignment horizontal="center"/>
    </xf>
    <xf numFmtId="0" fontId="0" fillId="2" borderId="45" xfId="0" applyFill="1" applyBorder="1"/>
    <xf numFmtId="168" fontId="39" fillId="2" borderId="0" xfId="1" applyNumberFormat="1" applyFont="1" applyFill="1" applyBorder="1" applyAlignment="1" applyProtection="1"/>
    <xf numFmtId="168" fontId="39" fillId="2" borderId="11" xfId="1" applyNumberFormat="1" applyFont="1" applyFill="1" applyBorder="1" applyAlignment="1" applyProtection="1"/>
    <xf numFmtId="0" fontId="13" fillId="2" borderId="0" xfId="0" applyFont="1" applyFill="1" applyBorder="1" applyAlignment="1">
      <alignment horizontal="center"/>
    </xf>
    <xf numFmtId="0" fontId="22" fillId="2" borderId="11" xfId="0" applyFont="1" applyFill="1" applyBorder="1"/>
    <xf numFmtId="0" fontId="13" fillId="2" borderId="11" xfId="0" applyFont="1" applyFill="1" applyBorder="1" applyAlignment="1">
      <alignment horizontal="center"/>
    </xf>
    <xf numFmtId="0" fontId="21" fillId="2" borderId="11" xfId="0" applyFont="1" applyFill="1" applyBorder="1" applyAlignment="1">
      <alignment horizontal="center" vertical="center" wrapText="1"/>
    </xf>
    <xf numFmtId="166" fontId="13" fillId="2" borderId="46" xfId="0" applyNumberFormat="1" applyFont="1" applyFill="1" applyBorder="1" applyAlignment="1">
      <alignment horizontal="center"/>
    </xf>
    <xf numFmtId="1" fontId="13" fillId="2" borderId="45" xfId="0" applyNumberFormat="1" applyFont="1" applyFill="1" applyBorder="1"/>
    <xf numFmtId="1" fontId="13" fillId="2" borderId="44" xfId="0" applyNumberFormat="1" applyFont="1" applyFill="1" applyBorder="1"/>
    <xf numFmtId="0" fontId="13" fillId="2" borderId="45" xfId="0" applyFont="1" applyFill="1" applyBorder="1"/>
    <xf numFmtId="0" fontId="13" fillId="2" borderId="11" xfId="0" applyFont="1" applyFill="1" applyBorder="1" applyAlignment="1">
      <alignment horizontal="right"/>
    </xf>
    <xf numFmtId="0" fontId="22" fillId="2" borderId="0" xfId="0" applyFont="1" applyFill="1" applyAlignment="1">
      <alignment horizontal="center" vertical="center"/>
    </xf>
    <xf numFmtId="1" fontId="13" fillId="2" borderId="46" xfId="0" applyNumberFormat="1" applyFont="1" applyFill="1" applyBorder="1"/>
    <xf numFmtId="1" fontId="13" fillId="2" borderId="11" xfId="0" applyNumberFormat="1" applyFont="1" applyFill="1" applyBorder="1"/>
    <xf numFmtId="0" fontId="13" fillId="2" borderId="0" xfId="0" applyFont="1" applyFill="1" applyAlignment="1">
      <alignment horizontal="right"/>
    </xf>
    <xf numFmtId="0" fontId="22" fillId="2" borderId="0" xfId="0" applyFont="1" applyFill="1"/>
    <xf numFmtId="0" fontId="13" fillId="2" borderId="45" xfId="0" applyFont="1" applyFill="1" applyBorder="1" applyAlignment="1">
      <alignment horizontal="right"/>
    </xf>
    <xf numFmtId="0" fontId="13" fillId="2" borderId="44" xfId="0" applyFont="1" applyFill="1" applyBorder="1" applyAlignment="1">
      <alignment horizontal="right"/>
    </xf>
    <xf numFmtId="0" fontId="13" fillId="2" borderId="46" xfId="0" applyFont="1" applyFill="1" applyBorder="1" applyAlignment="1">
      <alignment horizontal="right"/>
    </xf>
    <xf numFmtId="1" fontId="13" fillId="2" borderId="45" xfId="0" applyNumberFormat="1" applyFont="1" applyFill="1" applyBorder="1" applyAlignment="1">
      <alignment horizontal="right"/>
    </xf>
    <xf numFmtId="0" fontId="13" fillId="2" borderId="44" xfId="0" applyFont="1" applyFill="1" applyBorder="1"/>
    <xf numFmtId="0" fontId="22" fillId="2" borderId="45" xfId="0" applyFont="1" applyFill="1" applyBorder="1"/>
    <xf numFmtId="166" fontId="13" fillId="2" borderId="47" xfId="0" applyNumberFormat="1" applyFont="1" applyFill="1" applyBorder="1" applyAlignment="1">
      <alignment horizontal="center"/>
    </xf>
    <xf numFmtId="49" fontId="13" fillId="2" borderId="48" xfId="0" applyNumberFormat="1" applyFont="1" applyFill="1" applyBorder="1" applyAlignment="1">
      <alignment horizontal="center"/>
    </xf>
    <xf numFmtId="49" fontId="13" fillId="2" borderId="47" xfId="0" applyNumberFormat="1" applyFont="1" applyFill="1" applyBorder="1" applyAlignment="1">
      <alignment horizontal="center"/>
    </xf>
    <xf numFmtId="49" fontId="13" fillId="2" borderId="49" xfId="0" applyNumberFormat="1" applyFont="1" applyFill="1" applyBorder="1" applyAlignment="1">
      <alignment horizontal="center"/>
    </xf>
    <xf numFmtId="0" fontId="13" fillId="2" borderId="49" xfId="0" applyFont="1" applyFill="1" applyBorder="1"/>
    <xf numFmtId="0" fontId="13" fillId="2" borderId="49" xfId="0" applyFont="1" applyFill="1" applyBorder="1" applyAlignment="1">
      <alignment horizontal="right"/>
    </xf>
    <xf numFmtId="0" fontId="22" fillId="2" borderId="50" xfId="0" applyFont="1" applyFill="1" applyBorder="1"/>
    <xf numFmtId="0" fontId="22" fillId="2" borderId="16" xfId="0" applyFont="1" applyFill="1" applyBorder="1"/>
    <xf numFmtId="0" fontId="13" fillId="2" borderId="48" xfId="0" applyFont="1" applyFill="1" applyBorder="1"/>
    <xf numFmtId="49" fontId="13" fillId="2" borderId="50" xfId="0" applyNumberFormat="1" applyFont="1" applyFill="1" applyBorder="1" applyAlignment="1">
      <alignment horizontal="center"/>
    </xf>
    <xf numFmtId="0" fontId="13" fillId="2" borderId="49" xfId="0" applyFont="1" applyFill="1" applyBorder="1" applyAlignment="1">
      <alignment horizontal="right" vertical="center"/>
    </xf>
    <xf numFmtId="0" fontId="13" fillId="2" borderId="50" xfId="0" applyFont="1" applyFill="1" applyBorder="1" applyAlignment="1">
      <alignment horizontal="right" vertical="center"/>
    </xf>
    <xf numFmtId="0" fontId="13" fillId="2" borderId="18" xfId="0" applyFont="1" applyFill="1" applyBorder="1" applyAlignment="1">
      <alignment horizontal="right" vertical="center"/>
    </xf>
    <xf numFmtId="166" fontId="13" fillId="2" borderId="0" xfId="0" applyNumberFormat="1" applyFont="1" applyFill="1" applyAlignment="1">
      <alignment horizontal="center"/>
    </xf>
    <xf numFmtId="49" fontId="13" fillId="2" borderId="0" xfId="0" applyNumberFormat="1" applyFont="1" applyFill="1" applyAlignment="1">
      <alignment horizontal="center"/>
    </xf>
    <xf numFmtId="169" fontId="13" fillId="2" borderId="0" xfId="0" applyNumberFormat="1" applyFont="1" applyFill="1"/>
    <xf numFmtId="166" fontId="21" fillId="2" borderId="0" xfId="0" applyNumberFormat="1" applyFont="1" applyFill="1" applyAlignment="1">
      <alignment horizontal="left"/>
    </xf>
    <xf numFmtId="0" fontId="40" fillId="2" borderId="0" xfId="2" applyFont="1" applyFill="1" applyBorder="1" applyProtection="1"/>
    <xf numFmtId="0" fontId="0" fillId="2" borderId="0" xfId="0" applyFont="1" applyFill="1"/>
    <xf numFmtId="0" fontId="4" fillId="2" borderId="0" xfId="2" applyFont="1" applyFill="1" applyBorder="1" applyProtection="1"/>
    <xf numFmtId="0" fontId="21" fillId="2" borderId="27" xfId="0" applyFont="1" applyFill="1" applyBorder="1" applyAlignment="1">
      <alignment horizontal="center" vertical="center"/>
    </xf>
    <xf numFmtId="0" fontId="35" fillId="2" borderId="30" xfId="0" applyFont="1" applyFill="1" applyBorder="1" applyAlignment="1">
      <alignment horizontal="center" vertical="center"/>
    </xf>
    <xf numFmtId="0" fontId="21" fillId="2" borderId="31" xfId="0" applyFont="1" applyFill="1" applyBorder="1" applyAlignment="1">
      <alignment horizontal="center" vertical="center"/>
    </xf>
    <xf numFmtId="0" fontId="21" fillId="2" borderId="33" xfId="0" applyFont="1" applyFill="1" applyBorder="1" applyAlignment="1">
      <alignment horizontal="center" vertical="center"/>
    </xf>
    <xf numFmtId="49" fontId="21" fillId="2" borderId="34" xfId="0" applyNumberFormat="1" applyFont="1" applyFill="1" applyBorder="1" applyAlignment="1">
      <alignment horizontal="center" vertical="center" wrapText="1"/>
    </xf>
    <xf numFmtId="49" fontId="21" fillId="2" borderId="35" xfId="0" applyNumberFormat="1" applyFont="1" applyFill="1" applyBorder="1" applyAlignment="1">
      <alignment horizontal="center" vertical="center" wrapText="1"/>
    </xf>
    <xf numFmtId="49" fontId="21" fillId="2" borderId="30" xfId="0" applyNumberFormat="1" applyFont="1" applyFill="1" applyBorder="1" applyAlignment="1">
      <alignment horizontal="center" vertical="center" wrapText="1"/>
    </xf>
    <xf numFmtId="0" fontId="21" fillId="2" borderId="23" xfId="0" applyFont="1" applyFill="1" applyBorder="1" applyAlignment="1">
      <alignment horizontal="center" vertical="center" wrapText="1"/>
    </xf>
    <xf numFmtId="0" fontId="35" fillId="2" borderId="23" xfId="0" applyFont="1" applyFill="1" applyBorder="1" applyAlignment="1">
      <alignment horizontal="center" vertical="center" wrapText="1"/>
    </xf>
    <xf numFmtId="0" fontId="21" fillId="2" borderId="31" xfId="0" applyFont="1" applyFill="1" applyBorder="1" applyAlignment="1">
      <alignment horizontal="center" vertical="center" wrapText="1"/>
    </xf>
    <xf numFmtId="0" fontId="21" fillId="2" borderId="33" xfId="0" applyFont="1" applyFill="1" applyBorder="1" applyAlignment="1">
      <alignment horizontal="center" vertical="center" wrapText="1"/>
    </xf>
    <xf numFmtId="49" fontId="21" fillId="2" borderId="36" xfId="0" applyNumberFormat="1" applyFont="1" applyFill="1" applyBorder="1" applyAlignment="1">
      <alignment horizontal="center" vertical="center" wrapText="1"/>
    </xf>
  </cellXfs>
  <cellStyles count="3">
    <cellStyle name="Lien hypertexte" xfId="2" builtinId="8"/>
    <cellStyle name="Milliers" xfId="1" builtinId="3"/>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topLeftCell="A5" zoomScale="95" zoomScaleNormal="95" workbookViewId="0">
      <selection activeCell="T19" sqref="T19"/>
    </sheetView>
  </sheetViews>
  <sheetFormatPr baseColWidth="10" defaultColWidth="8.7265625" defaultRowHeight="15.5" x14ac:dyDescent="0.35"/>
  <cols>
    <col min="1" max="1" width="10.08984375" style="14" customWidth="1"/>
    <col min="2" max="2" width="10.81640625" style="14" customWidth="1"/>
    <col min="3" max="3" width="9.81640625" style="14" customWidth="1"/>
    <col min="4" max="4" width="14.1796875" style="14" customWidth="1"/>
    <col min="5" max="5" width="9.453125" style="14" customWidth="1"/>
    <col min="6" max="6" width="5.7265625" style="14" customWidth="1"/>
    <col min="7" max="8" width="10.81640625" style="14" customWidth="1"/>
    <col min="9" max="9" width="7.54296875" style="14" customWidth="1"/>
    <col min="10" max="1025" width="10.81640625" style="14" customWidth="1"/>
  </cols>
  <sheetData>
    <row r="1" spans="1:15" x14ac:dyDescent="0.35">
      <c r="A1" s="15" t="s">
        <v>0</v>
      </c>
    </row>
    <row r="3" spans="1:15" x14ac:dyDescent="0.35">
      <c r="A3" s="16" t="s">
        <v>1</v>
      </c>
    </row>
    <row r="4" spans="1:15" ht="30.65" customHeight="1" x14ac:dyDescent="0.35">
      <c r="A4" s="13" t="s">
        <v>2</v>
      </c>
      <c r="B4" s="13"/>
      <c r="C4" s="13"/>
      <c r="D4" s="13"/>
      <c r="E4" s="13"/>
      <c r="F4" s="13"/>
      <c r="G4" s="13"/>
      <c r="H4" s="13"/>
      <c r="I4" s="13"/>
      <c r="J4" s="13"/>
      <c r="K4" s="13"/>
      <c r="L4" s="13"/>
      <c r="M4" s="13"/>
      <c r="N4" s="13"/>
      <c r="O4" s="13"/>
    </row>
    <row r="5" spans="1:15" x14ac:dyDescent="0.35">
      <c r="A5" s="17" t="s">
        <v>3</v>
      </c>
    </row>
    <row r="6" spans="1:15" x14ac:dyDescent="0.35">
      <c r="A6" s="14" t="s">
        <v>4</v>
      </c>
      <c r="J6" s="16" t="s">
        <v>5</v>
      </c>
    </row>
    <row r="8" spans="1:15" x14ac:dyDescent="0.35">
      <c r="A8" s="16" t="s">
        <v>6</v>
      </c>
    </row>
    <row r="9" spans="1:15" ht="30" customHeight="1" x14ac:dyDescent="0.35">
      <c r="A9" s="13" t="s">
        <v>7</v>
      </c>
      <c r="B9" s="13"/>
      <c r="C9" s="13"/>
      <c r="D9" s="13"/>
      <c r="E9" s="13"/>
      <c r="F9" s="13"/>
      <c r="G9" s="13"/>
      <c r="H9" s="13"/>
      <c r="I9" s="13"/>
      <c r="J9" s="13"/>
      <c r="K9" s="13"/>
      <c r="L9" s="13"/>
      <c r="M9" s="13"/>
      <c r="N9" s="13"/>
      <c r="O9" s="13"/>
    </row>
    <row r="10" spans="1:15" x14ac:dyDescent="0.35">
      <c r="A10" s="17" t="s">
        <v>3</v>
      </c>
    </row>
    <row r="11" spans="1:15" x14ac:dyDescent="0.35">
      <c r="A11" s="14" t="s">
        <v>4</v>
      </c>
      <c r="J11" s="16" t="s">
        <v>5</v>
      </c>
    </row>
    <row r="12" spans="1:15" s="18" customFormat="1" x14ac:dyDescent="0.35"/>
    <row r="13" spans="1:15" x14ac:dyDescent="0.35">
      <c r="A13" s="16" t="s">
        <v>8</v>
      </c>
    </row>
    <row r="14" spans="1:15" ht="34.5" customHeight="1" x14ac:dyDescent="0.35">
      <c r="A14" s="13" t="s">
        <v>9</v>
      </c>
      <c r="B14" s="13"/>
      <c r="C14" s="13"/>
      <c r="D14" s="13"/>
      <c r="E14" s="13"/>
      <c r="F14" s="13"/>
      <c r="G14" s="13"/>
      <c r="H14" s="13"/>
      <c r="I14" s="13"/>
      <c r="J14" s="13"/>
      <c r="K14" s="13"/>
      <c r="L14" s="13"/>
      <c r="M14" s="13"/>
      <c r="N14" s="13"/>
      <c r="O14" s="13"/>
    </row>
    <row r="15" spans="1:15" x14ac:dyDescent="0.35">
      <c r="A15" s="17" t="s">
        <v>3</v>
      </c>
    </row>
    <row r="16" spans="1:15" x14ac:dyDescent="0.35">
      <c r="A16" s="14" t="s">
        <v>10</v>
      </c>
      <c r="D16" s="16" t="s">
        <v>11</v>
      </c>
    </row>
    <row r="18" spans="1:15" x14ac:dyDescent="0.35">
      <c r="A18" s="16" t="s">
        <v>12</v>
      </c>
    </row>
    <row r="19" spans="1:15" ht="77.5" customHeight="1" x14ac:dyDescent="0.35">
      <c r="A19" s="12" t="s">
        <v>13</v>
      </c>
      <c r="B19" s="12"/>
      <c r="C19" s="12"/>
      <c r="D19" s="12"/>
      <c r="E19" s="12"/>
      <c r="F19" s="12"/>
      <c r="G19" s="12"/>
      <c r="H19" s="12"/>
      <c r="I19" s="12"/>
      <c r="J19" s="12"/>
      <c r="K19" s="12"/>
      <c r="L19" s="12"/>
      <c r="M19" s="12"/>
      <c r="N19" s="12"/>
      <c r="O19" s="12"/>
    </row>
    <row r="20" spans="1:15" x14ac:dyDescent="0.35">
      <c r="A20" s="17" t="s">
        <v>14</v>
      </c>
    </row>
    <row r="21" spans="1:15" x14ac:dyDescent="0.35">
      <c r="A21" s="14" t="s">
        <v>15</v>
      </c>
      <c r="J21" s="16" t="s">
        <v>5</v>
      </c>
    </row>
    <row r="22" spans="1:15" x14ac:dyDescent="0.35">
      <c r="A22" s="14" t="s">
        <v>16</v>
      </c>
      <c r="D22" s="16" t="s">
        <v>11</v>
      </c>
    </row>
    <row r="23" spans="1:15" x14ac:dyDescent="0.35">
      <c r="A23" s="14" t="s">
        <v>17</v>
      </c>
      <c r="D23" s="19"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zoomScale="95" zoomScaleNormal="95" workbookViewId="0">
      <selection activeCell="Q41" sqref="Q41"/>
    </sheetView>
  </sheetViews>
  <sheetFormatPr baseColWidth="10" defaultColWidth="8.7265625" defaultRowHeight="12.5" x14ac:dyDescent="0.25"/>
  <cols>
    <col min="1" max="1" width="13.54296875" style="20" customWidth="1"/>
    <col min="2" max="1025" width="11.54296875" style="20"/>
  </cols>
  <sheetData>
    <row r="1" spans="1:1024" s="22" customFormat="1" ht="18.5" x14ac:dyDescent="0.45">
      <c r="A1" s="21" t="s">
        <v>19</v>
      </c>
      <c r="AHH1" s="20"/>
      <c r="AHI1" s="20"/>
      <c r="AHJ1" s="20"/>
      <c r="AHK1" s="20"/>
      <c r="AHL1" s="20"/>
      <c r="AHM1" s="20"/>
      <c r="AHN1" s="20"/>
      <c r="AHO1" s="20"/>
      <c r="AHP1" s="20"/>
      <c r="AHQ1" s="20"/>
      <c r="AHR1" s="20"/>
      <c r="AHS1" s="20"/>
      <c r="AHT1" s="20"/>
      <c r="AHU1" s="20"/>
      <c r="AHV1" s="20"/>
      <c r="AHW1" s="20"/>
      <c r="AHX1" s="20"/>
      <c r="AHY1" s="20"/>
      <c r="AHZ1" s="20"/>
      <c r="AIA1" s="20"/>
      <c r="AIB1" s="20"/>
      <c r="AIC1" s="20"/>
      <c r="AID1" s="20"/>
      <c r="AIE1" s="20"/>
      <c r="AIF1" s="20"/>
      <c r="AIG1" s="20"/>
      <c r="AIH1" s="20"/>
      <c r="AII1" s="20"/>
      <c r="AIJ1" s="20"/>
      <c r="AIK1" s="20"/>
      <c r="AIL1" s="20"/>
      <c r="AIM1" s="20"/>
      <c r="AIN1" s="20"/>
      <c r="AIO1" s="20"/>
      <c r="AIP1" s="20"/>
      <c r="AIQ1" s="20"/>
      <c r="AIR1" s="20"/>
      <c r="AIS1" s="20"/>
      <c r="AIT1" s="20"/>
      <c r="AIU1" s="20"/>
      <c r="AIV1" s="20"/>
      <c r="AIW1" s="20"/>
      <c r="AIX1" s="20"/>
      <c r="AIY1" s="20"/>
      <c r="AIZ1" s="20"/>
      <c r="AJA1" s="20"/>
      <c r="AJB1" s="20"/>
      <c r="AJC1" s="20"/>
      <c r="AJD1" s="20"/>
      <c r="AJE1" s="20"/>
      <c r="AJF1" s="20"/>
      <c r="AJG1" s="20"/>
      <c r="AJH1" s="20"/>
      <c r="AJI1" s="20"/>
      <c r="AJJ1" s="20"/>
      <c r="AJK1" s="20"/>
      <c r="AJL1" s="20"/>
      <c r="AJM1" s="20"/>
      <c r="AJN1" s="20"/>
      <c r="AJO1" s="20"/>
      <c r="AJP1" s="20"/>
      <c r="AJQ1" s="20"/>
      <c r="AJR1" s="20"/>
      <c r="AJS1" s="20"/>
      <c r="AJT1" s="20"/>
      <c r="AJU1" s="20"/>
      <c r="AJV1" s="20"/>
      <c r="AJW1" s="20"/>
      <c r="AJX1" s="20"/>
      <c r="AJY1" s="20"/>
      <c r="AJZ1" s="20"/>
      <c r="AKA1" s="20"/>
      <c r="AKB1" s="20"/>
      <c r="AKC1" s="20"/>
      <c r="AKD1" s="20"/>
      <c r="AKE1" s="20"/>
      <c r="AKF1" s="20"/>
      <c r="AKG1" s="20"/>
      <c r="AKH1" s="20"/>
      <c r="AKI1" s="20"/>
      <c r="AKJ1" s="20"/>
      <c r="AKK1" s="20"/>
      <c r="AKL1" s="20"/>
      <c r="AKM1" s="20"/>
      <c r="AKN1" s="20"/>
      <c r="AKO1" s="20"/>
      <c r="AKP1" s="20"/>
      <c r="AKQ1" s="20"/>
      <c r="AKR1" s="20"/>
      <c r="AKS1" s="20"/>
      <c r="AKT1" s="20"/>
      <c r="AKU1" s="20"/>
      <c r="AKV1" s="20"/>
      <c r="AKW1" s="20"/>
      <c r="AKX1" s="20"/>
      <c r="AKY1" s="20"/>
      <c r="AKZ1" s="20"/>
      <c r="ALA1" s="20"/>
      <c r="ALB1" s="20"/>
      <c r="ALC1" s="20"/>
      <c r="ALD1" s="20"/>
      <c r="ALE1" s="20"/>
      <c r="ALF1" s="20"/>
      <c r="ALG1" s="20"/>
      <c r="ALH1" s="20"/>
      <c r="ALI1" s="20"/>
      <c r="ALJ1" s="20"/>
      <c r="ALK1" s="20"/>
      <c r="ALL1" s="20"/>
      <c r="ALM1" s="20"/>
      <c r="ALN1" s="20"/>
      <c r="ALO1" s="20"/>
      <c r="ALP1" s="20"/>
      <c r="ALQ1" s="20"/>
      <c r="ALR1" s="20"/>
      <c r="ALS1" s="20"/>
      <c r="ALT1" s="20"/>
      <c r="ALU1" s="20"/>
      <c r="ALV1" s="20"/>
      <c r="ALW1" s="20"/>
      <c r="ALX1" s="20"/>
      <c r="ALY1" s="20"/>
      <c r="ALZ1" s="20"/>
      <c r="AMA1" s="20"/>
      <c r="AMB1" s="20"/>
      <c r="AMC1" s="20"/>
      <c r="AMD1" s="20"/>
      <c r="AME1" s="20"/>
      <c r="AMF1" s="20"/>
      <c r="AMG1" s="20"/>
      <c r="AMH1" s="20"/>
      <c r="AMI1" s="20"/>
      <c r="AMJ1" s="20"/>
    </row>
    <row r="2" spans="1:1024" s="24" customFormat="1" ht="18.5" x14ac:dyDescent="0.45">
      <c r="A2" s="23" t="s">
        <v>20</v>
      </c>
      <c r="B2" s="24" t="s">
        <v>21</v>
      </c>
      <c r="AHH2" s="25"/>
      <c r="AHI2" s="25"/>
      <c r="AHJ2" s="25"/>
      <c r="AHK2" s="25"/>
      <c r="AHL2" s="25"/>
      <c r="AHM2" s="25"/>
      <c r="AHN2" s="25"/>
      <c r="AHO2" s="25"/>
      <c r="AHP2" s="25"/>
      <c r="AHQ2" s="25"/>
      <c r="AHR2" s="25"/>
      <c r="AHS2" s="25"/>
      <c r="AHT2" s="25"/>
      <c r="AHU2" s="25"/>
      <c r="AHV2" s="25"/>
      <c r="AHW2" s="25"/>
      <c r="AHX2" s="25"/>
      <c r="AHY2" s="25"/>
      <c r="AHZ2" s="25"/>
      <c r="AIA2" s="25"/>
      <c r="AIB2" s="25"/>
      <c r="AIC2" s="25"/>
      <c r="AID2" s="25"/>
      <c r="AIE2" s="25"/>
      <c r="AIF2" s="25"/>
      <c r="AIG2" s="25"/>
      <c r="AIH2" s="25"/>
      <c r="AII2" s="25"/>
      <c r="AIJ2" s="25"/>
      <c r="AIK2" s="25"/>
      <c r="AIL2" s="25"/>
      <c r="AIM2" s="25"/>
      <c r="AIN2" s="25"/>
      <c r="AIO2" s="25"/>
      <c r="AIP2" s="25"/>
      <c r="AIQ2" s="25"/>
      <c r="AIR2" s="25"/>
      <c r="AIS2" s="25"/>
      <c r="AIT2" s="25"/>
      <c r="AIU2" s="25"/>
      <c r="AIV2" s="25"/>
      <c r="AIW2" s="25"/>
      <c r="AIX2" s="25"/>
      <c r="AIY2" s="25"/>
      <c r="AIZ2" s="25"/>
      <c r="AJA2" s="25"/>
      <c r="AJB2" s="25"/>
      <c r="AJC2" s="25"/>
      <c r="AJD2" s="25"/>
      <c r="AJE2" s="25"/>
      <c r="AJF2" s="25"/>
      <c r="AJG2" s="25"/>
      <c r="AJH2" s="25"/>
      <c r="AJI2" s="25"/>
      <c r="AJJ2" s="25"/>
      <c r="AJK2" s="25"/>
      <c r="AJL2" s="25"/>
      <c r="AJM2" s="25"/>
      <c r="AJN2" s="25"/>
      <c r="AJO2" s="25"/>
      <c r="AJP2" s="25"/>
      <c r="AJQ2" s="25"/>
      <c r="AJR2" s="25"/>
      <c r="AJS2" s="25"/>
      <c r="AJT2" s="25"/>
      <c r="AJU2" s="25"/>
      <c r="AJV2" s="25"/>
      <c r="AJW2" s="25"/>
      <c r="AJX2" s="25"/>
      <c r="AJY2" s="25"/>
      <c r="AJZ2" s="25"/>
      <c r="AKA2" s="25"/>
      <c r="AKB2" s="25"/>
      <c r="AKC2" s="25"/>
      <c r="AKD2" s="25"/>
      <c r="AKE2" s="25"/>
      <c r="AKF2" s="25"/>
      <c r="AKG2" s="25"/>
      <c r="AKH2" s="25"/>
      <c r="AKI2" s="25"/>
      <c r="AKJ2" s="25"/>
      <c r="AKK2" s="25"/>
      <c r="AKL2" s="25"/>
      <c r="AKM2" s="25"/>
      <c r="AKN2" s="25"/>
      <c r="AKO2" s="25"/>
      <c r="AKP2" s="25"/>
      <c r="AKQ2" s="25"/>
      <c r="AKR2" s="25"/>
      <c r="AKS2" s="25"/>
      <c r="AKT2" s="25"/>
      <c r="AKU2" s="25"/>
      <c r="AKV2" s="25"/>
      <c r="AKW2" s="25"/>
      <c r="AKX2" s="25"/>
      <c r="AKY2" s="25"/>
      <c r="AKZ2" s="25"/>
      <c r="ALA2" s="25"/>
      <c r="ALB2" s="25"/>
      <c r="ALC2" s="25"/>
      <c r="ALD2" s="25"/>
      <c r="ALE2" s="25"/>
      <c r="ALF2" s="25"/>
      <c r="ALG2" s="25"/>
      <c r="ALH2" s="25"/>
      <c r="ALI2" s="25"/>
      <c r="ALJ2" s="25"/>
      <c r="ALK2" s="25"/>
      <c r="ALL2" s="25"/>
      <c r="ALM2" s="25"/>
      <c r="ALN2" s="25"/>
      <c r="ALO2" s="25"/>
      <c r="ALP2" s="25"/>
      <c r="ALQ2" s="25"/>
      <c r="ALR2" s="25"/>
      <c r="ALS2" s="25"/>
      <c r="ALT2" s="25"/>
      <c r="ALU2" s="25"/>
      <c r="ALV2" s="25"/>
      <c r="ALW2" s="25"/>
      <c r="ALX2" s="25"/>
      <c r="ALY2" s="25"/>
      <c r="ALZ2" s="25"/>
      <c r="AMA2" s="25"/>
      <c r="AMB2" s="25"/>
      <c r="AMC2" s="25"/>
      <c r="AMD2" s="25"/>
      <c r="AME2" s="25"/>
      <c r="AMF2" s="25"/>
      <c r="AMG2" s="25"/>
      <c r="AMH2" s="25"/>
      <c r="AMI2" s="25"/>
      <c r="AMJ2" s="25"/>
    </row>
    <row r="3" spans="1:1024" s="14" customFormat="1" ht="15.5" x14ac:dyDescent="0.35">
      <c r="A3" s="17" t="s">
        <v>22</v>
      </c>
      <c r="AHH3" s="26"/>
      <c r="AHI3" s="26"/>
      <c r="AHJ3" s="26"/>
      <c r="AHK3" s="26"/>
      <c r="AHL3" s="26"/>
      <c r="AHM3" s="26"/>
      <c r="AHN3" s="26"/>
      <c r="AHO3" s="26"/>
      <c r="AHP3" s="26"/>
      <c r="AHQ3" s="26"/>
      <c r="AHR3" s="26"/>
      <c r="AHS3" s="26"/>
      <c r="AHT3" s="26"/>
      <c r="AHU3" s="26"/>
      <c r="AHV3" s="26"/>
      <c r="AHW3" s="26"/>
      <c r="AHX3" s="26"/>
      <c r="AHY3" s="26"/>
      <c r="AHZ3" s="26"/>
      <c r="AIA3" s="26"/>
      <c r="AIB3" s="26"/>
      <c r="AIC3" s="26"/>
      <c r="AID3" s="26"/>
      <c r="AIE3" s="26"/>
      <c r="AIF3" s="26"/>
      <c r="AIG3" s="26"/>
      <c r="AIH3" s="26"/>
      <c r="AII3" s="26"/>
      <c r="AIJ3" s="26"/>
      <c r="AIK3" s="26"/>
      <c r="AIL3" s="26"/>
      <c r="AIM3" s="26"/>
      <c r="AIN3" s="26"/>
      <c r="AIO3" s="26"/>
      <c r="AIP3" s="26"/>
      <c r="AIQ3" s="26"/>
      <c r="AIR3" s="26"/>
      <c r="AIS3" s="26"/>
      <c r="AIT3" s="26"/>
      <c r="AIU3" s="26"/>
      <c r="AIV3" s="26"/>
      <c r="AIW3" s="26"/>
      <c r="AIX3" s="26"/>
      <c r="AIY3" s="26"/>
      <c r="AIZ3" s="26"/>
      <c r="AJA3" s="26"/>
      <c r="AJB3" s="26"/>
      <c r="AJC3" s="26"/>
      <c r="AJD3" s="26"/>
      <c r="AJE3" s="26"/>
      <c r="AJF3" s="26"/>
      <c r="AJG3" s="26"/>
      <c r="AJH3" s="26"/>
      <c r="AJI3" s="26"/>
      <c r="AJJ3" s="26"/>
      <c r="AJK3" s="26"/>
      <c r="AJL3" s="26"/>
      <c r="AJM3" s="26"/>
      <c r="AJN3" s="26"/>
      <c r="AJO3" s="26"/>
      <c r="AJP3" s="26"/>
      <c r="AJQ3" s="26"/>
      <c r="AJR3" s="26"/>
      <c r="AJS3" s="26"/>
      <c r="AJT3" s="26"/>
      <c r="AJU3" s="26"/>
      <c r="AJV3" s="26"/>
      <c r="AJW3" s="26"/>
      <c r="AJX3" s="26"/>
      <c r="AJY3" s="26"/>
      <c r="AJZ3" s="26"/>
      <c r="AKA3" s="26"/>
      <c r="AKB3" s="26"/>
      <c r="AKC3" s="26"/>
      <c r="AKD3" s="26"/>
      <c r="AKE3" s="26"/>
      <c r="AKF3" s="26"/>
      <c r="AKG3" s="26"/>
      <c r="AKH3" s="26"/>
      <c r="AKI3" s="26"/>
      <c r="AKJ3" s="26"/>
      <c r="AKK3" s="26"/>
      <c r="AKL3" s="26"/>
      <c r="AKM3" s="26"/>
      <c r="AKN3" s="26"/>
      <c r="AKO3" s="26"/>
      <c r="AKP3" s="26"/>
      <c r="AKQ3" s="26"/>
      <c r="AKR3" s="26"/>
      <c r="AKS3" s="26"/>
      <c r="AKT3" s="26"/>
      <c r="AKU3" s="26"/>
      <c r="AKV3" s="26"/>
      <c r="AKW3" s="26"/>
      <c r="AKX3" s="26"/>
      <c r="AKY3" s="26"/>
      <c r="AKZ3" s="26"/>
      <c r="ALA3" s="26"/>
      <c r="ALB3" s="26"/>
      <c r="ALC3" s="26"/>
      <c r="ALD3" s="26"/>
      <c r="ALE3" s="26"/>
      <c r="ALF3" s="26"/>
      <c r="ALG3" s="26"/>
      <c r="ALH3" s="26"/>
      <c r="ALI3" s="26"/>
      <c r="ALJ3" s="26"/>
      <c r="ALK3" s="26"/>
      <c r="ALL3" s="26"/>
      <c r="ALM3" s="26"/>
      <c r="ALN3" s="26"/>
      <c r="ALO3" s="26"/>
      <c r="ALP3" s="26"/>
      <c r="ALQ3" s="26"/>
      <c r="ALR3" s="26"/>
      <c r="ALS3" s="26"/>
      <c r="ALT3" s="26"/>
      <c r="ALU3" s="26"/>
      <c r="ALV3" s="26"/>
      <c r="ALW3" s="26"/>
      <c r="ALX3" s="26"/>
      <c r="ALY3" s="26"/>
      <c r="ALZ3" s="26"/>
      <c r="AMA3" s="26"/>
      <c r="AMB3" s="26"/>
      <c r="AMC3" s="26"/>
      <c r="AMD3" s="26"/>
      <c r="AME3" s="26"/>
      <c r="AMF3" s="26"/>
      <c r="AMG3" s="26"/>
      <c r="AMH3" s="26"/>
      <c r="AMI3" s="26"/>
      <c r="AMJ3" s="26"/>
    </row>
    <row r="4" spans="1:1024" s="14" customFormat="1" ht="15.5" x14ac:dyDescent="0.35">
      <c r="A4" s="27" t="s">
        <v>23</v>
      </c>
      <c r="AHH4" s="26"/>
      <c r="AHI4" s="26"/>
      <c r="AHJ4" s="26"/>
      <c r="AHK4" s="26"/>
      <c r="AHL4" s="26"/>
      <c r="AHM4" s="26"/>
      <c r="AHN4" s="26"/>
      <c r="AHO4" s="26"/>
      <c r="AHP4" s="26"/>
      <c r="AHQ4" s="26"/>
      <c r="AHR4" s="26"/>
      <c r="AHS4" s="26"/>
      <c r="AHT4" s="26"/>
      <c r="AHU4" s="26"/>
      <c r="AHV4" s="26"/>
      <c r="AHW4" s="26"/>
      <c r="AHX4" s="26"/>
      <c r="AHY4" s="26"/>
      <c r="AHZ4" s="26"/>
      <c r="AIA4" s="26"/>
      <c r="AIB4" s="26"/>
      <c r="AIC4" s="26"/>
      <c r="AID4" s="26"/>
      <c r="AIE4" s="26"/>
      <c r="AIF4" s="26"/>
      <c r="AIG4" s="26"/>
      <c r="AIH4" s="26"/>
      <c r="AII4" s="26"/>
      <c r="AIJ4" s="26"/>
      <c r="AIK4" s="26"/>
      <c r="AIL4" s="26"/>
      <c r="AIM4" s="26"/>
      <c r="AIN4" s="26"/>
      <c r="AIO4" s="26"/>
      <c r="AIP4" s="26"/>
      <c r="AIQ4" s="26"/>
      <c r="AIR4" s="26"/>
      <c r="AIS4" s="26"/>
      <c r="AIT4" s="26"/>
      <c r="AIU4" s="26"/>
      <c r="AIV4" s="26"/>
      <c r="AIW4" s="26"/>
      <c r="AIX4" s="26"/>
      <c r="AIY4" s="26"/>
      <c r="AIZ4" s="26"/>
      <c r="AJA4" s="26"/>
      <c r="AJB4" s="26"/>
      <c r="AJC4" s="26"/>
      <c r="AJD4" s="26"/>
      <c r="AJE4" s="26"/>
      <c r="AJF4" s="26"/>
      <c r="AJG4" s="26"/>
      <c r="AJH4" s="26"/>
      <c r="AJI4" s="26"/>
      <c r="AJJ4" s="26"/>
      <c r="AJK4" s="26"/>
      <c r="AJL4" s="26"/>
      <c r="AJM4" s="26"/>
      <c r="AJN4" s="26"/>
      <c r="AJO4" s="26"/>
      <c r="AJP4" s="26"/>
      <c r="AJQ4" s="26"/>
      <c r="AJR4" s="26"/>
      <c r="AJS4" s="26"/>
      <c r="AJT4" s="26"/>
      <c r="AJU4" s="26"/>
      <c r="AJV4" s="26"/>
      <c r="AJW4" s="26"/>
      <c r="AJX4" s="26"/>
      <c r="AJY4" s="26"/>
      <c r="AJZ4" s="26"/>
      <c r="AKA4" s="26"/>
      <c r="AKB4" s="26"/>
      <c r="AKC4" s="26"/>
      <c r="AKD4" s="26"/>
      <c r="AKE4" s="26"/>
      <c r="AKF4" s="26"/>
      <c r="AKG4" s="26"/>
      <c r="AKH4" s="26"/>
      <c r="AKI4" s="26"/>
      <c r="AKJ4" s="26"/>
      <c r="AKK4" s="26"/>
      <c r="AKL4" s="26"/>
      <c r="AKM4" s="26"/>
      <c r="AKN4" s="26"/>
      <c r="AKO4" s="26"/>
      <c r="AKP4" s="26"/>
      <c r="AKQ4" s="26"/>
      <c r="AKR4" s="26"/>
      <c r="AKS4" s="26"/>
      <c r="AKT4" s="26"/>
      <c r="AKU4" s="26"/>
      <c r="AKV4" s="26"/>
      <c r="AKW4" s="26"/>
      <c r="AKX4" s="26"/>
      <c r="AKY4" s="26"/>
      <c r="AKZ4" s="26"/>
      <c r="ALA4" s="26"/>
      <c r="ALB4" s="26"/>
      <c r="ALC4" s="26"/>
      <c r="ALD4" s="26"/>
      <c r="ALE4" s="26"/>
      <c r="ALF4" s="26"/>
      <c r="ALG4" s="26"/>
      <c r="ALH4" s="26"/>
      <c r="ALI4" s="26"/>
      <c r="ALJ4" s="26"/>
      <c r="ALK4" s="26"/>
      <c r="ALL4" s="26"/>
      <c r="ALM4" s="26"/>
      <c r="ALN4" s="26"/>
      <c r="ALO4" s="26"/>
      <c r="ALP4" s="26"/>
      <c r="ALQ4" s="26"/>
      <c r="ALR4" s="26"/>
      <c r="ALS4" s="26"/>
      <c r="ALT4" s="26"/>
      <c r="ALU4" s="26"/>
      <c r="ALV4" s="26"/>
      <c r="ALW4" s="26"/>
      <c r="ALX4" s="26"/>
      <c r="ALY4" s="26"/>
      <c r="ALZ4" s="26"/>
      <c r="AMA4" s="26"/>
      <c r="AMB4" s="26"/>
      <c r="AMC4" s="26"/>
      <c r="AMD4" s="26"/>
      <c r="AME4" s="26"/>
      <c r="AMF4" s="26"/>
      <c r="AMG4" s="26"/>
      <c r="AMH4" s="26"/>
      <c r="AMI4" s="26"/>
      <c r="AMJ4" s="26"/>
    </row>
    <row r="5" spans="1:1024" s="22" customFormat="1" ht="13" x14ac:dyDescent="0.3">
      <c r="A5" s="28"/>
      <c r="AHH5" s="20"/>
      <c r="AHI5" s="20"/>
      <c r="AHJ5" s="20"/>
      <c r="AHK5" s="20"/>
      <c r="AHL5" s="20"/>
      <c r="AHM5" s="20"/>
      <c r="AHN5" s="20"/>
      <c r="AHO5" s="20"/>
      <c r="AHP5" s="20"/>
      <c r="AHQ5" s="20"/>
      <c r="AHR5" s="20"/>
      <c r="AHS5" s="20"/>
      <c r="AHT5" s="20"/>
      <c r="AHU5" s="20"/>
      <c r="AHV5" s="20"/>
      <c r="AHW5" s="20"/>
      <c r="AHX5" s="20"/>
      <c r="AHY5" s="20"/>
      <c r="AHZ5" s="20"/>
      <c r="AIA5" s="20"/>
      <c r="AIB5" s="20"/>
      <c r="AIC5" s="20"/>
      <c r="AID5" s="20"/>
      <c r="AIE5" s="20"/>
      <c r="AIF5" s="20"/>
      <c r="AIG5" s="20"/>
      <c r="AIH5" s="20"/>
      <c r="AII5" s="20"/>
      <c r="AIJ5" s="20"/>
      <c r="AIK5" s="20"/>
      <c r="AIL5" s="20"/>
      <c r="AIM5" s="20"/>
      <c r="AIN5" s="20"/>
      <c r="AIO5" s="20"/>
      <c r="AIP5" s="20"/>
      <c r="AIQ5" s="20"/>
      <c r="AIR5" s="20"/>
      <c r="AIS5" s="20"/>
      <c r="AIT5" s="20"/>
      <c r="AIU5" s="20"/>
      <c r="AIV5" s="20"/>
      <c r="AIW5" s="20"/>
      <c r="AIX5" s="20"/>
      <c r="AIY5" s="20"/>
      <c r="AIZ5" s="20"/>
      <c r="AJA5" s="20"/>
      <c r="AJB5" s="20"/>
      <c r="AJC5" s="20"/>
      <c r="AJD5" s="20"/>
      <c r="AJE5" s="20"/>
      <c r="AJF5" s="20"/>
      <c r="AJG5" s="20"/>
      <c r="AJH5" s="20"/>
      <c r="AJI5" s="20"/>
      <c r="AJJ5" s="20"/>
      <c r="AJK5" s="20"/>
      <c r="AJL5" s="20"/>
      <c r="AJM5" s="20"/>
      <c r="AJN5" s="20"/>
      <c r="AJO5" s="20"/>
      <c r="AJP5" s="20"/>
      <c r="AJQ5" s="20"/>
      <c r="AJR5" s="20"/>
      <c r="AJS5" s="20"/>
      <c r="AJT5" s="20"/>
      <c r="AJU5" s="20"/>
      <c r="AJV5" s="20"/>
      <c r="AJW5" s="20"/>
      <c r="AJX5" s="20"/>
      <c r="AJY5" s="20"/>
      <c r="AJZ5" s="20"/>
      <c r="AKA5" s="20"/>
      <c r="AKB5" s="20"/>
      <c r="AKC5" s="20"/>
      <c r="AKD5" s="20"/>
      <c r="AKE5" s="20"/>
      <c r="AKF5" s="20"/>
      <c r="AKG5" s="20"/>
      <c r="AKH5" s="20"/>
      <c r="AKI5" s="20"/>
      <c r="AKJ5" s="20"/>
      <c r="AKK5" s="20"/>
      <c r="AKL5" s="20"/>
      <c r="AKM5" s="20"/>
      <c r="AKN5" s="20"/>
      <c r="AKO5" s="20"/>
      <c r="AKP5" s="20"/>
      <c r="AKQ5" s="20"/>
      <c r="AKR5" s="20"/>
      <c r="AKS5" s="20"/>
      <c r="AKT5" s="20"/>
      <c r="AKU5" s="20"/>
      <c r="AKV5" s="20"/>
      <c r="AKW5" s="20"/>
      <c r="AKX5" s="20"/>
      <c r="AKY5" s="20"/>
      <c r="AKZ5" s="20"/>
      <c r="ALA5" s="20"/>
      <c r="ALB5" s="20"/>
      <c r="ALC5" s="20"/>
      <c r="ALD5" s="20"/>
      <c r="ALE5" s="20"/>
      <c r="ALF5" s="20"/>
      <c r="ALG5" s="20"/>
      <c r="ALH5" s="20"/>
      <c r="ALI5" s="20"/>
      <c r="ALJ5" s="20"/>
      <c r="ALK5" s="20"/>
      <c r="ALL5" s="20"/>
      <c r="ALM5" s="20"/>
      <c r="ALN5" s="20"/>
      <c r="ALO5" s="20"/>
      <c r="ALP5" s="20"/>
      <c r="ALQ5" s="20"/>
      <c r="ALR5" s="20"/>
      <c r="ALS5" s="20"/>
      <c r="ALT5" s="20"/>
      <c r="ALU5" s="20"/>
      <c r="ALV5" s="20"/>
      <c r="ALW5" s="20"/>
      <c r="ALX5" s="20"/>
      <c r="ALY5" s="20"/>
      <c r="ALZ5" s="20"/>
      <c r="AMA5" s="20"/>
      <c r="AMB5" s="20"/>
      <c r="AMC5" s="20"/>
      <c r="AMD5" s="20"/>
      <c r="AME5" s="20"/>
      <c r="AMF5" s="20"/>
      <c r="AMG5" s="20"/>
      <c r="AMH5" s="20"/>
      <c r="AMI5" s="20"/>
      <c r="AMJ5" s="20"/>
    </row>
    <row r="6" spans="1:1024" s="22" customFormat="1" ht="13" x14ac:dyDescent="0.3">
      <c r="AHH6" s="20"/>
      <c r="AHI6" s="20"/>
      <c r="AHJ6" s="20"/>
      <c r="AHK6" s="20"/>
      <c r="AHL6" s="20"/>
      <c r="AHM6" s="20"/>
      <c r="AHN6" s="20"/>
      <c r="AHO6" s="20"/>
      <c r="AHP6" s="20"/>
      <c r="AHQ6" s="20"/>
      <c r="AHR6" s="20"/>
      <c r="AHS6" s="20"/>
      <c r="AHT6" s="20"/>
      <c r="AHU6" s="20"/>
      <c r="AHV6" s="20"/>
      <c r="AHW6" s="20"/>
      <c r="AHX6" s="20"/>
      <c r="AHY6" s="20"/>
      <c r="AHZ6" s="20"/>
      <c r="AIA6" s="20"/>
      <c r="AIB6" s="20"/>
      <c r="AIC6" s="20"/>
      <c r="AID6" s="20"/>
      <c r="AIE6" s="20"/>
      <c r="AIF6" s="20"/>
      <c r="AIG6" s="20"/>
      <c r="AIH6" s="20"/>
      <c r="AII6" s="20"/>
      <c r="AIJ6" s="20"/>
      <c r="AIK6" s="20"/>
      <c r="AIL6" s="20"/>
      <c r="AIM6" s="20"/>
      <c r="AIN6" s="20"/>
      <c r="AIO6" s="20"/>
      <c r="AIP6" s="20"/>
      <c r="AIQ6" s="20"/>
      <c r="AIR6" s="20"/>
      <c r="AIS6" s="20"/>
      <c r="AIT6" s="20"/>
      <c r="AIU6" s="20"/>
      <c r="AIV6" s="20"/>
      <c r="AIW6" s="20"/>
      <c r="AIX6" s="20"/>
      <c r="AIY6" s="20"/>
      <c r="AIZ6" s="20"/>
      <c r="AJA6" s="20"/>
      <c r="AJB6" s="20"/>
      <c r="AJC6" s="20"/>
      <c r="AJD6" s="20"/>
      <c r="AJE6" s="20"/>
      <c r="AJF6" s="20"/>
      <c r="AJG6" s="20"/>
      <c r="AJH6" s="20"/>
      <c r="AJI6" s="20"/>
      <c r="AJJ6" s="20"/>
      <c r="AJK6" s="20"/>
      <c r="AJL6" s="20"/>
      <c r="AJM6" s="20"/>
      <c r="AJN6" s="20"/>
      <c r="AJO6" s="20"/>
      <c r="AJP6" s="20"/>
      <c r="AJQ6" s="20"/>
      <c r="AJR6" s="20"/>
      <c r="AJS6" s="20"/>
      <c r="AJT6" s="20"/>
      <c r="AJU6" s="20"/>
      <c r="AJV6" s="20"/>
      <c r="AJW6" s="20"/>
      <c r="AJX6" s="20"/>
      <c r="AJY6" s="20"/>
      <c r="AJZ6" s="20"/>
      <c r="AKA6" s="20"/>
      <c r="AKB6" s="20"/>
      <c r="AKC6" s="20"/>
      <c r="AKD6" s="20"/>
      <c r="AKE6" s="20"/>
      <c r="AKF6" s="20"/>
      <c r="AKG6" s="20"/>
      <c r="AKH6" s="20"/>
      <c r="AKI6" s="20"/>
      <c r="AKJ6" s="20"/>
      <c r="AKK6" s="20"/>
      <c r="AKL6" s="20"/>
      <c r="AKM6" s="20"/>
      <c r="AKN6" s="20"/>
      <c r="AKO6" s="20"/>
      <c r="AKP6" s="20"/>
      <c r="AKQ6" s="20"/>
      <c r="AKR6" s="20"/>
      <c r="AKS6" s="20"/>
      <c r="AKT6" s="20"/>
      <c r="AKU6" s="20"/>
      <c r="AKV6" s="20"/>
      <c r="AKW6" s="20"/>
      <c r="AKX6" s="20"/>
      <c r="AKY6" s="20"/>
      <c r="AKZ6" s="20"/>
      <c r="ALA6" s="20"/>
      <c r="ALB6" s="20"/>
      <c r="ALC6" s="20"/>
      <c r="ALD6" s="20"/>
      <c r="ALE6" s="20"/>
      <c r="ALF6" s="20"/>
      <c r="ALG6" s="20"/>
      <c r="ALH6" s="20"/>
      <c r="ALI6" s="20"/>
      <c r="ALJ6" s="20"/>
      <c r="ALK6" s="20"/>
      <c r="ALL6" s="20"/>
      <c r="ALM6" s="20"/>
      <c r="ALN6" s="20"/>
      <c r="ALO6" s="20"/>
      <c r="ALP6" s="20"/>
      <c r="ALQ6" s="20"/>
      <c r="ALR6" s="20"/>
      <c r="ALS6" s="20"/>
      <c r="ALT6" s="20"/>
      <c r="ALU6" s="20"/>
      <c r="ALV6" s="20"/>
      <c r="ALW6" s="20"/>
      <c r="ALX6" s="20"/>
      <c r="ALY6" s="20"/>
      <c r="ALZ6" s="20"/>
      <c r="AMA6" s="20"/>
      <c r="AMB6" s="20"/>
      <c r="AMC6" s="20"/>
      <c r="AMD6" s="20"/>
      <c r="AME6" s="20"/>
      <c r="AMF6" s="20"/>
      <c r="AMG6" s="20"/>
      <c r="AMH6" s="20"/>
      <c r="AMI6" s="20"/>
      <c r="AMJ6" s="20"/>
    </row>
    <row r="7" spans="1:1024" s="22" customFormat="1" ht="13" x14ac:dyDescent="0.3">
      <c r="A7" s="29"/>
      <c r="B7" s="11"/>
      <c r="C7" s="11"/>
      <c r="D7" s="11"/>
      <c r="E7" s="11"/>
      <c r="F7" s="11"/>
      <c r="G7" s="11"/>
      <c r="H7" s="10" t="s">
        <v>24</v>
      </c>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30"/>
      <c r="BM7" s="30"/>
      <c r="BN7" s="30"/>
      <c r="BO7" s="30"/>
      <c r="BP7" s="30"/>
      <c r="BQ7" s="30"/>
      <c r="BR7" s="30"/>
      <c r="BS7" s="30"/>
      <c r="BT7" s="30"/>
      <c r="BU7" s="30"/>
      <c r="BV7" s="30"/>
      <c r="BW7" s="30"/>
      <c r="BX7" s="30"/>
      <c r="BY7" s="30"/>
      <c r="BZ7" s="30"/>
      <c r="CA7" s="30"/>
      <c r="CB7" s="30"/>
      <c r="CC7" s="30"/>
      <c r="CD7" s="30"/>
      <c r="CE7" s="30"/>
      <c r="CF7" s="30"/>
      <c r="CG7" s="30"/>
      <c r="CH7" s="30"/>
      <c r="CI7" s="30"/>
      <c r="CJ7" s="30"/>
      <c r="CK7" s="30"/>
      <c r="CL7" s="30"/>
      <c r="CM7" s="30"/>
      <c r="CN7" s="30"/>
      <c r="CO7" s="30"/>
      <c r="CP7" s="30"/>
      <c r="CQ7" s="30"/>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AHH7" s="20"/>
      <c r="AHI7" s="20"/>
      <c r="AHJ7" s="20"/>
      <c r="AHK7" s="20"/>
      <c r="AHL7" s="20"/>
      <c r="AHM7" s="20"/>
      <c r="AHN7" s="20"/>
      <c r="AHO7" s="20"/>
      <c r="AHP7" s="20"/>
      <c r="AHQ7" s="20"/>
      <c r="AHR7" s="20"/>
      <c r="AHS7" s="20"/>
      <c r="AHT7" s="20"/>
      <c r="AHU7" s="20"/>
      <c r="AHV7" s="20"/>
      <c r="AHW7" s="20"/>
      <c r="AHX7" s="20"/>
      <c r="AHY7" s="20"/>
      <c r="AHZ7" s="20"/>
      <c r="AIA7" s="20"/>
      <c r="AIB7" s="20"/>
      <c r="AIC7" s="20"/>
      <c r="AID7" s="20"/>
      <c r="AIE7" s="20"/>
      <c r="AIF7" s="20"/>
      <c r="AIG7" s="20"/>
      <c r="AIH7" s="20"/>
      <c r="AII7" s="20"/>
      <c r="AIJ7" s="20"/>
      <c r="AIK7" s="20"/>
      <c r="AIL7" s="20"/>
      <c r="AIM7" s="20"/>
      <c r="AIN7" s="20"/>
      <c r="AIO7" s="20"/>
      <c r="AIP7" s="20"/>
      <c r="AIQ7" s="20"/>
      <c r="AIR7" s="20"/>
      <c r="AIS7" s="20"/>
      <c r="AIT7" s="20"/>
      <c r="AIU7" s="20"/>
      <c r="AIV7" s="20"/>
      <c r="AIW7" s="20"/>
      <c r="AIX7" s="20"/>
      <c r="AIY7" s="20"/>
      <c r="AIZ7" s="20"/>
      <c r="AJA7" s="20"/>
      <c r="AJB7" s="20"/>
      <c r="AJC7" s="20"/>
      <c r="AJD7" s="20"/>
      <c r="AJE7" s="20"/>
      <c r="AJF7" s="20"/>
      <c r="AJG7" s="20"/>
      <c r="AJH7" s="20"/>
      <c r="AJI7" s="20"/>
      <c r="AJJ7" s="20"/>
      <c r="AJK7" s="20"/>
      <c r="AJL7" s="20"/>
      <c r="AJM7" s="20"/>
      <c r="AJN7" s="20"/>
      <c r="AJO7" s="20"/>
      <c r="AJP7" s="20"/>
      <c r="AJQ7" s="20"/>
      <c r="AJR7" s="20"/>
      <c r="AJS7" s="20"/>
      <c r="AJT7" s="20"/>
      <c r="AJU7" s="20"/>
      <c r="AJV7" s="20"/>
      <c r="AJW7" s="20"/>
      <c r="AJX7" s="20"/>
      <c r="AJY7" s="20"/>
      <c r="AJZ7" s="20"/>
      <c r="AKA7" s="20"/>
      <c r="AKB7" s="20"/>
      <c r="AKC7" s="20"/>
      <c r="AKD7" s="20"/>
      <c r="AKE7" s="20"/>
      <c r="AKF7" s="20"/>
      <c r="AKG7" s="20"/>
      <c r="AKH7" s="20"/>
      <c r="AKI7" s="20"/>
      <c r="AKJ7" s="20"/>
      <c r="AKK7" s="20"/>
      <c r="AKL7" s="20"/>
      <c r="AKM7" s="20"/>
      <c r="AKN7" s="20"/>
      <c r="AKO7" s="20"/>
      <c r="AKP7" s="20"/>
      <c r="AKQ7" s="20"/>
      <c r="AKR7" s="20"/>
      <c r="AKS7" s="20"/>
      <c r="AKT7" s="20"/>
      <c r="AKU7" s="20"/>
      <c r="AKV7" s="20"/>
      <c r="AKW7" s="20"/>
      <c r="AKX7" s="20"/>
      <c r="AKY7" s="20"/>
      <c r="AKZ7" s="20"/>
      <c r="ALA7" s="20"/>
      <c r="ALB7" s="20"/>
      <c r="ALC7" s="20"/>
      <c r="ALD7" s="20"/>
      <c r="ALE7" s="20"/>
      <c r="ALF7" s="20"/>
      <c r="ALG7" s="20"/>
      <c r="ALH7" s="20"/>
      <c r="ALI7" s="20"/>
      <c r="ALJ7" s="20"/>
      <c r="ALK7" s="20"/>
      <c r="ALL7" s="20"/>
      <c r="ALM7" s="20"/>
      <c r="ALN7" s="20"/>
      <c r="ALO7" s="20"/>
      <c r="ALP7" s="20"/>
      <c r="ALQ7" s="20"/>
      <c r="ALR7" s="20"/>
      <c r="ALS7" s="20"/>
      <c r="ALT7" s="20"/>
      <c r="ALU7" s="20"/>
      <c r="ALV7" s="20"/>
      <c r="ALW7" s="20"/>
      <c r="ALX7" s="20"/>
      <c r="ALY7" s="20"/>
      <c r="ALZ7" s="20"/>
      <c r="AMA7" s="20"/>
      <c r="AMB7" s="20"/>
      <c r="AMC7" s="20"/>
      <c r="AMD7" s="20"/>
      <c r="AME7" s="20"/>
      <c r="AMF7" s="20"/>
      <c r="AMG7" s="20"/>
      <c r="AMH7" s="20"/>
      <c r="AMI7" s="20"/>
      <c r="AMJ7" s="20"/>
    </row>
    <row r="8" spans="1:1024" s="33" customFormat="1" ht="13" x14ac:dyDescent="0.3">
      <c r="A8" s="32" t="s">
        <v>25</v>
      </c>
      <c r="B8" s="9" t="s">
        <v>26</v>
      </c>
      <c r="C8" s="9"/>
      <c r="D8" s="9"/>
      <c r="E8" s="9"/>
      <c r="F8" s="9"/>
      <c r="G8" s="9"/>
      <c r="H8" s="8" t="s">
        <v>27</v>
      </c>
      <c r="I8" s="8"/>
      <c r="J8" s="8"/>
      <c r="K8" s="8"/>
      <c r="L8" s="8"/>
      <c r="M8" s="8"/>
      <c r="N8" s="8"/>
      <c r="O8" s="8" t="s">
        <v>28</v>
      </c>
      <c r="P8" s="8"/>
      <c r="Q8" s="8"/>
      <c r="R8" s="8"/>
      <c r="S8" s="8"/>
      <c r="T8" s="8"/>
      <c r="U8" s="8"/>
      <c r="V8" s="8">
        <v>44108</v>
      </c>
      <c r="W8" s="8"/>
      <c r="X8" s="8"/>
      <c r="Y8" s="8"/>
      <c r="Z8" s="8"/>
      <c r="AA8" s="8"/>
      <c r="AB8" s="8"/>
      <c r="AC8" s="8">
        <v>43894</v>
      </c>
      <c r="AD8" s="8"/>
      <c r="AE8" s="8"/>
      <c r="AF8" s="8"/>
      <c r="AG8" s="8"/>
      <c r="AH8" s="8"/>
      <c r="AI8" s="8"/>
      <c r="AJ8" s="8" t="s">
        <v>29</v>
      </c>
      <c r="AK8" s="8"/>
      <c r="AL8" s="8"/>
      <c r="AM8" s="8"/>
      <c r="AN8" s="8"/>
      <c r="AO8" s="8"/>
      <c r="AP8" s="8"/>
      <c r="AQ8" s="8" t="s">
        <v>30</v>
      </c>
      <c r="AR8" s="8"/>
      <c r="AS8" s="8"/>
      <c r="AT8" s="8"/>
      <c r="AU8" s="8"/>
      <c r="AV8" s="8"/>
      <c r="AW8" s="8"/>
      <c r="AX8" s="8" t="s">
        <v>31</v>
      </c>
      <c r="AY8" s="8"/>
      <c r="AZ8" s="8"/>
      <c r="BA8" s="8"/>
      <c r="BB8" s="8"/>
      <c r="BC8" s="8"/>
      <c r="BD8" s="8"/>
      <c r="BE8" s="8">
        <v>43985</v>
      </c>
      <c r="BF8" s="8"/>
      <c r="BG8" s="8"/>
      <c r="BH8" s="8"/>
      <c r="BI8" s="8"/>
      <c r="BJ8" s="8"/>
      <c r="BK8" s="8"/>
      <c r="AHH8" s="20"/>
      <c r="AHI8" s="20"/>
      <c r="AHJ8" s="20"/>
      <c r="AHK8" s="20"/>
      <c r="AHL8" s="20"/>
      <c r="AHM8" s="20"/>
      <c r="AHN8" s="20"/>
      <c r="AHO8" s="20"/>
      <c r="AHP8" s="20"/>
      <c r="AHQ8" s="20"/>
      <c r="AHR8" s="20"/>
      <c r="AHS8" s="20"/>
      <c r="AHT8" s="20"/>
      <c r="AHU8" s="20"/>
      <c r="AHV8" s="20"/>
      <c r="AHW8" s="20"/>
      <c r="AHX8" s="20"/>
      <c r="AHY8" s="20"/>
      <c r="AHZ8" s="20"/>
      <c r="AIA8" s="20"/>
      <c r="AIB8" s="20"/>
      <c r="AIC8" s="20"/>
      <c r="AID8" s="20"/>
      <c r="AIE8" s="20"/>
      <c r="AIF8" s="20"/>
      <c r="AIG8" s="20"/>
      <c r="AIH8" s="20"/>
      <c r="AII8" s="20"/>
      <c r="AIJ8" s="20"/>
      <c r="AIK8" s="20"/>
      <c r="AIL8" s="20"/>
      <c r="AIM8" s="20"/>
      <c r="AIN8" s="20"/>
      <c r="AIO8" s="20"/>
      <c r="AIP8" s="20"/>
      <c r="AIQ8" s="20"/>
      <c r="AIR8" s="20"/>
      <c r="AIS8" s="20"/>
      <c r="AIT8" s="20"/>
      <c r="AIU8" s="20"/>
      <c r="AIV8" s="20"/>
      <c r="AIW8" s="20"/>
      <c r="AIX8" s="20"/>
      <c r="AIY8" s="20"/>
      <c r="AIZ8" s="20"/>
      <c r="AJA8" s="20"/>
      <c r="AJB8" s="20"/>
      <c r="AJC8" s="20"/>
      <c r="AJD8" s="20"/>
      <c r="AJE8" s="20"/>
      <c r="AJF8" s="20"/>
      <c r="AJG8" s="20"/>
      <c r="AJH8" s="20"/>
      <c r="AJI8" s="20"/>
      <c r="AJJ8" s="20"/>
      <c r="AJK8" s="20"/>
      <c r="AJL8" s="20"/>
      <c r="AJM8" s="20"/>
      <c r="AJN8" s="20"/>
      <c r="AJO8" s="20"/>
      <c r="AJP8" s="20"/>
      <c r="AJQ8" s="20"/>
      <c r="AJR8" s="20"/>
      <c r="AJS8" s="20"/>
      <c r="AJT8" s="20"/>
      <c r="AJU8" s="20"/>
      <c r="AJV8" s="20"/>
      <c r="AJW8" s="20"/>
      <c r="AJX8" s="20"/>
      <c r="AJY8" s="20"/>
      <c r="AJZ8" s="20"/>
      <c r="AKA8" s="20"/>
      <c r="AKB8" s="20"/>
      <c r="AKC8" s="20"/>
      <c r="AKD8" s="20"/>
      <c r="AKE8" s="20"/>
      <c r="AKF8" s="20"/>
      <c r="AKG8" s="20"/>
      <c r="AKH8" s="20"/>
      <c r="AKI8" s="20"/>
      <c r="AKJ8" s="20"/>
      <c r="AKK8" s="20"/>
      <c r="AKL8" s="20"/>
      <c r="AKM8" s="20"/>
      <c r="AKN8" s="20"/>
      <c r="AKO8" s="20"/>
      <c r="AKP8" s="20"/>
      <c r="AKQ8" s="20"/>
      <c r="AKR8" s="20"/>
      <c r="AKS8" s="20"/>
      <c r="AKT8" s="20"/>
      <c r="AKU8" s="20"/>
      <c r="AKV8" s="20"/>
      <c r="AKW8" s="20"/>
      <c r="AKX8" s="20"/>
      <c r="AKY8" s="20"/>
      <c r="AKZ8" s="20"/>
      <c r="ALA8" s="20"/>
      <c r="ALB8" s="20"/>
      <c r="ALC8" s="20"/>
      <c r="ALD8" s="20"/>
      <c r="ALE8" s="20"/>
      <c r="ALF8" s="20"/>
      <c r="ALG8" s="20"/>
      <c r="ALH8" s="20"/>
      <c r="ALI8" s="20"/>
      <c r="ALJ8" s="20"/>
      <c r="ALK8" s="20"/>
      <c r="ALL8" s="20"/>
      <c r="ALM8" s="20"/>
      <c r="ALN8" s="20"/>
      <c r="ALO8" s="20"/>
      <c r="ALP8" s="20"/>
      <c r="ALQ8" s="20"/>
      <c r="ALR8" s="20"/>
      <c r="ALS8" s="20"/>
      <c r="ALT8" s="20"/>
      <c r="ALU8" s="20"/>
      <c r="ALV8" s="20"/>
      <c r="ALW8" s="20"/>
      <c r="ALX8" s="20"/>
      <c r="ALY8" s="20"/>
      <c r="ALZ8" s="20"/>
      <c r="AMA8" s="20"/>
      <c r="AMB8" s="20"/>
      <c r="AMC8" s="20"/>
      <c r="AMD8" s="20"/>
      <c r="AME8" s="20"/>
      <c r="AMF8" s="20"/>
      <c r="AMG8" s="20"/>
      <c r="AMH8" s="20"/>
      <c r="AMI8" s="20"/>
      <c r="AMJ8" s="20"/>
    </row>
    <row r="9" spans="1:1024" s="22" customFormat="1" ht="13" x14ac:dyDescent="0.3">
      <c r="A9" s="34"/>
      <c r="B9" s="35" t="s">
        <v>32</v>
      </c>
      <c r="C9" s="36" t="s">
        <v>33</v>
      </c>
      <c r="D9" s="35" t="s">
        <v>34</v>
      </c>
      <c r="E9" s="36" t="s">
        <v>33</v>
      </c>
      <c r="F9" s="37" t="s">
        <v>35</v>
      </c>
      <c r="G9" s="36" t="s">
        <v>33</v>
      </c>
      <c r="H9" s="38" t="s">
        <v>32</v>
      </c>
      <c r="I9" s="36" t="s">
        <v>33</v>
      </c>
      <c r="J9" s="35" t="s">
        <v>34</v>
      </c>
      <c r="K9" s="36" t="s">
        <v>33</v>
      </c>
      <c r="L9" s="35" t="s">
        <v>36</v>
      </c>
      <c r="M9" s="35" t="s">
        <v>35</v>
      </c>
      <c r="N9" s="39" t="s">
        <v>33</v>
      </c>
      <c r="O9" s="38" t="s">
        <v>32</v>
      </c>
      <c r="P9" s="36" t="s">
        <v>33</v>
      </c>
      <c r="Q9" s="35" t="s">
        <v>34</v>
      </c>
      <c r="R9" s="36" t="s">
        <v>33</v>
      </c>
      <c r="S9" s="35" t="s">
        <v>36</v>
      </c>
      <c r="T9" s="35" t="s">
        <v>35</v>
      </c>
      <c r="U9" s="39" t="s">
        <v>33</v>
      </c>
      <c r="V9" s="38" t="s">
        <v>32</v>
      </c>
      <c r="W9" s="36" t="s">
        <v>33</v>
      </c>
      <c r="X9" s="35" t="s">
        <v>34</v>
      </c>
      <c r="Y9" s="36" t="s">
        <v>33</v>
      </c>
      <c r="Z9" s="35" t="s">
        <v>36</v>
      </c>
      <c r="AA9" s="35" t="s">
        <v>35</v>
      </c>
      <c r="AB9" s="39" t="s">
        <v>33</v>
      </c>
      <c r="AC9" s="38" t="s">
        <v>32</v>
      </c>
      <c r="AD9" s="36" t="s">
        <v>33</v>
      </c>
      <c r="AE9" s="35" t="s">
        <v>34</v>
      </c>
      <c r="AF9" s="36" t="s">
        <v>33</v>
      </c>
      <c r="AG9" s="35" t="s">
        <v>36</v>
      </c>
      <c r="AH9" s="35" t="s">
        <v>35</v>
      </c>
      <c r="AI9" s="39" t="s">
        <v>33</v>
      </c>
      <c r="AJ9" s="38" t="s">
        <v>32</v>
      </c>
      <c r="AK9" s="36" t="s">
        <v>33</v>
      </c>
      <c r="AL9" s="35" t="s">
        <v>34</v>
      </c>
      <c r="AM9" s="36" t="s">
        <v>33</v>
      </c>
      <c r="AN9" s="35" t="s">
        <v>36</v>
      </c>
      <c r="AO9" s="35" t="s">
        <v>35</v>
      </c>
      <c r="AP9" s="39" t="s">
        <v>33</v>
      </c>
      <c r="AQ9" s="38" t="s">
        <v>32</v>
      </c>
      <c r="AR9" s="36" t="s">
        <v>33</v>
      </c>
      <c r="AS9" s="35" t="s">
        <v>34</v>
      </c>
      <c r="AT9" s="36" t="s">
        <v>33</v>
      </c>
      <c r="AU9" s="35" t="s">
        <v>36</v>
      </c>
      <c r="AV9" s="35" t="s">
        <v>35</v>
      </c>
      <c r="AW9" s="39" t="s">
        <v>33</v>
      </c>
      <c r="AX9" s="38" t="s">
        <v>32</v>
      </c>
      <c r="AY9" s="36" t="s">
        <v>33</v>
      </c>
      <c r="AZ9" s="35" t="s">
        <v>34</v>
      </c>
      <c r="BA9" s="36" t="s">
        <v>33</v>
      </c>
      <c r="BB9" s="35" t="s">
        <v>36</v>
      </c>
      <c r="BC9" s="35" t="s">
        <v>35</v>
      </c>
      <c r="BD9" s="39" t="s">
        <v>33</v>
      </c>
      <c r="BE9" s="38" t="s">
        <v>32</v>
      </c>
      <c r="BF9" s="36" t="s">
        <v>33</v>
      </c>
      <c r="BG9" s="35" t="s">
        <v>34</v>
      </c>
      <c r="BH9" s="36" t="s">
        <v>33</v>
      </c>
      <c r="BI9" s="35" t="s">
        <v>36</v>
      </c>
      <c r="BJ9" s="35" t="s">
        <v>35</v>
      </c>
      <c r="BK9" s="39" t="s">
        <v>33</v>
      </c>
      <c r="AHH9" s="20"/>
      <c r="AHI9" s="20"/>
      <c r="AHJ9" s="20"/>
      <c r="AHK9" s="20"/>
      <c r="AHL9" s="20"/>
      <c r="AHM9" s="20"/>
      <c r="AHN9" s="20"/>
      <c r="AHO9" s="20"/>
      <c r="AHP9" s="20"/>
      <c r="AHQ9" s="20"/>
      <c r="AHR9" s="20"/>
      <c r="AHS9" s="20"/>
      <c r="AHT9" s="20"/>
      <c r="AHU9" s="20"/>
      <c r="AHV9" s="20"/>
      <c r="AHW9" s="20"/>
      <c r="AHX9" s="20"/>
      <c r="AHY9" s="20"/>
      <c r="AHZ9" s="20"/>
      <c r="AIA9" s="20"/>
      <c r="AIB9" s="20"/>
      <c r="AIC9" s="20"/>
      <c r="AID9" s="20"/>
      <c r="AIE9" s="20"/>
      <c r="AIF9" s="20"/>
      <c r="AIG9" s="20"/>
      <c r="AIH9" s="20"/>
      <c r="AII9" s="20"/>
      <c r="AIJ9" s="20"/>
      <c r="AIK9" s="20"/>
      <c r="AIL9" s="20"/>
      <c r="AIM9" s="20"/>
      <c r="AIN9" s="20"/>
      <c r="AIO9" s="20"/>
      <c r="AIP9" s="20"/>
      <c r="AIQ9" s="20"/>
      <c r="AIR9" s="20"/>
      <c r="AIS9" s="20"/>
      <c r="AIT9" s="20"/>
      <c r="AIU9" s="20"/>
      <c r="AIV9" s="20"/>
      <c r="AIW9" s="20"/>
      <c r="AIX9" s="20"/>
      <c r="AIY9" s="20"/>
      <c r="AIZ9" s="20"/>
      <c r="AJA9" s="20"/>
      <c r="AJB9" s="20"/>
      <c r="AJC9" s="20"/>
      <c r="AJD9" s="20"/>
      <c r="AJE9" s="20"/>
      <c r="AJF9" s="20"/>
      <c r="AJG9" s="20"/>
      <c r="AJH9" s="20"/>
      <c r="AJI9" s="20"/>
      <c r="AJJ9" s="20"/>
      <c r="AJK9" s="20"/>
      <c r="AJL9" s="20"/>
      <c r="AJM9" s="20"/>
      <c r="AJN9" s="20"/>
      <c r="AJO9" s="20"/>
      <c r="AJP9" s="20"/>
      <c r="AJQ9" s="20"/>
      <c r="AJR9" s="20"/>
      <c r="AJS9" s="20"/>
      <c r="AJT9" s="20"/>
      <c r="AJU9" s="20"/>
      <c r="AJV9" s="20"/>
      <c r="AJW9" s="20"/>
      <c r="AJX9" s="20"/>
      <c r="AJY9" s="20"/>
      <c r="AJZ9" s="20"/>
      <c r="AKA9" s="20"/>
      <c r="AKB9" s="20"/>
      <c r="AKC9" s="20"/>
      <c r="AKD9" s="20"/>
      <c r="AKE9" s="20"/>
      <c r="AKF9" s="20"/>
      <c r="AKG9" s="20"/>
      <c r="AKH9" s="20"/>
      <c r="AKI9" s="20"/>
      <c r="AKJ9" s="20"/>
      <c r="AKK9" s="20"/>
      <c r="AKL9" s="20"/>
      <c r="AKM9" s="20"/>
      <c r="AKN9" s="20"/>
      <c r="AKO9" s="20"/>
      <c r="AKP9" s="20"/>
      <c r="AKQ9" s="20"/>
      <c r="AKR9" s="20"/>
      <c r="AKS9" s="20"/>
      <c r="AKT9" s="20"/>
      <c r="AKU9" s="20"/>
      <c r="AKV9" s="20"/>
      <c r="AKW9" s="20"/>
      <c r="AKX9" s="20"/>
      <c r="AKY9" s="20"/>
      <c r="AKZ9" s="20"/>
      <c r="ALA9" s="20"/>
      <c r="ALB9" s="20"/>
      <c r="ALC9" s="20"/>
      <c r="ALD9" s="20"/>
      <c r="ALE9" s="20"/>
      <c r="ALF9" s="20"/>
      <c r="ALG9" s="20"/>
      <c r="ALH9" s="20"/>
      <c r="ALI9" s="20"/>
      <c r="ALJ9" s="20"/>
      <c r="ALK9" s="20"/>
      <c r="ALL9" s="20"/>
      <c r="ALM9" s="20"/>
      <c r="ALN9" s="20"/>
      <c r="ALO9" s="20"/>
      <c r="ALP9" s="20"/>
      <c r="ALQ9" s="20"/>
      <c r="ALR9" s="20"/>
      <c r="ALS9" s="20"/>
      <c r="ALT9" s="20"/>
      <c r="ALU9" s="20"/>
      <c r="ALV9" s="20"/>
      <c r="ALW9" s="20"/>
      <c r="ALX9" s="20"/>
      <c r="ALY9" s="20"/>
      <c r="ALZ9" s="20"/>
      <c r="AMA9" s="20"/>
      <c r="AMB9" s="20"/>
      <c r="AMC9" s="20"/>
      <c r="AMD9" s="20"/>
      <c r="AME9" s="20"/>
      <c r="AMF9" s="20"/>
      <c r="AMG9" s="20"/>
      <c r="AMH9" s="20"/>
      <c r="AMI9" s="20"/>
      <c r="AMJ9" s="20"/>
    </row>
    <row r="10" spans="1:1024" s="22" customFormat="1" ht="13" x14ac:dyDescent="0.3">
      <c r="A10" s="40" t="s">
        <v>37</v>
      </c>
      <c r="B10" s="22">
        <v>1802527</v>
      </c>
      <c r="C10" s="41">
        <f t="shared" ref="C10:C28" si="0">B10/B$30*100</f>
        <v>6.1698152105556101</v>
      </c>
      <c r="D10" s="22">
        <v>1712903</v>
      </c>
      <c r="E10" s="41">
        <f t="shared" ref="E10:E28" si="1">D10/D$30*100</f>
        <v>5.7286656657042991</v>
      </c>
      <c r="F10" s="42">
        <f t="shared" ref="F10:F28" si="2">B10+D10</f>
        <v>3515430</v>
      </c>
      <c r="G10" s="43">
        <f t="shared" ref="G10:G28" si="3">F10/F$30*100</f>
        <v>5.9466833990210644</v>
      </c>
      <c r="H10" s="44">
        <v>0</v>
      </c>
      <c r="I10" s="45">
        <f t="shared" ref="I10:I28" si="4">H10/H$30*100</f>
        <v>0</v>
      </c>
      <c r="J10" s="46">
        <v>1</v>
      </c>
      <c r="K10" s="45">
        <f t="shared" ref="K10:K28" si="5">J10/J$30*100</f>
        <v>8.7896633558934706E-3</v>
      </c>
      <c r="L10" s="47">
        <v>0</v>
      </c>
      <c r="M10" s="48">
        <f t="shared" ref="M10:M28" si="6">H10+J10</f>
        <v>1</v>
      </c>
      <c r="N10" s="49">
        <f t="shared" ref="N10:N28" si="7">M10/M$30*100</f>
        <v>3.6589828027808269E-3</v>
      </c>
      <c r="O10" s="44">
        <v>0</v>
      </c>
      <c r="P10" s="45">
        <f t="shared" ref="P10:P28" si="8">O10/O$30*100</f>
        <v>0</v>
      </c>
      <c r="Q10" s="46">
        <v>1</v>
      </c>
      <c r="R10" s="45">
        <f t="shared" ref="R10:R28" si="9">Q10/Q$30*100</f>
        <v>1.2997140629061606E-2</v>
      </c>
      <c r="S10" s="47">
        <v>0</v>
      </c>
      <c r="T10" s="48">
        <f t="shared" ref="T10:T28" si="10">O10+Q10</f>
        <v>1</v>
      </c>
      <c r="U10" s="49">
        <f t="shared" ref="U10:U28" si="11">T10/T$30*100</f>
        <v>5.2375216047766196E-3</v>
      </c>
      <c r="V10" s="44">
        <v>0</v>
      </c>
      <c r="W10" s="45">
        <f t="shared" ref="W10:W28" si="12">V10/V$30*100</f>
        <v>0</v>
      </c>
      <c r="X10" s="46">
        <v>0</v>
      </c>
      <c r="Y10" s="45">
        <f t="shared" ref="Y10:Y28" si="13">X10/X$30*100</f>
        <v>0</v>
      </c>
      <c r="Z10" s="47">
        <v>0</v>
      </c>
      <c r="AA10" s="48">
        <f t="shared" ref="AA10:AA28" si="14">V10+X10</f>
        <v>0</v>
      </c>
      <c r="AB10" s="49">
        <f t="shared" ref="AB10:AB28" si="15">AA10/AA$30*100</f>
        <v>0</v>
      </c>
      <c r="AC10" s="44">
        <v>0</v>
      </c>
      <c r="AD10" s="45">
        <f t="shared" ref="AD10:AD28" si="16">AC10/AC$30*100</f>
        <v>0</v>
      </c>
      <c r="AE10" s="46">
        <v>0</v>
      </c>
      <c r="AF10" s="45">
        <f t="shared" ref="AF10:AF28" si="17">AE10/AE$30*100</f>
        <v>0</v>
      </c>
      <c r="AG10" s="47">
        <v>0</v>
      </c>
      <c r="AH10" s="48">
        <f t="shared" ref="AH10:AH28" si="18">AC10+AE10</f>
        <v>0</v>
      </c>
      <c r="AI10" s="49">
        <f t="shared" ref="AI10:AI28" si="19">AH10/AH$30*100</f>
        <v>0</v>
      </c>
      <c r="AJ10" s="44">
        <v>0</v>
      </c>
      <c r="AK10" s="45">
        <f t="shared" ref="AK10:AK28" si="20">AJ10/AJ$30*100</f>
        <v>0</v>
      </c>
      <c r="AL10" s="46">
        <v>0</v>
      </c>
      <c r="AM10" s="45">
        <f t="shared" ref="AM10:AM28" si="21">AL10/AL$30*100</f>
        <v>0</v>
      </c>
      <c r="AN10" s="47">
        <v>0</v>
      </c>
      <c r="AO10" s="48">
        <f t="shared" ref="AO10:AO28" si="22">AJ10+AL10</f>
        <v>0</v>
      </c>
      <c r="AP10" s="49">
        <f t="shared" ref="AP10:AP28" si="23">AO10/AO$30*100</f>
        <v>0</v>
      </c>
      <c r="AQ10" s="44">
        <v>0</v>
      </c>
      <c r="AR10" s="45">
        <f t="shared" ref="AR10:AR28" si="24">AQ10/AQ$30*100</f>
        <v>0</v>
      </c>
      <c r="AS10" s="46">
        <v>0</v>
      </c>
      <c r="AT10" s="45">
        <f t="shared" ref="AT10:AT28" si="25">AS10/AS$30*100</f>
        <v>0</v>
      </c>
      <c r="AU10" s="47">
        <v>0</v>
      </c>
      <c r="AV10" s="48">
        <f t="shared" ref="AV10:AV28" si="26">AQ10+AS10</f>
        <v>0</v>
      </c>
      <c r="AW10" s="49">
        <f t="shared" ref="AW10:AW28" si="27">AV10/AV$30*100</f>
        <v>0</v>
      </c>
      <c r="AX10" s="44">
        <v>0</v>
      </c>
      <c r="AY10" s="45">
        <f t="shared" ref="AY10:AY28" si="28">AX10/AX$30*100</f>
        <v>0</v>
      </c>
      <c r="AZ10" s="44">
        <v>0</v>
      </c>
      <c r="BA10" s="45">
        <f t="shared" ref="BA10:BA28" si="29">AZ10/AZ$30*100</f>
        <v>0</v>
      </c>
      <c r="BB10" s="47">
        <v>0</v>
      </c>
      <c r="BC10" s="48">
        <f t="shared" ref="BC10:BC28" si="30">AX10+AZ10</f>
        <v>0</v>
      </c>
      <c r="BD10" s="49">
        <f t="shared" ref="BD10:BD28" si="31">BC10/BC$30*100</f>
        <v>0</v>
      </c>
      <c r="BE10" s="44">
        <v>0</v>
      </c>
      <c r="BF10" s="45"/>
      <c r="BG10" s="46">
        <v>0</v>
      </c>
      <c r="BH10" s="45"/>
      <c r="BI10" s="47">
        <v>0</v>
      </c>
      <c r="BJ10" s="48">
        <f t="shared" ref="BJ10:BJ28" si="32">BE10+BG10</f>
        <v>0</v>
      </c>
      <c r="BK10" s="49"/>
      <c r="AHH10" s="20"/>
      <c r="AHI10" s="20"/>
      <c r="AHJ10" s="20"/>
      <c r="AHK10" s="20"/>
      <c r="AHL10" s="20"/>
      <c r="AHM10" s="20"/>
      <c r="AHN10" s="20"/>
      <c r="AHO10" s="20"/>
      <c r="AHP10" s="20"/>
      <c r="AHQ10" s="20"/>
      <c r="AHR10" s="20"/>
      <c r="AHS10" s="20"/>
      <c r="AHT10" s="20"/>
      <c r="AHU10" s="20"/>
      <c r="AHV10" s="20"/>
      <c r="AHW10" s="20"/>
      <c r="AHX10" s="20"/>
      <c r="AHY10" s="20"/>
      <c r="AHZ10" s="20"/>
      <c r="AIA10" s="20"/>
      <c r="AIB10" s="20"/>
      <c r="AIC10" s="20"/>
      <c r="AID10" s="20"/>
      <c r="AIE10" s="20"/>
      <c r="AIF10" s="20"/>
      <c r="AIG10" s="20"/>
      <c r="AIH10" s="20"/>
      <c r="AII10" s="20"/>
      <c r="AIJ10" s="20"/>
      <c r="AIK10" s="20"/>
      <c r="AIL10" s="20"/>
      <c r="AIM10" s="20"/>
      <c r="AIN10" s="20"/>
      <c r="AIO10" s="20"/>
      <c r="AIP10" s="20"/>
      <c r="AIQ10" s="20"/>
      <c r="AIR10" s="20"/>
      <c r="AIS10" s="20"/>
      <c r="AIT10" s="20"/>
      <c r="AIU10" s="20"/>
      <c r="AIV10" s="20"/>
      <c r="AIW10" s="20"/>
      <c r="AIX10" s="20"/>
      <c r="AIY10" s="20"/>
      <c r="AIZ10" s="20"/>
      <c r="AJA10" s="20"/>
      <c r="AJB10" s="20"/>
      <c r="AJC10" s="20"/>
      <c r="AJD10" s="20"/>
      <c r="AJE10" s="20"/>
      <c r="AJF10" s="20"/>
      <c r="AJG10" s="20"/>
      <c r="AJH10" s="20"/>
      <c r="AJI10" s="20"/>
      <c r="AJJ10" s="20"/>
      <c r="AJK10" s="20"/>
      <c r="AJL10" s="20"/>
      <c r="AJM10" s="20"/>
      <c r="AJN10" s="20"/>
      <c r="AJO10" s="20"/>
      <c r="AJP10" s="20"/>
      <c r="AJQ10" s="20"/>
      <c r="AJR10" s="20"/>
      <c r="AJS10" s="20"/>
      <c r="AJT10" s="20"/>
      <c r="AJU10" s="20"/>
      <c r="AJV10" s="20"/>
      <c r="AJW10" s="20"/>
      <c r="AJX10" s="20"/>
      <c r="AJY10" s="20"/>
      <c r="AJZ10" s="20"/>
      <c r="AKA10" s="20"/>
      <c r="AKB10" s="20"/>
      <c r="AKC10" s="20"/>
      <c r="AKD10" s="20"/>
      <c r="AKE10" s="20"/>
      <c r="AKF10" s="20"/>
      <c r="AKG10" s="20"/>
      <c r="AKH10" s="20"/>
      <c r="AKI10" s="20"/>
      <c r="AKJ10" s="20"/>
      <c r="AKK10" s="20"/>
      <c r="AKL10" s="20"/>
      <c r="AKM10" s="20"/>
      <c r="AKN10" s="20"/>
      <c r="AKO10" s="20"/>
      <c r="AKP10" s="20"/>
      <c r="AKQ10" s="20"/>
      <c r="AKR10" s="20"/>
      <c r="AKS10" s="20"/>
      <c r="AKT10" s="20"/>
      <c r="AKU10" s="20"/>
      <c r="AKV10" s="20"/>
      <c r="AKW10" s="20"/>
      <c r="AKX10" s="20"/>
      <c r="AKY10" s="20"/>
      <c r="AKZ10" s="20"/>
      <c r="ALA10" s="20"/>
      <c r="ALB10" s="20"/>
      <c r="ALC10" s="20"/>
      <c r="ALD10" s="20"/>
      <c r="ALE10" s="20"/>
      <c r="ALF10" s="20"/>
      <c r="ALG10" s="20"/>
      <c r="ALH10" s="20"/>
      <c r="ALI10" s="20"/>
      <c r="ALJ10" s="20"/>
      <c r="ALK10" s="20"/>
      <c r="ALL10" s="20"/>
      <c r="ALM10" s="20"/>
      <c r="ALN10" s="20"/>
      <c r="ALO10" s="20"/>
      <c r="ALP10" s="20"/>
      <c r="ALQ10" s="20"/>
      <c r="ALR10" s="20"/>
      <c r="ALS10" s="20"/>
      <c r="ALT10" s="20"/>
      <c r="ALU10" s="20"/>
      <c r="ALV10" s="20"/>
      <c r="ALW10" s="20"/>
      <c r="ALX10" s="20"/>
      <c r="ALY10" s="20"/>
      <c r="ALZ10" s="20"/>
      <c r="AMA10" s="20"/>
      <c r="AMB10" s="20"/>
      <c r="AMC10" s="20"/>
      <c r="AMD10" s="20"/>
      <c r="AME10" s="20"/>
      <c r="AMF10" s="20"/>
      <c r="AMG10" s="20"/>
      <c r="AMH10" s="20"/>
      <c r="AMI10" s="20"/>
      <c r="AMJ10" s="20"/>
    </row>
    <row r="11" spans="1:1024" s="22" customFormat="1" ht="13" x14ac:dyDescent="0.3">
      <c r="A11" s="40" t="s">
        <v>38</v>
      </c>
      <c r="B11" s="22">
        <v>1898484</v>
      </c>
      <c r="C11" s="41">
        <f t="shared" si="0"/>
        <v>6.4982635268134441</v>
      </c>
      <c r="D11" s="22">
        <v>1809836</v>
      </c>
      <c r="E11" s="41">
        <f t="shared" si="1"/>
        <v>6.0528502511558484</v>
      </c>
      <c r="F11" s="42">
        <f t="shared" si="2"/>
        <v>3708320</v>
      </c>
      <c r="G11" s="43">
        <f t="shared" si="3"/>
        <v>6.2729751359742032</v>
      </c>
      <c r="H11" s="44">
        <v>0</v>
      </c>
      <c r="I11" s="45">
        <f t="shared" si="4"/>
        <v>0</v>
      </c>
      <c r="J11" s="46">
        <v>0</v>
      </c>
      <c r="K11" s="45">
        <f t="shared" si="5"/>
        <v>0</v>
      </c>
      <c r="L11" s="47">
        <v>0</v>
      </c>
      <c r="M11" s="48">
        <f t="shared" si="6"/>
        <v>0</v>
      </c>
      <c r="N11" s="49">
        <f t="shared" si="7"/>
        <v>0</v>
      </c>
      <c r="O11" s="44">
        <v>0</v>
      </c>
      <c r="P11" s="45">
        <f t="shared" si="8"/>
        <v>0</v>
      </c>
      <c r="Q11" s="46">
        <v>0</v>
      </c>
      <c r="R11" s="45">
        <f t="shared" si="9"/>
        <v>0</v>
      </c>
      <c r="S11" s="47">
        <v>0</v>
      </c>
      <c r="T11" s="48">
        <f t="shared" si="10"/>
        <v>0</v>
      </c>
      <c r="U11" s="49">
        <f t="shared" si="11"/>
        <v>0</v>
      </c>
      <c r="V11" s="44">
        <v>0</v>
      </c>
      <c r="W11" s="45">
        <f t="shared" si="12"/>
        <v>0</v>
      </c>
      <c r="X11" s="46">
        <v>0</v>
      </c>
      <c r="Y11" s="45">
        <f t="shared" si="13"/>
        <v>0</v>
      </c>
      <c r="Z11" s="47">
        <v>0</v>
      </c>
      <c r="AA11" s="48">
        <f t="shared" si="14"/>
        <v>0</v>
      </c>
      <c r="AB11" s="49">
        <f t="shared" si="15"/>
        <v>0</v>
      </c>
      <c r="AC11" s="44">
        <v>0</v>
      </c>
      <c r="AD11" s="45">
        <f t="shared" si="16"/>
        <v>0</v>
      </c>
      <c r="AE11" s="46">
        <v>0</v>
      </c>
      <c r="AF11" s="45">
        <f t="shared" si="17"/>
        <v>0</v>
      </c>
      <c r="AG11" s="47">
        <v>0</v>
      </c>
      <c r="AH11" s="48">
        <f t="shared" si="18"/>
        <v>0</v>
      </c>
      <c r="AI11" s="49">
        <f t="shared" si="19"/>
        <v>0</v>
      </c>
      <c r="AJ11" s="44">
        <v>0</v>
      </c>
      <c r="AK11" s="45">
        <f t="shared" si="20"/>
        <v>0</v>
      </c>
      <c r="AL11" s="46">
        <v>0</v>
      </c>
      <c r="AM11" s="45">
        <f t="shared" si="21"/>
        <v>0</v>
      </c>
      <c r="AN11" s="47">
        <v>0</v>
      </c>
      <c r="AO11" s="48">
        <f t="shared" si="22"/>
        <v>0</v>
      </c>
      <c r="AP11" s="49">
        <f t="shared" si="23"/>
        <v>0</v>
      </c>
      <c r="AQ11" s="44">
        <v>0</v>
      </c>
      <c r="AR11" s="45">
        <f t="shared" si="24"/>
        <v>0</v>
      </c>
      <c r="AS11" s="46">
        <v>0</v>
      </c>
      <c r="AT11" s="45">
        <f t="shared" si="25"/>
        <v>0</v>
      </c>
      <c r="AU11" s="47">
        <v>0</v>
      </c>
      <c r="AV11" s="48">
        <f t="shared" si="26"/>
        <v>0</v>
      </c>
      <c r="AW11" s="49">
        <f t="shared" si="27"/>
        <v>0</v>
      </c>
      <c r="AX11" s="44">
        <v>0</v>
      </c>
      <c r="AY11" s="45">
        <f t="shared" si="28"/>
        <v>0</v>
      </c>
      <c r="AZ11" s="44">
        <v>0</v>
      </c>
      <c r="BA11" s="45">
        <f t="shared" si="29"/>
        <v>0</v>
      </c>
      <c r="BB11" s="47">
        <v>0</v>
      </c>
      <c r="BC11" s="48">
        <f t="shared" si="30"/>
        <v>0</v>
      </c>
      <c r="BD11" s="49">
        <f t="shared" si="31"/>
        <v>0</v>
      </c>
      <c r="BE11" s="44">
        <v>0</v>
      </c>
      <c r="BF11" s="45"/>
      <c r="BG11" s="50">
        <v>0</v>
      </c>
      <c r="BH11" s="45"/>
      <c r="BI11" s="47">
        <v>0</v>
      </c>
      <c r="BJ11" s="48">
        <f t="shared" si="32"/>
        <v>0</v>
      </c>
      <c r="BK11" s="49"/>
      <c r="AHH11" s="20"/>
      <c r="AHI11" s="20"/>
      <c r="AHJ11" s="20"/>
      <c r="AHK11" s="20"/>
      <c r="AHL11" s="20"/>
      <c r="AHM11" s="20"/>
      <c r="AHN11" s="20"/>
      <c r="AHO11" s="20"/>
      <c r="AHP11" s="20"/>
      <c r="AHQ11" s="20"/>
      <c r="AHR11" s="20"/>
      <c r="AHS11" s="20"/>
      <c r="AHT11" s="20"/>
      <c r="AHU11" s="20"/>
      <c r="AHV11" s="20"/>
      <c r="AHW11" s="20"/>
      <c r="AHX11" s="20"/>
      <c r="AHY11" s="20"/>
      <c r="AHZ11" s="20"/>
      <c r="AIA11" s="20"/>
      <c r="AIB11" s="20"/>
      <c r="AIC11" s="20"/>
      <c r="AID11" s="20"/>
      <c r="AIE11" s="20"/>
      <c r="AIF11" s="20"/>
      <c r="AIG11" s="20"/>
      <c r="AIH11" s="20"/>
      <c r="AII11" s="20"/>
      <c r="AIJ11" s="20"/>
      <c r="AIK11" s="20"/>
      <c r="AIL11" s="20"/>
      <c r="AIM11" s="20"/>
      <c r="AIN11" s="20"/>
      <c r="AIO11" s="20"/>
      <c r="AIP11" s="20"/>
      <c r="AIQ11" s="20"/>
      <c r="AIR11" s="20"/>
      <c r="AIS11" s="20"/>
      <c r="AIT11" s="20"/>
      <c r="AIU11" s="20"/>
      <c r="AIV11" s="20"/>
      <c r="AIW11" s="20"/>
      <c r="AIX11" s="20"/>
      <c r="AIY11" s="20"/>
      <c r="AIZ11" s="20"/>
      <c r="AJA11" s="20"/>
      <c r="AJB11" s="20"/>
      <c r="AJC11" s="20"/>
      <c r="AJD11" s="20"/>
      <c r="AJE11" s="20"/>
      <c r="AJF11" s="20"/>
      <c r="AJG11" s="20"/>
      <c r="AJH11" s="20"/>
      <c r="AJI11" s="20"/>
      <c r="AJJ11" s="20"/>
      <c r="AJK11" s="20"/>
      <c r="AJL11" s="20"/>
      <c r="AJM11" s="20"/>
      <c r="AJN11" s="20"/>
      <c r="AJO11" s="20"/>
      <c r="AJP11" s="20"/>
      <c r="AJQ11" s="20"/>
      <c r="AJR11" s="20"/>
      <c r="AJS11" s="20"/>
      <c r="AJT11" s="20"/>
      <c r="AJU11" s="20"/>
      <c r="AJV11" s="20"/>
      <c r="AJW11" s="20"/>
      <c r="AJX11" s="20"/>
      <c r="AJY11" s="20"/>
      <c r="AJZ11" s="20"/>
      <c r="AKA11" s="20"/>
      <c r="AKB11" s="20"/>
      <c r="AKC11" s="20"/>
      <c r="AKD11" s="20"/>
      <c r="AKE11" s="20"/>
      <c r="AKF11" s="20"/>
      <c r="AKG11" s="20"/>
      <c r="AKH11" s="20"/>
      <c r="AKI11" s="20"/>
      <c r="AKJ11" s="20"/>
      <c r="AKK11" s="20"/>
      <c r="AKL11" s="20"/>
      <c r="AKM11" s="20"/>
      <c r="AKN11" s="20"/>
      <c r="AKO11" s="20"/>
      <c r="AKP11" s="20"/>
      <c r="AKQ11" s="20"/>
      <c r="AKR11" s="20"/>
      <c r="AKS11" s="20"/>
      <c r="AKT11" s="20"/>
      <c r="AKU11" s="20"/>
      <c r="AKV11" s="20"/>
      <c r="AKW11" s="20"/>
      <c r="AKX11" s="20"/>
      <c r="AKY11" s="20"/>
      <c r="AKZ11" s="20"/>
      <c r="ALA11" s="20"/>
      <c r="ALB11" s="20"/>
      <c r="ALC11" s="20"/>
      <c r="ALD11" s="20"/>
      <c r="ALE11" s="20"/>
      <c r="ALF11" s="20"/>
      <c r="ALG11" s="20"/>
      <c r="ALH11" s="20"/>
      <c r="ALI11" s="20"/>
      <c r="ALJ11" s="20"/>
      <c r="ALK11" s="20"/>
      <c r="ALL11" s="20"/>
      <c r="ALM11" s="20"/>
      <c r="ALN11" s="20"/>
      <c r="ALO11" s="20"/>
      <c r="ALP11" s="20"/>
      <c r="ALQ11" s="20"/>
      <c r="ALR11" s="20"/>
      <c r="ALS11" s="20"/>
      <c r="ALT11" s="20"/>
      <c r="ALU11" s="20"/>
      <c r="ALV11" s="20"/>
      <c r="ALW11" s="20"/>
      <c r="ALX11" s="20"/>
      <c r="ALY11" s="20"/>
      <c r="ALZ11" s="20"/>
      <c r="AMA11" s="20"/>
      <c r="AMB11" s="20"/>
      <c r="AMC11" s="20"/>
      <c r="AMD11" s="20"/>
      <c r="AME11" s="20"/>
      <c r="AMF11" s="20"/>
      <c r="AMG11" s="20"/>
      <c r="AMH11" s="20"/>
      <c r="AMI11" s="20"/>
      <c r="AMJ11" s="20"/>
    </row>
    <row r="12" spans="1:1024" s="22" customFormat="1" ht="13" x14ac:dyDescent="0.3">
      <c r="A12" s="40" t="s">
        <v>39</v>
      </c>
      <c r="B12" s="22">
        <v>1768144</v>
      </c>
      <c r="C12" s="41">
        <f t="shared" si="0"/>
        <v>6.052126678630966</v>
      </c>
      <c r="D12" s="22">
        <v>1682638</v>
      </c>
      <c r="E12" s="41">
        <f t="shared" si="1"/>
        <v>5.6274468188854536</v>
      </c>
      <c r="F12" s="42">
        <f t="shared" si="2"/>
        <v>3450782</v>
      </c>
      <c r="G12" s="43">
        <f t="shared" si="3"/>
        <v>5.8373251730345093</v>
      </c>
      <c r="H12" s="44">
        <v>0</v>
      </c>
      <c r="I12" s="45">
        <f t="shared" si="4"/>
        <v>0</v>
      </c>
      <c r="J12" s="46">
        <v>1</v>
      </c>
      <c r="K12" s="45">
        <f t="shared" si="5"/>
        <v>8.7896633558934706E-3</v>
      </c>
      <c r="L12" s="47">
        <v>0</v>
      </c>
      <c r="M12" s="48">
        <f t="shared" si="6"/>
        <v>1</v>
      </c>
      <c r="N12" s="49">
        <f t="shared" si="7"/>
        <v>3.6589828027808269E-3</v>
      </c>
      <c r="O12" s="44">
        <v>0</v>
      </c>
      <c r="P12" s="45">
        <f t="shared" si="8"/>
        <v>0</v>
      </c>
      <c r="Q12" s="46">
        <v>1</v>
      </c>
      <c r="R12" s="45">
        <f t="shared" si="9"/>
        <v>1.2997140629061606E-2</v>
      </c>
      <c r="S12" s="47">
        <v>0</v>
      </c>
      <c r="T12" s="48">
        <f t="shared" si="10"/>
        <v>1</v>
      </c>
      <c r="U12" s="49">
        <f t="shared" si="11"/>
        <v>5.2375216047766196E-3</v>
      </c>
      <c r="V12" s="44">
        <v>0</v>
      </c>
      <c r="W12" s="45">
        <f t="shared" si="12"/>
        <v>0</v>
      </c>
      <c r="X12" s="46">
        <v>0</v>
      </c>
      <c r="Y12" s="45">
        <f t="shared" si="13"/>
        <v>0</v>
      </c>
      <c r="Z12" s="47">
        <v>0</v>
      </c>
      <c r="AA12" s="48">
        <f t="shared" si="14"/>
        <v>0</v>
      </c>
      <c r="AB12" s="49">
        <f t="shared" si="15"/>
        <v>0</v>
      </c>
      <c r="AC12" s="44">
        <v>0</v>
      </c>
      <c r="AD12" s="45">
        <f t="shared" si="16"/>
        <v>0</v>
      </c>
      <c r="AE12" s="46">
        <v>0</v>
      </c>
      <c r="AF12" s="45">
        <f t="shared" si="17"/>
        <v>0</v>
      </c>
      <c r="AG12" s="47">
        <v>0</v>
      </c>
      <c r="AH12" s="48">
        <f t="shared" si="18"/>
        <v>0</v>
      </c>
      <c r="AI12" s="49">
        <f t="shared" si="19"/>
        <v>0</v>
      </c>
      <c r="AJ12" s="44">
        <v>0</v>
      </c>
      <c r="AK12" s="45">
        <f t="shared" si="20"/>
        <v>0</v>
      </c>
      <c r="AL12" s="46">
        <v>0</v>
      </c>
      <c r="AM12" s="45">
        <f t="shared" si="21"/>
        <v>0</v>
      </c>
      <c r="AN12" s="47">
        <v>0</v>
      </c>
      <c r="AO12" s="48">
        <f t="shared" si="22"/>
        <v>0</v>
      </c>
      <c r="AP12" s="49">
        <f t="shared" si="23"/>
        <v>0</v>
      </c>
      <c r="AQ12" s="44">
        <v>0</v>
      </c>
      <c r="AR12" s="45">
        <f t="shared" si="24"/>
        <v>0</v>
      </c>
      <c r="AS12" s="46">
        <v>0</v>
      </c>
      <c r="AT12" s="45">
        <f t="shared" si="25"/>
        <v>0</v>
      </c>
      <c r="AU12" s="47">
        <v>0</v>
      </c>
      <c r="AV12" s="48">
        <f t="shared" si="26"/>
        <v>0</v>
      </c>
      <c r="AW12" s="49">
        <f t="shared" si="27"/>
        <v>0</v>
      </c>
      <c r="AX12" s="44">
        <v>0</v>
      </c>
      <c r="AY12" s="45">
        <f t="shared" si="28"/>
        <v>0</v>
      </c>
      <c r="AZ12" s="44">
        <v>0</v>
      </c>
      <c r="BA12" s="45">
        <f t="shared" si="29"/>
        <v>0</v>
      </c>
      <c r="BB12" s="47">
        <v>0</v>
      </c>
      <c r="BC12" s="48">
        <f t="shared" si="30"/>
        <v>0</v>
      </c>
      <c r="BD12" s="49">
        <f t="shared" si="31"/>
        <v>0</v>
      </c>
      <c r="BE12" s="44">
        <v>0</v>
      </c>
      <c r="BF12" s="45"/>
      <c r="BG12" s="50">
        <v>0</v>
      </c>
      <c r="BH12" s="45"/>
      <c r="BI12" s="47">
        <v>0</v>
      </c>
      <c r="BJ12" s="48">
        <f t="shared" si="32"/>
        <v>0</v>
      </c>
      <c r="BK12" s="49"/>
      <c r="AHH12" s="20"/>
      <c r="AHI12" s="20"/>
      <c r="AHJ12" s="20"/>
      <c r="AHK12" s="20"/>
      <c r="AHL12" s="20"/>
      <c r="AHM12" s="20"/>
      <c r="AHN12" s="20"/>
      <c r="AHO12" s="20"/>
      <c r="AHP12" s="20"/>
      <c r="AHQ12" s="20"/>
      <c r="AHR12" s="20"/>
      <c r="AHS12" s="20"/>
      <c r="AHT12" s="20"/>
      <c r="AHU12" s="20"/>
      <c r="AHV12" s="20"/>
      <c r="AHW12" s="20"/>
      <c r="AHX12" s="20"/>
      <c r="AHY12" s="20"/>
      <c r="AHZ12" s="20"/>
      <c r="AIA12" s="20"/>
      <c r="AIB12" s="20"/>
      <c r="AIC12" s="20"/>
      <c r="AID12" s="20"/>
      <c r="AIE12" s="20"/>
      <c r="AIF12" s="20"/>
      <c r="AIG12" s="20"/>
      <c r="AIH12" s="20"/>
      <c r="AII12" s="20"/>
      <c r="AIJ12" s="20"/>
      <c r="AIK12" s="20"/>
      <c r="AIL12" s="20"/>
      <c r="AIM12" s="20"/>
      <c r="AIN12" s="20"/>
      <c r="AIO12" s="20"/>
      <c r="AIP12" s="20"/>
      <c r="AIQ12" s="20"/>
      <c r="AIR12" s="20"/>
      <c r="AIS12" s="20"/>
      <c r="AIT12" s="20"/>
      <c r="AIU12" s="20"/>
      <c r="AIV12" s="20"/>
      <c r="AIW12" s="20"/>
      <c r="AIX12" s="20"/>
      <c r="AIY12" s="20"/>
      <c r="AIZ12" s="20"/>
      <c r="AJA12" s="20"/>
      <c r="AJB12" s="20"/>
      <c r="AJC12" s="20"/>
      <c r="AJD12" s="20"/>
      <c r="AJE12" s="20"/>
      <c r="AJF12" s="20"/>
      <c r="AJG12" s="20"/>
      <c r="AJH12" s="20"/>
      <c r="AJI12" s="20"/>
      <c r="AJJ12" s="20"/>
      <c r="AJK12" s="20"/>
      <c r="AJL12" s="20"/>
      <c r="AJM12" s="20"/>
      <c r="AJN12" s="20"/>
      <c r="AJO12" s="20"/>
      <c r="AJP12" s="20"/>
      <c r="AJQ12" s="20"/>
      <c r="AJR12" s="20"/>
      <c r="AJS12" s="20"/>
      <c r="AJT12" s="20"/>
      <c r="AJU12" s="20"/>
      <c r="AJV12" s="20"/>
      <c r="AJW12" s="20"/>
      <c r="AJX12" s="20"/>
      <c r="AJY12" s="20"/>
      <c r="AJZ12" s="20"/>
      <c r="AKA12" s="20"/>
      <c r="AKB12" s="20"/>
      <c r="AKC12" s="20"/>
      <c r="AKD12" s="20"/>
      <c r="AKE12" s="20"/>
      <c r="AKF12" s="20"/>
      <c r="AKG12" s="20"/>
      <c r="AKH12" s="20"/>
      <c r="AKI12" s="20"/>
      <c r="AKJ12" s="20"/>
      <c r="AKK12" s="20"/>
      <c r="AKL12" s="20"/>
      <c r="AKM12" s="20"/>
      <c r="AKN12" s="20"/>
      <c r="AKO12" s="20"/>
      <c r="AKP12" s="20"/>
      <c r="AKQ12" s="20"/>
      <c r="AKR12" s="20"/>
      <c r="AKS12" s="20"/>
      <c r="AKT12" s="20"/>
      <c r="AKU12" s="20"/>
      <c r="AKV12" s="20"/>
      <c r="AKW12" s="20"/>
      <c r="AKX12" s="20"/>
      <c r="AKY12" s="20"/>
      <c r="AKZ12" s="20"/>
      <c r="ALA12" s="20"/>
      <c r="ALB12" s="20"/>
      <c r="ALC12" s="20"/>
      <c r="ALD12" s="20"/>
      <c r="ALE12" s="20"/>
      <c r="ALF12" s="20"/>
      <c r="ALG12" s="20"/>
      <c r="ALH12" s="20"/>
      <c r="ALI12" s="20"/>
      <c r="ALJ12" s="20"/>
      <c r="ALK12" s="20"/>
      <c r="ALL12" s="20"/>
      <c r="ALM12" s="20"/>
      <c r="ALN12" s="20"/>
      <c r="ALO12" s="20"/>
      <c r="ALP12" s="20"/>
      <c r="ALQ12" s="20"/>
      <c r="ALR12" s="20"/>
      <c r="ALS12" s="20"/>
      <c r="ALT12" s="20"/>
      <c r="ALU12" s="20"/>
      <c r="ALV12" s="20"/>
      <c r="ALW12" s="20"/>
      <c r="ALX12" s="20"/>
      <c r="ALY12" s="20"/>
      <c r="ALZ12" s="20"/>
      <c r="AMA12" s="20"/>
      <c r="AMB12" s="20"/>
      <c r="AMC12" s="20"/>
      <c r="AMD12" s="20"/>
      <c r="AME12" s="20"/>
      <c r="AMF12" s="20"/>
      <c r="AMG12" s="20"/>
      <c r="AMH12" s="20"/>
      <c r="AMI12" s="20"/>
      <c r="AMJ12" s="20"/>
    </row>
    <row r="13" spans="1:1024" s="22" customFormat="1" ht="13" x14ac:dyDescent="0.3">
      <c r="A13" s="40" t="s">
        <v>40</v>
      </c>
      <c r="B13" s="22">
        <v>1680191</v>
      </c>
      <c r="C13" s="41">
        <f t="shared" si="0"/>
        <v>5.7510750121571776</v>
      </c>
      <c r="D13" s="22">
        <v>1590604</v>
      </c>
      <c r="E13" s="41">
        <f t="shared" si="1"/>
        <v>5.3196465430511362</v>
      </c>
      <c r="F13" s="42">
        <f t="shared" si="2"/>
        <v>3270795</v>
      </c>
      <c r="G13" s="43">
        <f t="shared" si="3"/>
        <v>5.5328600848547973</v>
      </c>
      <c r="H13" s="44">
        <v>4</v>
      </c>
      <c r="I13" s="45">
        <f t="shared" si="4"/>
        <v>2.5073653858208485E-2</v>
      </c>
      <c r="J13" s="46">
        <v>3</v>
      </c>
      <c r="K13" s="45">
        <f t="shared" si="5"/>
        <v>2.6368990067680408E-2</v>
      </c>
      <c r="L13" s="47">
        <v>0</v>
      </c>
      <c r="M13" s="48">
        <f t="shared" si="6"/>
        <v>7</v>
      </c>
      <c r="N13" s="49">
        <f t="shared" si="7"/>
        <v>2.5612879619465789E-2</v>
      </c>
      <c r="O13" s="44">
        <v>4</v>
      </c>
      <c r="P13" s="45">
        <f t="shared" si="8"/>
        <v>3.509079743837179E-2</v>
      </c>
      <c r="Q13" s="46">
        <v>3</v>
      </c>
      <c r="R13" s="45">
        <f t="shared" si="9"/>
        <v>3.8991421887184824E-2</v>
      </c>
      <c r="S13" s="47">
        <v>0</v>
      </c>
      <c r="T13" s="48">
        <f t="shared" si="10"/>
        <v>7</v>
      </c>
      <c r="U13" s="49">
        <f t="shared" si="11"/>
        <v>3.6662651233436337E-2</v>
      </c>
      <c r="V13" s="44">
        <v>3</v>
      </c>
      <c r="W13" s="45">
        <f t="shared" si="12"/>
        <v>4.730368968779565E-2</v>
      </c>
      <c r="X13" s="46">
        <v>3</v>
      </c>
      <c r="Y13" s="45">
        <f t="shared" si="13"/>
        <v>7.5131480090157785E-2</v>
      </c>
      <c r="Z13" s="47">
        <v>0</v>
      </c>
      <c r="AA13" s="48">
        <f t="shared" si="14"/>
        <v>6</v>
      </c>
      <c r="AB13" s="49">
        <f t="shared" si="15"/>
        <v>5.8055152394775031E-2</v>
      </c>
      <c r="AC13" s="44">
        <v>1</v>
      </c>
      <c r="AD13" s="45">
        <f t="shared" si="16"/>
        <v>3.9635354736424891E-2</v>
      </c>
      <c r="AE13" s="46">
        <v>2</v>
      </c>
      <c r="AF13" s="45">
        <f t="shared" si="17"/>
        <v>0.12507817385866166</v>
      </c>
      <c r="AG13" s="47">
        <v>0</v>
      </c>
      <c r="AH13" s="48">
        <f t="shared" si="18"/>
        <v>3</v>
      </c>
      <c r="AI13" s="49">
        <f t="shared" si="19"/>
        <v>7.2780203784570605E-2</v>
      </c>
      <c r="AJ13" s="44">
        <v>0</v>
      </c>
      <c r="AK13" s="45">
        <f t="shared" si="20"/>
        <v>0</v>
      </c>
      <c r="AL13" s="46">
        <v>0</v>
      </c>
      <c r="AM13" s="45">
        <f t="shared" si="21"/>
        <v>0</v>
      </c>
      <c r="AN13" s="47">
        <v>0</v>
      </c>
      <c r="AO13" s="48">
        <f t="shared" si="22"/>
        <v>0</v>
      </c>
      <c r="AP13" s="49">
        <f t="shared" si="23"/>
        <v>0</v>
      </c>
      <c r="AQ13" s="44">
        <v>0</v>
      </c>
      <c r="AR13" s="45">
        <f t="shared" si="24"/>
        <v>0</v>
      </c>
      <c r="AS13" s="46">
        <v>0</v>
      </c>
      <c r="AT13" s="45">
        <f t="shared" si="25"/>
        <v>0</v>
      </c>
      <c r="AU13" s="47">
        <v>0</v>
      </c>
      <c r="AV13" s="48">
        <f t="shared" si="26"/>
        <v>0</v>
      </c>
      <c r="AW13" s="49">
        <f t="shared" si="27"/>
        <v>0</v>
      </c>
      <c r="AX13" s="44">
        <v>0</v>
      </c>
      <c r="AY13" s="45">
        <f t="shared" si="28"/>
        <v>0</v>
      </c>
      <c r="AZ13" s="44">
        <v>0</v>
      </c>
      <c r="BA13" s="45">
        <f t="shared" si="29"/>
        <v>0</v>
      </c>
      <c r="BB13" s="47">
        <v>0</v>
      </c>
      <c r="BC13" s="48">
        <f t="shared" si="30"/>
        <v>0</v>
      </c>
      <c r="BD13" s="49">
        <f t="shared" si="31"/>
        <v>0</v>
      </c>
      <c r="BE13" s="44">
        <v>0</v>
      </c>
      <c r="BF13" s="45"/>
      <c r="BG13" s="50">
        <v>0</v>
      </c>
      <c r="BH13" s="45"/>
      <c r="BI13" s="47">
        <v>0</v>
      </c>
      <c r="BJ13" s="48">
        <f t="shared" si="32"/>
        <v>0</v>
      </c>
      <c r="BK13" s="49"/>
      <c r="AHH13" s="20"/>
      <c r="AHI13" s="20"/>
      <c r="AHJ13" s="20"/>
      <c r="AHK13" s="20"/>
      <c r="AHL13" s="20"/>
      <c r="AHM13" s="20"/>
      <c r="AHN13" s="20"/>
      <c r="AHO13" s="20"/>
      <c r="AHP13" s="20"/>
      <c r="AHQ13" s="20"/>
      <c r="AHR13" s="20"/>
      <c r="AHS13" s="20"/>
      <c r="AHT13" s="20"/>
      <c r="AHU13" s="20"/>
      <c r="AHV13" s="20"/>
      <c r="AHW13" s="20"/>
      <c r="AHX13" s="20"/>
      <c r="AHY13" s="20"/>
      <c r="AHZ13" s="20"/>
      <c r="AIA13" s="20"/>
      <c r="AIB13" s="20"/>
      <c r="AIC13" s="20"/>
      <c r="AID13" s="20"/>
      <c r="AIE13" s="20"/>
      <c r="AIF13" s="20"/>
      <c r="AIG13" s="20"/>
      <c r="AIH13" s="20"/>
      <c r="AII13" s="20"/>
      <c r="AIJ13" s="20"/>
      <c r="AIK13" s="20"/>
      <c r="AIL13" s="20"/>
      <c r="AIM13" s="20"/>
      <c r="AIN13" s="20"/>
      <c r="AIO13" s="20"/>
      <c r="AIP13" s="20"/>
      <c r="AIQ13" s="20"/>
      <c r="AIR13" s="20"/>
      <c r="AIS13" s="20"/>
      <c r="AIT13" s="20"/>
      <c r="AIU13" s="20"/>
      <c r="AIV13" s="20"/>
      <c r="AIW13" s="20"/>
      <c r="AIX13" s="20"/>
      <c r="AIY13" s="20"/>
      <c r="AIZ13" s="20"/>
      <c r="AJA13" s="20"/>
      <c r="AJB13" s="20"/>
      <c r="AJC13" s="20"/>
      <c r="AJD13" s="20"/>
      <c r="AJE13" s="20"/>
      <c r="AJF13" s="20"/>
      <c r="AJG13" s="20"/>
      <c r="AJH13" s="20"/>
      <c r="AJI13" s="20"/>
      <c r="AJJ13" s="20"/>
      <c r="AJK13" s="20"/>
      <c r="AJL13" s="20"/>
      <c r="AJM13" s="20"/>
      <c r="AJN13" s="20"/>
      <c r="AJO13" s="20"/>
      <c r="AJP13" s="20"/>
      <c r="AJQ13" s="20"/>
      <c r="AJR13" s="20"/>
      <c r="AJS13" s="20"/>
      <c r="AJT13" s="20"/>
      <c r="AJU13" s="20"/>
      <c r="AJV13" s="20"/>
      <c r="AJW13" s="20"/>
      <c r="AJX13" s="20"/>
      <c r="AJY13" s="20"/>
      <c r="AJZ13" s="20"/>
      <c r="AKA13" s="20"/>
      <c r="AKB13" s="20"/>
      <c r="AKC13" s="20"/>
      <c r="AKD13" s="20"/>
      <c r="AKE13" s="20"/>
      <c r="AKF13" s="20"/>
      <c r="AKG13" s="20"/>
      <c r="AKH13" s="20"/>
      <c r="AKI13" s="20"/>
      <c r="AKJ13" s="20"/>
      <c r="AKK13" s="20"/>
      <c r="AKL13" s="20"/>
      <c r="AKM13" s="20"/>
      <c r="AKN13" s="20"/>
      <c r="AKO13" s="20"/>
      <c r="AKP13" s="20"/>
      <c r="AKQ13" s="20"/>
      <c r="AKR13" s="20"/>
      <c r="AKS13" s="20"/>
      <c r="AKT13" s="20"/>
      <c r="AKU13" s="20"/>
      <c r="AKV13" s="20"/>
      <c r="AKW13" s="20"/>
      <c r="AKX13" s="20"/>
      <c r="AKY13" s="20"/>
      <c r="AKZ13" s="20"/>
      <c r="ALA13" s="20"/>
      <c r="ALB13" s="20"/>
      <c r="ALC13" s="20"/>
      <c r="ALD13" s="20"/>
      <c r="ALE13" s="20"/>
      <c r="ALF13" s="20"/>
      <c r="ALG13" s="20"/>
      <c r="ALH13" s="20"/>
      <c r="ALI13" s="20"/>
      <c r="ALJ13" s="20"/>
      <c r="ALK13" s="20"/>
      <c r="ALL13" s="20"/>
      <c r="ALM13" s="20"/>
      <c r="ALN13" s="20"/>
      <c r="ALO13" s="20"/>
      <c r="ALP13" s="20"/>
      <c r="ALQ13" s="20"/>
      <c r="ALR13" s="20"/>
      <c r="ALS13" s="20"/>
      <c r="ALT13" s="20"/>
      <c r="ALU13" s="20"/>
      <c r="ALV13" s="20"/>
      <c r="ALW13" s="20"/>
      <c r="ALX13" s="20"/>
      <c r="ALY13" s="20"/>
      <c r="ALZ13" s="20"/>
      <c r="AMA13" s="20"/>
      <c r="AMB13" s="20"/>
      <c r="AMC13" s="20"/>
      <c r="AMD13" s="20"/>
      <c r="AME13" s="20"/>
      <c r="AMF13" s="20"/>
      <c r="AMG13" s="20"/>
      <c r="AMH13" s="20"/>
      <c r="AMI13" s="20"/>
      <c r="AMJ13" s="20"/>
    </row>
    <row r="14" spans="1:1024" s="22" customFormat="1" ht="13" x14ac:dyDescent="0.3">
      <c r="A14" s="40" t="s">
        <v>41</v>
      </c>
      <c r="B14" s="22">
        <v>1913637</v>
      </c>
      <c r="C14" s="41">
        <f t="shared" si="0"/>
        <v>6.5501302727127007</v>
      </c>
      <c r="D14" s="22">
        <v>1804323</v>
      </c>
      <c r="E14" s="41">
        <f t="shared" si="1"/>
        <v>6.0344124681552769</v>
      </c>
      <c r="F14" s="42">
        <f t="shared" si="2"/>
        <v>3717960</v>
      </c>
      <c r="G14" s="43">
        <f t="shared" si="3"/>
        <v>6.2892821106448862</v>
      </c>
      <c r="H14" s="44">
        <v>8</v>
      </c>
      <c r="I14" s="45">
        <f t="shared" si="4"/>
        <v>5.0147307716416969E-2</v>
      </c>
      <c r="J14" s="46">
        <v>7</v>
      </c>
      <c r="K14" s="45">
        <f t="shared" si="5"/>
        <v>6.152764349125428E-2</v>
      </c>
      <c r="L14" s="47">
        <v>0</v>
      </c>
      <c r="M14" s="48">
        <f t="shared" si="6"/>
        <v>15</v>
      </c>
      <c r="N14" s="49">
        <f t="shared" si="7"/>
        <v>5.4884742041712405E-2</v>
      </c>
      <c r="O14" s="44">
        <v>6</v>
      </c>
      <c r="P14" s="45">
        <f t="shared" si="8"/>
        <v>5.2636196157557678E-2</v>
      </c>
      <c r="Q14" s="46">
        <v>5</v>
      </c>
      <c r="R14" s="45">
        <f t="shared" si="9"/>
        <v>6.4985703145308035E-2</v>
      </c>
      <c r="S14" s="47">
        <v>0</v>
      </c>
      <c r="T14" s="48">
        <f t="shared" si="10"/>
        <v>11</v>
      </c>
      <c r="U14" s="49">
        <f t="shared" si="11"/>
        <v>5.7612737652542823E-2</v>
      </c>
      <c r="V14" s="44">
        <v>4</v>
      </c>
      <c r="W14" s="45">
        <f t="shared" si="12"/>
        <v>6.307158625039419E-2</v>
      </c>
      <c r="X14" s="46">
        <v>4</v>
      </c>
      <c r="Y14" s="45">
        <f t="shared" si="13"/>
        <v>0.10017530678687703</v>
      </c>
      <c r="Z14" s="47">
        <v>0</v>
      </c>
      <c r="AA14" s="48">
        <f t="shared" si="14"/>
        <v>8</v>
      </c>
      <c r="AB14" s="49">
        <f t="shared" si="15"/>
        <v>7.740686985970005E-2</v>
      </c>
      <c r="AC14" s="44">
        <v>0</v>
      </c>
      <c r="AD14" s="45">
        <f t="shared" si="16"/>
        <v>0</v>
      </c>
      <c r="AE14" s="46">
        <v>3</v>
      </c>
      <c r="AF14" s="45">
        <f t="shared" si="17"/>
        <v>0.18761726078799248</v>
      </c>
      <c r="AG14" s="47">
        <v>0</v>
      </c>
      <c r="AH14" s="48">
        <f t="shared" si="18"/>
        <v>3</v>
      </c>
      <c r="AI14" s="49">
        <f t="shared" si="19"/>
        <v>7.2780203784570605E-2</v>
      </c>
      <c r="AJ14" s="44">
        <v>0</v>
      </c>
      <c r="AK14" s="45">
        <f t="shared" si="20"/>
        <v>0</v>
      </c>
      <c r="AL14" s="46">
        <v>0</v>
      </c>
      <c r="AM14" s="45">
        <f t="shared" si="21"/>
        <v>0</v>
      </c>
      <c r="AN14" s="47">
        <v>0</v>
      </c>
      <c r="AO14" s="48">
        <f t="shared" si="22"/>
        <v>0</v>
      </c>
      <c r="AP14" s="49">
        <f t="shared" si="23"/>
        <v>0</v>
      </c>
      <c r="AQ14" s="44">
        <v>0</v>
      </c>
      <c r="AR14" s="45">
        <f t="shared" si="24"/>
        <v>0</v>
      </c>
      <c r="AS14" s="46">
        <v>0</v>
      </c>
      <c r="AT14" s="45">
        <f t="shared" si="25"/>
        <v>0</v>
      </c>
      <c r="AU14" s="47">
        <v>0</v>
      </c>
      <c r="AV14" s="48">
        <f t="shared" si="26"/>
        <v>0</v>
      </c>
      <c r="AW14" s="49">
        <f t="shared" si="27"/>
        <v>0</v>
      </c>
      <c r="AX14" s="44">
        <v>0</v>
      </c>
      <c r="AY14" s="45">
        <f t="shared" si="28"/>
        <v>0</v>
      </c>
      <c r="AZ14" s="44">
        <v>0</v>
      </c>
      <c r="BA14" s="45">
        <f t="shared" si="29"/>
        <v>0</v>
      </c>
      <c r="BB14" s="47">
        <v>0</v>
      </c>
      <c r="BC14" s="48">
        <f t="shared" si="30"/>
        <v>0</v>
      </c>
      <c r="BD14" s="49">
        <f t="shared" si="31"/>
        <v>0</v>
      </c>
      <c r="BE14" s="44">
        <v>0</v>
      </c>
      <c r="BF14" s="45"/>
      <c r="BG14" s="50">
        <v>0</v>
      </c>
      <c r="BH14" s="45"/>
      <c r="BI14" s="47">
        <v>0</v>
      </c>
      <c r="BJ14" s="48">
        <f t="shared" si="32"/>
        <v>0</v>
      </c>
      <c r="BK14" s="49"/>
      <c r="AHH14" s="20"/>
      <c r="AHI14" s="20"/>
      <c r="AHJ14" s="20"/>
      <c r="AHK14" s="20"/>
      <c r="AHL14" s="20"/>
      <c r="AHM14" s="20"/>
      <c r="AHN14" s="20"/>
      <c r="AHO14" s="20"/>
      <c r="AHP14" s="20"/>
      <c r="AHQ14" s="20"/>
      <c r="AHR14" s="20"/>
      <c r="AHS14" s="20"/>
      <c r="AHT14" s="20"/>
      <c r="AHU14" s="20"/>
      <c r="AHV14" s="20"/>
      <c r="AHW14" s="20"/>
      <c r="AHX14" s="20"/>
      <c r="AHY14" s="20"/>
      <c r="AHZ14" s="20"/>
      <c r="AIA14" s="20"/>
      <c r="AIB14" s="20"/>
      <c r="AIC14" s="20"/>
      <c r="AID14" s="20"/>
      <c r="AIE14" s="20"/>
      <c r="AIF14" s="20"/>
      <c r="AIG14" s="20"/>
      <c r="AIH14" s="20"/>
      <c r="AII14" s="20"/>
      <c r="AIJ14" s="20"/>
      <c r="AIK14" s="20"/>
      <c r="AIL14" s="20"/>
      <c r="AIM14" s="20"/>
      <c r="AIN14" s="20"/>
      <c r="AIO14" s="20"/>
      <c r="AIP14" s="20"/>
      <c r="AIQ14" s="20"/>
      <c r="AIR14" s="20"/>
      <c r="AIS14" s="20"/>
      <c r="AIT14" s="20"/>
      <c r="AIU14" s="20"/>
      <c r="AIV14" s="20"/>
      <c r="AIW14" s="20"/>
      <c r="AIX14" s="20"/>
      <c r="AIY14" s="20"/>
      <c r="AIZ14" s="20"/>
      <c r="AJA14" s="20"/>
      <c r="AJB14" s="20"/>
      <c r="AJC14" s="20"/>
      <c r="AJD14" s="20"/>
      <c r="AJE14" s="20"/>
      <c r="AJF14" s="20"/>
      <c r="AJG14" s="20"/>
      <c r="AJH14" s="20"/>
      <c r="AJI14" s="20"/>
      <c r="AJJ14" s="20"/>
      <c r="AJK14" s="20"/>
      <c r="AJL14" s="20"/>
      <c r="AJM14" s="20"/>
      <c r="AJN14" s="20"/>
      <c r="AJO14" s="20"/>
      <c r="AJP14" s="20"/>
      <c r="AJQ14" s="20"/>
      <c r="AJR14" s="20"/>
      <c r="AJS14" s="20"/>
      <c r="AJT14" s="20"/>
      <c r="AJU14" s="20"/>
      <c r="AJV14" s="20"/>
      <c r="AJW14" s="20"/>
      <c r="AJX14" s="20"/>
      <c r="AJY14" s="20"/>
      <c r="AJZ14" s="20"/>
      <c r="AKA14" s="20"/>
      <c r="AKB14" s="20"/>
      <c r="AKC14" s="20"/>
      <c r="AKD14" s="20"/>
      <c r="AKE14" s="20"/>
      <c r="AKF14" s="20"/>
      <c r="AKG14" s="20"/>
      <c r="AKH14" s="20"/>
      <c r="AKI14" s="20"/>
      <c r="AKJ14" s="20"/>
      <c r="AKK14" s="20"/>
      <c r="AKL14" s="20"/>
      <c r="AKM14" s="20"/>
      <c r="AKN14" s="20"/>
      <c r="AKO14" s="20"/>
      <c r="AKP14" s="20"/>
      <c r="AKQ14" s="20"/>
      <c r="AKR14" s="20"/>
      <c r="AKS14" s="20"/>
      <c r="AKT14" s="20"/>
      <c r="AKU14" s="20"/>
      <c r="AKV14" s="20"/>
      <c r="AKW14" s="20"/>
      <c r="AKX14" s="20"/>
      <c r="AKY14" s="20"/>
      <c r="AKZ14" s="20"/>
      <c r="ALA14" s="20"/>
      <c r="ALB14" s="20"/>
      <c r="ALC14" s="20"/>
      <c r="ALD14" s="20"/>
      <c r="ALE14" s="20"/>
      <c r="ALF14" s="20"/>
      <c r="ALG14" s="20"/>
      <c r="ALH14" s="20"/>
      <c r="ALI14" s="20"/>
      <c r="ALJ14" s="20"/>
      <c r="ALK14" s="20"/>
      <c r="ALL14" s="20"/>
      <c r="ALM14" s="20"/>
      <c r="ALN14" s="20"/>
      <c r="ALO14" s="20"/>
      <c r="ALP14" s="20"/>
      <c r="ALQ14" s="20"/>
      <c r="ALR14" s="20"/>
      <c r="ALS14" s="20"/>
      <c r="ALT14" s="20"/>
      <c r="ALU14" s="20"/>
      <c r="ALV14" s="20"/>
      <c r="ALW14" s="20"/>
      <c r="ALX14" s="20"/>
      <c r="ALY14" s="20"/>
      <c r="ALZ14" s="20"/>
      <c r="AMA14" s="20"/>
      <c r="AMB14" s="20"/>
      <c r="AMC14" s="20"/>
      <c r="AMD14" s="20"/>
      <c r="AME14" s="20"/>
      <c r="AMF14" s="20"/>
      <c r="AMG14" s="20"/>
      <c r="AMH14" s="20"/>
      <c r="AMI14" s="20"/>
      <c r="AMJ14" s="20"/>
    </row>
    <row r="15" spans="1:1024" s="22" customFormat="1" ht="13" x14ac:dyDescent="0.3">
      <c r="A15" s="40" t="s">
        <v>42</v>
      </c>
      <c r="B15" s="22">
        <v>2040911</v>
      </c>
      <c r="C15" s="41">
        <f t="shared" si="0"/>
        <v>6.985772602124829</v>
      </c>
      <c r="D15" s="22">
        <v>1981361</v>
      </c>
      <c r="E15" s="41">
        <f t="shared" si="1"/>
        <v>6.6265017529104311</v>
      </c>
      <c r="F15" s="42">
        <f t="shared" si="2"/>
        <v>4022272</v>
      </c>
      <c r="G15" s="43">
        <f t="shared" si="3"/>
        <v>6.8040547326350547</v>
      </c>
      <c r="H15" s="44">
        <v>17</v>
      </c>
      <c r="I15" s="45">
        <f t="shared" si="4"/>
        <v>0.10656302889738609</v>
      </c>
      <c r="J15" s="46">
        <v>14</v>
      </c>
      <c r="K15" s="45">
        <f t="shared" si="5"/>
        <v>0.12305528698250856</v>
      </c>
      <c r="L15" s="47">
        <v>0</v>
      </c>
      <c r="M15" s="48">
        <f t="shared" si="6"/>
        <v>31</v>
      </c>
      <c r="N15" s="49">
        <f t="shared" si="7"/>
        <v>0.11342846688620564</v>
      </c>
      <c r="O15" s="44">
        <v>12</v>
      </c>
      <c r="P15" s="45">
        <f t="shared" si="8"/>
        <v>0.10527239231511536</v>
      </c>
      <c r="Q15" s="46">
        <v>10</v>
      </c>
      <c r="R15" s="45">
        <f t="shared" si="9"/>
        <v>0.12997140629061607</v>
      </c>
      <c r="S15" s="47">
        <v>0</v>
      </c>
      <c r="T15" s="48">
        <f t="shared" si="10"/>
        <v>22</v>
      </c>
      <c r="U15" s="49">
        <f t="shared" si="11"/>
        <v>0.11522547530508565</v>
      </c>
      <c r="V15" s="44">
        <v>7</v>
      </c>
      <c r="W15" s="45">
        <f t="shared" si="12"/>
        <v>0.11037527593818984</v>
      </c>
      <c r="X15" s="46">
        <v>7</v>
      </c>
      <c r="Y15" s="45">
        <f t="shared" si="13"/>
        <v>0.1753067868770348</v>
      </c>
      <c r="Z15" s="47">
        <v>0</v>
      </c>
      <c r="AA15" s="48">
        <f t="shared" si="14"/>
        <v>14</v>
      </c>
      <c r="AB15" s="49">
        <f t="shared" si="15"/>
        <v>0.13546202225447507</v>
      </c>
      <c r="AC15" s="44">
        <v>2</v>
      </c>
      <c r="AD15" s="45">
        <f t="shared" si="16"/>
        <v>7.9270709472849782E-2</v>
      </c>
      <c r="AE15" s="46">
        <v>4</v>
      </c>
      <c r="AF15" s="45">
        <f t="shared" si="17"/>
        <v>0.25015634771732331</v>
      </c>
      <c r="AG15" s="47">
        <v>0</v>
      </c>
      <c r="AH15" s="48">
        <f t="shared" si="18"/>
        <v>6</v>
      </c>
      <c r="AI15" s="49">
        <f t="shared" si="19"/>
        <v>0.14556040756914121</v>
      </c>
      <c r="AJ15" s="44">
        <v>0</v>
      </c>
      <c r="AK15" s="45">
        <f t="shared" si="20"/>
        <v>0</v>
      </c>
      <c r="AL15" s="46">
        <v>1</v>
      </c>
      <c r="AM15" s="45">
        <f t="shared" si="21"/>
        <v>0.4</v>
      </c>
      <c r="AN15" s="47">
        <v>0</v>
      </c>
      <c r="AO15" s="48">
        <f t="shared" si="22"/>
        <v>1</v>
      </c>
      <c r="AP15" s="49">
        <f t="shared" si="23"/>
        <v>0.15455950540958269</v>
      </c>
      <c r="AQ15" s="44">
        <v>0</v>
      </c>
      <c r="AR15" s="45">
        <f t="shared" si="24"/>
        <v>0</v>
      </c>
      <c r="AS15" s="46">
        <v>0</v>
      </c>
      <c r="AT15" s="45">
        <f t="shared" si="25"/>
        <v>0</v>
      </c>
      <c r="AU15" s="47">
        <v>0</v>
      </c>
      <c r="AV15" s="48">
        <f t="shared" si="26"/>
        <v>0</v>
      </c>
      <c r="AW15" s="49">
        <f t="shared" si="27"/>
        <v>0</v>
      </c>
      <c r="AX15" s="44">
        <v>0</v>
      </c>
      <c r="AY15" s="45">
        <f t="shared" si="28"/>
        <v>0</v>
      </c>
      <c r="AZ15" s="44">
        <v>0</v>
      </c>
      <c r="BA15" s="45">
        <f t="shared" si="29"/>
        <v>0</v>
      </c>
      <c r="BB15" s="47">
        <v>0</v>
      </c>
      <c r="BC15" s="48">
        <f t="shared" si="30"/>
        <v>0</v>
      </c>
      <c r="BD15" s="49">
        <f t="shared" si="31"/>
        <v>0</v>
      </c>
      <c r="BE15" s="44">
        <v>0</v>
      </c>
      <c r="BF15" s="45"/>
      <c r="BG15" s="50">
        <v>0</v>
      </c>
      <c r="BH15" s="45"/>
      <c r="BI15" s="47">
        <v>0</v>
      </c>
      <c r="BJ15" s="48">
        <f t="shared" si="32"/>
        <v>0</v>
      </c>
      <c r="BK15" s="49"/>
      <c r="AHH15" s="20"/>
      <c r="AHI15" s="20"/>
      <c r="AHJ15" s="20"/>
      <c r="AHK15" s="20"/>
      <c r="AHL15" s="20"/>
      <c r="AHM15" s="20"/>
      <c r="AHN15" s="20"/>
      <c r="AHO15" s="20"/>
      <c r="AHP15" s="20"/>
      <c r="AHQ15" s="20"/>
      <c r="AHR15" s="20"/>
      <c r="AHS15" s="20"/>
      <c r="AHT15" s="20"/>
      <c r="AHU15" s="20"/>
      <c r="AHV15" s="20"/>
      <c r="AHW15" s="20"/>
      <c r="AHX15" s="20"/>
      <c r="AHY15" s="20"/>
      <c r="AHZ15" s="20"/>
      <c r="AIA15" s="20"/>
      <c r="AIB15" s="20"/>
      <c r="AIC15" s="20"/>
      <c r="AID15" s="20"/>
      <c r="AIE15" s="20"/>
      <c r="AIF15" s="20"/>
      <c r="AIG15" s="20"/>
      <c r="AIH15" s="20"/>
      <c r="AII15" s="20"/>
      <c r="AIJ15" s="20"/>
      <c r="AIK15" s="20"/>
      <c r="AIL15" s="20"/>
      <c r="AIM15" s="20"/>
      <c r="AIN15" s="20"/>
      <c r="AIO15" s="20"/>
      <c r="AIP15" s="20"/>
      <c r="AIQ15" s="20"/>
      <c r="AIR15" s="20"/>
      <c r="AIS15" s="20"/>
      <c r="AIT15" s="20"/>
      <c r="AIU15" s="20"/>
      <c r="AIV15" s="20"/>
      <c r="AIW15" s="20"/>
      <c r="AIX15" s="20"/>
      <c r="AIY15" s="20"/>
      <c r="AIZ15" s="20"/>
      <c r="AJA15" s="20"/>
      <c r="AJB15" s="20"/>
      <c r="AJC15" s="20"/>
      <c r="AJD15" s="20"/>
      <c r="AJE15" s="20"/>
      <c r="AJF15" s="20"/>
      <c r="AJG15" s="20"/>
      <c r="AJH15" s="20"/>
      <c r="AJI15" s="20"/>
      <c r="AJJ15" s="20"/>
      <c r="AJK15" s="20"/>
      <c r="AJL15" s="20"/>
      <c r="AJM15" s="20"/>
      <c r="AJN15" s="20"/>
      <c r="AJO15" s="20"/>
      <c r="AJP15" s="20"/>
      <c r="AJQ15" s="20"/>
      <c r="AJR15" s="20"/>
      <c r="AJS15" s="20"/>
      <c r="AJT15" s="20"/>
      <c r="AJU15" s="20"/>
      <c r="AJV15" s="20"/>
      <c r="AJW15" s="20"/>
      <c r="AJX15" s="20"/>
      <c r="AJY15" s="20"/>
      <c r="AJZ15" s="20"/>
      <c r="AKA15" s="20"/>
      <c r="AKB15" s="20"/>
      <c r="AKC15" s="20"/>
      <c r="AKD15" s="20"/>
      <c r="AKE15" s="20"/>
      <c r="AKF15" s="20"/>
      <c r="AKG15" s="20"/>
      <c r="AKH15" s="20"/>
      <c r="AKI15" s="20"/>
      <c r="AKJ15" s="20"/>
      <c r="AKK15" s="20"/>
      <c r="AKL15" s="20"/>
      <c r="AKM15" s="20"/>
      <c r="AKN15" s="20"/>
      <c r="AKO15" s="20"/>
      <c r="AKP15" s="20"/>
      <c r="AKQ15" s="20"/>
      <c r="AKR15" s="20"/>
      <c r="AKS15" s="20"/>
      <c r="AKT15" s="20"/>
      <c r="AKU15" s="20"/>
      <c r="AKV15" s="20"/>
      <c r="AKW15" s="20"/>
      <c r="AKX15" s="20"/>
      <c r="AKY15" s="20"/>
      <c r="AKZ15" s="20"/>
      <c r="ALA15" s="20"/>
      <c r="ALB15" s="20"/>
      <c r="ALC15" s="20"/>
      <c r="ALD15" s="20"/>
      <c r="ALE15" s="20"/>
      <c r="ALF15" s="20"/>
      <c r="ALG15" s="20"/>
      <c r="ALH15" s="20"/>
      <c r="ALI15" s="20"/>
      <c r="ALJ15" s="20"/>
      <c r="ALK15" s="20"/>
      <c r="ALL15" s="20"/>
      <c r="ALM15" s="20"/>
      <c r="ALN15" s="20"/>
      <c r="ALO15" s="20"/>
      <c r="ALP15" s="20"/>
      <c r="ALQ15" s="20"/>
      <c r="ALR15" s="20"/>
      <c r="ALS15" s="20"/>
      <c r="ALT15" s="20"/>
      <c r="ALU15" s="20"/>
      <c r="ALV15" s="20"/>
      <c r="ALW15" s="20"/>
      <c r="ALX15" s="20"/>
      <c r="ALY15" s="20"/>
      <c r="ALZ15" s="20"/>
      <c r="AMA15" s="20"/>
      <c r="AMB15" s="20"/>
      <c r="AMC15" s="20"/>
      <c r="AMD15" s="20"/>
      <c r="AME15" s="20"/>
      <c r="AMF15" s="20"/>
      <c r="AMG15" s="20"/>
      <c r="AMH15" s="20"/>
      <c r="AMI15" s="20"/>
      <c r="AMJ15" s="20"/>
    </row>
    <row r="16" spans="1:1024" s="22" customFormat="1" ht="13" x14ac:dyDescent="0.3">
      <c r="A16" s="40" t="s">
        <v>43</v>
      </c>
      <c r="B16" s="22">
        <v>1983871</v>
      </c>
      <c r="C16" s="41">
        <f t="shared" si="0"/>
        <v>6.7905321094109379</v>
      </c>
      <c r="D16" s="22">
        <v>1992159</v>
      </c>
      <c r="E16" s="41">
        <f t="shared" si="1"/>
        <v>6.6626147913360008</v>
      </c>
      <c r="F16" s="42">
        <f t="shared" si="2"/>
        <v>3976030</v>
      </c>
      <c r="G16" s="43">
        <f t="shared" si="3"/>
        <v>6.7258320020622566</v>
      </c>
      <c r="H16" s="44">
        <v>33</v>
      </c>
      <c r="I16" s="45">
        <f t="shared" si="4"/>
        <v>0.20685764433022005</v>
      </c>
      <c r="J16" s="46">
        <v>20</v>
      </c>
      <c r="K16" s="45">
        <f t="shared" si="5"/>
        <v>0.17579326711786938</v>
      </c>
      <c r="L16" s="47">
        <v>0</v>
      </c>
      <c r="M16" s="48">
        <f t="shared" si="6"/>
        <v>53</v>
      </c>
      <c r="N16" s="49">
        <f t="shared" si="7"/>
        <v>0.19392608854738383</v>
      </c>
      <c r="O16" s="44">
        <v>21</v>
      </c>
      <c r="P16" s="45">
        <f t="shared" si="8"/>
        <v>0.18422668655145188</v>
      </c>
      <c r="Q16" s="46">
        <v>12</v>
      </c>
      <c r="R16" s="45">
        <f t="shared" si="9"/>
        <v>0.1559656875487393</v>
      </c>
      <c r="S16" s="47">
        <v>0</v>
      </c>
      <c r="T16" s="48">
        <f t="shared" si="10"/>
        <v>33</v>
      </c>
      <c r="U16" s="49">
        <f t="shared" si="11"/>
        <v>0.17283821295762844</v>
      </c>
      <c r="V16" s="44">
        <v>14</v>
      </c>
      <c r="W16" s="45">
        <f t="shared" si="12"/>
        <v>0.22075055187637968</v>
      </c>
      <c r="X16" s="46">
        <v>6</v>
      </c>
      <c r="Y16" s="45">
        <f t="shared" si="13"/>
        <v>0.15026296018031557</v>
      </c>
      <c r="Z16" s="47">
        <v>0</v>
      </c>
      <c r="AA16" s="48">
        <f t="shared" si="14"/>
        <v>20</v>
      </c>
      <c r="AB16" s="49">
        <f t="shared" si="15"/>
        <v>0.19351717464925011</v>
      </c>
      <c r="AC16" s="44">
        <v>10</v>
      </c>
      <c r="AD16" s="45">
        <f t="shared" si="16"/>
        <v>0.39635354736424888</v>
      </c>
      <c r="AE16" s="46">
        <v>3</v>
      </c>
      <c r="AF16" s="45">
        <f t="shared" si="17"/>
        <v>0.18761726078799248</v>
      </c>
      <c r="AG16" s="47">
        <v>0</v>
      </c>
      <c r="AH16" s="48">
        <f t="shared" si="18"/>
        <v>13</v>
      </c>
      <c r="AI16" s="49">
        <f t="shared" si="19"/>
        <v>0.31538088306647261</v>
      </c>
      <c r="AJ16" s="44">
        <v>4</v>
      </c>
      <c r="AK16" s="45">
        <f t="shared" si="20"/>
        <v>1.0075566750629723</v>
      </c>
      <c r="AL16" s="46">
        <v>0</v>
      </c>
      <c r="AM16" s="45">
        <f t="shared" si="21"/>
        <v>0</v>
      </c>
      <c r="AN16" s="47">
        <v>0</v>
      </c>
      <c r="AO16" s="48">
        <f t="shared" si="22"/>
        <v>4</v>
      </c>
      <c r="AP16" s="49">
        <f t="shared" si="23"/>
        <v>0.61823802163833075</v>
      </c>
      <c r="AQ16" s="44">
        <v>0</v>
      </c>
      <c r="AR16" s="45">
        <f t="shared" si="24"/>
        <v>0</v>
      </c>
      <c r="AS16" s="46">
        <v>0</v>
      </c>
      <c r="AT16" s="45">
        <f t="shared" si="25"/>
        <v>0</v>
      </c>
      <c r="AU16" s="47">
        <v>0</v>
      </c>
      <c r="AV16" s="48">
        <f t="shared" si="26"/>
        <v>0</v>
      </c>
      <c r="AW16" s="49">
        <f t="shared" si="27"/>
        <v>0</v>
      </c>
      <c r="AX16" s="44">
        <v>0</v>
      </c>
      <c r="AY16" s="45">
        <f t="shared" si="28"/>
        <v>0</v>
      </c>
      <c r="AZ16" s="44">
        <v>0</v>
      </c>
      <c r="BA16" s="45">
        <f t="shared" si="29"/>
        <v>0</v>
      </c>
      <c r="BB16" s="47">
        <v>0</v>
      </c>
      <c r="BC16" s="48">
        <f t="shared" si="30"/>
        <v>0</v>
      </c>
      <c r="BD16" s="49">
        <f t="shared" si="31"/>
        <v>0</v>
      </c>
      <c r="BE16" s="44">
        <v>0</v>
      </c>
      <c r="BF16" s="45"/>
      <c r="BG16" s="50">
        <v>0</v>
      </c>
      <c r="BH16" s="45"/>
      <c r="BI16" s="47">
        <v>0</v>
      </c>
      <c r="BJ16" s="48">
        <f t="shared" si="32"/>
        <v>0</v>
      </c>
      <c r="BK16" s="49"/>
      <c r="AHH16" s="20"/>
      <c r="AHI16" s="20"/>
      <c r="AHJ16" s="20"/>
      <c r="AHK16" s="20"/>
      <c r="AHL16" s="20"/>
      <c r="AHM16" s="20"/>
      <c r="AHN16" s="20"/>
      <c r="AHO16" s="20"/>
      <c r="AHP16" s="20"/>
      <c r="AHQ16" s="20"/>
      <c r="AHR16" s="20"/>
      <c r="AHS16" s="20"/>
      <c r="AHT16" s="20"/>
      <c r="AHU16" s="20"/>
      <c r="AHV16" s="20"/>
      <c r="AHW16" s="20"/>
      <c r="AHX16" s="20"/>
      <c r="AHY16" s="20"/>
      <c r="AHZ16" s="20"/>
      <c r="AIA16" s="20"/>
      <c r="AIB16" s="20"/>
      <c r="AIC16" s="20"/>
      <c r="AID16" s="20"/>
      <c r="AIE16" s="20"/>
      <c r="AIF16" s="20"/>
      <c r="AIG16" s="20"/>
      <c r="AIH16" s="20"/>
      <c r="AII16" s="20"/>
      <c r="AIJ16" s="20"/>
      <c r="AIK16" s="20"/>
      <c r="AIL16" s="20"/>
      <c r="AIM16" s="20"/>
      <c r="AIN16" s="20"/>
      <c r="AIO16" s="20"/>
      <c r="AIP16" s="20"/>
      <c r="AIQ16" s="20"/>
      <c r="AIR16" s="20"/>
      <c r="AIS16" s="20"/>
      <c r="AIT16" s="20"/>
      <c r="AIU16" s="20"/>
      <c r="AIV16" s="20"/>
      <c r="AIW16" s="20"/>
      <c r="AIX16" s="20"/>
      <c r="AIY16" s="20"/>
      <c r="AIZ16" s="20"/>
      <c r="AJA16" s="20"/>
      <c r="AJB16" s="20"/>
      <c r="AJC16" s="20"/>
      <c r="AJD16" s="20"/>
      <c r="AJE16" s="20"/>
      <c r="AJF16" s="20"/>
      <c r="AJG16" s="20"/>
      <c r="AJH16" s="20"/>
      <c r="AJI16" s="20"/>
      <c r="AJJ16" s="20"/>
      <c r="AJK16" s="20"/>
      <c r="AJL16" s="20"/>
      <c r="AJM16" s="20"/>
      <c r="AJN16" s="20"/>
      <c r="AJO16" s="20"/>
      <c r="AJP16" s="20"/>
      <c r="AJQ16" s="20"/>
      <c r="AJR16" s="20"/>
      <c r="AJS16" s="20"/>
      <c r="AJT16" s="20"/>
      <c r="AJU16" s="20"/>
      <c r="AJV16" s="20"/>
      <c r="AJW16" s="20"/>
      <c r="AJX16" s="20"/>
      <c r="AJY16" s="20"/>
      <c r="AJZ16" s="20"/>
      <c r="AKA16" s="20"/>
      <c r="AKB16" s="20"/>
      <c r="AKC16" s="20"/>
      <c r="AKD16" s="20"/>
      <c r="AKE16" s="20"/>
      <c r="AKF16" s="20"/>
      <c r="AKG16" s="20"/>
      <c r="AKH16" s="20"/>
      <c r="AKI16" s="20"/>
      <c r="AKJ16" s="20"/>
      <c r="AKK16" s="20"/>
      <c r="AKL16" s="20"/>
      <c r="AKM16" s="20"/>
      <c r="AKN16" s="20"/>
      <c r="AKO16" s="20"/>
      <c r="AKP16" s="20"/>
      <c r="AKQ16" s="20"/>
      <c r="AKR16" s="20"/>
      <c r="AKS16" s="20"/>
      <c r="AKT16" s="20"/>
      <c r="AKU16" s="20"/>
      <c r="AKV16" s="20"/>
      <c r="AKW16" s="20"/>
      <c r="AKX16" s="20"/>
      <c r="AKY16" s="20"/>
      <c r="AKZ16" s="20"/>
      <c r="ALA16" s="20"/>
      <c r="ALB16" s="20"/>
      <c r="ALC16" s="20"/>
      <c r="ALD16" s="20"/>
      <c r="ALE16" s="20"/>
      <c r="ALF16" s="20"/>
      <c r="ALG16" s="20"/>
      <c r="ALH16" s="20"/>
      <c r="ALI16" s="20"/>
      <c r="ALJ16" s="20"/>
      <c r="ALK16" s="20"/>
      <c r="ALL16" s="20"/>
      <c r="ALM16" s="20"/>
      <c r="ALN16" s="20"/>
      <c r="ALO16" s="20"/>
      <c r="ALP16" s="20"/>
      <c r="ALQ16" s="20"/>
      <c r="ALR16" s="20"/>
      <c r="ALS16" s="20"/>
      <c r="ALT16" s="20"/>
      <c r="ALU16" s="20"/>
      <c r="ALV16" s="20"/>
      <c r="ALW16" s="20"/>
      <c r="ALX16" s="20"/>
      <c r="ALY16" s="20"/>
      <c r="ALZ16" s="20"/>
      <c r="AMA16" s="20"/>
      <c r="AMB16" s="20"/>
      <c r="AMC16" s="20"/>
      <c r="AMD16" s="20"/>
      <c r="AME16" s="20"/>
      <c r="AMF16" s="20"/>
      <c r="AMG16" s="20"/>
      <c r="AMH16" s="20"/>
      <c r="AMI16" s="20"/>
      <c r="AMJ16" s="20"/>
    </row>
    <row r="17" spans="1:1024" s="22" customFormat="1" ht="13" x14ac:dyDescent="0.3">
      <c r="A17" s="40" t="s">
        <v>44</v>
      </c>
      <c r="B17" s="22">
        <v>1936734</v>
      </c>
      <c r="C17" s="41">
        <f t="shared" si="0"/>
        <v>6.6291882962087172</v>
      </c>
      <c r="D17" s="22">
        <v>1964167</v>
      </c>
      <c r="E17" s="41">
        <f t="shared" si="1"/>
        <v>6.5689978093385424</v>
      </c>
      <c r="F17" s="42">
        <f t="shared" si="2"/>
        <v>3900901</v>
      </c>
      <c r="G17" s="43">
        <f t="shared" si="3"/>
        <v>6.5987441701085405</v>
      </c>
      <c r="H17" s="44">
        <v>44</v>
      </c>
      <c r="I17" s="45">
        <f t="shared" si="4"/>
        <v>0.27581019244029337</v>
      </c>
      <c r="J17" s="46">
        <v>34</v>
      </c>
      <c r="K17" s="45">
        <f t="shared" si="5"/>
        <v>0.29884855410037797</v>
      </c>
      <c r="L17" s="47">
        <v>0</v>
      </c>
      <c r="M17" s="48">
        <f t="shared" si="6"/>
        <v>78</v>
      </c>
      <c r="N17" s="49">
        <f t="shared" si="7"/>
        <v>0.2854006586169045</v>
      </c>
      <c r="O17" s="44">
        <v>37</v>
      </c>
      <c r="P17" s="45">
        <f t="shared" si="8"/>
        <v>0.32458987630493902</v>
      </c>
      <c r="Q17" s="46">
        <v>24</v>
      </c>
      <c r="R17" s="45">
        <f t="shared" si="9"/>
        <v>0.31193137509747859</v>
      </c>
      <c r="S17" s="47">
        <v>0</v>
      </c>
      <c r="T17" s="48">
        <f t="shared" si="10"/>
        <v>61</v>
      </c>
      <c r="U17" s="49">
        <f t="shared" si="11"/>
        <v>0.31948881789137379</v>
      </c>
      <c r="V17" s="44">
        <v>22</v>
      </c>
      <c r="W17" s="45">
        <f t="shared" si="12"/>
        <v>0.34689372437716809</v>
      </c>
      <c r="X17" s="46">
        <v>12</v>
      </c>
      <c r="Y17" s="45">
        <f t="shared" si="13"/>
        <v>0.30052592036063114</v>
      </c>
      <c r="Z17" s="47">
        <v>0</v>
      </c>
      <c r="AA17" s="48">
        <f t="shared" si="14"/>
        <v>34</v>
      </c>
      <c r="AB17" s="49">
        <f t="shared" si="15"/>
        <v>0.32897919690372524</v>
      </c>
      <c r="AC17" s="44">
        <v>9</v>
      </c>
      <c r="AD17" s="45">
        <f t="shared" si="16"/>
        <v>0.356718192627824</v>
      </c>
      <c r="AE17" s="46">
        <v>6</v>
      </c>
      <c r="AF17" s="45">
        <f t="shared" si="17"/>
        <v>0.37523452157598497</v>
      </c>
      <c r="AG17" s="47">
        <v>0</v>
      </c>
      <c r="AH17" s="48">
        <f t="shared" si="18"/>
        <v>15</v>
      </c>
      <c r="AI17" s="49">
        <f t="shared" si="19"/>
        <v>0.36390101892285298</v>
      </c>
      <c r="AJ17" s="44">
        <v>2</v>
      </c>
      <c r="AK17" s="45">
        <f t="shared" si="20"/>
        <v>0.50377833753148615</v>
      </c>
      <c r="AL17" s="46">
        <v>1</v>
      </c>
      <c r="AM17" s="45">
        <f t="shared" si="21"/>
        <v>0.4</v>
      </c>
      <c r="AN17" s="47">
        <v>0</v>
      </c>
      <c r="AO17" s="48">
        <f t="shared" si="22"/>
        <v>3</v>
      </c>
      <c r="AP17" s="49">
        <f t="shared" si="23"/>
        <v>0.46367851622874806</v>
      </c>
      <c r="AQ17" s="44">
        <v>0</v>
      </c>
      <c r="AR17" s="45">
        <f t="shared" si="24"/>
        <v>0</v>
      </c>
      <c r="AS17" s="46">
        <v>0</v>
      </c>
      <c r="AT17" s="45">
        <f t="shared" si="25"/>
        <v>0</v>
      </c>
      <c r="AU17" s="47">
        <v>0</v>
      </c>
      <c r="AV17" s="48">
        <f t="shared" si="26"/>
        <v>0</v>
      </c>
      <c r="AW17" s="49">
        <f t="shared" si="27"/>
        <v>0</v>
      </c>
      <c r="AX17" s="44">
        <v>0</v>
      </c>
      <c r="AY17" s="45">
        <f t="shared" si="28"/>
        <v>0</v>
      </c>
      <c r="AZ17" s="44">
        <v>0</v>
      </c>
      <c r="BA17" s="45">
        <f t="shared" si="29"/>
        <v>0</v>
      </c>
      <c r="BB17" s="47">
        <v>0</v>
      </c>
      <c r="BC17" s="48">
        <f t="shared" si="30"/>
        <v>0</v>
      </c>
      <c r="BD17" s="49">
        <f t="shared" si="31"/>
        <v>0</v>
      </c>
      <c r="BE17" s="44">
        <v>0</v>
      </c>
      <c r="BF17" s="45"/>
      <c r="BG17" s="50">
        <v>0</v>
      </c>
      <c r="BH17" s="45"/>
      <c r="BI17" s="47">
        <v>0</v>
      </c>
      <c r="BJ17" s="48">
        <f t="shared" si="32"/>
        <v>0</v>
      </c>
      <c r="BK17" s="49"/>
      <c r="AHH17" s="20"/>
      <c r="AHI17" s="20"/>
      <c r="AHJ17" s="20"/>
      <c r="AHK17" s="20"/>
      <c r="AHL17" s="20"/>
      <c r="AHM17" s="20"/>
      <c r="AHN17" s="20"/>
      <c r="AHO17" s="20"/>
      <c r="AHP17" s="20"/>
      <c r="AHQ17" s="20"/>
      <c r="AHR17" s="20"/>
      <c r="AHS17" s="20"/>
      <c r="AHT17" s="20"/>
      <c r="AHU17" s="20"/>
      <c r="AHV17" s="20"/>
      <c r="AHW17" s="20"/>
      <c r="AHX17" s="20"/>
      <c r="AHY17" s="20"/>
      <c r="AHZ17" s="20"/>
      <c r="AIA17" s="20"/>
      <c r="AIB17" s="20"/>
      <c r="AIC17" s="20"/>
      <c r="AID17" s="20"/>
      <c r="AIE17" s="20"/>
      <c r="AIF17" s="20"/>
      <c r="AIG17" s="20"/>
      <c r="AIH17" s="20"/>
      <c r="AII17" s="20"/>
      <c r="AIJ17" s="20"/>
      <c r="AIK17" s="20"/>
      <c r="AIL17" s="20"/>
      <c r="AIM17" s="20"/>
      <c r="AIN17" s="20"/>
      <c r="AIO17" s="20"/>
      <c r="AIP17" s="20"/>
      <c r="AIQ17" s="20"/>
      <c r="AIR17" s="20"/>
      <c r="AIS17" s="20"/>
      <c r="AIT17" s="20"/>
      <c r="AIU17" s="20"/>
      <c r="AIV17" s="20"/>
      <c r="AIW17" s="20"/>
      <c r="AIX17" s="20"/>
      <c r="AIY17" s="20"/>
      <c r="AIZ17" s="20"/>
      <c r="AJA17" s="20"/>
      <c r="AJB17" s="20"/>
      <c r="AJC17" s="20"/>
      <c r="AJD17" s="20"/>
      <c r="AJE17" s="20"/>
      <c r="AJF17" s="20"/>
      <c r="AJG17" s="20"/>
      <c r="AJH17" s="20"/>
      <c r="AJI17" s="20"/>
      <c r="AJJ17" s="20"/>
      <c r="AJK17" s="20"/>
      <c r="AJL17" s="20"/>
      <c r="AJM17" s="20"/>
      <c r="AJN17" s="20"/>
      <c r="AJO17" s="20"/>
      <c r="AJP17" s="20"/>
      <c r="AJQ17" s="20"/>
      <c r="AJR17" s="20"/>
      <c r="AJS17" s="20"/>
      <c r="AJT17" s="20"/>
      <c r="AJU17" s="20"/>
      <c r="AJV17" s="20"/>
      <c r="AJW17" s="20"/>
      <c r="AJX17" s="20"/>
      <c r="AJY17" s="20"/>
      <c r="AJZ17" s="20"/>
      <c r="AKA17" s="20"/>
      <c r="AKB17" s="20"/>
      <c r="AKC17" s="20"/>
      <c r="AKD17" s="20"/>
      <c r="AKE17" s="20"/>
      <c r="AKF17" s="20"/>
      <c r="AKG17" s="20"/>
      <c r="AKH17" s="20"/>
      <c r="AKI17" s="20"/>
      <c r="AKJ17" s="20"/>
      <c r="AKK17" s="20"/>
      <c r="AKL17" s="20"/>
      <c r="AKM17" s="20"/>
      <c r="AKN17" s="20"/>
      <c r="AKO17" s="20"/>
      <c r="AKP17" s="20"/>
      <c r="AKQ17" s="20"/>
      <c r="AKR17" s="20"/>
      <c r="AKS17" s="20"/>
      <c r="AKT17" s="20"/>
      <c r="AKU17" s="20"/>
      <c r="AKV17" s="20"/>
      <c r="AKW17" s="20"/>
      <c r="AKX17" s="20"/>
      <c r="AKY17" s="20"/>
      <c r="AKZ17" s="20"/>
      <c r="ALA17" s="20"/>
      <c r="ALB17" s="20"/>
      <c r="ALC17" s="20"/>
      <c r="ALD17" s="20"/>
      <c r="ALE17" s="20"/>
      <c r="ALF17" s="20"/>
      <c r="ALG17" s="20"/>
      <c r="ALH17" s="20"/>
      <c r="ALI17" s="20"/>
      <c r="ALJ17" s="20"/>
      <c r="ALK17" s="20"/>
      <c r="ALL17" s="20"/>
      <c r="ALM17" s="20"/>
      <c r="ALN17" s="20"/>
      <c r="ALO17" s="20"/>
      <c r="ALP17" s="20"/>
      <c r="ALQ17" s="20"/>
      <c r="ALR17" s="20"/>
      <c r="ALS17" s="20"/>
      <c r="ALT17" s="20"/>
      <c r="ALU17" s="20"/>
      <c r="ALV17" s="20"/>
      <c r="ALW17" s="20"/>
      <c r="ALX17" s="20"/>
      <c r="ALY17" s="20"/>
      <c r="ALZ17" s="20"/>
      <c r="AMA17" s="20"/>
      <c r="AMB17" s="20"/>
      <c r="AMC17" s="20"/>
      <c r="AMD17" s="20"/>
      <c r="AME17" s="20"/>
      <c r="AMF17" s="20"/>
      <c r="AMG17" s="20"/>
      <c r="AMH17" s="20"/>
      <c r="AMI17" s="20"/>
      <c r="AMJ17" s="20"/>
    </row>
    <row r="18" spans="1:1024" s="22" customFormat="1" ht="13" x14ac:dyDescent="0.3">
      <c r="A18" s="40" t="s">
        <v>45</v>
      </c>
      <c r="B18" s="22">
        <v>1769761</v>
      </c>
      <c r="C18" s="41">
        <f t="shared" si="0"/>
        <v>6.057661459078342</v>
      </c>
      <c r="D18" s="22">
        <v>1790194</v>
      </c>
      <c r="E18" s="41">
        <f t="shared" si="1"/>
        <v>5.98715916940413</v>
      </c>
      <c r="F18" s="42">
        <f t="shared" si="2"/>
        <v>3559955</v>
      </c>
      <c r="G18" s="43">
        <f t="shared" si="3"/>
        <v>6.0220016611800071</v>
      </c>
      <c r="H18" s="44">
        <v>95</v>
      </c>
      <c r="I18" s="45">
        <f t="shared" si="4"/>
        <v>0.5954992791324516</v>
      </c>
      <c r="J18" s="46">
        <v>51</v>
      </c>
      <c r="K18" s="45">
        <f t="shared" si="5"/>
        <v>0.44827283115056693</v>
      </c>
      <c r="L18" s="47">
        <v>0</v>
      </c>
      <c r="M18" s="48">
        <f t="shared" si="6"/>
        <v>146</v>
      </c>
      <c r="N18" s="49">
        <f t="shared" si="7"/>
        <v>0.53421148920600081</v>
      </c>
      <c r="O18" s="44">
        <v>57</v>
      </c>
      <c r="P18" s="45">
        <f t="shared" si="8"/>
        <v>0.50004386349679797</v>
      </c>
      <c r="Q18" s="46">
        <v>36</v>
      </c>
      <c r="R18" s="45">
        <f t="shared" si="9"/>
        <v>0.46789706264621783</v>
      </c>
      <c r="S18" s="47">
        <v>0</v>
      </c>
      <c r="T18" s="48">
        <f t="shared" si="10"/>
        <v>93</v>
      </c>
      <c r="U18" s="49">
        <f t="shared" si="11"/>
        <v>0.48708950924422562</v>
      </c>
      <c r="V18" s="44">
        <v>26</v>
      </c>
      <c r="W18" s="45">
        <f t="shared" si="12"/>
        <v>0.40996531062756231</v>
      </c>
      <c r="X18" s="46">
        <v>18</v>
      </c>
      <c r="Y18" s="45">
        <f t="shared" si="13"/>
        <v>0.45078888054094662</v>
      </c>
      <c r="Z18" s="47">
        <v>0</v>
      </c>
      <c r="AA18" s="48">
        <f t="shared" si="14"/>
        <v>44</v>
      </c>
      <c r="AB18" s="49">
        <f t="shared" si="15"/>
        <v>0.42573778422835029</v>
      </c>
      <c r="AC18" s="44">
        <v>7</v>
      </c>
      <c r="AD18" s="45">
        <f t="shared" si="16"/>
        <v>0.27744748315497425</v>
      </c>
      <c r="AE18" s="46">
        <v>5</v>
      </c>
      <c r="AF18" s="45">
        <f t="shared" si="17"/>
        <v>0.31269543464665417</v>
      </c>
      <c r="AG18" s="47">
        <v>0</v>
      </c>
      <c r="AH18" s="48">
        <f t="shared" si="18"/>
        <v>12</v>
      </c>
      <c r="AI18" s="49">
        <f t="shared" si="19"/>
        <v>0.29112081513828242</v>
      </c>
      <c r="AJ18" s="44">
        <v>0</v>
      </c>
      <c r="AK18" s="45">
        <f t="shared" si="20"/>
        <v>0</v>
      </c>
      <c r="AL18" s="46">
        <v>1</v>
      </c>
      <c r="AM18" s="45">
        <f t="shared" si="21"/>
        <v>0.4</v>
      </c>
      <c r="AN18" s="47">
        <v>0</v>
      </c>
      <c r="AO18" s="48">
        <f t="shared" si="22"/>
        <v>1</v>
      </c>
      <c r="AP18" s="49">
        <f t="shared" si="23"/>
        <v>0.15455950540958269</v>
      </c>
      <c r="AQ18" s="44">
        <v>0</v>
      </c>
      <c r="AR18" s="45">
        <f t="shared" si="24"/>
        <v>0</v>
      </c>
      <c r="AS18" s="46">
        <v>1</v>
      </c>
      <c r="AT18" s="45">
        <f t="shared" si="25"/>
        <v>2.2727272727272729</v>
      </c>
      <c r="AU18" s="47">
        <v>0</v>
      </c>
      <c r="AV18" s="48">
        <f t="shared" si="26"/>
        <v>1</v>
      </c>
      <c r="AW18" s="49">
        <f t="shared" si="27"/>
        <v>0.92592592592592582</v>
      </c>
      <c r="AX18" s="44">
        <v>0</v>
      </c>
      <c r="AY18" s="45">
        <f t="shared" si="28"/>
        <v>0</v>
      </c>
      <c r="AZ18" s="44">
        <v>0</v>
      </c>
      <c r="BA18" s="45">
        <f t="shared" si="29"/>
        <v>0</v>
      </c>
      <c r="BB18" s="47">
        <v>0</v>
      </c>
      <c r="BC18" s="48">
        <f t="shared" si="30"/>
        <v>0</v>
      </c>
      <c r="BD18" s="49">
        <f t="shared" si="31"/>
        <v>0</v>
      </c>
      <c r="BE18" s="44">
        <v>0</v>
      </c>
      <c r="BF18" s="45"/>
      <c r="BG18" s="50">
        <v>0</v>
      </c>
      <c r="BH18" s="45"/>
      <c r="BI18" s="47">
        <v>0</v>
      </c>
      <c r="BJ18" s="48">
        <f t="shared" si="32"/>
        <v>0</v>
      </c>
      <c r="BK18" s="49"/>
      <c r="AHH18" s="20"/>
      <c r="AHI18" s="20"/>
      <c r="AHJ18" s="20"/>
      <c r="AHK18" s="20"/>
      <c r="AHL18" s="20"/>
      <c r="AHM18" s="20"/>
      <c r="AHN18" s="20"/>
      <c r="AHO18" s="20"/>
      <c r="AHP18" s="20"/>
      <c r="AHQ18" s="20"/>
      <c r="AHR18" s="20"/>
      <c r="AHS18" s="20"/>
      <c r="AHT18" s="20"/>
      <c r="AHU18" s="20"/>
      <c r="AHV18" s="20"/>
      <c r="AHW18" s="20"/>
      <c r="AHX18" s="20"/>
      <c r="AHY18" s="20"/>
      <c r="AHZ18" s="20"/>
      <c r="AIA18" s="20"/>
      <c r="AIB18" s="20"/>
      <c r="AIC18" s="20"/>
      <c r="AID18" s="20"/>
      <c r="AIE18" s="20"/>
      <c r="AIF18" s="20"/>
      <c r="AIG18" s="20"/>
      <c r="AIH18" s="20"/>
      <c r="AII18" s="20"/>
      <c r="AIJ18" s="20"/>
      <c r="AIK18" s="20"/>
      <c r="AIL18" s="20"/>
      <c r="AIM18" s="20"/>
      <c r="AIN18" s="20"/>
      <c r="AIO18" s="20"/>
      <c r="AIP18" s="20"/>
      <c r="AIQ18" s="20"/>
      <c r="AIR18" s="20"/>
      <c r="AIS18" s="20"/>
      <c r="AIT18" s="20"/>
      <c r="AIU18" s="20"/>
      <c r="AIV18" s="20"/>
      <c r="AIW18" s="20"/>
      <c r="AIX18" s="20"/>
      <c r="AIY18" s="20"/>
      <c r="AIZ18" s="20"/>
      <c r="AJA18" s="20"/>
      <c r="AJB18" s="20"/>
      <c r="AJC18" s="20"/>
      <c r="AJD18" s="20"/>
      <c r="AJE18" s="20"/>
      <c r="AJF18" s="20"/>
      <c r="AJG18" s="20"/>
      <c r="AJH18" s="20"/>
      <c r="AJI18" s="20"/>
      <c r="AJJ18" s="20"/>
      <c r="AJK18" s="20"/>
      <c r="AJL18" s="20"/>
      <c r="AJM18" s="20"/>
      <c r="AJN18" s="20"/>
      <c r="AJO18" s="20"/>
      <c r="AJP18" s="20"/>
      <c r="AJQ18" s="20"/>
      <c r="AJR18" s="20"/>
      <c r="AJS18" s="20"/>
      <c r="AJT18" s="20"/>
      <c r="AJU18" s="20"/>
      <c r="AJV18" s="20"/>
      <c r="AJW18" s="20"/>
      <c r="AJX18" s="20"/>
      <c r="AJY18" s="20"/>
      <c r="AJZ18" s="20"/>
      <c r="AKA18" s="20"/>
      <c r="AKB18" s="20"/>
      <c r="AKC18" s="20"/>
      <c r="AKD18" s="20"/>
      <c r="AKE18" s="20"/>
      <c r="AKF18" s="20"/>
      <c r="AKG18" s="20"/>
      <c r="AKH18" s="20"/>
      <c r="AKI18" s="20"/>
      <c r="AKJ18" s="20"/>
      <c r="AKK18" s="20"/>
      <c r="AKL18" s="20"/>
      <c r="AKM18" s="20"/>
      <c r="AKN18" s="20"/>
      <c r="AKO18" s="20"/>
      <c r="AKP18" s="20"/>
      <c r="AKQ18" s="20"/>
      <c r="AKR18" s="20"/>
      <c r="AKS18" s="20"/>
      <c r="AKT18" s="20"/>
      <c r="AKU18" s="20"/>
      <c r="AKV18" s="20"/>
      <c r="AKW18" s="20"/>
      <c r="AKX18" s="20"/>
      <c r="AKY18" s="20"/>
      <c r="AKZ18" s="20"/>
      <c r="ALA18" s="20"/>
      <c r="ALB18" s="20"/>
      <c r="ALC18" s="20"/>
      <c r="ALD18" s="20"/>
      <c r="ALE18" s="20"/>
      <c r="ALF18" s="20"/>
      <c r="ALG18" s="20"/>
      <c r="ALH18" s="20"/>
      <c r="ALI18" s="20"/>
      <c r="ALJ18" s="20"/>
      <c r="ALK18" s="20"/>
      <c r="ALL18" s="20"/>
      <c r="ALM18" s="20"/>
      <c r="ALN18" s="20"/>
      <c r="ALO18" s="20"/>
      <c r="ALP18" s="20"/>
      <c r="ALQ18" s="20"/>
      <c r="ALR18" s="20"/>
      <c r="ALS18" s="20"/>
      <c r="ALT18" s="20"/>
      <c r="ALU18" s="20"/>
      <c r="ALV18" s="20"/>
      <c r="ALW18" s="20"/>
      <c r="ALX18" s="20"/>
      <c r="ALY18" s="20"/>
      <c r="ALZ18" s="20"/>
      <c r="AMA18" s="20"/>
      <c r="AMB18" s="20"/>
      <c r="AMC18" s="20"/>
      <c r="AMD18" s="20"/>
      <c r="AME18" s="20"/>
      <c r="AMF18" s="20"/>
      <c r="AMG18" s="20"/>
      <c r="AMH18" s="20"/>
      <c r="AMI18" s="20"/>
      <c r="AMJ18" s="20"/>
    </row>
    <row r="19" spans="1:1024" s="22" customFormat="1" ht="13" x14ac:dyDescent="0.3">
      <c r="A19" s="40" t="s">
        <v>46</v>
      </c>
      <c r="B19" s="22">
        <v>1980181</v>
      </c>
      <c r="C19" s="41">
        <f t="shared" si="0"/>
        <v>6.7779017198928049</v>
      </c>
      <c r="D19" s="22">
        <v>2025216</v>
      </c>
      <c r="E19" s="41">
        <f t="shared" si="1"/>
        <v>6.7731712565364175</v>
      </c>
      <c r="F19" s="42">
        <f t="shared" si="2"/>
        <v>4005397</v>
      </c>
      <c r="G19" s="43">
        <f t="shared" si="3"/>
        <v>6.7755090689869446</v>
      </c>
      <c r="H19" s="44">
        <v>179</v>
      </c>
      <c r="I19" s="45">
        <f t="shared" si="4"/>
        <v>1.1220460101548297</v>
      </c>
      <c r="J19" s="46">
        <v>104</v>
      </c>
      <c r="K19" s="45">
        <f t="shared" si="5"/>
        <v>0.91412498901292083</v>
      </c>
      <c r="L19" s="47">
        <v>0</v>
      </c>
      <c r="M19" s="48">
        <f t="shared" si="6"/>
        <v>283</v>
      </c>
      <c r="N19" s="49">
        <f t="shared" si="7"/>
        <v>1.035492133186974</v>
      </c>
      <c r="O19" s="44">
        <v>122</v>
      </c>
      <c r="P19" s="45">
        <f t="shared" si="8"/>
        <v>1.0702693218703394</v>
      </c>
      <c r="Q19" s="46">
        <v>79</v>
      </c>
      <c r="R19" s="45">
        <f t="shared" si="9"/>
        <v>1.0267741096958669</v>
      </c>
      <c r="S19" s="47">
        <v>0</v>
      </c>
      <c r="T19" s="48">
        <f t="shared" si="10"/>
        <v>201</v>
      </c>
      <c r="U19" s="49">
        <f t="shared" si="11"/>
        <v>1.0527418425601005</v>
      </c>
      <c r="V19" s="44">
        <v>68</v>
      </c>
      <c r="W19" s="45">
        <f t="shared" si="12"/>
        <v>1.0722169662567014</v>
      </c>
      <c r="X19" s="46">
        <v>57</v>
      </c>
      <c r="Y19" s="45">
        <f t="shared" si="13"/>
        <v>1.4274981217129978</v>
      </c>
      <c r="Z19" s="47">
        <v>0</v>
      </c>
      <c r="AA19" s="48">
        <f t="shared" si="14"/>
        <v>125</v>
      </c>
      <c r="AB19" s="49">
        <f t="shared" si="15"/>
        <v>1.2094823415578131</v>
      </c>
      <c r="AC19" s="44">
        <v>22</v>
      </c>
      <c r="AD19" s="45">
        <f t="shared" si="16"/>
        <v>0.87197780420134752</v>
      </c>
      <c r="AE19" s="46">
        <v>28</v>
      </c>
      <c r="AF19" s="45">
        <f t="shared" si="17"/>
        <v>1.7510944340212633</v>
      </c>
      <c r="AG19" s="47">
        <v>0</v>
      </c>
      <c r="AH19" s="48">
        <f t="shared" si="18"/>
        <v>50</v>
      </c>
      <c r="AI19" s="49">
        <f t="shared" si="19"/>
        <v>1.2130033964095099</v>
      </c>
      <c r="AJ19" s="44">
        <v>4</v>
      </c>
      <c r="AK19" s="45">
        <f t="shared" si="20"/>
        <v>1.0075566750629723</v>
      </c>
      <c r="AL19" s="46">
        <v>4</v>
      </c>
      <c r="AM19" s="45">
        <f t="shared" si="21"/>
        <v>1.6</v>
      </c>
      <c r="AN19" s="47">
        <v>0</v>
      </c>
      <c r="AO19" s="48">
        <f t="shared" si="22"/>
        <v>8</v>
      </c>
      <c r="AP19" s="49">
        <f t="shared" si="23"/>
        <v>1.2364760432766615</v>
      </c>
      <c r="AQ19" s="44">
        <v>0</v>
      </c>
      <c r="AR19" s="45">
        <f t="shared" si="24"/>
        <v>0</v>
      </c>
      <c r="AS19" s="46">
        <v>0</v>
      </c>
      <c r="AT19" s="45">
        <f t="shared" si="25"/>
        <v>0</v>
      </c>
      <c r="AU19" s="47">
        <v>0</v>
      </c>
      <c r="AV19" s="48">
        <f t="shared" si="26"/>
        <v>0</v>
      </c>
      <c r="AW19" s="49">
        <f t="shared" si="27"/>
        <v>0</v>
      </c>
      <c r="AX19" s="44">
        <v>0</v>
      </c>
      <c r="AY19" s="45">
        <f t="shared" si="28"/>
        <v>0</v>
      </c>
      <c r="AZ19" s="44">
        <v>0</v>
      </c>
      <c r="BA19" s="45">
        <f t="shared" si="29"/>
        <v>0</v>
      </c>
      <c r="BB19" s="47">
        <v>0</v>
      </c>
      <c r="BC19" s="48">
        <f t="shared" si="30"/>
        <v>0</v>
      </c>
      <c r="BD19" s="49">
        <f t="shared" si="31"/>
        <v>0</v>
      </c>
      <c r="BE19" s="44">
        <v>0</v>
      </c>
      <c r="BF19" s="45"/>
      <c r="BG19" s="50">
        <v>0</v>
      </c>
      <c r="BH19" s="45"/>
      <c r="BI19" s="47">
        <v>0</v>
      </c>
      <c r="BJ19" s="48">
        <f t="shared" si="32"/>
        <v>0</v>
      </c>
      <c r="BK19" s="49"/>
      <c r="AHH19" s="20"/>
      <c r="AHI19" s="20"/>
      <c r="AHJ19" s="20"/>
      <c r="AHK19" s="20"/>
      <c r="AHL19" s="20"/>
      <c r="AHM19" s="20"/>
      <c r="AHN19" s="20"/>
      <c r="AHO19" s="20"/>
      <c r="AHP19" s="20"/>
      <c r="AHQ19" s="20"/>
      <c r="AHR19" s="20"/>
      <c r="AHS19" s="20"/>
      <c r="AHT19" s="20"/>
      <c r="AHU19" s="20"/>
      <c r="AHV19" s="20"/>
      <c r="AHW19" s="20"/>
      <c r="AHX19" s="20"/>
      <c r="AHY19" s="20"/>
      <c r="AHZ19" s="20"/>
      <c r="AIA19" s="20"/>
      <c r="AIB19" s="20"/>
      <c r="AIC19" s="20"/>
      <c r="AID19" s="20"/>
      <c r="AIE19" s="20"/>
      <c r="AIF19" s="20"/>
      <c r="AIG19" s="20"/>
      <c r="AIH19" s="20"/>
      <c r="AII19" s="20"/>
      <c r="AIJ19" s="20"/>
      <c r="AIK19" s="20"/>
      <c r="AIL19" s="20"/>
      <c r="AIM19" s="20"/>
      <c r="AIN19" s="20"/>
      <c r="AIO19" s="20"/>
      <c r="AIP19" s="20"/>
      <c r="AIQ19" s="20"/>
      <c r="AIR19" s="20"/>
      <c r="AIS19" s="20"/>
      <c r="AIT19" s="20"/>
      <c r="AIU19" s="20"/>
      <c r="AIV19" s="20"/>
      <c r="AIW19" s="20"/>
      <c r="AIX19" s="20"/>
      <c r="AIY19" s="20"/>
      <c r="AIZ19" s="20"/>
      <c r="AJA19" s="20"/>
      <c r="AJB19" s="20"/>
      <c r="AJC19" s="20"/>
      <c r="AJD19" s="20"/>
      <c r="AJE19" s="20"/>
      <c r="AJF19" s="20"/>
      <c r="AJG19" s="20"/>
      <c r="AJH19" s="20"/>
      <c r="AJI19" s="20"/>
      <c r="AJJ19" s="20"/>
      <c r="AJK19" s="20"/>
      <c r="AJL19" s="20"/>
      <c r="AJM19" s="20"/>
      <c r="AJN19" s="20"/>
      <c r="AJO19" s="20"/>
      <c r="AJP19" s="20"/>
      <c r="AJQ19" s="20"/>
      <c r="AJR19" s="20"/>
      <c r="AJS19" s="20"/>
      <c r="AJT19" s="20"/>
      <c r="AJU19" s="20"/>
      <c r="AJV19" s="20"/>
      <c r="AJW19" s="20"/>
      <c r="AJX19" s="20"/>
      <c r="AJY19" s="20"/>
      <c r="AJZ19" s="20"/>
      <c r="AKA19" s="20"/>
      <c r="AKB19" s="20"/>
      <c r="AKC19" s="20"/>
      <c r="AKD19" s="20"/>
      <c r="AKE19" s="20"/>
      <c r="AKF19" s="20"/>
      <c r="AKG19" s="20"/>
      <c r="AKH19" s="20"/>
      <c r="AKI19" s="20"/>
      <c r="AKJ19" s="20"/>
      <c r="AKK19" s="20"/>
      <c r="AKL19" s="20"/>
      <c r="AKM19" s="20"/>
      <c r="AKN19" s="20"/>
      <c r="AKO19" s="20"/>
      <c r="AKP19" s="20"/>
      <c r="AKQ19" s="20"/>
      <c r="AKR19" s="20"/>
      <c r="AKS19" s="20"/>
      <c r="AKT19" s="20"/>
      <c r="AKU19" s="20"/>
      <c r="AKV19" s="20"/>
      <c r="AKW19" s="20"/>
      <c r="AKX19" s="20"/>
      <c r="AKY19" s="20"/>
      <c r="AKZ19" s="20"/>
      <c r="ALA19" s="20"/>
      <c r="ALB19" s="20"/>
      <c r="ALC19" s="20"/>
      <c r="ALD19" s="20"/>
      <c r="ALE19" s="20"/>
      <c r="ALF19" s="20"/>
      <c r="ALG19" s="20"/>
      <c r="ALH19" s="20"/>
      <c r="ALI19" s="20"/>
      <c r="ALJ19" s="20"/>
      <c r="ALK19" s="20"/>
      <c r="ALL19" s="20"/>
      <c r="ALM19" s="20"/>
      <c r="ALN19" s="20"/>
      <c r="ALO19" s="20"/>
      <c r="ALP19" s="20"/>
      <c r="ALQ19" s="20"/>
      <c r="ALR19" s="20"/>
      <c r="ALS19" s="20"/>
      <c r="ALT19" s="20"/>
      <c r="ALU19" s="20"/>
      <c r="ALV19" s="20"/>
      <c r="ALW19" s="20"/>
      <c r="ALX19" s="20"/>
      <c r="ALY19" s="20"/>
      <c r="ALZ19" s="20"/>
      <c r="AMA19" s="20"/>
      <c r="AMB19" s="20"/>
      <c r="AMC19" s="20"/>
      <c r="AMD19" s="20"/>
      <c r="AME19" s="20"/>
      <c r="AMF19" s="20"/>
      <c r="AMG19" s="20"/>
      <c r="AMH19" s="20"/>
      <c r="AMI19" s="20"/>
      <c r="AMJ19" s="20"/>
    </row>
    <row r="20" spans="1:1024" s="22" customFormat="1" ht="13" x14ac:dyDescent="0.3">
      <c r="A20" s="40" t="s">
        <v>47</v>
      </c>
      <c r="B20" s="22">
        <v>2039373</v>
      </c>
      <c r="C20" s="41">
        <f t="shared" si="0"/>
        <v>6.9805082283907121</v>
      </c>
      <c r="D20" s="22">
        <v>2097758</v>
      </c>
      <c r="E20" s="41">
        <f t="shared" si="1"/>
        <v>7.0157821134976821</v>
      </c>
      <c r="F20" s="42">
        <f t="shared" si="2"/>
        <v>4137131</v>
      </c>
      <c r="G20" s="43">
        <f t="shared" si="3"/>
        <v>6.9983496292844434</v>
      </c>
      <c r="H20" s="44">
        <v>332</v>
      </c>
      <c r="I20" s="45">
        <f t="shared" si="4"/>
        <v>2.0811132702313042</v>
      </c>
      <c r="J20" s="46">
        <v>198</v>
      </c>
      <c r="K20" s="45">
        <f t="shared" si="5"/>
        <v>1.7403533444669068</v>
      </c>
      <c r="L20" s="47">
        <v>0</v>
      </c>
      <c r="M20" s="48">
        <f t="shared" si="6"/>
        <v>530</v>
      </c>
      <c r="N20" s="49">
        <f t="shared" si="7"/>
        <v>1.9392608854738382</v>
      </c>
      <c r="O20" s="44">
        <v>237</v>
      </c>
      <c r="P20" s="45">
        <f t="shared" si="8"/>
        <v>2.0791297482235285</v>
      </c>
      <c r="Q20" s="46">
        <v>154</v>
      </c>
      <c r="R20" s="45">
        <f t="shared" si="9"/>
        <v>2.0015596568754872</v>
      </c>
      <c r="S20" s="47">
        <v>0</v>
      </c>
      <c r="T20" s="48">
        <f t="shared" si="10"/>
        <v>391</v>
      </c>
      <c r="U20" s="49">
        <f t="shared" si="11"/>
        <v>2.0478709474676582</v>
      </c>
      <c r="V20" s="44">
        <v>126</v>
      </c>
      <c r="W20" s="45">
        <f t="shared" si="12"/>
        <v>1.9867549668874174</v>
      </c>
      <c r="X20" s="46">
        <v>75</v>
      </c>
      <c r="Y20" s="45">
        <f t="shared" si="13"/>
        <v>1.8782870022539442</v>
      </c>
      <c r="Z20" s="47">
        <v>0</v>
      </c>
      <c r="AA20" s="48">
        <f t="shared" si="14"/>
        <v>201</v>
      </c>
      <c r="AB20" s="49">
        <f t="shared" si="15"/>
        <v>1.9448476052249637</v>
      </c>
      <c r="AC20" s="44">
        <v>50</v>
      </c>
      <c r="AD20" s="45">
        <f t="shared" si="16"/>
        <v>1.9817677368212445</v>
      </c>
      <c r="AE20" s="46">
        <v>25</v>
      </c>
      <c r="AF20" s="45">
        <f t="shared" si="17"/>
        <v>1.5634771732332706</v>
      </c>
      <c r="AG20" s="47">
        <v>0</v>
      </c>
      <c r="AH20" s="48">
        <f t="shared" si="18"/>
        <v>75</v>
      </c>
      <c r="AI20" s="49">
        <f t="shared" si="19"/>
        <v>1.8195050946142648</v>
      </c>
      <c r="AJ20" s="44">
        <v>7</v>
      </c>
      <c r="AK20" s="45">
        <f t="shared" si="20"/>
        <v>1.7632241813602016</v>
      </c>
      <c r="AL20" s="46">
        <v>4</v>
      </c>
      <c r="AM20" s="45">
        <f t="shared" si="21"/>
        <v>1.6</v>
      </c>
      <c r="AN20" s="47">
        <v>0</v>
      </c>
      <c r="AO20" s="48">
        <f t="shared" si="22"/>
        <v>11</v>
      </c>
      <c r="AP20" s="49">
        <f t="shared" si="23"/>
        <v>1.7001545595054095</v>
      </c>
      <c r="AQ20" s="44">
        <v>2</v>
      </c>
      <c r="AR20" s="45">
        <f t="shared" si="24"/>
        <v>3.125</v>
      </c>
      <c r="AS20" s="46">
        <v>0</v>
      </c>
      <c r="AT20" s="45">
        <f t="shared" si="25"/>
        <v>0</v>
      </c>
      <c r="AU20" s="47">
        <v>0</v>
      </c>
      <c r="AV20" s="48">
        <f t="shared" si="26"/>
        <v>2</v>
      </c>
      <c r="AW20" s="49">
        <f t="shared" si="27"/>
        <v>1.8518518518518516</v>
      </c>
      <c r="AX20" s="44">
        <v>0</v>
      </c>
      <c r="AY20" s="45">
        <f t="shared" si="28"/>
        <v>0</v>
      </c>
      <c r="AZ20" s="44">
        <v>0</v>
      </c>
      <c r="BA20" s="45">
        <f t="shared" si="29"/>
        <v>0</v>
      </c>
      <c r="BB20" s="47">
        <v>0</v>
      </c>
      <c r="BC20" s="48">
        <f t="shared" si="30"/>
        <v>0</v>
      </c>
      <c r="BD20" s="49">
        <f t="shared" si="31"/>
        <v>0</v>
      </c>
      <c r="BE20" s="44">
        <v>0</v>
      </c>
      <c r="BF20" s="45"/>
      <c r="BG20" s="50">
        <v>0</v>
      </c>
      <c r="BH20" s="45"/>
      <c r="BI20" s="47">
        <v>0</v>
      </c>
      <c r="BJ20" s="48">
        <f t="shared" si="32"/>
        <v>0</v>
      </c>
      <c r="BK20" s="49"/>
      <c r="AHH20" s="20"/>
      <c r="AHI20" s="20"/>
      <c r="AHJ20" s="20"/>
      <c r="AHK20" s="20"/>
      <c r="AHL20" s="20"/>
      <c r="AHM20" s="20"/>
      <c r="AHN20" s="20"/>
      <c r="AHO20" s="20"/>
      <c r="AHP20" s="20"/>
      <c r="AHQ20" s="20"/>
      <c r="AHR20" s="20"/>
      <c r="AHS20" s="20"/>
      <c r="AHT20" s="20"/>
      <c r="AHU20" s="20"/>
      <c r="AHV20" s="20"/>
      <c r="AHW20" s="20"/>
      <c r="AHX20" s="20"/>
      <c r="AHY20" s="20"/>
      <c r="AHZ20" s="20"/>
      <c r="AIA20" s="20"/>
      <c r="AIB20" s="20"/>
      <c r="AIC20" s="20"/>
      <c r="AID20" s="20"/>
      <c r="AIE20" s="20"/>
      <c r="AIF20" s="20"/>
      <c r="AIG20" s="20"/>
      <c r="AIH20" s="20"/>
      <c r="AII20" s="20"/>
      <c r="AIJ20" s="20"/>
      <c r="AIK20" s="20"/>
      <c r="AIL20" s="20"/>
      <c r="AIM20" s="20"/>
      <c r="AIN20" s="20"/>
      <c r="AIO20" s="20"/>
      <c r="AIP20" s="20"/>
      <c r="AIQ20" s="20"/>
      <c r="AIR20" s="20"/>
      <c r="AIS20" s="20"/>
      <c r="AIT20" s="20"/>
      <c r="AIU20" s="20"/>
      <c r="AIV20" s="20"/>
      <c r="AIW20" s="20"/>
      <c r="AIX20" s="20"/>
      <c r="AIY20" s="20"/>
      <c r="AIZ20" s="20"/>
      <c r="AJA20" s="20"/>
      <c r="AJB20" s="20"/>
      <c r="AJC20" s="20"/>
      <c r="AJD20" s="20"/>
      <c r="AJE20" s="20"/>
      <c r="AJF20" s="20"/>
      <c r="AJG20" s="20"/>
      <c r="AJH20" s="20"/>
      <c r="AJI20" s="20"/>
      <c r="AJJ20" s="20"/>
      <c r="AJK20" s="20"/>
      <c r="AJL20" s="20"/>
      <c r="AJM20" s="20"/>
      <c r="AJN20" s="20"/>
      <c r="AJO20" s="20"/>
      <c r="AJP20" s="20"/>
      <c r="AJQ20" s="20"/>
      <c r="AJR20" s="20"/>
      <c r="AJS20" s="20"/>
      <c r="AJT20" s="20"/>
      <c r="AJU20" s="20"/>
      <c r="AJV20" s="20"/>
      <c r="AJW20" s="20"/>
      <c r="AJX20" s="20"/>
      <c r="AJY20" s="20"/>
      <c r="AJZ20" s="20"/>
      <c r="AKA20" s="20"/>
      <c r="AKB20" s="20"/>
      <c r="AKC20" s="20"/>
      <c r="AKD20" s="20"/>
      <c r="AKE20" s="20"/>
      <c r="AKF20" s="20"/>
      <c r="AKG20" s="20"/>
      <c r="AKH20" s="20"/>
      <c r="AKI20" s="20"/>
      <c r="AKJ20" s="20"/>
      <c r="AKK20" s="20"/>
      <c r="AKL20" s="20"/>
      <c r="AKM20" s="20"/>
      <c r="AKN20" s="20"/>
      <c r="AKO20" s="20"/>
      <c r="AKP20" s="20"/>
      <c r="AKQ20" s="20"/>
      <c r="AKR20" s="20"/>
      <c r="AKS20" s="20"/>
      <c r="AKT20" s="20"/>
      <c r="AKU20" s="20"/>
      <c r="AKV20" s="20"/>
      <c r="AKW20" s="20"/>
      <c r="AKX20" s="20"/>
      <c r="AKY20" s="20"/>
      <c r="AKZ20" s="20"/>
      <c r="ALA20" s="20"/>
      <c r="ALB20" s="20"/>
      <c r="ALC20" s="20"/>
      <c r="ALD20" s="20"/>
      <c r="ALE20" s="20"/>
      <c r="ALF20" s="20"/>
      <c r="ALG20" s="20"/>
      <c r="ALH20" s="20"/>
      <c r="ALI20" s="20"/>
      <c r="ALJ20" s="20"/>
      <c r="ALK20" s="20"/>
      <c r="ALL20" s="20"/>
      <c r="ALM20" s="20"/>
      <c r="ALN20" s="20"/>
      <c r="ALO20" s="20"/>
      <c r="ALP20" s="20"/>
      <c r="ALQ20" s="20"/>
      <c r="ALR20" s="20"/>
      <c r="ALS20" s="20"/>
      <c r="ALT20" s="20"/>
      <c r="ALU20" s="20"/>
      <c r="ALV20" s="20"/>
      <c r="ALW20" s="20"/>
      <c r="ALX20" s="20"/>
      <c r="ALY20" s="20"/>
      <c r="ALZ20" s="20"/>
      <c r="AMA20" s="20"/>
      <c r="AMB20" s="20"/>
      <c r="AMC20" s="20"/>
      <c r="AMD20" s="20"/>
      <c r="AME20" s="20"/>
      <c r="AMF20" s="20"/>
      <c r="AMG20" s="20"/>
      <c r="AMH20" s="20"/>
      <c r="AMI20" s="20"/>
      <c r="AMJ20" s="20"/>
    </row>
    <row r="21" spans="1:1024" s="22" customFormat="1" ht="13" x14ac:dyDescent="0.3">
      <c r="A21" s="40" t="s">
        <v>48</v>
      </c>
      <c r="B21" s="22">
        <v>1866897</v>
      </c>
      <c r="C21" s="41">
        <f t="shared" si="0"/>
        <v>6.3901453388163594</v>
      </c>
      <c r="D21" s="22">
        <v>1918667</v>
      </c>
      <c r="E21" s="41">
        <f t="shared" si="1"/>
        <v>6.4168267361431841</v>
      </c>
      <c r="F21" s="42">
        <f t="shared" si="2"/>
        <v>3785564</v>
      </c>
      <c r="G21" s="43">
        <f t="shared" si="3"/>
        <v>6.4036406911051484</v>
      </c>
      <c r="H21" s="44">
        <v>599</v>
      </c>
      <c r="I21" s="45">
        <f t="shared" si="4"/>
        <v>3.7547796652667214</v>
      </c>
      <c r="J21" s="46">
        <v>291</v>
      </c>
      <c r="K21" s="45">
        <f t="shared" si="5"/>
        <v>2.5577920365649995</v>
      </c>
      <c r="L21" s="47">
        <v>0</v>
      </c>
      <c r="M21" s="48">
        <f t="shared" si="6"/>
        <v>890</v>
      </c>
      <c r="N21" s="49">
        <f t="shared" si="7"/>
        <v>3.2564946944749358</v>
      </c>
      <c r="O21" s="44">
        <v>437</v>
      </c>
      <c r="P21" s="45">
        <f t="shared" si="8"/>
        <v>3.8336696201421177</v>
      </c>
      <c r="Q21" s="46">
        <v>213</v>
      </c>
      <c r="R21" s="45">
        <f t="shared" si="9"/>
        <v>2.7683909539901221</v>
      </c>
      <c r="S21" s="47">
        <v>0</v>
      </c>
      <c r="T21" s="48">
        <f t="shared" si="10"/>
        <v>650</v>
      </c>
      <c r="U21" s="49">
        <f t="shared" si="11"/>
        <v>3.4043890431048029</v>
      </c>
      <c r="V21" s="44">
        <v>234</v>
      </c>
      <c r="W21" s="45">
        <f t="shared" si="12"/>
        <v>3.6896877956480605</v>
      </c>
      <c r="X21" s="46">
        <v>129</v>
      </c>
      <c r="Y21" s="45">
        <f t="shared" si="13"/>
        <v>3.2306536438767846</v>
      </c>
      <c r="Z21" s="47">
        <v>0</v>
      </c>
      <c r="AA21" s="48">
        <f t="shared" si="14"/>
        <v>363</v>
      </c>
      <c r="AB21" s="49">
        <f t="shared" si="15"/>
        <v>3.5123367198838897</v>
      </c>
      <c r="AC21" s="44">
        <v>99</v>
      </c>
      <c r="AD21" s="45">
        <f t="shared" si="16"/>
        <v>3.9239001189060643</v>
      </c>
      <c r="AE21" s="46">
        <v>56</v>
      </c>
      <c r="AF21" s="45">
        <f t="shared" si="17"/>
        <v>3.5021888680425266</v>
      </c>
      <c r="AG21" s="47">
        <v>0</v>
      </c>
      <c r="AH21" s="48">
        <f t="shared" si="18"/>
        <v>155</v>
      </c>
      <c r="AI21" s="49">
        <f t="shared" si="19"/>
        <v>3.7603105288694807</v>
      </c>
      <c r="AJ21" s="44">
        <v>13</v>
      </c>
      <c r="AK21" s="45">
        <f t="shared" si="20"/>
        <v>3.2745591939546599</v>
      </c>
      <c r="AL21" s="46">
        <v>5</v>
      </c>
      <c r="AM21" s="45">
        <f t="shared" si="21"/>
        <v>2</v>
      </c>
      <c r="AN21" s="47">
        <v>0</v>
      </c>
      <c r="AO21" s="48">
        <f t="shared" si="22"/>
        <v>18</v>
      </c>
      <c r="AP21" s="49">
        <f t="shared" si="23"/>
        <v>2.7820710973724885</v>
      </c>
      <c r="AQ21" s="44">
        <v>1</v>
      </c>
      <c r="AR21" s="45">
        <f t="shared" si="24"/>
        <v>1.5625</v>
      </c>
      <c r="AS21" s="46">
        <v>1</v>
      </c>
      <c r="AT21" s="45">
        <f t="shared" si="25"/>
        <v>2.2727272727272729</v>
      </c>
      <c r="AU21" s="47">
        <v>0</v>
      </c>
      <c r="AV21" s="48">
        <f t="shared" si="26"/>
        <v>2</v>
      </c>
      <c r="AW21" s="49">
        <f t="shared" si="27"/>
        <v>1.8518518518518516</v>
      </c>
      <c r="AX21" s="44">
        <v>0</v>
      </c>
      <c r="AY21" s="45">
        <f t="shared" si="28"/>
        <v>0</v>
      </c>
      <c r="AZ21" s="44">
        <v>0</v>
      </c>
      <c r="BA21" s="45">
        <f t="shared" si="29"/>
        <v>0</v>
      </c>
      <c r="BB21" s="47">
        <v>0</v>
      </c>
      <c r="BC21" s="48">
        <f t="shared" si="30"/>
        <v>0</v>
      </c>
      <c r="BD21" s="49">
        <f t="shared" si="31"/>
        <v>0</v>
      </c>
      <c r="BE21" s="44">
        <v>0</v>
      </c>
      <c r="BF21" s="45"/>
      <c r="BG21" s="50">
        <v>0</v>
      </c>
      <c r="BH21" s="45"/>
      <c r="BI21" s="47">
        <v>0</v>
      </c>
      <c r="BJ21" s="48">
        <f t="shared" si="32"/>
        <v>0</v>
      </c>
      <c r="BK21" s="49"/>
      <c r="AHH21" s="20"/>
      <c r="AHI21" s="20"/>
      <c r="AHJ21" s="20"/>
      <c r="AHK21" s="20"/>
      <c r="AHL21" s="20"/>
      <c r="AHM21" s="20"/>
      <c r="AHN21" s="20"/>
      <c r="AHO21" s="20"/>
      <c r="AHP21" s="20"/>
      <c r="AHQ21" s="20"/>
      <c r="AHR21" s="20"/>
      <c r="AHS21" s="20"/>
      <c r="AHT21" s="20"/>
      <c r="AHU21" s="20"/>
      <c r="AHV21" s="20"/>
      <c r="AHW21" s="20"/>
      <c r="AHX21" s="20"/>
      <c r="AHY21" s="20"/>
      <c r="AHZ21" s="20"/>
      <c r="AIA21" s="20"/>
      <c r="AIB21" s="20"/>
      <c r="AIC21" s="20"/>
      <c r="AID21" s="20"/>
      <c r="AIE21" s="20"/>
      <c r="AIF21" s="20"/>
      <c r="AIG21" s="20"/>
      <c r="AIH21" s="20"/>
      <c r="AII21" s="20"/>
      <c r="AIJ21" s="20"/>
      <c r="AIK21" s="20"/>
      <c r="AIL21" s="20"/>
      <c r="AIM21" s="20"/>
      <c r="AIN21" s="20"/>
      <c r="AIO21" s="20"/>
      <c r="AIP21" s="20"/>
      <c r="AIQ21" s="20"/>
      <c r="AIR21" s="20"/>
      <c r="AIS21" s="20"/>
      <c r="AIT21" s="20"/>
      <c r="AIU21" s="20"/>
      <c r="AIV21" s="20"/>
      <c r="AIW21" s="20"/>
      <c r="AIX21" s="20"/>
      <c r="AIY21" s="20"/>
      <c r="AIZ21" s="20"/>
      <c r="AJA21" s="20"/>
      <c r="AJB21" s="20"/>
      <c r="AJC21" s="20"/>
      <c r="AJD21" s="20"/>
      <c r="AJE21" s="20"/>
      <c r="AJF21" s="20"/>
      <c r="AJG21" s="20"/>
      <c r="AJH21" s="20"/>
      <c r="AJI21" s="20"/>
      <c r="AJJ21" s="20"/>
      <c r="AJK21" s="20"/>
      <c r="AJL21" s="20"/>
      <c r="AJM21" s="20"/>
      <c r="AJN21" s="20"/>
      <c r="AJO21" s="20"/>
      <c r="AJP21" s="20"/>
      <c r="AJQ21" s="20"/>
      <c r="AJR21" s="20"/>
      <c r="AJS21" s="20"/>
      <c r="AJT21" s="20"/>
      <c r="AJU21" s="20"/>
      <c r="AJV21" s="20"/>
      <c r="AJW21" s="20"/>
      <c r="AJX21" s="20"/>
      <c r="AJY21" s="20"/>
      <c r="AJZ21" s="20"/>
      <c r="AKA21" s="20"/>
      <c r="AKB21" s="20"/>
      <c r="AKC21" s="20"/>
      <c r="AKD21" s="20"/>
      <c r="AKE21" s="20"/>
      <c r="AKF21" s="20"/>
      <c r="AKG21" s="20"/>
      <c r="AKH21" s="20"/>
      <c r="AKI21" s="20"/>
      <c r="AKJ21" s="20"/>
      <c r="AKK21" s="20"/>
      <c r="AKL21" s="20"/>
      <c r="AKM21" s="20"/>
      <c r="AKN21" s="20"/>
      <c r="AKO21" s="20"/>
      <c r="AKP21" s="20"/>
      <c r="AKQ21" s="20"/>
      <c r="AKR21" s="20"/>
      <c r="AKS21" s="20"/>
      <c r="AKT21" s="20"/>
      <c r="AKU21" s="20"/>
      <c r="AKV21" s="20"/>
      <c r="AKW21" s="20"/>
      <c r="AKX21" s="20"/>
      <c r="AKY21" s="20"/>
      <c r="AKZ21" s="20"/>
      <c r="ALA21" s="20"/>
      <c r="ALB21" s="20"/>
      <c r="ALC21" s="20"/>
      <c r="ALD21" s="20"/>
      <c r="ALE21" s="20"/>
      <c r="ALF21" s="20"/>
      <c r="ALG21" s="20"/>
      <c r="ALH21" s="20"/>
      <c r="ALI21" s="20"/>
      <c r="ALJ21" s="20"/>
      <c r="ALK21" s="20"/>
      <c r="ALL21" s="20"/>
      <c r="ALM21" s="20"/>
      <c r="ALN21" s="20"/>
      <c r="ALO21" s="20"/>
      <c r="ALP21" s="20"/>
      <c r="ALQ21" s="20"/>
      <c r="ALR21" s="20"/>
      <c r="ALS21" s="20"/>
      <c r="ALT21" s="20"/>
      <c r="ALU21" s="20"/>
      <c r="ALV21" s="20"/>
      <c r="ALW21" s="20"/>
      <c r="ALX21" s="20"/>
      <c r="ALY21" s="20"/>
      <c r="ALZ21" s="20"/>
      <c r="AMA21" s="20"/>
      <c r="AMB21" s="20"/>
      <c r="AMC21" s="20"/>
      <c r="AMD21" s="20"/>
      <c r="AME21" s="20"/>
      <c r="AMF21" s="20"/>
      <c r="AMG21" s="20"/>
      <c r="AMH21" s="20"/>
      <c r="AMI21" s="20"/>
      <c r="AMJ21" s="20"/>
    </row>
    <row r="22" spans="1:1024" s="22" customFormat="1" ht="13" x14ac:dyDescent="0.3">
      <c r="A22" s="40" t="s">
        <v>49</v>
      </c>
      <c r="B22" s="22">
        <v>1585580</v>
      </c>
      <c r="C22" s="41">
        <f t="shared" si="0"/>
        <v>5.4272338786341416</v>
      </c>
      <c r="D22" s="22">
        <v>1648446</v>
      </c>
      <c r="E22" s="41">
        <f t="shared" si="1"/>
        <v>5.5130944379031321</v>
      </c>
      <c r="F22" s="42">
        <f t="shared" si="2"/>
        <v>3234026</v>
      </c>
      <c r="G22" s="43">
        <f t="shared" si="3"/>
        <v>5.4706618326072469</v>
      </c>
      <c r="H22" s="44">
        <v>874</v>
      </c>
      <c r="I22" s="45">
        <f t="shared" si="4"/>
        <v>5.4785933680185543</v>
      </c>
      <c r="J22" s="46">
        <v>436</v>
      </c>
      <c r="K22" s="45">
        <f t="shared" si="5"/>
        <v>3.832293223169553</v>
      </c>
      <c r="L22" s="47">
        <v>0</v>
      </c>
      <c r="M22" s="48">
        <f t="shared" si="6"/>
        <v>1310</v>
      </c>
      <c r="N22" s="49">
        <f t="shared" si="7"/>
        <v>4.7932674716428831</v>
      </c>
      <c r="O22" s="44">
        <v>635</v>
      </c>
      <c r="P22" s="45">
        <f t="shared" si="8"/>
        <v>5.5706640933415219</v>
      </c>
      <c r="Q22" s="46">
        <v>313</v>
      </c>
      <c r="R22" s="45">
        <f t="shared" si="9"/>
        <v>4.0681050168962827</v>
      </c>
      <c r="S22" s="47">
        <v>0</v>
      </c>
      <c r="T22" s="48">
        <f t="shared" si="10"/>
        <v>948</v>
      </c>
      <c r="U22" s="49">
        <f t="shared" si="11"/>
        <v>4.9651704813282356</v>
      </c>
      <c r="V22" s="44">
        <v>363</v>
      </c>
      <c r="W22" s="45">
        <f t="shared" si="12"/>
        <v>5.7237464522232733</v>
      </c>
      <c r="X22" s="46">
        <v>172</v>
      </c>
      <c r="Y22" s="45">
        <f t="shared" si="13"/>
        <v>4.3075381918357118</v>
      </c>
      <c r="Z22" s="47">
        <v>0</v>
      </c>
      <c r="AA22" s="48">
        <f t="shared" si="14"/>
        <v>535</v>
      </c>
      <c r="AB22" s="49">
        <f t="shared" si="15"/>
        <v>5.1765844218674406</v>
      </c>
      <c r="AC22" s="44">
        <v>138</v>
      </c>
      <c r="AD22" s="45">
        <f t="shared" si="16"/>
        <v>5.4696789536266346</v>
      </c>
      <c r="AE22" s="46">
        <v>64</v>
      </c>
      <c r="AF22" s="45">
        <f t="shared" si="17"/>
        <v>4.002501563477173</v>
      </c>
      <c r="AG22" s="47">
        <v>0</v>
      </c>
      <c r="AH22" s="48">
        <f t="shared" si="18"/>
        <v>202</v>
      </c>
      <c r="AI22" s="49">
        <f t="shared" si="19"/>
        <v>4.90053372149442</v>
      </c>
      <c r="AJ22" s="44">
        <v>20</v>
      </c>
      <c r="AK22" s="45">
        <f t="shared" si="20"/>
        <v>5.037783375314862</v>
      </c>
      <c r="AL22" s="46">
        <v>13</v>
      </c>
      <c r="AM22" s="45">
        <f t="shared" si="21"/>
        <v>5.2</v>
      </c>
      <c r="AN22" s="47">
        <v>0</v>
      </c>
      <c r="AO22" s="48">
        <f t="shared" si="22"/>
        <v>33</v>
      </c>
      <c r="AP22" s="49">
        <f t="shared" si="23"/>
        <v>5.1004636785162285</v>
      </c>
      <c r="AQ22" s="44">
        <v>1</v>
      </c>
      <c r="AR22" s="45">
        <f t="shared" si="24"/>
        <v>1.5625</v>
      </c>
      <c r="AS22" s="46">
        <v>2</v>
      </c>
      <c r="AT22" s="45">
        <f t="shared" si="25"/>
        <v>4.5454545454545459</v>
      </c>
      <c r="AU22" s="47">
        <v>0</v>
      </c>
      <c r="AV22" s="48">
        <f t="shared" si="26"/>
        <v>3</v>
      </c>
      <c r="AW22" s="49">
        <f t="shared" si="27"/>
        <v>2.7777777777777777</v>
      </c>
      <c r="AX22" s="44">
        <v>1</v>
      </c>
      <c r="AY22" s="45">
        <f t="shared" si="28"/>
        <v>50</v>
      </c>
      <c r="AZ22" s="44">
        <v>0</v>
      </c>
      <c r="BA22" s="45">
        <f t="shared" si="29"/>
        <v>0</v>
      </c>
      <c r="BB22" s="47">
        <v>0</v>
      </c>
      <c r="BC22" s="48">
        <f t="shared" si="30"/>
        <v>1</v>
      </c>
      <c r="BD22" s="49">
        <f t="shared" si="31"/>
        <v>20</v>
      </c>
      <c r="BE22" s="44">
        <v>0</v>
      </c>
      <c r="BF22" s="45"/>
      <c r="BG22" s="50">
        <v>0</v>
      </c>
      <c r="BH22" s="45"/>
      <c r="BI22" s="47">
        <v>0</v>
      </c>
      <c r="BJ22" s="48">
        <f t="shared" si="32"/>
        <v>0</v>
      </c>
      <c r="BK22" s="49"/>
      <c r="AHH22" s="20"/>
      <c r="AHI22" s="20"/>
      <c r="AHJ22" s="20"/>
      <c r="AHK22" s="20"/>
      <c r="AHL22" s="20"/>
      <c r="AHM22" s="20"/>
      <c r="AHN22" s="20"/>
      <c r="AHO22" s="20"/>
      <c r="AHP22" s="20"/>
      <c r="AHQ22" s="20"/>
      <c r="AHR22" s="20"/>
      <c r="AHS22" s="20"/>
      <c r="AHT22" s="20"/>
      <c r="AHU22" s="20"/>
      <c r="AHV22" s="20"/>
      <c r="AHW22" s="20"/>
      <c r="AHX22" s="20"/>
      <c r="AHY22" s="20"/>
      <c r="AHZ22" s="20"/>
      <c r="AIA22" s="20"/>
      <c r="AIB22" s="20"/>
      <c r="AIC22" s="20"/>
      <c r="AID22" s="20"/>
      <c r="AIE22" s="20"/>
      <c r="AIF22" s="20"/>
      <c r="AIG22" s="20"/>
      <c r="AIH22" s="20"/>
      <c r="AII22" s="20"/>
      <c r="AIJ22" s="20"/>
      <c r="AIK22" s="20"/>
      <c r="AIL22" s="20"/>
      <c r="AIM22" s="20"/>
      <c r="AIN22" s="20"/>
      <c r="AIO22" s="20"/>
      <c r="AIP22" s="20"/>
      <c r="AIQ22" s="20"/>
      <c r="AIR22" s="20"/>
      <c r="AIS22" s="20"/>
      <c r="AIT22" s="20"/>
      <c r="AIU22" s="20"/>
      <c r="AIV22" s="20"/>
      <c r="AIW22" s="20"/>
      <c r="AIX22" s="20"/>
      <c r="AIY22" s="20"/>
      <c r="AIZ22" s="20"/>
      <c r="AJA22" s="20"/>
      <c r="AJB22" s="20"/>
      <c r="AJC22" s="20"/>
      <c r="AJD22" s="20"/>
      <c r="AJE22" s="20"/>
      <c r="AJF22" s="20"/>
      <c r="AJG22" s="20"/>
      <c r="AJH22" s="20"/>
      <c r="AJI22" s="20"/>
      <c r="AJJ22" s="20"/>
      <c r="AJK22" s="20"/>
      <c r="AJL22" s="20"/>
      <c r="AJM22" s="20"/>
      <c r="AJN22" s="20"/>
      <c r="AJO22" s="20"/>
      <c r="AJP22" s="20"/>
      <c r="AJQ22" s="20"/>
      <c r="AJR22" s="20"/>
      <c r="AJS22" s="20"/>
      <c r="AJT22" s="20"/>
      <c r="AJU22" s="20"/>
      <c r="AJV22" s="20"/>
      <c r="AJW22" s="20"/>
      <c r="AJX22" s="20"/>
      <c r="AJY22" s="20"/>
      <c r="AJZ22" s="20"/>
      <c r="AKA22" s="20"/>
      <c r="AKB22" s="20"/>
      <c r="AKC22" s="20"/>
      <c r="AKD22" s="20"/>
      <c r="AKE22" s="20"/>
      <c r="AKF22" s="20"/>
      <c r="AKG22" s="20"/>
      <c r="AKH22" s="20"/>
      <c r="AKI22" s="20"/>
      <c r="AKJ22" s="20"/>
      <c r="AKK22" s="20"/>
      <c r="AKL22" s="20"/>
      <c r="AKM22" s="20"/>
      <c r="AKN22" s="20"/>
      <c r="AKO22" s="20"/>
      <c r="AKP22" s="20"/>
      <c r="AKQ22" s="20"/>
      <c r="AKR22" s="20"/>
      <c r="AKS22" s="20"/>
      <c r="AKT22" s="20"/>
      <c r="AKU22" s="20"/>
      <c r="AKV22" s="20"/>
      <c r="AKW22" s="20"/>
      <c r="AKX22" s="20"/>
      <c r="AKY22" s="20"/>
      <c r="AKZ22" s="20"/>
      <c r="ALA22" s="20"/>
      <c r="ALB22" s="20"/>
      <c r="ALC22" s="20"/>
      <c r="ALD22" s="20"/>
      <c r="ALE22" s="20"/>
      <c r="ALF22" s="20"/>
      <c r="ALG22" s="20"/>
      <c r="ALH22" s="20"/>
      <c r="ALI22" s="20"/>
      <c r="ALJ22" s="20"/>
      <c r="ALK22" s="20"/>
      <c r="ALL22" s="20"/>
      <c r="ALM22" s="20"/>
      <c r="ALN22" s="20"/>
      <c r="ALO22" s="20"/>
      <c r="ALP22" s="20"/>
      <c r="ALQ22" s="20"/>
      <c r="ALR22" s="20"/>
      <c r="ALS22" s="20"/>
      <c r="ALT22" s="20"/>
      <c r="ALU22" s="20"/>
      <c r="ALV22" s="20"/>
      <c r="ALW22" s="20"/>
      <c r="ALX22" s="20"/>
      <c r="ALY22" s="20"/>
      <c r="ALZ22" s="20"/>
      <c r="AMA22" s="20"/>
      <c r="AMB22" s="20"/>
      <c r="AMC22" s="20"/>
      <c r="AMD22" s="20"/>
      <c r="AME22" s="20"/>
      <c r="AMF22" s="20"/>
      <c r="AMG22" s="20"/>
      <c r="AMH22" s="20"/>
      <c r="AMI22" s="20"/>
      <c r="AMJ22" s="20"/>
    </row>
    <row r="23" spans="1:1024" s="22" customFormat="1" ht="13" x14ac:dyDescent="0.3">
      <c r="A23" s="40" t="s">
        <v>50</v>
      </c>
      <c r="B23" s="22">
        <v>1455983</v>
      </c>
      <c r="C23" s="41">
        <f t="shared" si="0"/>
        <v>4.9836402227042313</v>
      </c>
      <c r="D23" s="22">
        <v>1550793</v>
      </c>
      <c r="E23" s="41">
        <f t="shared" si="1"/>
        <v>5.186501870633986</v>
      </c>
      <c r="F23" s="42">
        <f t="shared" si="2"/>
        <v>3006776</v>
      </c>
      <c r="G23" s="43">
        <f t="shared" si="3"/>
        <v>5.0862468954793458</v>
      </c>
      <c r="H23" s="44">
        <v>1146</v>
      </c>
      <c r="I23" s="45">
        <f t="shared" si="4"/>
        <v>7.1836018303767322</v>
      </c>
      <c r="J23" s="46">
        <v>569</v>
      </c>
      <c r="K23" s="45">
        <f t="shared" si="5"/>
        <v>5.0013184495033842</v>
      </c>
      <c r="L23" s="47">
        <v>0</v>
      </c>
      <c r="M23" s="48">
        <f t="shared" si="6"/>
        <v>1715</v>
      </c>
      <c r="N23" s="49">
        <f t="shared" si="7"/>
        <v>6.2751555067691189</v>
      </c>
      <c r="O23" s="44">
        <v>839</v>
      </c>
      <c r="P23" s="45">
        <f t="shared" si="8"/>
        <v>7.3602947626984827</v>
      </c>
      <c r="Q23" s="46">
        <v>418</v>
      </c>
      <c r="R23" s="45">
        <f t="shared" si="9"/>
        <v>5.432804782947751</v>
      </c>
      <c r="S23" s="47">
        <v>0</v>
      </c>
      <c r="T23" s="48">
        <f t="shared" si="10"/>
        <v>1257</v>
      </c>
      <c r="U23" s="49">
        <f t="shared" si="11"/>
        <v>6.5835646572042101</v>
      </c>
      <c r="V23" s="44">
        <v>469</v>
      </c>
      <c r="W23" s="45">
        <f t="shared" si="12"/>
        <v>7.3951434878587197</v>
      </c>
      <c r="X23" s="46">
        <v>235</v>
      </c>
      <c r="Y23" s="45">
        <f t="shared" si="13"/>
        <v>5.8852992737290259</v>
      </c>
      <c r="Z23" s="47">
        <v>0</v>
      </c>
      <c r="AA23" s="48">
        <f t="shared" si="14"/>
        <v>704</v>
      </c>
      <c r="AB23" s="49">
        <f t="shared" si="15"/>
        <v>6.8118045476536047</v>
      </c>
      <c r="AC23" s="44">
        <v>190</v>
      </c>
      <c r="AD23" s="45">
        <f t="shared" si="16"/>
        <v>7.5307173999207295</v>
      </c>
      <c r="AE23" s="46">
        <v>87</v>
      </c>
      <c r="AF23" s="45">
        <f t="shared" si="17"/>
        <v>5.4409005628517821</v>
      </c>
      <c r="AG23" s="47">
        <v>0</v>
      </c>
      <c r="AH23" s="48">
        <f t="shared" si="18"/>
        <v>277</v>
      </c>
      <c r="AI23" s="49">
        <f t="shared" si="19"/>
        <v>6.7200388161086853</v>
      </c>
      <c r="AJ23" s="44">
        <v>37</v>
      </c>
      <c r="AK23" s="45">
        <f t="shared" si="20"/>
        <v>9.3198992443324933</v>
      </c>
      <c r="AL23" s="46">
        <v>16</v>
      </c>
      <c r="AM23" s="45">
        <f t="shared" si="21"/>
        <v>6.4</v>
      </c>
      <c r="AN23" s="47">
        <v>0</v>
      </c>
      <c r="AO23" s="48">
        <f t="shared" si="22"/>
        <v>53</v>
      </c>
      <c r="AP23" s="49">
        <f t="shared" si="23"/>
        <v>8.1916537867078816</v>
      </c>
      <c r="AQ23" s="44">
        <v>7</v>
      </c>
      <c r="AR23" s="45">
        <f t="shared" si="24"/>
        <v>10.9375</v>
      </c>
      <c r="AS23" s="46">
        <v>4</v>
      </c>
      <c r="AT23" s="45">
        <f t="shared" si="25"/>
        <v>9.0909090909090917</v>
      </c>
      <c r="AU23" s="47">
        <v>0</v>
      </c>
      <c r="AV23" s="48">
        <f t="shared" si="26"/>
        <v>11</v>
      </c>
      <c r="AW23" s="49">
        <f t="shared" si="27"/>
        <v>10.185185185185185</v>
      </c>
      <c r="AX23" s="44">
        <v>0</v>
      </c>
      <c r="AY23" s="45">
        <f t="shared" si="28"/>
        <v>0</v>
      </c>
      <c r="AZ23" s="44">
        <v>0</v>
      </c>
      <c r="BA23" s="45">
        <f t="shared" si="29"/>
        <v>0</v>
      </c>
      <c r="BB23" s="47">
        <v>0</v>
      </c>
      <c r="BC23" s="48">
        <f t="shared" si="30"/>
        <v>0</v>
      </c>
      <c r="BD23" s="49">
        <f t="shared" si="31"/>
        <v>0</v>
      </c>
      <c r="BE23" s="44">
        <v>0</v>
      </c>
      <c r="BF23" s="45"/>
      <c r="BG23" s="50">
        <v>0</v>
      </c>
      <c r="BH23" s="45"/>
      <c r="BI23" s="47">
        <v>0</v>
      </c>
      <c r="BJ23" s="48">
        <f t="shared" si="32"/>
        <v>0</v>
      </c>
      <c r="BK23" s="49"/>
      <c r="AHH23" s="20"/>
      <c r="AHI23" s="20"/>
      <c r="AHJ23" s="20"/>
      <c r="AHK23" s="20"/>
      <c r="AHL23" s="20"/>
      <c r="AHM23" s="20"/>
      <c r="AHN23" s="20"/>
      <c r="AHO23" s="20"/>
      <c r="AHP23" s="20"/>
      <c r="AHQ23" s="20"/>
      <c r="AHR23" s="20"/>
      <c r="AHS23" s="20"/>
      <c r="AHT23" s="20"/>
      <c r="AHU23" s="20"/>
      <c r="AHV23" s="20"/>
      <c r="AHW23" s="20"/>
      <c r="AHX23" s="20"/>
      <c r="AHY23" s="20"/>
      <c r="AHZ23" s="20"/>
      <c r="AIA23" s="20"/>
      <c r="AIB23" s="20"/>
      <c r="AIC23" s="20"/>
      <c r="AID23" s="20"/>
      <c r="AIE23" s="20"/>
      <c r="AIF23" s="20"/>
      <c r="AIG23" s="20"/>
      <c r="AIH23" s="20"/>
      <c r="AII23" s="20"/>
      <c r="AIJ23" s="20"/>
      <c r="AIK23" s="20"/>
      <c r="AIL23" s="20"/>
      <c r="AIM23" s="20"/>
      <c r="AIN23" s="20"/>
      <c r="AIO23" s="20"/>
      <c r="AIP23" s="20"/>
      <c r="AIQ23" s="20"/>
      <c r="AIR23" s="20"/>
      <c r="AIS23" s="20"/>
      <c r="AIT23" s="20"/>
      <c r="AIU23" s="20"/>
      <c r="AIV23" s="20"/>
      <c r="AIW23" s="20"/>
      <c r="AIX23" s="20"/>
      <c r="AIY23" s="20"/>
      <c r="AIZ23" s="20"/>
      <c r="AJA23" s="20"/>
      <c r="AJB23" s="20"/>
      <c r="AJC23" s="20"/>
      <c r="AJD23" s="20"/>
      <c r="AJE23" s="20"/>
      <c r="AJF23" s="20"/>
      <c r="AJG23" s="20"/>
      <c r="AJH23" s="20"/>
      <c r="AJI23" s="20"/>
      <c r="AJJ23" s="20"/>
      <c r="AJK23" s="20"/>
      <c r="AJL23" s="20"/>
      <c r="AJM23" s="20"/>
      <c r="AJN23" s="20"/>
      <c r="AJO23" s="20"/>
      <c r="AJP23" s="20"/>
      <c r="AJQ23" s="20"/>
      <c r="AJR23" s="20"/>
      <c r="AJS23" s="20"/>
      <c r="AJT23" s="20"/>
      <c r="AJU23" s="20"/>
      <c r="AJV23" s="20"/>
      <c r="AJW23" s="20"/>
      <c r="AJX23" s="20"/>
      <c r="AJY23" s="20"/>
      <c r="AJZ23" s="20"/>
      <c r="AKA23" s="20"/>
      <c r="AKB23" s="20"/>
      <c r="AKC23" s="20"/>
      <c r="AKD23" s="20"/>
      <c r="AKE23" s="20"/>
      <c r="AKF23" s="20"/>
      <c r="AKG23" s="20"/>
      <c r="AKH23" s="20"/>
      <c r="AKI23" s="20"/>
      <c r="AKJ23" s="20"/>
      <c r="AKK23" s="20"/>
      <c r="AKL23" s="20"/>
      <c r="AKM23" s="20"/>
      <c r="AKN23" s="20"/>
      <c r="AKO23" s="20"/>
      <c r="AKP23" s="20"/>
      <c r="AKQ23" s="20"/>
      <c r="AKR23" s="20"/>
      <c r="AKS23" s="20"/>
      <c r="AKT23" s="20"/>
      <c r="AKU23" s="20"/>
      <c r="AKV23" s="20"/>
      <c r="AKW23" s="20"/>
      <c r="AKX23" s="20"/>
      <c r="AKY23" s="20"/>
      <c r="AKZ23" s="20"/>
      <c r="ALA23" s="20"/>
      <c r="ALB23" s="20"/>
      <c r="ALC23" s="20"/>
      <c r="ALD23" s="20"/>
      <c r="ALE23" s="20"/>
      <c r="ALF23" s="20"/>
      <c r="ALG23" s="20"/>
      <c r="ALH23" s="20"/>
      <c r="ALI23" s="20"/>
      <c r="ALJ23" s="20"/>
      <c r="ALK23" s="20"/>
      <c r="ALL23" s="20"/>
      <c r="ALM23" s="20"/>
      <c r="ALN23" s="20"/>
      <c r="ALO23" s="20"/>
      <c r="ALP23" s="20"/>
      <c r="ALQ23" s="20"/>
      <c r="ALR23" s="20"/>
      <c r="ALS23" s="20"/>
      <c r="ALT23" s="20"/>
      <c r="ALU23" s="20"/>
      <c r="ALV23" s="20"/>
      <c r="ALW23" s="20"/>
      <c r="ALX23" s="20"/>
      <c r="ALY23" s="20"/>
      <c r="ALZ23" s="20"/>
      <c r="AMA23" s="20"/>
      <c r="AMB23" s="20"/>
      <c r="AMC23" s="20"/>
      <c r="AMD23" s="20"/>
      <c r="AME23" s="20"/>
      <c r="AMF23" s="20"/>
      <c r="AMG23" s="20"/>
      <c r="AMH23" s="20"/>
      <c r="AMI23" s="20"/>
      <c r="AMJ23" s="20"/>
    </row>
    <row r="24" spans="1:1024" s="22" customFormat="1" ht="13" x14ac:dyDescent="0.3">
      <c r="A24" s="40" t="s">
        <v>51</v>
      </c>
      <c r="B24" s="22">
        <v>1389405</v>
      </c>
      <c r="C24" s="41">
        <f t="shared" si="0"/>
        <v>4.7557523979513299</v>
      </c>
      <c r="D24" s="22">
        <v>1510747</v>
      </c>
      <c r="E24" s="41">
        <f t="shared" si="1"/>
        <v>5.0525712597069257</v>
      </c>
      <c r="F24" s="42">
        <f t="shared" si="2"/>
        <v>2900152</v>
      </c>
      <c r="G24" s="43">
        <f t="shared" si="3"/>
        <v>4.9058822826902357</v>
      </c>
      <c r="H24" s="44">
        <v>1817</v>
      </c>
      <c r="I24" s="45">
        <f t="shared" si="4"/>
        <v>11.389707265091205</v>
      </c>
      <c r="J24" s="46">
        <v>949</v>
      </c>
      <c r="K24" s="45">
        <f t="shared" si="5"/>
        <v>8.3413905247429021</v>
      </c>
      <c r="L24" s="47">
        <v>0</v>
      </c>
      <c r="M24" s="48">
        <f t="shared" si="6"/>
        <v>2766</v>
      </c>
      <c r="N24" s="49">
        <f t="shared" si="7"/>
        <v>10.120746432491767</v>
      </c>
      <c r="O24" s="44">
        <v>1347</v>
      </c>
      <c r="P24" s="45">
        <f t="shared" si="8"/>
        <v>11.816826037371699</v>
      </c>
      <c r="Q24" s="46">
        <v>688</v>
      </c>
      <c r="R24" s="45">
        <f t="shared" si="9"/>
        <v>8.9420327527943844</v>
      </c>
      <c r="S24" s="47">
        <v>0</v>
      </c>
      <c r="T24" s="48">
        <f t="shared" si="10"/>
        <v>2035</v>
      </c>
      <c r="U24" s="49">
        <f t="shared" si="11"/>
        <v>10.658356465720422</v>
      </c>
      <c r="V24" s="44">
        <v>756</v>
      </c>
      <c r="W24" s="45">
        <f t="shared" si="12"/>
        <v>11.920529801324504</v>
      </c>
      <c r="X24" s="46">
        <v>390</v>
      </c>
      <c r="Y24" s="45">
        <f t="shared" si="13"/>
        <v>9.7670924117205118</v>
      </c>
      <c r="Z24" s="47">
        <v>0</v>
      </c>
      <c r="AA24" s="48">
        <f t="shared" si="14"/>
        <v>1146</v>
      </c>
      <c r="AB24" s="49">
        <f t="shared" si="15"/>
        <v>11.088534107402031</v>
      </c>
      <c r="AC24" s="44">
        <v>310</v>
      </c>
      <c r="AD24" s="45">
        <f t="shared" si="16"/>
        <v>12.286959968291717</v>
      </c>
      <c r="AE24" s="46">
        <v>159</v>
      </c>
      <c r="AF24" s="45">
        <f t="shared" si="17"/>
        <v>9.9437148217636029</v>
      </c>
      <c r="AG24" s="47">
        <v>0</v>
      </c>
      <c r="AH24" s="48">
        <f t="shared" si="18"/>
        <v>469</v>
      </c>
      <c r="AI24" s="49">
        <f t="shared" si="19"/>
        <v>11.377971858321203</v>
      </c>
      <c r="AJ24" s="44">
        <v>44</v>
      </c>
      <c r="AK24" s="45">
        <f t="shared" si="20"/>
        <v>11.083123425692696</v>
      </c>
      <c r="AL24" s="46">
        <v>23</v>
      </c>
      <c r="AM24" s="45">
        <f t="shared" si="21"/>
        <v>9.1999999999999993</v>
      </c>
      <c r="AN24" s="47">
        <v>0</v>
      </c>
      <c r="AO24" s="48">
        <f t="shared" si="22"/>
        <v>67</v>
      </c>
      <c r="AP24" s="49">
        <f t="shared" si="23"/>
        <v>10.35548686244204</v>
      </c>
      <c r="AQ24" s="44">
        <v>6</v>
      </c>
      <c r="AR24" s="45">
        <f t="shared" si="24"/>
        <v>9.375</v>
      </c>
      <c r="AS24" s="46">
        <v>4</v>
      </c>
      <c r="AT24" s="45">
        <f t="shared" si="25"/>
        <v>9.0909090909090917</v>
      </c>
      <c r="AU24" s="47">
        <v>0</v>
      </c>
      <c r="AV24" s="48">
        <f t="shared" si="26"/>
        <v>10</v>
      </c>
      <c r="AW24" s="49">
        <f t="shared" si="27"/>
        <v>9.2592592592592595</v>
      </c>
      <c r="AX24" s="44">
        <v>0</v>
      </c>
      <c r="AY24" s="45">
        <f t="shared" si="28"/>
        <v>0</v>
      </c>
      <c r="AZ24" s="44">
        <v>1</v>
      </c>
      <c r="BA24" s="45">
        <f t="shared" si="29"/>
        <v>33.333333333333329</v>
      </c>
      <c r="BB24" s="47">
        <v>0</v>
      </c>
      <c r="BC24" s="48">
        <f t="shared" si="30"/>
        <v>1</v>
      </c>
      <c r="BD24" s="49">
        <f t="shared" si="31"/>
        <v>20</v>
      </c>
      <c r="BE24" s="44">
        <v>0</v>
      </c>
      <c r="BF24" s="45"/>
      <c r="BG24" s="50">
        <v>0</v>
      </c>
      <c r="BH24" s="45"/>
      <c r="BI24" s="47">
        <v>0</v>
      </c>
      <c r="BJ24" s="48">
        <f t="shared" si="32"/>
        <v>0</v>
      </c>
      <c r="BK24" s="49"/>
      <c r="AHH24" s="20"/>
      <c r="AHI24" s="20"/>
      <c r="AHJ24" s="20"/>
      <c r="AHK24" s="20"/>
      <c r="AHL24" s="20"/>
      <c r="AHM24" s="20"/>
      <c r="AHN24" s="20"/>
      <c r="AHO24" s="20"/>
      <c r="AHP24" s="20"/>
      <c r="AHQ24" s="20"/>
      <c r="AHR24" s="20"/>
      <c r="AHS24" s="20"/>
      <c r="AHT24" s="20"/>
      <c r="AHU24" s="20"/>
      <c r="AHV24" s="20"/>
      <c r="AHW24" s="20"/>
      <c r="AHX24" s="20"/>
      <c r="AHY24" s="20"/>
      <c r="AHZ24" s="20"/>
      <c r="AIA24" s="20"/>
      <c r="AIB24" s="20"/>
      <c r="AIC24" s="20"/>
      <c r="AID24" s="20"/>
      <c r="AIE24" s="20"/>
      <c r="AIF24" s="20"/>
      <c r="AIG24" s="20"/>
      <c r="AIH24" s="20"/>
      <c r="AII24" s="20"/>
      <c r="AIJ24" s="20"/>
      <c r="AIK24" s="20"/>
      <c r="AIL24" s="20"/>
      <c r="AIM24" s="20"/>
      <c r="AIN24" s="20"/>
      <c r="AIO24" s="20"/>
      <c r="AIP24" s="20"/>
      <c r="AIQ24" s="20"/>
      <c r="AIR24" s="20"/>
      <c r="AIS24" s="20"/>
      <c r="AIT24" s="20"/>
      <c r="AIU24" s="20"/>
      <c r="AIV24" s="20"/>
      <c r="AIW24" s="20"/>
      <c r="AIX24" s="20"/>
      <c r="AIY24" s="20"/>
      <c r="AIZ24" s="20"/>
      <c r="AJA24" s="20"/>
      <c r="AJB24" s="20"/>
      <c r="AJC24" s="20"/>
      <c r="AJD24" s="20"/>
      <c r="AJE24" s="20"/>
      <c r="AJF24" s="20"/>
      <c r="AJG24" s="20"/>
      <c r="AJH24" s="20"/>
      <c r="AJI24" s="20"/>
      <c r="AJJ24" s="20"/>
      <c r="AJK24" s="20"/>
      <c r="AJL24" s="20"/>
      <c r="AJM24" s="20"/>
      <c r="AJN24" s="20"/>
      <c r="AJO24" s="20"/>
      <c r="AJP24" s="20"/>
      <c r="AJQ24" s="20"/>
      <c r="AJR24" s="20"/>
      <c r="AJS24" s="20"/>
      <c r="AJT24" s="20"/>
      <c r="AJU24" s="20"/>
      <c r="AJV24" s="20"/>
      <c r="AJW24" s="20"/>
      <c r="AJX24" s="20"/>
      <c r="AJY24" s="20"/>
      <c r="AJZ24" s="20"/>
      <c r="AKA24" s="20"/>
      <c r="AKB24" s="20"/>
      <c r="AKC24" s="20"/>
      <c r="AKD24" s="20"/>
      <c r="AKE24" s="20"/>
      <c r="AKF24" s="20"/>
      <c r="AKG24" s="20"/>
      <c r="AKH24" s="20"/>
      <c r="AKI24" s="20"/>
      <c r="AKJ24" s="20"/>
      <c r="AKK24" s="20"/>
      <c r="AKL24" s="20"/>
      <c r="AKM24" s="20"/>
      <c r="AKN24" s="20"/>
      <c r="AKO24" s="20"/>
      <c r="AKP24" s="20"/>
      <c r="AKQ24" s="20"/>
      <c r="AKR24" s="20"/>
      <c r="AKS24" s="20"/>
      <c r="AKT24" s="20"/>
      <c r="AKU24" s="20"/>
      <c r="AKV24" s="20"/>
      <c r="AKW24" s="20"/>
      <c r="AKX24" s="20"/>
      <c r="AKY24" s="20"/>
      <c r="AKZ24" s="20"/>
      <c r="ALA24" s="20"/>
      <c r="ALB24" s="20"/>
      <c r="ALC24" s="20"/>
      <c r="ALD24" s="20"/>
      <c r="ALE24" s="20"/>
      <c r="ALF24" s="20"/>
      <c r="ALG24" s="20"/>
      <c r="ALH24" s="20"/>
      <c r="ALI24" s="20"/>
      <c r="ALJ24" s="20"/>
      <c r="ALK24" s="20"/>
      <c r="ALL24" s="20"/>
      <c r="ALM24" s="20"/>
      <c r="ALN24" s="20"/>
      <c r="ALO24" s="20"/>
      <c r="ALP24" s="20"/>
      <c r="ALQ24" s="20"/>
      <c r="ALR24" s="20"/>
      <c r="ALS24" s="20"/>
      <c r="ALT24" s="20"/>
      <c r="ALU24" s="20"/>
      <c r="ALV24" s="20"/>
      <c r="ALW24" s="20"/>
      <c r="ALX24" s="20"/>
      <c r="ALY24" s="20"/>
      <c r="ALZ24" s="20"/>
      <c r="AMA24" s="20"/>
      <c r="AMB24" s="20"/>
      <c r="AMC24" s="20"/>
      <c r="AMD24" s="20"/>
      <c r="AME24" s="20"/>
      <c r="AMF24" s="20"/>
      <c r="AMG24" s="20"/>
      <c r="AMH24" s="20"/>
      <c r="AMI24" s="20"/>
      <c r="AMJ24" s="20"/>
    </row>
    <row r="25" spans="1:1024" s="22" customFormat="1" ht="13" x14ac:dyDescent="0.3">
      <c r="A25" s="40" t="s">
        <v>52</v>
      </c>
      <c r="B25" s="22">
        <v>918891</v>
      </c>
      <c r="C25" s="41">
        <f t="shared" si="0"/>
        <v>3.1452442424677445</v>
      </c>
      <c r="D25" s="22">
        <v>1066234</v>
      </c>
      <c r="E25" s="41">
        <f t="shared" si="1"/>
        <v>3.5659334518104977</v>
      </c>
      <c r="F25" s="42">
        <f t="shared" si="2"/>
        <v>1985125</v>
      </c>
      <c r="G25" s="43">
        <f t="shared" si="3"/>
        <v>3.3580272918196887</v>
      </c>
      <c r="H25" s="44">
        <v>2451</v>
      </c>
      <c r="I25" s="45">
        <f t="shared" si="4"/>
        <v>15.363881401617252</v>
      </c>
      <c r="J25" s="46">
        <v>1405</v>
      </c>
      <c r="K25" s="45">
        <f t="shared" si="5"/>
        <v>12.349477015030324</v>
      </c>
      <c r="L25" s="47">
        <v>0</v>
      </c>
      <c r="M25" s="48">
        <f t="shared" si="6"/>
        <v>3856</v>
      </c>
      <c r="N25" s="49">
        <f t="shared" si="7"/>
        <v>14.109037687522868</v>
      </c>
      <c r="O25" s="44">
        <v>1794</v>
      </c>
      <c r="P25" s="45">
        <f t="shared" si="8"/>
        <v>15.738222651109746</v>
      </c>
      <c r="Q25" s="46">
        <v>1022</v>
      </c>
      <c r="R25" s="45">
        <f t="shared" si="9"/>
        <v>13.283077722900963</v>
      </c>
      <c r="S25" s="47">
        <v>0</v>
      </c>
      <c r="T25" s="48">
        <f t="shared" si="10"/>
        <v>2816</v>
      </c>
      <c r="U25" s="49">
        <f t="shared" si="11"/>
        <v>14.748860839050963</v>
      </c>
      <c r="V25" s="44">
        <v>1062</v>
      </c>
      <c r="W25" s="45">
        <f t="shared" si="12"/>
        <v>16.74550614947966</v>
      </c>
      <c r="X25" s="46">
        <v>557</v>
      </c>
      <c r="Y25" s="45">
        <f t="shared" si="13"/>
        <v>13.949411470072626</v>
      </c>
      <c r="Z25" s="47">
        <v>0</v>
      </c>
      <c r="AA25" s="48">
        <f t="shared" si="14"/>
        <v>1619</v>
      </c>
      <c r="AB25" s="49">
        <f t="shared" si="15"/>
        <v>15.665215287856798</v>
      </c>
      <c r="AC25" s="44">
        <v>421</v>
      </c>
      <c r="AD25" s="45">
        <f t="shared" si="16"/>
        <v>16.686484344034881</v>
      </c>
      <c r="AE25" s="46">
        <v>225</v>
      </c>
      <c r="AF25" s="45">
        <f t="shared" si="17"/>
        <v>14.071294559099437</v>
      </c>
      <c r="AG25" s="47">
        <v>0</v>
      </c>
      <c r="AH25" s="48">
        <f t="shared" si="18"/>
        <v>646</v>
      </c>
      <c r="AI25" s="49">
        <f t="shared" si="19"/>
        <v>15.672003881610868</v>
      </c>
      <c r="AJ25" s="44">
        <v>69</v>
      </c>
      <c r="AK25" s="45">
        <f t="shared" si="20"/>
        <v>17.380352644836272</v>
      </c>
      <c r="AL25" s="46">
        <v>28</v>
      </c>
      <c r="AM25" s="45">
        <f t="shared" si="21"/>
        <v>11.200000000000001</v>
      </c>
      <c r="AN25" s="47">
        <v>0</v>
      </c>
      <c r="AO25" s="48">
        <f t="shared" si="22"/>
        <v>97</v>
      </c>
      <c r="AP25" s="49">
        <f t="shared" si="23"/>
        <v>14.992272024729521</v>
      </c>
      <c r="AQ25" s="44">
        <v>6</v>
      </c>
      <c r="AR25" s="45">
        <f t="shared" si="24"/>
        <v>9.375</v>
      </c>
      <c r="AS25" s="46">
        <v>7</v>
      </c>
      <c r="AT25" s="45">
        <f t="shared" si="25"/>
        <v>15.909090909090908</v>
      </c>
      <c r="AU25" s="47">
        <v>0</v>
      </c>
      <c r="AV25" s="48">
        <f t="shared" si="26"/>
        <v>13</v>
      </c>
      <c r="AW25" s="49">
        <f t="shared" si="27"/>
        <v>12.037037037037036</v>
      </c>
      <c r="AX25" s="44">
        <v>0</v>
      </c>
      <c r="AY25" s="45">
        <f t="shared" si="28"/>
        <v>0</v>
      </c>
      <c r="AZ25" s="44">
        <v>2</v>
      </c>
      <c r="BA25" s="45">
        <f t="shared" si="29"/>
        <v>66.666666666666657</v>
      </c>
      <c r="BB25" s="47">
        <v>0</v>
      </c>
      <c r="BC25" s="48">
        <f t="shared" si="30"/>
        <v>2</v>
      </c>
      <c r="BD25" s="49">
        <f t="shared" si="31"/>
        <v>40</v>
      </c>
      <c r="BE25" s="44">
        <v>0</v>
      </c>
      <c r="BF25" s="45"/>
      <c r="BG25" s="50">
        <v>0</v>
      </c>
      <c r="BH25" s="45"/>
      <c r="BI25" s="47">
        <v>0</v>
      </c>
      <c r="BJ25" s="48">
        <f t="shared" si="32"/>
        <v>0</v>
      </c>
      <c r="BK25" s="49"/>
      <c r="AHH25" s="20"/>
      <c r="AHI25" s="20"/>
      <c r="AHJ25" s="20"/>
      <c r="AHK25" s="20"/>
      <c r="AHL25" s="20"/>
      <c r="AHM25" s="20"/>
      <c r="AHN25" s="20"/>
      <c r="AHO25" s="20"/>
      <c r="AHP25" s="20"/>
      <c r="AHQ25" s="20"/>
      <c r="AHR25" s="20"/>
      <c r="AHS25" s="20"/>
      <c r="AHT25" s="20"/>
      <c r="AHU25" s="20"/>
      <c r="AHV25" s="20"/>
      <c r="AHW25" s="20"/>
      <c r="AHX25" s="20"/>
      <c r="AHY25" s="20"/>
      <c r="AHZ25" s="20"/>
      <c r="AIA25" s="20"/>
      <c r="AIB25" s="20"/>
      <c r="AIC25" s="20"/>
      <c r="AID25" s="20"/>
      <c r="AIE25" s="20"/>
      <c r="AIF25" s="20"/>
      <c r="AIG25" s="20"/>
      <c r="AIH25" s="20"/>
      <c r="AII25" s="20"/>
      <c r="AIJ25" s="20"/>
      <c r="AIK25" s="20"/>
      <c r="AIL25" s="20"/>
      <c r="AIM25" s="20"/>
      <c r="AIN25" s="20"/>
      <c r="AIO25" s="20"/>
      <c r="AIP25" s="20"/>
      <c r="AIQ25" s="20"/>
      <c r="AIR25" s="20"/>
      <c r="AIS25" s="20"/>
      <c r="AIT25" s="20"/>
      <c r="AIU25" s="20"/>
      <c r="AIV25" s="20"/>
      <c r="AIW25" s="20"/>
      <c r="AIX25" s="20"/>
      <c r="AIY25" s="20"/>
      <c r="AIZ25" s="20"/>
      <c r="AJA25" s="20"/>
      <c r="AJB25" s="20"/>
      <c r="AJC25" s="20"/>
      <c r="AJD25" s="20"/>
      <c r="AJE25" s="20"/>
      <c r="AJF25" s="20"/>
      <c r="AJG25" s="20"/>
      <c r="AJH25" s="20"/>
      <c r="AJI25" s="20"/>
      <c r="AJJ25" s="20"/>
      <c r="AJK25" s="20"/>
      <c r="AJL25" s="20"/>
      <c r="AJM25" s="20"/>
      <c r="AJN25" s="20"/>
      <c r="AJO25" s="20"/>
      <c r="AJP25" s="20"/>
      <c r="AJQ25" s="20"/>
      <c r="AJR25" s="20"/>
      <c r="AJS25" s="20"/>
      <c r="AJT25" s="20"/>
      <c r="AJU25" s="20"/>
      <c r="AJV25" s="20"/>
      <c r="AJW25" s="20"/>
      <c r="AJX25" s="20"/>
      <c r="AJY25" s="20"/>
      <c r="AJZ25" s="20"/>
      <c r="AKA25" s="20"/>
      <c r="AKB25" s="20"/>
      <c r="AKC25" s="20"/>
      <c r="AKD25" s="20"/>
      <c r="AKE25" s="20"/>
      <c r="AKF25" s="20"/>
      <c r="AKG25" s="20"/>
      <c r="AKH25" s="20"/>
      <c r="AKI25" s="20"/>
      <c r="AKJ25" s="20"/>
      <c r="AKK25" s="20"/>
      <c r="AKL25" s="20"/>
      <c r="AKM25" s="20"/>
      <c r="AKN25" s="20"/>
      <c r="AKO25" s="20"/>
      <c r="AKP25" s="20"/>
      <c r="AKQ25" s="20"/>
      <c r="AKR25" s="20"/>
      <c r="AKS25" s="20"/>
      <c r="AKT25" s="20"/>
      <c r="AKU25" s="20"/>
      <c r="AKV25" s="20"/>
      <c r="AKW25" s="20"/>
      <c r="AKX25" s="20"/>
      <c r="AKY25" s="20"/>
      <c r="AKZ25" s="20"/>
      <c r="ALA25" s="20"/>
      <c r="ALB25" s="20"/>
      <c r="ALC25" s="20"/>
      <c r="ALD25" s="20"/>
      <c r="ALE25" s="20"/>
      <c r="ALF25" s="20"/>
      <c r="ALG25" s="20"/>
      <c r="ALH25" s="20"/>
      <c r="ALI25" s="20"/>
      <c r="ALJ25" s="20"/>
      <c r="ALK25" s="20"/>
      <c r="ALL25" s="20"/>
      <c r="ALM25" s="20"/>
      <c r="ALN25" s="20"/>
      <c r="ALO25" s="20"/>
      <c r="ALP25" s="20"/>
      <c r="ALQ25" s="20"/>
      <c r="ALR25" s="20"/>
      <c r="ALS25" s="20"/>
      <c r="ALT25" s="20"/>
      <c r="ALU25" s="20"/>
      <c r="ALV25" s="20"/>
      <c r="ALW25" s="20"/>
      <c r="ALX25" s="20"/>
      <c r="ALY25" s="20"/>
      <c r="ALZ25" s="20"/>
      <c r="AMA25" s="20"/>
      <c r="AMB25" s="20"/>
      <c r="AMC25" s="20"/>
      <c r="AMD25" s="20"/>
      <c r="AME25" s="20"/>
      <c r="AMF25" s="20"/>
      <c r="AMG25" s="20"/>
      <c r="AMH25" s="20"/>
      <c r="AMI25" s="20"/>
      <c r="AMJ25" s="20"/>
    </row>
    <row r="26" spans="1:1024" s="22" customFormat="1" ht="13" x14ac:dyDescent="0.3">
      <c r="A26" s="40" t="s">
        <v>53</v>
      </c>
      <c r="B26" s="22">
        <v>655504</v>
      </c>
      <c r="C26" s="41">
        <f t="shared" si="0"/>
        <v>2.2437048375863688</v>
      </c>
      <c r="D26" s="22">
        <v>836293</v>
      </c>
      <c r="E26" s="41">
        <f t="shared" si="1"/>
        <v>2.7969143585882246</v>
      </c>
      <c r="F26" s="42">
        <f t="shared" si="2"/>
        <v>1491797</v>
      </c>
      <c r="G26" s="43">
        <f t="shared" si="3"/>
        <v>2.5235161714525467</v>
      </c>
      <c r="H26" s="44">
        <v>3149</v>
      </c>
      <c r="I26" s="45">
        <f t="shared" si="4"/>
        <v>19.739233999874632</v>
      </c>
      <c r="J26" s="46">
        <v>2100</v>
      </c>
      <c r="K26" s="45">
        <f t="shared" si="5"/>
        <v>18.458293047376287</v>
      </c>
      <c r="L26" s="47">
        <v>0</v>
      </c>
      <c r="M26" s="48">
        <f t="shared" si="6"/>
        <v>5249</v>
      </c>
      <c r="N26" s="49">
        <f t="shared" si="7"/>
        <v>19.206000731796561</v>
      </c>
      <c r="O26" s="44">
        <v>2267</v>
      </c>
      <c r="P26" s="45">
        <f t="shared" si="8"/>
        <v>19.88770944819721</v>
      </c>
      <c r="Q26" s="46">
        <v>1407</v>
      </c>
      <c r="R26" s="45">
        <f t="shared" si="9"/>
        <v>18.286976865089681</v>
      </c>
      <c r="S26" s="47">
        <v>0</v>
      </c>
      <c r="T26" s="48">
        <f t="shared" si="10"/>
        <v>3674</v>
      </c>
      <c r="U26" s="49">
        <f t="shared" si="11"/>
        <v>19.2426543759493</v>
      </c>
      <c r="V26" s="44">
        <v>1282</v>
      </c>
      <c r="W26" s="45">
        <f t="shared" si="12"/>
        <v>20.21444339325134</v>
      </c>
      <c r="X26" s="46">
        <v>755</v>
      </c>
      <c r="Y26" s="45">
        <f t="shared" si="13"/>
        <v>18.908089156023038</v>
      </c>
      <c r="Z26" s="47">
        <v>0</v>
      </c>
      <c r="AA26" s="48">
        <f t="shared" si="14"/>
        <v>2037</v>
      </c>
      <c r="AB26" s="49">
        <f t="shared" si="15"/>
        <v>19.709724238026123</v>
      </c>
      <c r="AC26" s="44">
        <v>510</v>
      </c>
      <c r="AD26" s="45">
        <f t="shared" si="16"/>
        <v>20.214030915576693</v>
      </c>
      <c r="AE26" s="46">
        <v>290</v>
      </c>
      <c r="AF26" s="45">
        <f t="shared" si="17"/>
        <v>18.13633520950594</v>
      </c>
      <c r="AG26" s="47">
        <v>0</v>
      </c>
      <c r="AH26" s="48">
        <f t="shared" si="18"/>
        <v>800</v>
      </c>
      <c r="AI26" s="49">
        <f t="shared" si="19"/>
        <v>19.408054342552159</v>
      </c>
      <c r="AJ26" s="44">
        <v>69</v>
      </c>
      <c r="AK26" s="45">
        <f t="shared" si="20"/>
        <v>17.380352644836272</v>
      </c>
      <c r="AL26" s="46">
        <v>49</v>
      </c>
      <c r="AM26" s="45">
        <f t="shared" si="21"/>
        <v>19.600000000000001</v>
      </c>
      <c r="AN26" s="47">
        <v>0</v>
      </c>
      <c r="AO26" s="48">
        <f t="shared" si="22"/>
        <v>118</v>
      </c>
      <c r="AP26" s="49">
        <f t="shared" si="23"/>
        <v>18.238021638330757</v>
      </c>
      <c r="AQ26" s="44">
        <v>14</v>
      </c>
      <c r="AR26" s="45">
        <f t="shared" si="24"/>
        <v>21.875</v>
      </c>
      <c r="AS26" s="46">
        <v>7</v>
      </c>
      <c r="AT26" s="45">
        <f t="shared" si="25"/>
        <v>15.909090909090908</v>
      </c>
      <c r="AU26" s="47">
        <v>0</v>
      </c>
      <c r="AV26" s="48">
        <f t="shared" si="26"/>
        <v>21</v>
      </c>
      <c r="AW26" s="49">
        <f t="shared" si="27"/>
        <v>19.444444444444446</v>
      </c>
      <c r="AX26" s="44">
        <v>1</v>
      </c>
      <c r="AY26" s="45">
        <f t="shared" si="28"/>
        <v>50</v>
      </c>
      <c r="AZ26" s="44">
        <v>0</v>
      </c>
      <c r="BA26" s="45">
        <f t="shared" si="29"/>
        <v>0</v>
      </c>
      <c r="BB26" s="47">
        <v>0</v>
      </c>
      <c r="BC26" s="48">
        <f t="shared" si="30"/>
        <v>1</v>
      </c>
      <c r="BD26" s="49">
        <f t="shared" si="31"/>
        <v>20</v>
      </c>
      <c r="BE26" s="44">
        <v>0</v>
      </c>
      <c r="BF26" s="45"/>
      <c r="BG26" s="50">
        <v>0</v>
      </c>
      <c r="BH26" s="45"/>
      <c r="BI26" s="47">
        <v>0</v>
      </c>
      <c r="BJ26" s="48">
        <f t="shared" si="32"/>
        <v>0</v>
      </c>
      <c r="BK26" s="49"/>
      <c r="AHH26" s="20"/>
      <c r="AHI26" s="20"/>
      <c r="AHJ26" s="20"/>
      <c r="AHK26" s="20"/>
      <c r="AHL26" s="20"/>
      <c r="AHM26" s="20"/>
      <c r="AHN26" s="20"/>
      <c r="AHO26" s="20"/>
      <c r="AHP26" s="20"/>
      <c r="AHQ26" s="20"/>
      <c r="AHR26" s="20"/>
      <c r="AHS26" s="20"/>
      <c r="AHT26" s="20"/>
      <c r="AHU26" s="20"/>
      <c r="AHV26" s="20"/>
      <c r="AHW26" s="20"/>
      <c r="AHX26" s="20"/>
      <c r="AHY26" s="20"/>
      <c r="AHZ26" s="20"/>
      <c r="AIA26" s="20"/>
      <c r="AIB26" s="20"/>
      <c r="AIC26" s="20"/>
      <c r="AID26" s="20"/>
      <c r="AIE26" s="20"/>
      <c r="AIF26" s="20"/>
      <c r="AIG26" s="20"/>
      <c r="AIH26" s="20"/>
      <c r="AII26" s="20"/>
      <c r="AIJ26" s="20"/>
      <c r="AIK26" s="20"/>
      <c r="AIL26" s="20"/>
      <c r="AIM26" s="20"/>
      <c r="AIN26" s="20"/>
      <c r="AIO26" s="20"/>
      <c r="AIP26" s="20"/>
      <c r="AIQ26" s="20"/>
      <c r="AIR26" s="20"/>
      <c r="AIS26" s="20"/>
      <c r="AIT26" s="20"/>
      <c r="AIU26" s="20"/>
      <c r="AIV26" s="20"/>
      <c r="AIW26" s="20"/>
      <c r="AIX26" s="20"/>
      <c r="AIY26" s="20"/>
      <c r="AIZ26" s="20"/>
      <c r="AJA26" s="20"/>
      <c r="AJB26" s="20"/>
      <c r="AJC26" s="20"/>
      <c r="AJD26" s="20"/>
      <c r="AJE26" s="20"/>
      <c r="AJF26" s="20"/>
      <c r="AJG26" s="20"/>
      <c r="AJH26" s="20"/>
      <c r="AJI26" s="20"/>
      <c r="AJJ26" s="20"/>
      <c r="AJK26" s="20"/>
      <c r="AJL26" s="20"/>
      <c r="AJM26" s="20"/>
      <c r="AJN26" s="20"/>
      <c r="AJO26" s="20"/>
      <c r="AJP26" s="20"/>
      <c r="AJQ26" s="20"/>
      <c r="AJR26" s="20"/>
      <c r="AJS26" s="20"/>
      <c r="AJT26" s="20"/>
      <c r="AJU26" s="20"/>
      <c r="AJV26" s="20"/>
      <c r="AJW26" s="20"/>
      <c r="AJX26" s="20"/>
      <c r="AJY26" s="20"/>
      <c r="AJZ26" s="20"/>
      <c r="AKA26" s="20"/>
      <c r="AKB26" s="20"/>
      <c r="AKC26" s="20"/>
      <c r="AKD26" s="20"/>
      <c r="AKE26" s="20"/>
      <c r="AKF26" s="20"/>
      <c r="AKG26" s="20"/>
      <c r="AKH26" s="20"/>
      <c r="AKI26" s="20"/>
      <c r="AKJ26" s="20"/>
      <c r="AKK26" s="20"/>
      <c r="AKL26" s="20"/>
      <c r="AKM26" s="20"/>
      <c r="AKN26" s="20"/>
      <c r="AKO26" s="20"/>
      <c r="AKP26" s="20"/>
      <c r="AKQ26" s="20"/>
      <c r="AKR26" s="20"/>
      <c r="AKS26" s="20"/>
      <c r="AKT26" s="20"/>
      <c r="AKU26" s="20"/>
      <c r="AKV26" s="20"/>
      <c r="AKW26" s="20"/>
      <c r="AKX26" s="20"/>
      <c r="AKY26" s="20"/>
      <c r="AKZ26" s="20"/>
      <c r="ALA26" s="20"/>
      <c r="ALB26" s="20"/>
      <c r="ALC26" s="20"/>
      <c r="ALD26" s="20"/>
      <c r="ALE26" s="20"/>
      <c r="ALF26" s="20"/>
      <c r="ALG26" s="20"/>
      <c r="ALH26" s="20"/>
      <c r="ALI26" s="20"/>
      <c r="ALJ26" s="20"/>
      <c r="ALK26" s="20"/>
      <c r="ALL26" s="20"/>
      <c r="ALM26" s="20"/>
      <c r="ALN26" s="20"/>
      <c r="ALO26" s="20"/>
      <c r="ALP26" s="20"/>
      <c r="ALQ26" s="20"/>
      <c r="ALR26" s="20"/>
      <c r="ALS26" s="20"/>
      <c r="ALT26" s="20"/>
      <c r="ALU26" s="20"/>
      <c r="ALV26" s="20"/>
      <c r="ALW26" s="20"/>
      <c r="ALX26" s="20"/>
      <c r="ALY26" s="20"/>
      <c r="ALZ26" s="20"/>
      <c r="AMA26" s="20"/>
      <c r="AMB26" s="20"/>
      <c r="AMC26" s="20"/>
      <c r="AMD26" s="20"/>
      <c r="AME26" s="20"/>
      <c r="AMF26" s="20"/>
      <c r="AMG26" s="20"/>
      <c r="AMH26" s="20"/>
      <c r="AMI26" s="20"/>
      <c r="AMJ26" s="20"/>
    </row>
    <row r="27" spans="1:1024" s="22" customFormat="1" ht="13" x14ac:dyDescent="0.3">
      <c r="A27" s="40" t="s">
        <v>54</v>
      </c>
      <c r="B27" s="22">
        <v>362168</v>
      </c>
      <c r="C27" s="41">
        <f t="shared" si="0"/>
        <v>1.2396539054208364</v>
      </c>
      <c r="D27" s="22">
        <v>556269</v>
      </c>
      <c r="E27" s="41">
        <f t="shared" si="1"/>
        <v>1.8603967190177522</v>
      </c>
      <c r="F27" s="42">
        <f t="shared" si="2"/>
        <v>918437</v>
      </c>
      <c r="G27" s="43">
        <f t="shared" si="3"/>
        <v>1.5536233294210691</v>
      </c>
      <c r="H27" s="44">
        <v>2951</v>
      </c>
      <c r="I27" s="45">
        <f t="shared" si="4"/>
        <v>18.498088133893312</v>
      </c>
      <c r="J27" s="46">
        <v>2331</v>
      </c>
      <c r="K27" s="45">
        <f t="shared" si="5"/>
        <v>20.488705282587677</v>
      </c>
      <c r="L27" s="47">
        <v>0</v>
      </c>
      <c r="M27" s="48">
        <f t="shared" si="6"/>
        <v>5282</v>
      </c>
      <c r="N27" s="49">
        <f t="shared" si="7"/>
        <v>19.326747164288328</v>
      </c>
      <c r="O27" s="44">
        <v>2055</v>
      </c>
      <c r="P27" s="45">
        <f t="shared" si="8"/>
        <v>18.027897183963507</v>
      </c>
      <c r="Q27" s="46">
        <v>1518</v>
      </c>
      <c r="R27" s="45">
        <f t="shared" si="9"/>
        <v>19.729659474915518</v>
      </c>
      <c r="S27" s="47">
        <v>0</v>
      </c>
      <c r="T27" s="48">
        <f t="shared" si="10"/>
        <v>3573</v>
      </c>
      <c r="U27" s="49">
        <f t="shared" si="11"/>
        <v>18.713664693866864</v>
      </c>
      <c r="V27" s="44">
        <v>1097</v>
      </c>
      <c r="W27" s="45">
        <f t="shared" si="12"/>
        <v>17.297382529170608</v>
      </c>
      <c r="X27" s="46">
        <v>737</v>
      </c>
      <c r="Y27" s="45">
        <f t="shared" si="13"/>
        <v>18.457300275482094</v>
      </c>
      <c r="Z27" s="47">
        <v>0</v>
      </c>
      <c r="AA27" s="48">
        <f t="shared" si="14"/>
        <v>1834</v>
      </c>
      <c r="AB27" s="49">
        <f t="shared" si="15"/>
        <v>17.745524915336237</v>
      </c>
      <c r="AC27" s="44">
        <v>429</v>
      </c>
      <c r="AD27" s="45">
        <f t="shared" si="16"/>
        <v>17.003567181926279</v>
      </c>
      <c r="AE27" s="46">
        <v>314</v>
      </c>
      <c r="AF27" s="45">
        <f t="shared" si="17"/>
        <v>19.63727329580988</v>
      </c>
      <c r="AG27" s="47">
        <v>0</v>
      </c>
      <c r="AH27" s="48">
        <f t="shared" si="18"/>
        <v>743</v>
      </c>
      <c r="AI27" s="49">
        <f t="shared" si="19"/>
        <v>18.025230470645319</v>
      </c>
      <c r="AJ27" s="44">
        <v>75</v>
      </c>
      <c r="AK27" s="45">
        <f t="shared" si="20"/>
        <v>18.89168765743073</v>
      </c>
      <c r="AL27" s="46">
        <v>51</v>
      </c>
      <c r="AM27" s="45">
        <f t="shared" si="21"/>
        <v>20.399999999999999</v>
      </c>
      <c r="AN27" s="47">
        <v>0</v>
      </c>
      <c r="AO27" s="48">
        <f t="shared" si="22"/>
        <v>126</v>
      </c>
      <c r="AP27" s="49">
        <f t="shared" si="23"/>
        <v>19.474497681607421</v>
      </c>
      <c r="AQ27" s="44">
        <v>16</v>
      </c>
      <c r="AR27" s="45">
        <f t="shared" si="24"/>
        <v>25</v>
      </c>
      <c r="AS27" s="46">
        <v>8</v>
      </c>
      <c r="AT27" s="45">
        <f t="shared" si="25"/>
        <v>18.181818181818183</v>
      </c>
      <c r="AU27" s="47">
        <v>0</v>
      </c>
      <c r="AV27" s="48">
        <f t="shared" si="26"/>
        <v>24</v>
      </c>
      <c r="AW27" s="49">
        <f t="shared" si="27"/>
        <v>22.222222222222221</v>
      </c>
      <c r="AX27" s="44">
        <v>0</v>
      </c>
      <c r="AY27" s="45">
        <f t="shared" si="28"/>
        <v>0</v>
      </c>
      <c r="AZ27" s="44">
        <v>0</v>
      </c>
      <c r="BA27" s="45">
        <f t="shared" si="29"/>
        <v>0</v>
      </c>
      <c r="BB27" s="47">
        <v>0</v>
      </c>
      <c r="BC27" s="48">
        <f t="shared" si="30"/>
        <v>0</v>
      </c>
      <c r="BD27" s="49">
        <f t="shared" si="31"/>
        <v>0</v>
      </c>
      <c r="BE27" s="44">
        <v>0</v>
      </c>
      <c r="BF27" s="45"/>
      <c r="BG27" s="50">
        <v>0</v>
      </c>
      <c r="BH27" s="45"/>
      <c r="BI27" s="47">
        <v>0</v>
      </c>
      <c r="BJ27" s="48">
        <f t="shared" si="32"/>
        <v>0</v>
      </c>
      <c r="BK27" s="49"/>
      <c r="AHH27" s="20"/>
      <c r="AHI27" s="20"/>
      <c r="AHJ27" s="20"/>
      <c r="AHK27" s="20"/>
      <c r="AHL27" s="20"/>
      <c r="AHM27" s="20"/>
      <c r="AHN27" s="20"/>
      <c r="AHO27" s="20"/>
      <c r="AHP27" s="20"/>
      <c r="AHQ27" s="20"/>
      <c r="AHR27" s="20"/>
      <c r="AHS27" s="20"/>
      <c r="AHT27" s="20"/>
      <c r="AHU27" s="20"/>
      <c r="AHV27" s="20"/>
      <c r="AHW27" s="20"/>
      <c r="AHX27" s="20"/>
      <c r="AHY27" s="20"/>
      <c r="AHZ27" s="20"/>
      <c r="AIA27" s="20"/>
      <c r="AIB27" s="20"/>
      <c r="AIC27" s="20"/>
      <c r="AID27" s="20"/>
      <c r="AIE27" s="20"/>
      <c r="AIF27" s="20"/>
      <c r="AIG27" s="20"/>
      <c r="AIH27" s="20"/>
      <c r="AII27" s="20"/>
      <c r="AIJ27" s="20"/>
      <c r="AIK27" s="20"/>
      <c r="AIL27" s="20"/>
      <c r="AIM27" s="20"/>
      <c r="AIN27" s="20"/>
      <c r="AIO27" s="20"/>
      <c r="AIP27" s="20"/>
      <c r="AIQ27" s="20"/>
      <c r="AIR27" s="20"/>
      <c r="AIS27" s="20"/>
      <c r="AIT27" s="20"/>
      <c r="AIU27" s="20"/>
      <c r="AIV27" s="20"/>
      <c r="AIW27" s="20"/>
      <c r="AIX27" s="20"/>
      <c r="AIY27" s="20"/>
      <c r="AIZ27" s="20"/>
      <c r="AJA27" s="20"/>
      <c r="AJB27" s="20"/>
      <c r="AJC27" s="20"/>
      <c r="AJD27" s="20"/>
      <c r="AJE27" s="20"/>
      <c r="AJF27" s="20"/>
      <c r="AJG27" s="20"/>
      <c r="AJH27" s="20"/>
      <c r="AJI27" s="20"/>
      <c r="AJJ27" s="20"/>
      <c r="AJK27" s="20"/>
      <c r="AJL27" s="20"/>
      <c r="AJM27" s="20"/>
      <c r="AJN27" s="20"/>
      <c r="AJO27" s="20"/>
      <c r="AJP27" s="20"/>
      <c r="AJQ27" s="20"/>
      <c r="AJR27" s="20"/>
      <c r="AJS27" s="20"/>
      <c r="AJT27" s="20"/>
      <c r="AJU27" s="20"/>
      <c r="AJV27" s="20"/>
      <c r="AJW27" s="20"/>
      <c r="AJX27" s="20"/>
      <c r="AJY27" s="20"/>
      <c r="AJZ27" s="20"/>
      <c r="AKA27" s="20"/>
      <c r="AKB27" s="20"/>
      <c r="AKC27" s="20"/>
      <c r="AKD27" s="20"/>
      <c r="AKE27" s="20"/>
      <c r="AKF27" s="20"/>
      <c r="AKG27" s="20"/>
      <c r="AKH27" s="20"/>
      <c r="AKI27" s="20"/>
      <c r="AKJ27" s="20"/>
      <c r="AKK27" s="20"/>
      <c r="AKL27" s="20"/>
      <c r="AKM27" s="20"/>
      <c r="AKN27" s="20"/>
      <c r="AKO27" s="20"/>
      <c r="AKP27" s="20"/>
      <c r="AKQ27" s="20"/>
      <c r="AKR27" s="20"/>
      <c r="AKS27" s="20"/>
      <c r="AKT27" s="20"/>
      <c r="AKU27" s="20"/>
      <c r="AKV27" s="20"/>
      <c r="AKW27" s="20"/>
      <c r="AKX27" s="20"/>
      <c r="AKY27" s="20"/>
      <c r="AKZ27" s="20"/>
      <c r="ALA27" s="20"/>
      <c r="ALB27" s="20"/>
      <c r="ALC27" s="20"/>
      <c r="ALD27" s="20"/>
      <c r="ALE27" s="20"/>
      <c r="ALF27" s="20"/>
      <c r="ALG27" s="20"/>
      <c r="ALH27" s="20"/>
      <c r="ALI27" s="20"/>
      <c r="ALJ27" s="20"/>
      <c r="ALK27" s="20"/>
      <c r="ALL27" s="20"/>
      <c r="ALM27" s="20"/>
      <c r="ALN27" s="20"/>
      <c r="ALO27" s="20"/>
      <c r="ALP27" s="20"/>
      <c r="ALQ27" s="20"/>
      <c r="ALR27" s="20"/>
      <c r="ALS27" s="20"/>
      <c r="ALT27" s="20"/>
      <c r="ALU27" s="20"/>
      <c r="ALV27" s="20"/>
      <c r="ALW27" s="20"/>
      <c r="ALX27" s="20"/>
      <c r="ALY27" s="20"/>
      <c r="ALZ27" s="20"/>
      <c r="AMA27" s="20"/>
      <c r="AMB27" s="20"/>
      <c r="AMC27" s="20"/>
      <c r="AMD27" s="20"/>
      <c r="AME27" s="20"/>
      <c r="AMF27" s="20"/>
      <c r="AMG27" s="20"/>
      <c r="AMH27" s="20"/>
      <c r="AMI27" s="20"/>
      <c r="AMJ27" s="20"/>
    </row>
    <row r="28" spans="1:1024" s="22" customFormat="1" ht="13" x14ac:dyDescent="0.3">
      <c r="A28" s="40" t="s">
        <v>55</v>
      </c>
      <c r="B28" s="22">
        <v>167009</v>
      </c>
      <c r="C28" s="41">
        <f t="shared" si="0"/>
        <v>0.57165006044274613</v>
      </c>
      <c r="D28" s="22">
        <v>361950</v>
      </c>
      <c r="E28" s="41">
        <f t="shared" si="1"/>
        <v>1.2105125262210825</v>
      </c>
      <c r="F28" s="42">
        <f t="shared" si="2"/>
        <v>528959</v>
      </c>
      <c r="G28" s="43">
        <f t="shared" si="3"/>
        <v>0.89478433763800824</v>
      </c>
      <c r="H28" s="44">
        <v>2254</v>
      </c>
      <c r="I28" s="45">
        <f t="shared" si="4"/>
        <v>14.129003949100483</v>
      </c>
      <c r="J28" s="46">
        <v>2863</v>
      </c>
      <c r="K28" s="45">
        <f t="shared" si="5"/>
        <v>25.164806187922999</v>
      </c>
      <c r="L28" s="47">
        <v>0</v>
      </c>
      <c r="M28" s="48">
        <f t="shared" si="6"/>
        <v>5117</v>
      </c>
      <c r="N28" s="49">
        <f t="shared" si="7"/>
        <v>18.723015001829491</v>
      </c>
      <c r="O28" s="44">
        <v>1529</v>
      </c>
      <c r="P28" s="45">
        <f t="shared" si="8"/>
        <v>13.413457320817615</v>
      </c>
      <c r="Q28" s="46">
        <v>1790</v>
      </c>
      <c r="R28" s="45">
        <f t="shared" si="9"/>
        <v>23.264881726020274</v>
      </c>
      <c r="S28" s="47">
        <v>0</v>
      </c>
      <c r="T28" s="48">
        <f t="shared" si="10"/>
        <v>3319</v>
      </c>
      <c r="U28" s="49">
        <f t="shared" si="11"/>
        <v>17.3833342062536</v>
      </c>
      <c r="V28" s="44">
        <v>809</v>
      </c>
      <c r="W28" s="45">
        <f t="shared" si="12"/>
        <v>12.756228319142227</v>
      </c>
      <c r="X28" s="46">
        <v>836</v>
      </c>
      <c r="Y28" s="45">
        <f t="shared" si="13"/>
        <v>20.9366391184573</v>
      </c>
      <c r="Z28" s="47">
        <v>0</v>
      </c>
      <c r="AA28" s="48">
        <f t="shared" si="14"/>
        <v>1645</v>
      </c>
      <c r="AB28" s="49">
        <f t="shared" si="15"/>
        <v>15.916787614900823</v>
      </c>
      <c r="AC28" s="44">
        <v>325</v>
      </c>
      <c r="AD28" s="45">
        <f t="shared" si="16"/>
        <v>12.881490289338091</v>
      </c>
      <c r="AE28" s="46">
        <v>328</v>
      </c>
      <c r="AF28" s="45">
        <f t="shared" si="17"/>
        <v>20.512820512820511</v>
      </c>
      <c r="AG28" s="47">
        <v>0</v>
      </c>
      <c r="AH28" s="48">
        <f t="shared" si="18"/>
        <v>653</v>
      </c>
      <c r="AI28" s="49">
        <f t="shared" si="19"/>
        <v>15.8418243571082</v>
      </c>
      <c r="AJ28" s="44">
        <v>53</v>
      </c>
      <c r="AK28" s="45">
        <f t="shared" si="20"/>
        <v>13.350125944584383</v>
      </c>
      <c r="AL28" s="46">
        <v>54</v>
      </c>
      <c r="AM28" s="45">
        <f t="shared" si="21"/>
        <v>21.6</v>
      </c>
      <c r="AN28" s="47">
        <v>0</v>
      </c>
      <c r="AO28" s="48">
        <f t="shared" si="22"/>
        <v>107</v>
      </c>
      <c r="AP28" s="49">
        <f t="shared" si="23"/>
        <v>16.537867078825347</v>
      </c>
      <c r="AQ28" s="44">
        <v>11</v>
      </c>
      <c r="AR28" s="45">
        <f t="shared" si="24"/>
        <v>17.1875</v>
      </c>
      <c r="AS28" s="46">
        <v>10</v>
      </c>
      <c r="AT28" s="45">
        <f t="shared" si="25"/>
        <v>22.727272727272727</v>
      </c>
      <c r="AU28" s="47">
        <v>0</v>
      </c>
      <c r="AV28" s="48">
        <f t="shared" si="26"/>
        <v>21</v>
      </c>
      <c r="AW28" s="49">
        <f t="shared" si="27"/>
        <v>19.444444444444446</v>
      </c>
      <c r="AX28" s="44">
        <v>0</v>
      </c>
      <c r="AY28" s="45">
        <f t="shared" si="28"/>
        <v>0</v>
      </c>
      <c r="AZ28" s="44">
        <v>0</v>
      </c>
      <c r="BA28" s="45">
        <f t="shared" si="29"/>
        <v>0</v>
      </c>
      <c r="BB28" s="47">
        <v>0</v>
      </c>
      <c r="BC28" s="48">
        <f t="shared" si="30"/>
        <v>0</v>
      </c>
      <c r="BD28" s="49">
        <f t="shared" si="31"/>
        <v>0</v>
      </c>
      <c r="BE28" s="44">
        <v>0</v>
      </c>
      <c r="BF28" s="45"/>
      <c r="BG28" s="50">
        <v>0</v>
      </c>
      <c r="BH28" s="45"/>
      <c r="BI28" s="47">
        <v>0</v>
      </c>
      <c r="BJ28" s="48">
        <f t="shared" si="32"/>
        <v>0</v>
      </c>
      <c r="BK28" s="49"/>
      <c r="AHH28" s="20"/>
      <c r="AHI28" s="20"/>
      <c r="AHJ28" s="20"/>
      <c r="AHK28" s="20"/>
      <c r="AHL28" s="20"/>
      <c r="AHM28" s="20"/>
      <c r="AHN28" s="20"/>
      <c r="AHO28" s="20"/>
      <c r="AHP28" s="20"/>
      <c r="AHQ28" s="20"/>
      <c r="AHR28" s="20"/>
      <c r="AHS28" s="20"/>
      <c r="AHT28" s="20"/>
      <c r="AHU28" s="20"/>
      <c r="AHV28" s="20"/>
      <c r="AHW28" s="20"/>
      <c r="AHX28" s="20"/>
      <c r="AHY28" s="20"/>
      <c r="AHZ28" s="20"/>
      <c r="AIA28" s="20"/>
      <c r="AIB28" s="20"/>
      <c r="AIC28" s="20"/>
      <c r="AID28" s="20"/>
      <c r="AIE28" s="20"/>
      <c r="AIF28" s="20"/>
      <c r="AIG28" s="20"/>
      <c r="AIH28" s="20"/>
      <c r="AII28" s="20"/>
      <c r="AIJ28" s="20"/>
      <c r="AIK28" s="20"/>
      <c r="AIL28" s="20"/>
      <c r="AIM28" s="20"/>
      <c r="AIN28" s="20"/>
      <c r="AIO28" s="20"/>
      <c r="AIP28" s="20"/>
      <c r="AIQ28" s="20"/>
      <c r="AIR28" s="20"/>
      <c r="AIS28" s="20"/>
      <c r="AIT28" s="20"/>
      <c r="AIU28" s="20"/>
      <c r="AIV28" s="20"/>
      <c r="AIW28" s="20"/>
      <c r="AIX28" s="20"/>
      <c r="AIY28" s="20"/>
      <c r="AIZ28" s="20"/>
      <c r="AJA28" s="20"/>
      <c r="AJB28" s="20"/>
      <c r="AJC28" s="20"/>
      <c r="AJD28" s="20"/>
      <c r="AJE28" s="20"/>
      <c r="AJF28" s="20"/>
      <c r="AJG28" s="20"/>
      <c r="AJH28" s="20"/>
      <c r="AJI28" s="20"/>
      <c r="AJJ28" s="20"/>
      <c r="AJK28" s="20"/>
      <c r="AJL28" s="20"/>
      <c r="AJM28" s="20"/>
      <c r="AJN28" s="20"/>
      <c r="AJO28" s="20"/>
      <c r="AJP28" s="20"/>
      <c r="AJQ28" s="20"/>
      <c r="AJR28" s="20"/>
      <c r="AJS28" s="20"/>
      <c r="AJT28" s="20"/>
      <c r="AJU28" s="20"/>
      <c r="AJV28" s="20"/>
      <c r="AJW28" s="20"/>
      <c r="AJX28" s="20"/>
      <c r="AJY28" s="20"/>
      <c r="AJZ28" s="20"/>
      <c r="AKA28" s="20"/>
      <c r="AKB28" s="20"/>
      <c r="AKC28" s="20"/>
      <c r="AKD28" s="20"/>
      <c r="AKE28" s="20"/>
      <c r="AKF28" s="20"/>
      <c r="AKG28" s="20"/>
      <c r="AKH28" s="20"/>
      <c r="AKI28" s="20"/>
      <c r="AKJ28" s="20"/>
      <c r="AKK28" s="20"/>
      <c r="AKL28" s="20"/>
      <c r="AKM28" s="20"/>
      <c r="AKN28" s="20"/>
      <c r="AKO28" s="20"/>
      <c r="AKP28" s="20"/>
      <c r="AKQ28" s="20"/>
      <c r="AKR28" s="20"/>
      <c r="AKS28" s="20"/>
      <c r="AKT28" s="20"/>
      <c r="AKU28" s="20"/>
      <c r="AKV28" s="20"/>
      <c r="AKW28" s="20"/>
      <c r="AKX28" s="20"/>
      <c r="AKY28" s="20"/>
      <c r="AKZ28" s="20"/>
      <c r="ALA28" s="20"/>
      <c r="ALB28" s="20"/>
      <c r="ALC28" s="20"/>
      <c r="ALD28" s="20"/>
      <c r="ALE28" s="20"/>
      <c r="ALF28" s="20"/>
      <c r="ALG28" s="20"/>
      <c r="ALH28" s="20"/>
      <c r="ALI28" s="20"/>
      <c r="ALJ28" s="20"/>
      <c r="ALK28" s="20"/>
      <c r="ALL28" s="20"/>
      <c r="ALM28" s="20"/>
      <c r="ALN28" s="20"/>
      <c r="ALO28" s="20"/>
      <c r="ALP28" s="20"/>
      <c r="ALQ28" s="20"/>
      <c r="ALR28" s="20"/>
      <c r="ALS28" s="20"/>
      <c r="ALT28" s="20"/>
      <c r="ALU28" s="20"/>
      <c r="ALV28" s="20"/>
      <c r="ALW28" s="20"/>
      <c r="ALX28" s="20"/>
      <c r="ALY28" s="20"/>
      <c r="ALZ28" s="20"/>
      <c r="AMA28" s="20"/>
      <c r="AMB28" s="20"/>
      <c r="AMC28" s="20"/>
      <c r="AMD28" s="20"/>
      <c r="AME28" s="20"/>
      <c r="AMF28" s="20"/>
      <c r="AMG28" s="20"/>
      <c r="AMH28" s="20"/>
      <c r="AMI28" s="20"/>
      <c r="AMJ28" s="20"/>
    </row>
    <row r="29" spans="1:1024" s="22" customFormat="1" ht="13" x14ac:dyDescent="0.3">
      <c r="A29" s="51"/>
      <c r="B29" s="52"/>
      <c r="C29" s="53"/>
      <c r="D29" s="54"/>
      <c r="E29" s="53"/>
      <c r="F29" s="54"/>
      <c r="G29" s="53"/>
      <c r="H29" s="55"/>
      <c r="I29" s="56"/>
      <c r="J29" s="48"/>
      <c r="K29" s="56"/>
      <c r="L29" s="57"/>
      <c r="M29" s="48"/>
      <c r="N29" s="58"/>
      <c r="O29" s="55"/>
      <c r="P29" s="56"/>
      <c r="Q29" s="48"/>
      <c r="R29" s="56"/>
      <c r="S29" s="57"/>
      <c r="T29" s="48"/>
      <c r="U29" s="58"/>
      <c r="V29" s="55"/>
      <c r="W29" s="56"/>
      <c r="X29" s="48"/>
      <c r="Y29" s="56"/>
      <c r="Z29" s="57"/>
      <c r="AA29" s="48"/>
      <c r="AB29" s="58"/>
      <c r="AC29" s="55"/>
      <c r="AD29" s="56"/>
      <c r="AE29" s="48"/>
      <c r="AF29" s="56"/>
      <c r="AG29" s="57"/>
      <c r="AH29" s="48"/>
      <c r="AI29" s="58"/>
      <c r="AJ29" s="55"/>
      <c r="AK29" s="56"/>
      <c r="AL29" s="48"/>
      <c r="AM29" s="56"/>
      <c r="AN29" s="57"/>
      <c r="AO29" s="48"/>
      <c r="AP29" s="58"/>
      <c r="AQ29" s="55"/>
      <c r="AR29" s="56"/>
      <c r="AS29" s="48"/>
      <c r="AT29" s="56"/>
      <c r="AU29" s="57"/>
      <c r="AV29" s="48"/>
      <c r="AW29" s="58"/>
      <c r="AX29" s="55"/>
      <c r="AY29" s="56"/>
      <c r="AZ29" s="48"/>
      <c r="BA29" s="56"/>
      <c r="BB29" s="57"/>
      <c r="BC29" s="48"/>
      <c r="BD29" s="58"/>
      <c r="BE29" s="55"/>
      <c r="BF29" s="56"/>
      <c r="BG29" s="48"/>
      <c r="BH29" s="56"/>
      <c r="BI29" s="57"/>
      <c r="BJ29" s="48"/>
      <c r="BK29" s="58"/>
      <c r="AHH29" s="20"/>
      <c r="AHI29" s="20"/>
      <c r="AHJ29" s="20"/>
      <c r="AHK29" s="20"/>
      <c r="AHL29" s="20"/>
      <c r="AHM29" s="20"/>
      <c r="AHN29" s="20"/>
      <c r="AHO29" s="20"/>
      <c r="AHP29" s="20"/>
      <c r="AHQ29" s="20"/>
      <c r="AHR29" s="20"/>
      <c r="AHS29" s="20"/>
      <c r="AHT29" s="20"/>
      <c r="AHU29" s="20"/>
      <c r="AHV29" s="20"/>
      <c r="AHW29" s="20"/>
      <c r="AHX29" s="20"/>
      <c r="AHY29" s="20"/>
      <c r="AHZ29" s="20"/>
      <c r="AIA29" s="20"/>
      <c r="AIB29" s="20"/>
      <c r="AIC29" s="20"/>
      <c r="AID29" s="20"/>
      <c r="AIE29" s="20"/>
      <c r="AIF29" s="20"/>
      <c r="AIG29" s="20"/>
      <c r="AIH29" s="20"/>
      <c r="AII29" s="20"/>
      <c r="AIJ29" s="20"/>
      <c r="AIK29" s="20"/>
      <c r="AIL29" s="20"/>
      <c r="AIM29" s="20"/>
      <c r="AIN29" s="20"/>
      <c r="AIO29" s="20"/>
      <c r="AIP29" s="20"/>
      <c r="AIQ29" s="20"/>
      <c r="AIR29" s="20"/>
      <c r="AIS29" s="20"/>
      <c r="AIT29" s="20"/>
      <c r="AIU29" s="20"/>
      <c r="AIV29" s="20"/>
      <c r="AIW29" s="20"/>
      <c r="AIX29" s="20"/>
      <c r="AIY29" s="20"/>
      <c r="AIZ29" s="20"/>
      <c r="AJA29" s="20"/>
      <c r="AJB29" s="20"/>
      <c r="AJC29" s="20"/>
      <c r="AJD29" s="20"/>
      <c r="AJE29" s="20"/>
      <c r="AJF29" s="20"/>
      <c r="AJG29" s="20"/>
      <c r="AJH29" s="20"/>
      <c r="AJI29" s="20"/>
      <c r="AJJ29" s="20"/>
      <c r="AJK29" s="20"/>
      <c r="AJL29" s="20"/>
      <c r="AJM29" s="20"/>
      <c r="AJN29" s="20"/>
      <c r="AJO29" s="20"/>
      <c r="AJP29" s="20"/>
      <c r="AJQ29" s="20"/>
      <c r="AJR29" s="20"/>
      <c r="AJS29" s="20"/>
      <c r="AJT29" s="20"/>
      <c r="AJU29" s="20"/>
      <c r="AJV29" s="20"/>
      <c r="AJW29" s="20"/>
      <c r="AJX29" s="20"/>
      <c r="AJY29" s="20"/>
      <c r="AJZ29" s="20"/>
      <c r="AKA29" s="20"/>
      <c r="AKB29" s="20"/>
      <c r="AKC29" s="20"/>
      <c r="AKD29" s="20"/>
      <c r="AKE29" s="20"/>
      <c r="AKF29" s="20"/>
      <c r="AKG29" s="20"/>
      <c r="AKH29" s="20"/>
      <c r="AKI29" s="20"/>
      <c r="AKJ29" s="20"/>
      <c r="AKK29" s="20"/>
      <c r="AKL29" s="20"/>
      <c r="AKM29" s="20"/>
      <c r="AKN29" s="20"/>
      <c r="AKO29" s="20"/>
      <c r="AKP29" s="20"/>
      <c r="AKQ29" s="20"/>
      <c r="AKR29" s="20"/>
      <c r="AKS29" s="20"/>
      <c r="AKT29" s="20"/>
      <c r="AKU29" s="20"/>
      <c r="AKV29" s="20"/>
      <c r="AKW29" s="20"/>
      <c r="AKX29" s="20"/>
      <c r="AKY29" s="20"/>
      <c r="AKZ29" s="20"/>
      <c r="ALA29" s="20"/>
      <c r="ALB29" s="20"/>
      <c r="ALC29" s="20"/>
      <c r="ALD29" s="20"/>
      <c r="ALE29" s="20"/>
      <c r="ALF29" s="20"/>
      <c r="ALG29" s="20"/>
      <c r="ALH29" s="20"/>
      <c r="ALI29" s="20"/>
      <c r="ALJ29" s="20"/>
      <c r="ALK29" s="20"/>
      <c r="ALL29" s="20"/>
      <c r="ALM29" s="20"/>
      <c r="ALN29" s="20"/>
      <c r="ALO29" s="20"/>
      <c r="ALP29" s="20"/>
      <c r="ALQ29" s="20"/>
      <c r="ALR29" s="20"/>
      <c r="ALS29" s="20"/>
      <c r="ALT29" s="20"/>
      <c r="ALU29" s="20"/>
      <c r="ALV29" s="20"/>
      <c r="ALW29" s="20"/>
      <c r="ALX29" s="20"/>
      <c r="ALY29" s="20"/>
      <c r="ALZ29" s="20"/>
      <c r="AMA29" s="20"/>
      <c r="AMB29" s="20"/>
      <c r="AMC29" s="20"/>
      <c r="AMD29" s="20"/>
      <c r="AME29" s="20"/>
      <c r="AMF29" s="20"/>
      <c r="AMG29" s="20"/>
      <c r="AMH29" s="20"/>
      <c r="AMI29" s="20"/>
      <c r="AMJ29" s="20"/>
    </row>
    <row r="30" spans="1:1024" s="22" customFormat="1" ht="13" x14ac:dyDescent="0.3">
      <c r="A30" s="59" t="s">
        <v>56</v>
      </c>
      <c r="B30" s="60">
        <f t="shared" ref="B30:AG30" si="33">SUM(B10:B28)</f>
        <v>29215251</v>
      </c>
      <c r="C30" s="61">
        <f t="shared" si="33"/>
        <v>99.999999999999986</v>
      </c>
      <c r="D30" s="42">
        <f t="shared" si="33"/>
        <v>29900558</v>
      </c>
      <c r="E30" s="61">
        <f t="shared" si="33"/>
        <v>100</v>
      </c>
      <c r="F30" s="42">
        <f t="shared" si="33"/>
        <v>59115809</v>
      </c>
      <c r="G30" s="61">
        <f t="shared" si="33"/>
        <v>100</v>
      </c>
      <c r="H30" s="62">
        <f t="shared" si="33"/>
        <v>15953</v>
      </c>
      <c r="I30" s="63">
        <f t="shared" si="33"/>
        <v>100</v>
      </c>
      <c r="J30" s="64">
        <f t="shared" si="33"/>
        <v>11377</v>
      </c>
      <c r="K30" s="65">
        <f t="shared" si="33"/>
        <v>100</v>
      </c>
      <c r="L30" s="66">
        <f t="shared" si="33"/>
        <v>0</v>
      </c>
      <c r="M30" s="64">
        <f t="shared" si="33"/>
        <v>27330</v>
      </c>
      <c r="N30" s="67">
        <f t="shared" si="33"/>
        <v>100.00000000000001</v>
      </c>
      <c r="O30" s="62">
        <f t="shared" si="33"/>
        <v>11399</v>
      </c>
      <c r="P30" s="63">
        <f t="shared" si="33"/>
        <v>100</v>
      </c>
      <c r="Q30" s="64">
        <f t="shared" si="33"/>
        <v>7694</v>
      </c>
      <c r="R30" s="65">
        <f t="shared" si="33"/>
        <v>100</v>
      </c>
      <c r="S30" s="66">
        <f t="shared" si="33"/>
        <v>0</v>
      </c>
      <c r="T30" s="64">
        <f t="shared" si="33"/>
        <v>19093</v>
      </c>
      <c r="U30" s="67">
        <f t="shared" si="33"/>
        <v>100</v>
      </c>
      <c r="V30" s="62">
        <f t="shared" si="33"/>
        <v>6342</v>
      </c>
      <c r="W30" s="63">
        <f t="shared" si="33"/>
        <v>100</v>
      </c>
      <c r="X30" s="64">
        <f t="shared" si="33"/>
        <v>3993</v>
      </c>
      <c r="Y30" s="65">
        <f t="shared" si="33"/>
        <v>100</v>
      </c>
      <c r="Z30" s="66">
        <f t="shared" si="33"/>
        <v>0</v>
      </c>
      <c r="AA30" s="64">
        <f t="shared" si="33"/>
        <v>10335</v>
      </c>
      <c r="AB30" s="67">
        <f t="shared" si="33"/>
        <v>100</v>
      </c>
      <c r="AC30" s="62">
        <f t="shared" si="33"/>
        <v>2523</v>
      </c>
      <c r="AD30" s="63">
        <f t="shared" si="33"/>
        <v>100.00000000000001</v>
      </c>
      <c r="AE30" s="64">
        <f t="shared" si="33"/>
        <v>1599</v>
      </c>
      <c r="AF30" s="65">
        <f t="shared" si="33"/>
        <v>100</v>
      </c>
      <c r="AG30" s="66">
        <f t="shared" si="33"/>
        <v>0</v>
      </c>
      <c r="AH30" s="64">
        <f t="shared" ref="AH30:BE30" si="34">SUM(AH10:AH28)</f>
        <v>4122</v>
      </c>
      <c r="AI30" s="67">
        <f t="shared" si="34"/>
        <v>99.999999999999986</v>
      </c>
      <c r="AJ30" s="62">
        <f t="shared" si="34"/>
        <v>397</v>
      </c>
      <c r="AK30" s="63">
        <f t="shared" si="34"/>
        <v>99.999999999999986</v>
      </c>
      <c r="AL30" s="64">
        <f t="shared" si="34"/>
        <v>250</v>
      </c>
      <c r="AM30" s="65">
        <f t="shared" si="34"/>
        <v>100</v>
      </c>
      <c r="AN30" s="66">
        <f t="shared" si="34"/>
        <v>0</v>
      </c>
      <c r="AO30" s="64">
        <f t="shared" si="34"/>
        <v>647</v>
      </c>
      <c r="AP30" s="67">
        <f t="shared" si="34"/>
        <v>100</v>
      </c>
      <c r="AQ30" s="62">
        <f t="shared" si="34"/>
        <v>64</v>
      </c>
      <c r="AR30" s="63">
        <f t="shared" si="34"/>
        <v>100</v>
      </c>
      <c r="AS30" s="64">
        <f t="shared" si="34"/>
        <v>44</v>
      </c>
      <c r="AT30" s="65">
        <f t="shared" si="34"/>
        <v>100</v>
      </c>
      <c r="AU30" s="66">
        <f t="shared" si="34"/>
        <v>0</v>
      </c>
      <c r="AV30" s="64">
        <f t="shared" si="34"/>
        <v>108</v>
      </c>
      <c r="AW30" s="67">
        <f t="shared" si="34"/>
        <v>99.999999999999986</v>
      </c>
      <c r="AX30" s="62">
        <f t="shared" si="34"/>
        <v>2</v>
      </c>
      <c r="AY30" s="63">
        <f t="shared" si="34"/>
        <v>100</v>
      </c>
      <c r="AZ30" s="64">
        <f t="shared" si="34"/>
        <v>3</v>
      </c>
      <c r="BA30" s="65">
        <f t="shared" si="34"/>
        <v>99.999999999999986</v>
      </c>
      <c r="BB30" s="66">
        <f t="shared" si="34"/>
        <v>0</v>
      </c>
      <c r="BC30" s="64">
        <f t="shared" si="34"/>
        <v>5</v>
      </c>
      <c r="BD30" s="67">
        <f t="shared" si="34"/>
        <v>100</v>
      </c>
      <c r="BE30" s="62">
        <f t="shared" si="34"/>
        <v>0</v>
      </c>
      <c r="BF30" s="63"/>
      <c r="BG30" s="64">
        <f>SUM(BG10:BG28)</f>
        <v>0</v>
      </c>
      <c r="BH30" s="65"/>
      <c r="BI30" s="66">
        <f>SUM(BI10:BI28)</f>
        <v>0</v>
      </c>
      <c r="BJ30" s="64">
        <f>SUM(BJ10:BJ28)</f>
        <v>0</v>
      </c>
      <c r="BK30" s="67"/>
      <c r="AHH30" s="20"/>
      <c r="AHI30" s="20"/>
      <c r="AHJ30" s="20"/>
      <c r="AHK30" s="20"/>
      <c r="AHL30" s="20"/>
      <c r="AHM30" s="20"/>
      <c r="AHN30" s="20"/>
      <c r="AHO30" s="20"/>
      <c r="AHP30" s="20"/>
      <c r="AHQ30" s="20"/>
      <c r="AHR30" s="20"/>
      <c r="AHS30" s="20"/>
      <c r="AHT30" s="20"/>
      <c r="AHU30" s="20"/>
      <c r="AHV30" s="20"/>
      <c r="AHW30" s="20"/>
      <c r="AHX30" s="20"/>
      <c r="AHY30" s="20"/>
      <c r="AHZ30" s="20"/>
      <c r="AIA30" s="20"/>
      <c r="AIB30" s="20"/>
      <c r="AIC30" s="20"/>
      <c r="AID30" s="20"/>
      <c r="AIE30" s="20"/>
      <c r="AIF30" s="20"/>
      <c r="AIG30" s="20"/>
      <c r="AIH30" s="20"/>
      <c r="AII30" s="20"/>
      <c r="AIJ30" s="20"/>
      <c r="AIK30" s="20"/>
      <c r="AIL30" s="20"/>
      <c r="AIM30" s="20"/>
      <c r="AIN30" s="20"/>
      <c r="AIO30" s="20"/>
      <c r="AIP30" s="20"/>
      <c r="AIQ30" s="20"/>
      <c r="AIR30" s="20"/>
      <c r="AIS30" s="20"/>
      <c r="AIT30" s="20"/>
      <c r="AIU30" s="20"/>
      <c r="AIV30" s="20"/>
      <c r="AIW30" s="20"/>
      <c r="AIX30" s="20"/>
      <c r="AIY30" s="20"/>
      <c r="AIZ30" s="20"/>
      <c r="AJA30" s="20"/>
      <c r="AJB30" s="20"/>
      <c r="AJC30" s="20"/>
      <c r="AJD30" s="20"/>
      <c r="AJE30" s="20"/>
      <c r="AJF30" s="20"/>
      <c r="AJG30" s="20"/>
      <c r="AJH30" s="20"/>
      <c r="AJI30" s="20"/>
      <c r="AJJ30" s="20"/>
      <c r="AJK30" s="20"/>
      <c r="AJL30" s="20"/>
      <c r="AJM30" s="20"/>
      <c r="AJN30" s="20"/>
      <c r="AJO30" s="20"/>
      <c r="AJP30" s="20"/>
      <c r="AJQ30" s="20"/>
      <c r="AJR30" s="20"/>
      <c r="AJS30" s="20"/>
      <c r="AJT30" s="20"/>
      <c r="AJU30" s="20"/>
      <c r="AJV30" s="20"/>
      <c r="AJW30" s="20"/>
      <c r="AJX30" s="20"/>
      <c r="AJY30" s="20"/>
      <c r="AJZ30" s="20"/>
      <c r="AKA30" s="20"/>
      <c r="AKB30" s="20"/>
      <c r="AKC30" s="20"/>
      <c r="AKD30" s="20"/>
      <c r="AKE30" s="20"/>
      <c r="AKF30" s="20"/>
      <c r="AKG30" s="20"/>
      <c r="AKH30" s="20"/>
      <c r="AKI30" s="20"/>
      <c r="AKJ30" s="20"/>
      <c r="AKK30" s="20"/>
      <c r="AKL30" s="20"/>
      <c r="AKM30" s="20"/>
      <c r="AKN30" s="20"/>
      <c r="AKO30" s="20"/>
      <c r="AKP30" s="20"/>
      <c r="AKQ30" s="20"/>
      <c r="AKR30" s="20"/>
      <c r="AKS30" s="20"/>
      <c r="AKT30" s="20"/>
      <c r="AKU30" s="20"/>
      <c r="AKV30" s="20"/>
      <c r="AKW30" s="20"/>
      <c r="AKX30" s="20"/>
      <c r="AKY30" s="20"/>
      <c r="AKZ30" s="20"/>
      <c r="ALA30" s="20"/>
      <c r="ALB30" s="20"/>
      <c r="ALC30" s="20"/>
      <c r="ALD30" s="20"/>
      <c r="ALE30" s="20"/>
      <c r="ALF30" s="20"/>
      <c r="ALG30" s="20"/>
      <c r="ALH30" s="20"/>
      <c r="ALI30" s="20"/>
      <c r="ALJ30" s="20"/>
      <c r="ALK30" s="20"/>
      <c r="ALL30" s="20"/>
      <c r="ALM30" s="20"/>
      <c r="ALN30" s="20"/>
      <c r="ALO30" s="20"/>
      <c r="ALP30" s="20"/>
      <c r="ALQ30" s="20"/>
      <c r="ALR30" s="20"/>
      <c r="ALS30" s="20"/>
      <c r="ALT30" s="20"/>
      <c r="ALU30" s="20"/>
      <c r="ALV30" s="20"/>
      <c r="ALW30" s="20"/>
      <c r="ALX30" s="20"/>
      <c r="ALY30" s="20"/>
      <c r="ALZ30" s="20"/>
      <c r="AMA30" s="20"/>
      <c r="AMB30" s="20"/>
      <c r="AMC30" s="20"/>
      <c r="AMD30" s="20"/>
      <c r="AME30" s="20"/>
      <c r="AMF30" s="20"/>
      <c r="AMG30" s="20"/>
      <c r="AMH30" s="20"/>
      <c r="AMI30" s="20"/>
      <c r="AMJ30" s="20"/>
    </row>
    <row r="31" spans="1:1024" s="22" customFormat="1" ht="13" x14ac:dyDescent="0.3">
      <c r="A31" s="68"/>
      <c r="B31" s="54"/>
      <c r="C31" s="54"/>
      <c r="D31" s="54"/>
      <c r="E31" s="54"/>
      <c r="F31" s="54"/>
      <c r="G31" s="54"/>
      <c r="H31" s="55"/>
      <c r="I31" s="48"/>
      <c r="J31" s="48"/>
      <c r="K31" s="48"/>
      <c r="L31" s="57"/>
      <c r="M31" s="48"/>
      <c r="N31" s="69"/>
      <c r="O31" s="55"/>
      <c r="P31" s="48"/>
      <c r="Q31" s="48"/>
      <c r="R31" s="48"/>
      <c r="S31" s="57"/>
      <c r="T31" s="48"/>
      <c r="U31" s="69"/>
      <c r="V31" s="55"/>
      <c r="W31" s="48"/>
      <c r="X31" s="48"/>
      <c r="Y31" s="48"/>
      <c r="Z31" s="57"/>
      <c r="AA31" s="48"/>
      <c r="AB31" s="69"/>
      <c r="AC31" s="55"/>
      <c r="AD31" s="48"/>
      <c r="AE31" s="48"/>
      <c r="AF31" s="48"/>
      <c r="AG31" s="57"/>
      <c r="AH31" s="48"/>
      <c r="AI31" s="69"/>
      <c r="AJ31" s="55"/>
      <c r="AK31" s="48"/>
      <c r="AL31" s="48"/>
      <c r="AM31" s="48"/>
      <c r="AN31" s="57"/>
      <c r="AO31" s="48"/>
      <c r="AP31" s="69"/>
      <c r="AQ31" s="55"/>
      <c r="AR31" s="48"/>
      <c r="AS31" s="48"/>
      <c r="AT31" s="48"/>
      <c r="AU31" s="57"/>
      <c r="AV31" s="48"/>
      <c r="AW31" s="69"/>
      <c r="AX31" s="55"/>
      <c r="AY31" s="48"/>
      <c r="AZ31" s="48"/>
      <c r="BA31" s="48"/>
      <c r="BB31" s="57"/>
      <c r="BC31" s="48"/>
      <c r="BD31" s="69"/>
      <c r="BE31" s="55"/>
      <c r="BF31" s="48"/>
      <c r="BG31" s="48"/>
      <c r="BH31" s="48"/>
      <c r="BI31" s="57"/>
      <c r="BJ31" s="48"/>
      <c r="BK31" s="69"/>
      <c r="AHH31" s="20"/>
      <c r="AHI31" s="20"/>
      <c r="AHJ31" s="20"/>
      <c r="AHK31" s="20"/>
      <c r="AHL31" s="20"/>
      <c r="AHM31" s="20"/>
      <c r="AHN31" s="20"/>
      <c r="AHO31" s="20"/>
      <c r="AHP31" s="20"/>
      <c r="AHQ31" s="20"/>
      <c r="AHR31" s="20"/>
      <c r="AHS31" s="20"/>
      <c r="AHT31" s="20"/>
      <c r="AHU31" s="20"/>
      <c r="AHV31" s="20"/>
      <c r="AHW31" s="20"/>
      <c r="AHX31" s="20"/>
      <c r="AHY31" s="20"/>
      <c r="AHZ31" s="20"/>
      <c r="AIA31" s="20"/>
      <c r="AIB31" s="20"/>
      <c r="AIC31" s="20"/>
      <c r="AID31" s="20"/>
      <c r="AIE31" s="20"/>
      <c r="AIF31" s="20"/>
      <c r="AIG31" s="20"/>
      <c r="AIH31" s="20"/>
      <c r="AII31" s="20"/>
      <c r="AIJ31" s="20"/>
      <c r="AIK31" s="20"/>
      <c r="AIL31" s="20"/>
      <c r="AIM31" s="20"/>
      <c r="AIN31" s="20"/>
      <c r="AIO31" s="20"/>
      <c r="AIP31" s="20"/>
      <c r="AIQ31" s="20"/>
      <c r="AIR31" s="20"/>
      <c r="AIS31" s="20"/>
      <c r="AIT31" s="20"/>
      <c r="AIU31" s="20"/>
      <c r="AIV31" s="20"/>
      <c r="AIW31" s="20"/>
      <c r="AIX31" s="20"/>
      <c r="AIY31" s="20"/>
      <c r="AIZ31" s="20"/>
      <c r="AJA31" s="20"/>
      <c r="AJB31" s="20"/>
      <c r="AJC31" s="20"/>
      <c r="AJD31" s="20"/>
      <c r="AJE31" s="20"/>
      <c r="AJF31" s="20"/>
      <c r="AJG31" s="20"/>
      <c r="AJH31" s="20"/>
      <c r="AJI31" s="20"/>
      <c r="AJJ31" s="20"/>
      <c r="AJK31" s="20"/>
      <c r="AJL31" s="20"/>
      <c r="AJM31" s="20"/>
      <c r="AJN31" s="20"/>
      <c r="AJO31" s="20"/>
      <c r="AJP31" s="20"/>
      <c r="AJQ31" s="20"/>
      <c r="AJR31" s="20"/>
      <c r="AJS31" s="20"/>
      <c r="AJT31" s="20"/>
      <c r="AJU31" s="20"/>
      <c r="AJV31" s="20"/>
      <c r="AJW31" s="20"/>
      <c r="AJX31" s="20"/>
      <c r="AJY31" s="20"/>
      <c r="AJZ31" s="20"/>
      <c r="AKA31" s="20"/>
      <c r="AKB31" s="20"/>
      <c r="AKC31" s="20"/>
      <c r="AKD31" s="20"/>
      <c r="AKE31" s="20"/>
      <c r="AKF31" s="20"/>
      <c r="AKG31" s="20"/>
      <c r="AKH31" s="20"/>
      <c r="AKI31" s="20"/>
      <c r="AKJ31" s="20"/>
      <c r="AKK31" s="20"/>
      <c r="AKL31" s="20"/>
      <c r="AKM31" s="20"/>
      <c r="AKN31" s="20"/>
      <c r="AKO31" s="20"/>
      <c r="AKP31" s="20"/>
      <c r="AKQ31" s="20"/>
      <c r="AKR31" s="20"/>
      <c r="AKS31" s="20"/>
      <c r="AKT31" s="20"/>
      <c r="AKU31" s="20"/>
      <c r="AKV31" s="20"/>
      <c r="AKW31" s="20"/>
      <c r="AKX31" s="20"/>
      <c r="AKY31" s="20"/>
      <c r="AKZ31" s="20"/>
      <c r="ALA31" s="20"/>
      <c r="ALB31" s="20"/>
      <c r="ALC31" s="20"/>
      <c r="ALD31" s="20"/>
      <c r="ALE31" s="20"/>
      <c r="ALF31" s="20"/>
      <c r="ALG31" s="20"/>
      <c r="ALH31" s="20"/>
      <c r="ALI31" s="20"/>
      <c r="ALJ31" s="20"/>
      <c r="ALK31" s="20"/>
      <c r="ALL31" s="20"/>
      <c r="ALM31" s="20"/>
      <c r="ALN31" s="20"/>
      <c r="ALO31" s="20"/>
      <c r="ALP31" s="20"/>
      <c r="ALQ31" s="20"/>
      <c r="ALR31" s="20"/>
      <c r="ALS31" s="20"/>
      <c r="ALT31" s="20"/>
      <c r="ALU31" s="20"/>
      <c r="ALV31" s="20"/>
      <c r="ALW31" s="20"/>
      <c r="ALX31" s="20"/>
      <c r="ALY31" s="20"/>
      <c r="ALZ31" s="20"/>
      <c r="AMA31" s="20"/>
      <c r="AMB31" s="20"/>
      <c r="AMC31" s="20"/>
      <c r="AMD31" s="20"/>
      <c r="AME31" s="20"/>
      <c r="AMF31" s="20"/>
      <c r="AMG31" s="20"/>
      <c r="AMH31" s="20"/>
      <c r="AMI31" s="20"/>
      <c r="AMJ31" s="20"/>
    </row>
    <row r="32" spans="1:1024" s="22" customFormat="1" ht="13" x14ac:dyDescent="0.3">
      <c r="A32" s="70" t="s">
        <v>36</v>
      </c>
      <c r="B32" s="71"/>
      <c r="C32" s="71"/>
      <c r="D32" s="71"/>
      <c r="E32" s="71"/>
      <c r="F32" s="71"/>
      <c r="G32" s="71"/>
      <c r="H32" s="72">
        <v>0</v>
      </c>
      <c r="I32" s="73"/>
      <c r="J32" s="73">
        <v>0</v>
      </c>
      <c r="K32" s="73"/>
      <c r="L32" s="74"/>
      <c r="M32" s="73">
        <v>0</v>
      </c>
      <c r="N32" s="75"/>
      <c r="O32" s="72">
        <v>0</v>
      </c>
      <c r="P32" s="73"/>
      <c r="Q32" s="73">
        <v>0</v>
      </c>
      <c r="R32" s="73"/>
      <c r="S32" s="74"/>
      <c r="T32" s="73">
        <v>0</v>
      </c>
      <c r="U32" s="75"/>
      <c r="V32" s="72">
        <v>0</v>
      </c>
      <c r="W32" s="73"/>
      <c r="X32" s="73">
        <v>0</v>
      </c>
      <c r="Y32" s="73"/>
      <c r="Z32" s="74"/>
      <c r="AA32" s="73">
        <v>0</v>
      </c>
      <c r="AB32" s="75"/>
      <c r="AC32" s="72">
        <v>0</v>
      </c>
      <c r="AD32" s="73"/>
      <c r="AE32" s="73">
        <v>0</v>
      </c>
      <c r="AF32" s="73"/>
      <c r="AG32" s="74"/>
      <c r="AH32" s="73">
        <v>0</v>
      </c>
      <c r="AI32" s="75"/>
      <c r="AJ32" s="72">
        <v>0</v>
      </c>
      <c r="AK32" s="73"/>
      <c r="AL32" s="73">
        <v>0</v>
      </c>
      <c r="AM32" s="73"/>
      <c r="AN32" s="74"/>
      <c r="AO32" s="73">
        <v>0</v>
      </c>
      <c r="AP32" s="75"/>
      <c r="AQ32" s="72">
        <v>0</v>
      </c>
      <c r="AR32" s="73"/>
      <c r="AS32" s="73">
        <v>0</v>
      </c>
      <c r="AT32" s="73"/>
      <c r="AU32" s="74"/>
      <c r="AV32" s="73">
        <v>0</v>
      </c>
      <c r="AW32" s="75"/>
      <c r="AX32" s="72">
        <v>0</v>
      </c>
      <c r="AY32" s="73"/>
      <c r="AZ32" s="73">
        <v>0</v>
      </c>
      <c r="BA32" s="73"/>
      <c r="BB32" s="74"/>
      <c r="BC32" s="73">
        <v>0</v>
      </c>
      <c r="BD32" s="75"/>
      <c r="BE32" s="72">
        <v>0</v>
      </c>
      <c r="BF32" s="73"/>
      <c r="BG32" s="73">
        <v>0</v>
      </c>
      <c r="BH32" s="73"/>
      <c r="BI32" s="74"/>
      <c r="BJ32" s="73">
        <v>0</v>
      </c>
      <c r="BK32" s="75"/>
      <c r="AHH32" s="20"/>
      <c r="AHI32" s="20"/>
      <c r="AHJ32" s="20"/>
      <c r="AHK32" s="20"/>
      <c r="AHL32" s="20"/>
      <c r="AHM32" s="20"/>
      <c r="AHN32" s="20"/>
      <c r="AHO32" s="20"/>
      <c r="AHP32" s="20"/>
      <c r="AHQ32" s="20"/>
      <c r="AHR32" s="20"/>
      <c r="AHS32" s="20"/>
      <c r="AHT32" s="20"/>
      <c r="AHU32" s="20"/>
      <c r="AHV32" s="20"/>
      <c r="AHW32" s="20"/>
      <c r="AHX32" s="20"/>
      <c r="AHY32" s="20"/>
      <c r="AHZ32" s="20"/>
      <c r="AIA32" s="20"/>
      <c r="AIB32" s="20"/>
      <c r="AIC32" s="20"/>
      <c r="AID32" s="20"/>
      <c r="AIE32" s="20"/>
      <c r="AIF32" s="20"/>
      <c r="AIG32" s="20"/>
      <c r="AIH32" s="20"/>
      <c r="AII32" s="20"/>
      <c r="AIJ32" s="20"/>
      <c r="AIK32" s="20"/>
      <c r="AIL32" s="20"/>
      <c r="AIM32" s="20"/>
      <c r="AIN32" s="20"/>
      <c r="AIO32" s="20"/>
      <c r="AIP32" s="20"/>
      <c r="AIQ32" s="20"/>
      <c r="AIR32" s="20"/>
      <c r="AIS32" s="20"/>
      <c r="AIT32" s="20"/>
      <c r="AIU32" s="20"/>
      <c r="AIV32" s="20"/>
      <c r="AIW32" s="20"/>
      <c r="AIX32" s="20"/>
      <c r="AIY32" s="20"/>
      <c r="AIZ32" s="20"/>
      <c r="AJA32" s="20"/>
      <c r="AJB32" s="20"/>
      <c r="AJC32" s="20"/>
      <c r="AJD32" s="20"/>
      <c r="AJE32" s="20"/>
      <c r="AJF32" s="20"/>
      <c r="AJG32" s="20"/>
      <c r="AJH32" s="20"/>
      <c r="AJI32" s="20"/>
      <c r="AJJ32" s="20"/>
      <c r="AJK32" s="20"/>
      <c r="AJL32" s="20"/>
      <c r="AJM32" s="20"/>
      <c r="AJN32" s="20"/>
      <c r="AJO32" s="20"/>
      <c r="AJP32" s="20"/>
      <c r="AJQ32" s="20"/>
      <c r="AJR32" s="20"/>
      <c r="AJS32" s="20"/>
      <c r="AJT32" s="20"/>
      <c r="AJU32" s="20"/>
      <c r="AJV32" s="20"/>
      <c r="AJW32" s="20"/>
      <c r="AJX32" s="20"/>
      <c r="AJY32" s="20"/>
      <c r="AJZ32" s="20"/>
      <c r="AKA32" s="20"/>
      <c r="AKB32" s="20"/>
      <c r="AKC32" s="20"/>
      <c r="AKD32" s="20"/>
      <c r="AKE32" s="20"/>
      <c r="AKF32" s="20"/>
      <c r="AKG32" s="20"/>
      <c r="AKH32" s="20"/>
      <c r="AKI32" s="20"/>
      <c r="AKJ32" s="20"/>
      <c r="AKK32" s="20"/>
      <c r="AKL32" s="20"/>
      <c r="AKM32" s="20"/>
      <c r="AKN32" s="20"/>
      <c r="AKO32" s="20"/>
      <c r="AKP32" s="20"/>
      <c r="AKQ32" s="20"/>
      <c r="AKR32" s="20"/>
      <c r="AKS32" s="20"/>
      <c r="AKT32" s="20"/>
      <c r="AKU32" s="20"/>
      <c r="AKV32" s="20"/>
      <c r="AKW32" s="20"/>
      <c r="AKX32" s="20"/>
      <c r="AKY32" s="20"/>
      <c r="AKZ32" s="20"/>
      <c r="ALA32" s="20"/>
      <c r="ALB32" s="20"/>
      <c r="ALC32" s="20"/>
      <c r="ALD32" s="20"/>
      <c r="ALE32" s="20"/>
      <c r="ALF32" s="20"/>
      <c r="ALG32" s="20"/>
      <c r="ALH32" s="20"/>
      <c r="ALI32" s="20"/>
      <c r="ALJ32" s="20"/>
      <c r="ALK32" s="20"/>
      <c r="ALL32" s="20"/>
      <c r="ALM32" s="20"/>
      <c r="ALN32" s="20"/>
      <c r="ALO32" s="20"/>
      <c r="ALP32" s="20"/>
      <c r="ALQ32" s="20"/>
      <c r="ALR32" s="20"/>
      <c r="ALS32" s="20"/>
      <c r="ALT32" s="20"/>
      <c r="ALU32" s="20"/>
      <c r="ALV32" s="20"/>
      <c r="ALW32" s="20"/>
      <c r="ALX32" s="20"/>
      <c r="ALY32" s="20"/>
      <c r="ALZ32" s="20"/>
      <c r="AMA32" s="20"/>
      <c r="AMB32" s="20"/>
      <c r="AMC32" s="20"/>
      <c r="AMD32" s="20"/>
      <c r="AME32" s="20"/>
      <c r="AMF32" s="20"/>
      <c r="AMG32" s="20"/>
      <c r="AMH32" s="20"/>
      <c r="AMI32" s="20"/>
      <c r="AMJ32" s="20"/>
    </row>
    <row r="33" spans="1:1024" s="22" customFormat="1" ht="13" x14ac:dyDescent="0.3">
      <c r="A33" s="34" t="s">
        <v>57</v>
      </c>
      <c r="B33" s="76">
        <f>B30+B32</f>
        <v>29215251</v>
      </c>
      <c r="C33" s="76"/>
      <c r="D33" s="76">
        <f>D30+D32</f>
        <v>29900558</v>
      </c>
      <c r="E33" s="76"/>
      <c r="F33" s="77">
        <f>F30+F32</f>
        <v>59115809</v>
      </c>
      <c r="G33" s="76"/>
      <c r="H33" s="78">
        <f>H30+H32</f>
        <v>15953</v>
      </c>
      <c r="I33" s="79"/>
      <c r="J33" s="79">
        <f>J30+J32</f>
        <v>11377</v>
      </c>
      <c r="K33" s="79"/>
      <c r="L33" s="80">
        <f>L30+L32</f>
        <v>0</v>
      </c>
      <c r="M33" s="80">
        <f>M30+M32</f>
        <v>27330</v>
      </c>
      <c r="N33" s="81"/>
      <c r="O33" s="78">
        <f>O30+O32</f>
        <v>11399</v>
      </c>
      <c r="P33" s="79"/>
      <c r="Q33" s="79">
        <f>Q30+Q32</f>
        <v>7694</v>
      </c>
      <c r="R33" s="79"/>
      <c r="S33" s="80">
        <f>S30+S32</f>
        <v>0</v>
      </c>
      <c r="T33" s="80">
        <f>T30+T32</f>
        <v>19093</v>
      </c>
      <c r="U33" s="81"/>
      <c r="V33" s="78">
        <f>V30+V32</f>
        <v>6342</v>
      </c>
      <c r="W33" s="79"/>
      <c r="X33" s="79">
        <f>X30+X32</f>
        <v>3993</v>
      </c>
      <c r="Y33" s="79"/>
      <c r="Z33" s="80">
        <f>Z30+Z32</f>
        <v>0</v>
      </c>
      <c r="AA33" s="80">
        <f>AA30+AA32</f>
        <v>10335</v>
      </c>
      <c r="AB33" s="81"/>
      <c r="AC33" s="78">
        <f>AC30+AC32</f>
        <v>2523</v>
      </c>
      <c r="AD33" s="79"/>
      <c r="AE33" s="79">
        <f>AE30+AE32</f>
        <v>1599</v>
      </c>
      <c r="AF33" s="79"/>
      <c r="AG33" s="80">
        <f>AG30+AG32</f>
        <v>0</v>
      </c>
      <c r="AH33" s="80">
        <f>AH30+AH32</f>
        <v>4122</v>
      </c>
      <c r="AI33" s="81"/>
      <c r="AJ33" s="78">
        <f>AJ30+AJ32</f>
        <v>397</v>
      </c>
      <c r="AK33" s="79"/>
      <c r="AL33" s="79">
        <f>AL30+AL32</f>
        <v>250</v>
      </c>
      <c r="AM33" s="79"/>
      <c r="AN33" s="80">
        <f>AN30+AN32</f>
        <v>0</v>
      </c>
      <c r="AO33" s="80">
        <f>AO30+AO32</f>
        <v>647</v>
      </c>
      <c r="AP33" s="81"/>
      <c r="AQ33" s="78">
        <f>AQ30+AQ32</f>
        <v>64</v>
      </c>
      <c r="AR33" s="79"/>
      <c r="AS33" s="79">
        <f>AS30+AS32</f>
        <v>44</v>
      </c>
      <c r="AT33" s="79"/>
      <c r="AU33" s="80">
        <f>AU30+AU32</f>
        <v>0</v>
      </c>
      <c r="AV33" s="80">
        <f>AV30+AV32</f>
        <v>108</v>
      </c>
      <c r="AW33" s="81"/>
      <c r="AX33" s="78">
        <f>AX30+AX32</f>
        <v>2</v>
      </c>
      <c r="AY33" s="79"/>
      <c r="AZ33" s="79">
        <f>AZ30+AZ32</f>
        <v>3</v>
      </c>
      <c r="BA33" s="79"/>
      <c r="BB33" s="80">
        <f>BB30+BB32</f>
        <v>0</v>
      </c>
      <c r="BC33" s="80">
        <f>BC30+BC32</f>
        <v>5</v>
      </c>
      <c r="BD33" s="81"/>
      <c r="BE33" s="78">
        <f>BE30+BE32</f>
        <v>0</v>
      </c>
      <c r="BF33" s="79"/>
      <c r="BG33" s="79">
        <f>BG30+BG32</f>
        <v>0</v>
      </c>
      <c r="BH33" s="79"/>
      <c r="BI33" s="80">
        <f>BI30+BI32</f>
        <v>0</v>
      </c>
      <c r="BJ33" s="80">
        <f>BJ30+BJ32</f>
        <v>0</v>
      </c>
      <c r="BK33" s="81"/>
      <c r="AHH33" s="20"/>
      <c r="AHI33" s="20"/>
      <c r="AHJ33" s="20"/>
      <c r="AHK33" s="20"/>
      <c r="AHL33" s="20"/>
      <c r="AHM33" s="20"/>
      <c r="AHN33" s="20"/>
      <c r="AHO33" s="20"/>
      <c r="AHP33" s="20"/>
      <c r="AHQ33" s="20"/>
      <c r="AHR33" s="20"/>
      <c r="AHS33" s="20"/>
      <c r="AHT33" s="20"/>
      <c r="AHU33" s="20"/>
      <c r="AHV33" s="20"/>
      <c r="AHW33" s="20"/>
      <c r="AHX33" s="20"/>
      <c r="AHY33" s="20"/>
      <c r="AHZ33" s="20"/>
      <c r="AIA33" s="20"/>
      <c r="AIB33" s="20"/>
      <c r="AIC33" s="20"/>
      <c r="AID33" s="20"/>
      <c r="AIE33" s="20"/>
      <c r="AIF33" s="20"/>
      <c r="AIG33" s="20"/>
      <c r="AIH33" s="20"/>
      <c r="AII33" s="20"/>
      <c r="AIJ33" s="20"/>
      <c r="AIK33" s="20"/>
      <c r="AIL33" s="20"/>
      <c r="AIM33" s="20"/>
      <c r="AIN33" s="20"/>
      <c r="AIO33" s="20"/>
      <c r="AIP33" s="20"/>
      <c r="AIQ33" s="20"/>
      <c r="AIR33" s="20"/>
      <c r="AIS33" s="20"/>
      <c r="AIT33" s="20"/>
      <c r="AIU33" s="20"/>
      <c r="AIV33" s="20"/>
      <c r="AIW33" s="20"/>
      <c r="AIX33" s="20"/>
      <c r="AIY33" s="20"/>
      <c r="AIZ33" s="20"/>
      <c r="AJA33" s="20"/>
      <c r="AJB33" s="20"/>
      <c r="AJC33" s="20"/>
      <c r="AJD33" s="20"/>
      <c r="AJE33" s="20"/>
      <c r="AJF33" s="20"/>
      <c r="AJG33" s="20"/>
      <c r="AJH33" s="20"/>
      <c r="AJI33" s="20"/>
      <c r="AJJ33" s="20"/>
      <c r="AJK33" s="20"/>
      <c r="AJL33" s="20"/>
      <c r="AJM33" s="20"/>
      <c r="AJN33" s="20"/>
      <c r="AJO33" s="20"/>
      <c r="AJP33" s="20"/>
      <c r="AJQ33" s="20"/>
      <c r="AJR33" s="20"/>
      <c r="AJS33" s="20"/>
      <c r="AJT33" s="20"/>
      <c r="AJU33" s="20"/>
      <c r="AJV33" s="20"/>
      <c r="AJW33" s="20"/>
      <c r="AJX33" s="20"/>
      <c r="AJY33" s="20"/>
      <c r="AJZ33" s="20"/>
      <c r="AKA33" s="20"/>
      <c r="AKB33" s="20"/>
      <c r="AKC33" s="20"/>
      <c r="AKD33" s="20"/>
      <c r="AKE33" s="20"/>
      <c r="AKF33" s="20"/>
      <c r="AKG33" s="20"/>
      <c r="AKH33" s="20"/>
      <c r="AKI33" s="20"/>
      <c r="AKJ33" s="20"/>
      <c r="AKK33" s="20"/>
      <c r="AKL33" s="20"/>
      <c r="AKM33" s="20"/>
      <c r="AKN33" s="20"/>
      <c r="AKO33" s="20"/>
      <c r="AKP33" s="20"/>
      <c r="AKQ33" s="20"/>
      <c r="AKR33" s="20"/>
      <c r="AKS33" s="20"/>
      <c r="AKT33" s="20"/>
      <c r="AKU33" s="20"/>
      <c r="AKV33" s="20"/>
      <c r="AKW33" s="20"/>
      <c r="AKX33" s="20"/>
      <c r="AKY33" s="20"/>
      <c r="AKZ33" s="20"/>
      <c r="ALA33" s="20"/>
      <c r="ALB33" s="20"/>
      <c r="ALC33" s="20"/>
      <c r="ALD33" s="20"/>
      <c r="ALE33" s="20"/>
      <c r="ALF33" s="20"/>
      <c r="ALG33" s="20"/>
      <c r="ALH33" s="20"/>
      <c r="ALI33" s="20"/>
      <c r="ALJ33" s="20"/>
      <c r="ALK33" s="20"/>
      <c r="ALL33" s="20"/>
      <c r="ALM33" s="20"/>
      <c r="ALN33" s="20"/>
      <c r="ALO33" s="20"/>
      <c r="ALP33" s="20"/>
      <c r="ALQ33" s="20"/>
      <c r="ALR33" s="20"/>
      <c r="ALS33" s="20"/>
      <c r="ALT33" s="20"/>
      <c r="ALU33" s="20"/>
      <c r="ALV33" s="20"/>
      <c r="ALW33" s="20"/>
      <c r="ALX33" s="20"/>
      <c r="ALY33" s="20"/>
      <c r="ALZ33" s="20"/>
      <c r="AMA33" s="20"/>
      <c r="AMB33" s="20"/>
      <c r="AMC33" s="20"/>
      <c r="AMD33" s="20"/>
      <c r="AME33" s="20"/>
      <c r="AMF33" s="20"/>
      <c r="AMG33" s="20"/>
      <c r="AMH33" s="20"/>
      <c r="AMI33" s="20"/>
      <c r="AMJ33" s="20"/>
    </row>
    <row r="34" spans="1:1024" s="22" customFormat="1" ht="13" x14ac:dyDescent="0.3">
      <c r="T34" s="82"/>
      <c r="AHH34" s="20"/>
      <c r="AHI34" s="20"/>
      <c r="AHJ34" s="20"/>
      <c r="AHK34" s="20"/>
      <c r="AHL34" s="20"/>
      <c r="AHM34" s="20"/>
      <c r="AHN34" s="20"/>
      <c r="AHO34" s="20"/>
      <c r="AHP34" s="20"/>
      <c r="AHQ34" s="20"/>
      <c r="AHR34" s="20"/>
      <c r="AHS34" s="20"/>
      <c r="AHT34" s="20"/>
      <c r="AHU34" s="20"/>
      <c r="AHV34" s="20"/>
      <c r="AHW34" s="20"/>
      <c r="AHX34" s="20"/>
      <c r="AHY34" s="20"/>
      <c r="AHZ34" s="20"/>
      <c r="AIA34" s="20"/>
      <c r="AIB34" s="20"/>
      <c r="AIC34" s="20"/>
      <c r="AID34" s="20"/>
      <c r="AIE34" s="20"/>
      <c r="AIF34" s="20"/>
      <c r="AIG34" s="20"/>
      <c r="AIH34" s="20"/>
      <c r="AII34" s="20"/>
      <c r="AIJ34" s="20"/>
      <c r="AIK34" s="20"/>
      <c r="AIL34" s="20"/>
      <c r="AIM34" s="20"/>
      <c r="AIN34" s="20"/>
      <c r="AIO34" s="20"/>
      <c r="AIP34" s="20"/>
      <c r="AIQ34" s="20"/>
      <c r="AIR34" s="20"/>
      <c r="AIS34" s="20"/>
      <c r="AIT34" s="20"/>
      <c r="AIU34" s="20"/>
      <c r="AIV34" s="20"/>
      <c r="AIW34" s="20"/>
      <c r="AIX34" s="20"/>
      <c r="AIY34" s="20"/>
      <c r="AIZ34" s="20"/>
      <c r="AJA34" s="20"/>
      <c r="AJB34" s="20"/>
      <c r="AJC34" s="20"/>
      <c r="AJD34" s="20"/>
      <c r="AJE34" s="20"/>
      <c r="AJF34" s="20"/>
      <c r="AJG34" s="20"/>
      <c r="AJH34" s="20"/>
      <c r="AJI34" s="20"/>
      <c r="AJJ34" s="20"/>
      <c r="AJK34" s="20"/>
      <c r="AJL34" s="20"/>
      <c r="AJM34" s="20"/>
      <c r="AJN34" s="20"/>
      <c r="AJO34" s="20"/>
      <c r="AJP34" s="20"/>
      <c r="AJQ34" s="20"/>
      <c r="AJR34" s="20"/>
      <c r="AJS34" s="20"/>
      <c r="AJT34" s="20"/>
      <c r="AJU34" s="20"/>
      <c r="AJV34" s="20"/>
      <c r="AJW34" s="20"/>
      <c r="AJX34" s="20"/>
      <c r="AJY34" s="20"/>
      <c r="AJZ34" s="20"/>
      <c r="AKA34" s="20"/>
      <c r="AKB34" s="20"/>
      <c r="AKC34" s="20"/>
      <c r="AKD34" s="20"/>
      <c r="AKE34" s="20"/>
      <c r="AKF34" s="20"/>
      <c r="AKG34" s="20"/>
      <c r="AKH34" s="20"/>
      <c r="AKI34" s="20"/>
      <c r="AKJ34" s="20"/>
      <c r="AKK34" s="20"/>
      <c r="AKL34" s="20"/>
      <c r="AKM34" s="20"/>
      <c r="AKN34" s="20"/>
      <c r="AKO34" s="20"/>
      <c r="AKP34" s="20"/>
      <c r="AKQ34" s="20"/>
      <c r="AKR34" s="20"/>
      <c r="AKS34" s="20"/>
      <c r="AKT34" s="20"/>
      <c r="AKU34" s="20"/>
      <c r="AKV34" s="20"/>
      <c r="AKW34" s="20"/>
      <c r="AKX34" s="20"/>
      <c r="AKY34" s="20"/>
      <c r="AKZ34" s="20"/>
      <c r="ALA34" s="20"/>
      <c r="ALB34" s="20"/>
      <c r="ALC34" s="20"/>
      <c r="ALD34" s="20"/>
      <c r="ALE34" s="20"/>
      <c r="ALF34" s="20"/>
      <c r="ALG34" s="20"/>
      <c r="ALH34" s="20"/>
      <c r="ALI34" s="20"/>
      <c r="ALJ34" s="20"/>
      <c r="ALK34" s="20"/>
      <c r="ALL34" s="20"/>
      <c r="ALM34" s="20"/>
      <c r="ALN34" s="20"/>
      <c r="ALO34" s="20"/>
      <c r="ALP34" s="20"/>
      <c r="ALQ34" s="20"/>
      <c r="ALR34" s="20"/>
      <c r="ALS34" s="20"/>
      <c r="ALT34" s="20"/>
      <c r="ALU34" s="20"/>
      <c r="ALV34" s="20"/>
      <c r="ALW34" s="20"/>
      <c r="ALX34" s="20"/>
      <c r="ALY34" s="20"/>
      <c r="ALZ34" s="20"/>
      <c r="AMA34" s="20"/>
      <c r="AMB34" s="20"/>
      <c r="AMC34" s="20"/>
      <c r="AMD34" s="20"/>
      <c r="AME34" s="20"/>
      <c r="AMF34" s="20"/>
      <c r="AMG34" s="20"/>
      <c r="AMH34" s="20"/>
      <c r="AMI34" s="20"/>
      <c r="AMJ34" s="20"/>
    </row>
    <row r="35" spans="1:1024" s="22" customFormat="1" ht="13" x14ac:dyDescent="0.3">
      <c r="AHH35" s="20"/>
      <c r="AHI35" s="20"/>
      <c r="AHJ35" s="20"/>
      <c r="AHK35" s="20"/>
      <c r="AHL35" s="20"/>
      <c r="AHM35" s="20"/>
      <c r="AHN35" s="20"/>
      <c r="AHO35" s="20"/>
      <c r="AHP35" s="20"/>
      <c r="AHQ35" s="20"/>
      <c r="AHR35" s="20"/>
      <c r="AHS35" s="20"/>
      <c r="AHT35" s="20"/>
      <c r="AHU35" s="20"/>
      <c r="AHV35" s="20"/>
      <c r="AHW35" s="20"/>
      <c r="AHX35" s="20"/>
      <c r="AHY35" s="20"/>
      <c r="AHZ35" s="20"/>
      <c r="AIA35" s="20"/>
      <c r="AIB35" s="20"/>
      <c r="AIC35" s="20"/>
      <c r="AID35" s="20"/>
      <c r="AIE35" s="20"/>
      <c r="AIF35" s="20"/>
      <c r="AIG35" s="20"/>
      <c r="AIH35" s="20"/>
      <c r="AII35" s="20"/>
      <c r="AIJ35" s="20"/>
      <c r="AIK35" s="20"/>
      <c r="AIL35" s="20"/>
      <c r="AIM35" s="20"/>
      <c r="AIN35" s="20"/>
      <c r="AIO35" s="20"/>
      <c r="AIP35" s="20"/>
      <c r="AIQ35" s="20"/>
      <c r="AIR35" s="20"/>
      <c r="AIS35" s="20"/>
      <c r="AIT35" s="20"/>
      <c r="AIU35" s="20"/>
      <c r="AIV35" s="20"/>
      <c r="AIW35" s="20"/>
      <c r="AIX35" s="20"/>
      <c r="AIY35" s="20"/>
      <c r="AIZ35" s="20"/>
      <c r="AJA35" s="20"/>
      <c r="AJB35" s="20"/>
      <c r="AJC35" s="20"/>
      <c r="AJD35" s="20"/>
      <c r="AJE35" s="20"/>
      <c r="AJF35" s="20"/>
      <c r="AJG35" s="20"/>
      <c r="AJH35" s="20"/>
      <c r="AJI35" s="20"/>
      <c r="AJJ35" s="20"/>
      <c r="AJK35" s="20"/>
      <c r="AJL35" s="20"/>
      <c r="AJM35" s="20"/>
      <c r="AJN35" s="20"/>
      <c r="AJO35" s="20"/>
      <c r="AJP35" s="20"/>
      <c r="AJQ35" s="20"/>
      <c r="AJR35" s="20"/>
      <c r="AJS35" s="20"/>
      <c r="AJT35" s="20"/>
      <c r="AJU35" s="20"/>
      <c r="AJV35" s="20"/>
      <c r="AJW35" s="20"/>
      <c r="AJX35" s="20"/>
      <c r="AJY35" s="20"/>
      <c r="AJZ35" s="20"/>
      <c r="AKA35" s="20"/>
      <c r="AKB35" s="20"/>
      <c r="AKC35" s="20"/>
      <c r="AKD35" s="20"/>
      <c r="AKE35" s="20"/>
      <c r="AKF35" s="20"/>
      <c r="AKG35" s="20"/>
      <c r="AKH35" s="20"/>
      <c r="AKI35" s="20"/>
      <c r="AKJ35" s="20"/>
      <c r="AKK35" s="20"/>
      <c r="AKL35" s="20"/>
      <c r="AKM35" s="20"/>
      <c r="AKN35" s="20"/>
      <c r="AKO35" s="20"/>
      <c r="AKP35" s="20"/>
      <c r="AKQ35" s="20"/>
      <c r="AKR35" s="20"/>
      <c r="AKS35" s="20"/>
      <c r="AKT35" s="20"/>
      <c r="AKU35" s="20"/>
      <c r="AKV35" s="20"/>
      <c r="AKW35" s="20"/>
      <c r="AKX35" s="20"/>
      <c r="AKY35" s="20"/>
      <c r="AKZ35" s="20"/>
      <c r="ALA35" s="20"/>
      <c r="ALB35" s="20"/>
      <c r="ALC35" s="20"/>
      <c r="ALD35" s="20"/>
      <c r="ALE35" s="20"/>
      <c r="ALF35" s="20"/>
      <c r="ALG35" s="20"/>
      <c r="ALH35" s="20"/>
      <c r="ALI35" s="20"/>
      <c r="ALJ35" s="20"/>
      <c r="ALK35" s="20"/>
      <c r="ALL35" s="20"/>
      <c r="ALM35" s="20"/>
      <c r="ALN35" s="20"/>
      <c r="ALO35" s="20"/>
      <c r="ALP35" s="20"/>
      <c r="ALQ35" s="20"/>
      <c r="ALR35" s="20"/>
      <c r="ALS35" s="20"/>
      <c r="ALT35" s="20"/>
      <c r="ALU35" s="20"/>
      <c r="ALV35" s="20"/>
      <c r="ALW35" s="20"/>
      <c r="ALX35" s="20"/>
      <c r="ALY35" s="20"/>
      <c r="ALZ35" s="20"/>
      <c r="AMA35" s="20"/>
      <c r="AMB35" s="20"/>
      <c r="AMC35" s="20"/>
      <c r="AMD35" s="20"/>
      <c r="AME35" s="20"/>
      <c r="AMF35" s="20"/>
      <c r="AMG35" s="20"/>
      <c r="AMH35" s="20"/>
      <c r="AMI35" s="20"/>
      <c r="AMJ35" s="20"/>
    </row>
    <row r="36" spans="1:1024" s="22" customFormat="1" ht="15.5" x14ac:dyDescent="0.35">
      <c r="A36" s="17" t="s">
        <v>3</v>
      </c>
      <c r="B36" s="83"/>
      <c r="C36" s="83"/>
      <c r="D36" s="83"/>
      <c r="E36" s="83"/>
      <c r="F36" s="83"/>
      <c r="AE36" s="46"/>
      <c r="AF36" s="46"/>
      <c r="AHH36" s="20"/>
      <c r="AHI36" s="20"/>
      <c r="AHJ36" s="20"/>
      <c r="AHK36" s="20"/>
      <c r="AHL36" s="20"/>
      <c r="AHM36" s="20"/>
      <c r="AHN36" s="20"/>
      <c r="AHO36" s="20"/>
      <c r="AHP36" s="20"/>
      <c r="AHQ36" s="20"/>
      <c r="AHR36" s="20"/>
      <c r="AHS36" s="20"/>
      <c r="AHT36" s="20"/>
      <c r="AHU36" s="20"/>
      <c r="AHV36" s="20"/>
      <c r="AHW36" s="20"/>
      <c r="AHX36" s="20"/>
      <c r="AHY36" s="20"/>
      <c r="AHZ36" s="20"/>
      <c r="AIA36" s="20"/>
      <c r="AIB36" s="20"/>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3" t="s">
        <v>58</v>
      </c>
      <c r="B37" s="20" t="s">
        <v>59</v>
      </c>
      <c r="C37" s="20"/>
      <c r="D37" s="20"/>
      <c r="E37" s="84"/>
      <c r="F37" s="84"/>
      <c r="AHH37" s="20"/>
      <c r="AHI37" s="20"/>
      <c r="AHJ37" s="20"/>
      <c r="AHK37" s="20"/>
      <c r="AHL37" s="20"/>
      <c r="AHM37" s="20"/>
      <c r="AHN37" s="20"/>
      <c r="AHO37" s="20"/>
      <c r="AHP37" s="20"/>
      <c r="AHQ37" s="20"/>
      <c r="AHR37" s="20"/>
      <c r="AHS37" s="20"/>
      <c r="AHT37" s="20"/>
      <c r="AHU37" s="20"/>
      <c r="AHV37" s="20"/>
      <c r="AHW37" s="20"/>
      <c r="AHX37" s="20"/>
      <c r="AHY37" s="20"/>
      <c r="AHZ37" s="20"/>
      <c r="AIA37" s="20"/>
      <c r="AIB37" s="2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3" t="s">
        <v>60</v>
      </c>
      <c r="B38" s="20"/>
      <c r="C38" s="20"/>
      <c r="D38" s="20"/>
      <c r="E38" s="20"/>
      <c r="F38" s="20"/>
      <c r="AHH38" s="20"/>
      <c r="AHI38" s="20"/>
      <c r="AHJ38" s="20"/>
      <c r="AHK38" s="20"/>
      <c r="AHL38" s="20"/>
      <c r="AHM38" s="20"/>
      <c r="AHN38" s="20"/>
      <c r="AHO38" s="20"/>
      <c r="AHP38" s="20"/>
      <c r="AHQ38" s="20"/>
      <c r="AHR38" s="20"/>
      <c r="AHS38" s="20"/>
      <c r="AHT38" s="20"/>
      <c r="AHU38" s="20"/>
      <c r="AHV38" s="20"/>
      <c r="AHW38" s="20"/>
      <c r="AHX38" s="20"/>
      <c r="AHY38" s="20"/>
      <c r="AHZ38" s="20"/>
      <c r="AIA38" s="20"/>
      <c r="AIB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61</v>
      </c>
      <c r="B39" s="85" t="s">
        <v>5</v>
      </c>
    </row>
    <row r="40" spans="1:1024" ht="13" x14ac:dyDescent="0.3">
      <c r="A40" s="22" t="s">
        <v>62</v>
      </c>
      <c r="B40" s="20" t="s">
        <v>63</v>
      </c>
    </row>
  </sheetData>
  <mergeCells count="11">
    <mergeCell ref="B7:G7"/>
    <mergeCell ref="H7:BK7"/>
    <mergeCell ref="B8:G8"/>
    <mergeCell ref="H8:N8"/>
    <mergeCell ref="O8:U8"/>
    <mergeCell ref="V8:AB8"/>
    <mergeCell ref="AC8:AI8"/>
    <mergeCell ref="AJ8:AP8"/>
    <mergeCell ref="AQ8:AW8"/>
    <mergeCell ref="AX8:BD8"/>
    <mergeCell ref="BE8:BK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B6" zoomScale="95" zoomScaleNormal="95" workbookViewId="0">
      <selection activeCell="AA33" sqref="AA33"/>
    </sheetView>
  </sheetViews>
  <sheetFormatPr baseColWidth="10" defaultColWidth="8.7265625" defaultRowHeight="12.5" x14ac:dyDescent="0.25"/>
  <cols>
    <col min="1" max="1" width="11.81640625" style="20" customWidth="1"/>
    <col min="2" max="1025" width="11.54296875" style="20"/>
  </cols>
  <sheetData>
    <row r="1" spans="1:95" ht="18.5" x14ac:dyDescent="0.45">
      <c r="A1" s="21" t="s">
        <v>19</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row>
    <row r="2" spans="1:95" s="25" customFormat="1" ht="18.5" x14ac:dyDescent="0.45">
      <c r="A2" s="23" t="s">
        <v>20</v>
      </c>
      <c r="B2" s="24" t="s">
        <v>64</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row>
    <row r="3" spans="1:95" s="26" customFormat="1" ht="15.5" x14ac:dyDescent="0.35">
      <c r="A3" s="17" t="s">
        <v>22</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row>
    <row r="4" spans="1:95" s="26" customFormat="1" ht="15.5" x14ac:dyDescent="0.35">
      <c r="A4" s="27" t="s">
        <v>23</v>
      </c>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row>
    <row r="5" spans="1:95" ht="13" x14ac:dyDescent="0.3">
      <c r="A5" s="2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row>
    <row r="6" spans="1:95" ht="13" x14ac:dyDescent="0.3">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row>
    <row r="7" spans="1:95" ht="13" x14ac:dyDescent="0.3">
      <c r="A7" s="29"/>
      <c r="B7" s="86"/>
      <c r="C7" s="86"/>
      <c r="D7" s="86"/>
      <c r="E7" s="86"/>
      <c r="F7" s="86"/>
      <c r="G7" s="87"/>
      <c r="H7" s="10" t="s">
        <v>65</v>
      </c>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30"/>
      <c r="BM7" s="30"/>
      <c r="BN7" s="30"/>
      <c r="BO7" s="30"/>
      <c r="BP7" s="30"/>
      <c r="BQ7" s="30"/>
      <c r="BR7" s="30"/>
      <c r="BS7" s="30"/>
      <c r="BT7" s="30"/>
      <c r="BU7" s="30"/>
      <c r="BV7" s="30"/>
      <c r="BW7" s="30"/>
      <c r="BX7" s="30"/>
      <c r="BY7" s="30"/>
      <c r="BZ7" s="30"/>
      <c r="CA7" s="30"/>
      <c r="CB7" s="30"/>
      <c r="CC7" s="30"/>
      <c r="CD7" s="30"/>
      <c r="CE7" s="30"/>
      <c r="CF7" s="30"/>
      <c r="CG7" s="30"/>
      <c r="CH7" s="30"/>
      <c r="CI7" s="30"/>
      <c r="CJ7" s="30"/>
      <c r="CK7" s="30"/>
      <c r="CL7" s="30"/>
      <c r="CM7" s="30"/>
      <c r="CN7" s="30"/>
      <c r="CO7" s="30"/>
      <c r="CP7" s="30"/>
      <c r="CQ7" s="30"/>
    </row>
    <row r="8" spans="1:95" ht="13" x14ac:dyDescent="0.3">
      <c r="A8" s="32" t="s">
        <v>25</v>
      </c>
      <c r="B8" s="7" t="s">
        <v>26</v>
      </c>
      <c r="C8" s="7"/>
      <c r="D8" s="7"/>
      <c r="E8" s="7"/>
      <c r="F8" s="7"/>
      <c r="G8" s="7"/>
      <c r="H8" s="8" t="s">
        <v>27</v>
      </c>
      <c r="I8" s="8"/>
      <c r="J8" s="8"/>
      <c r="K8" s="8"/>
      <c r="L8" s="8"/>
      <c r="M8" s="8"/>
      <c r="N8" s="8"/>
      <c r="O8" s="8" t="s">
        <v>28</v>
      </c>
      <c r="P8" s="8"/>
      <c r="Q8" s="8"/>
      <c r="R8" s="8"/>
      <c r="S8" s="8"/>
      <c r="T8" s="8"/>
      <c r="U8" s="8"/>
      <c r="V8" s="8">
        <v>44108</v>
      </c>
      <c r="W8" s="8"/>
      <c r="X8" s="8"/>
      <c r="Y8" s="8"/>
      <c r="Z8" s="8"/>
      <c r="AA8" s="8"/>
      <c r="AB8" s="8"/>
      <c r="AC8" s="8">
        <v>43894</v>
      </c>
      <c r="AD8" s="8"/>
      <c r="AE8" s="8"/>
      <c r="AF8" s="8"/>
      <c r="AG8" s="8"/>
      <c r="AH8" s="8"/>
      <c r="AI8" s="8"/>
      <c r="AJ8" s="8" t="s">
        <v>29</v>
      </c>
      <c r="AK8" s="8"/>
      <c r="AL8" s="8"/>
      <c r="AM8" s="8"/>
      <c r="AN8" s="8"/>
      <c r="AO8" s="8"/>
      <c r="AP8" s="8"/>
      <c r="AQ8" s="8" t="s">
        <v>30</v>
      </c>
      <c r="AR8" s="8"/>
      <c r="AS8" s="8"/>
      <c r="AT8" s="8"/>
      <c r="AU8" s="8"/>
      <c r="AV8" s="8"/>
      <c r="AW8" s="8"/>
      <c r="AX8" s="8" t="s">
        <v>31</v>
      </c>
      <c r="AY8" s="8"/>
      <c r="AZ8" s="8"/>
      <c r="BA8" s="8"/>
      <c r="BB8" s="8"/>
      <c r="BC8" s="8"/>
      <c r="BD8" s="8"/>
      <c r="BE8" s="8">
        <v>43985</v>
      </c>
      <c r="BF8" s="8"/>
      <c r="BG8" s="8"/>
      <c r="BH8" s="8"/>
      <c r="BI8" s="8"/>
      <c r="BJ8" s="8"/>
      <c r="BK8" s="8"/>
      <c r="BL8" s="33"/>
      <c r="BM8" s="33"/>
      <c r="BN8" s="33"/>
      <c r="BO8" s="33"/>
    </row>
    <row r="9" spans="1:95" ht="13" x14ac:dyDescent="0.3">
      <c r="A9" s="34"/>
      <c r="B9" s="35" t="s">
        <v>32</v>
      </c>
      <c r="C9" s="36" t="s">
        <v>33</v>
      </c>
      <c r="D9" s="35" t="s">
        <v>34</v>
      </c>
      <c r="E9" s="36" t="s">
        <v>33</v>
      </c>
      <c r="F9" s="37" t="s">
        <v>35</v>
      </c>
      <c r="G9" s="36" t="s">
        <v>33</v>
      </c>
      <c r="H9" s="38" t="s">
        <v>32</v>
      </c>
      <c r="I9" s="36" t="s">
        <v>33</v>
      </c>
      <c r="J9" s="35" t="s">
        <v>34</v>
      </c>
      <c r="K9" s="36" t="s">
        <v>33</v>
      </c>
      <c r="L9" s="35" t="s">
        <v>36</v>
      </c>
      <c r="M9" s="35" t="s">
        <v>35</v>
      </c>
      <c r="N9" s="39" t="s">
        <v>33</v>
      </c>
      <c r="O9" s="38" t="s">
        <v>32</v>
      </c>
      <c r="P9" s="36" t="s">
        <v>33</v>
      </c>
      <c r="Q9" s="35" t="s">
        <v>34</v>
      </c>
      <c r="R9" s="36" t="s">
        <v>33</v>
      </c>
      <c r="S9" s="35" t="s">
        <v>36</v>
      </c>
      <c r="T9" s="35" t="s">
        <v>35</v>
      </c>
      <c r="U9" s="39" t="s">
        <v>33</v>
      </c>
      <c r="V9" s="38" t="s">
        <v>32</v>
      </c>
      <c r="W9" s="36" t="s">
        <v>33</v>
      </c>
      <c r="X9" s="35" t="s">
        <v>34</v>
      </c>
      <c r="Y9" s="36" t="s">
        <v>33</v>
      </c>
      <c r="Z9" s="35" t="s">
        <v>36</v>
      </c>
      <c r="AA9" s="35" t="s">
        <v>35</v>
      </c>
      <c r="AB9" s="39" t="s">
        <v>33</v>
      </c>
      <c r="AC9" s="38" t="s">
        <v>32</v>
      </c>
      <c r="AD9" s="36" t="s">
        <v>33</v>
      </c>
      <c r="AE9" s="35" t="s">
        <v>34</v>
      </c>
      <c r="AF9" s="36" t="s">
        <v>33</v>
      </c>
      <c r="AG9" s="35" t="s">
        <v>36</v>
      </c>
      <c r="AH9" s="35" t="s">
        <v>35</v>
      </c>
      <c r="AI9" s="39" t="s">
        <v>33</v>
      </c>
      <c r="AJ9" s="38" t="s">
        <v>32</v>
      </c>
      <c r="AK9" s="36" t="s">
        <v>33</v>
      </c>
      <c r="AL9" s="35" t="s">
        <v>34</v>
      </c>
      <c r="AM9" s="36" t="s">
        <v>33</v>
      </c>
      <c r="AN9" s="35" t="s">
        <v>36</v>
      </c>
      <c r="AO9" s="35" t="s">
        <v>35</v>
      </c>
      <c r="AP9" s="39" t="s">
        <v>33</v>
      </c>
      <c r="AQ9" s="38" t="s">
        <v>32</v>
      </c>
      <c r="AR9" s="36" t="s">
        <v>33</v>
      </c>
      <c r="AS9" s="35" t="s">
        <v>34</v>
      </c>
      <c r="AT9" s="36" t="s">
        <v>33</v>
      </c>
      <c r="AU9" s="35" t="s">
        <v>36</v>
      </c>
      <c r="AV9" s="35" t="s">
        <v>35</v>
      </c>
      <c r="AW9" s="39" t="s">
        <v>33</v>
      </c>
      <c r="AX9" s="38" t="s">
        <v>32</v>
      </c>
      <c r="AY9" s="36" t="s">
        <v>33</v>
      </c>
      <c r="AZ9" s="35" t="s">
        <v>34</v>
      </c>
      <c r="BA9" s="36" t="s">
        <v>33</v>
      </c>
      <c r="BB9" s="35" t="s">
        <v>36</v>
      </c>
      <c r="BC9" s="35" t="s">
        <v>35</v>
      </c>
      <c r="BD9" s="39" t="s">
        <v>33</v>
      </c>
      <c r="BE9" s="38" t="s">
        <v>32</v>
      </c>
      <c r="BF9" s="36" t="s">
        <v>33</v>
      </c>
      <c r="BG9" s="35" t="s">
        <v>34</v>
      </c>
      <c r="BH9" s="36" t="s">
        <v>33</v>
      </c>
      <c r="BI9" s="35" t="s">
        <v>36</v>
      </c>
      <c r="BJ9" s="35" t="s">
        <v>35</v>
      </c>
      <c r="BK9" s="39" t="s">
        <v>33</v>
      </c>
      <c r="BL9" s="22"/>
      <c r="BM9" s="22"/>
      <c r="BN9" s="22"/>
      <c r="BO9" s="22"/>
    </row>
    <row r="10" spans="1:95" ht="13" x14ac:dyDescent="0.3">
      <c r="A10" s="40" t="s">
        <v>37</v>
      </c>
      <c r="B10" s="22">
        <v>1802527</v>
      </c>
      <c r="C10" s="41">
        <f t="shared" ref="C10:C28" si="0">B10/B$30*100</f>
        <v>6.1698152105556101</v>
      </c>
      <c r="D10" s="22">
        <v>1712903</v>
      </c>
      <c r="E10" s="41">
        <f t="shared" ref="E10:E28" si="1">D10/D$30*100</f>
        <v>5.7286656657042991</v>
      </c>
      <c r="F10" s="42">
        <f t="shared" ref="F10:F28" si="2">B10+D10</f>
        <v>3515430</v>
      </c>
      <c r="G10" s="43">
        <f t="shared" ref="G10:G28" si="3">F10/F$30*100</f>
        <v>5.9466833990210644</v>
      </c>
      <c r="H10" s="44">
        <v>0</v>
      </c>
      <c r="I10" s="45">
        <f t="shared" ref="I10:I28" si="4">H10/H$30*100</f>
        <v>0</v>
      </c>
      <c r="J10" s="46">
        <v>1</v>
      </c>
      <c r="K10" s="45">
        <f t="shared" ref="K10:K28" si="5">J10/J$30*100</f>
        <v>8.0089700464520269E-3</v>
      </c>
      <c r="L10" s="47">
        <v>0</v>
      </c>
      <c r="M10" s="48">
        <f t="shared" ref="M10:M28" si="6">H10+J10</f>
        <v>1</v>
      </c>
      <c r="N10" s="49">
        <f t="shared" ref="N10:N28" si="7">M10/M$30*100</f>
        <v>3.3658700774150114E-3</v>
      </c>
      <c r="O10" s="44">
        <v>0</v>
      </c>
      <c r="P10" s="45">
        <f t="shared" ref="P10:P28" si="8">O10/O$30*100</f>
        <v>0</v>
      </c>
      <c r="Q10" s="46">
        <v>1</v>
      </c>
      <c r="R10" s="45">
        <f t="shared" ref="R10:R28" si="9">Q10/Q$30*100</f>
        <v>1.0465724751439037E-2</v>
      </c>
      <c r="S10" s="47">
        <v>0</v>
      </c>
      <c r="T10" s="48">
        <f t="shared" ref="T10:T28" si="10">O10+Q10</f>
        <v>1</v>
      </c>
      <c r="U10" s="49">
        <f t="shared" ref="U10:U28" si="11">T10/T$30*100</f>
        <v>4.2793563847997257E-3</v>
      </c>
      <c r="V10" s="44">
        <v>0</v>
      </c>
      <c r="W10" s="45">
        <f t="shared" ref="W10:W28" si="12">V10/V$30*100</f>
        <v>0</v>
      </c>
      <c r="X10" s="46">
        <v>0</v>
      </c>
      <c r="Y10" s="45">
        <f t="shared" ref="Y10:Y28" si="13">X10/X$30*100</f>
        <v>0</v>
      </c>
      <c r="Z10" s="47">
        <v>0</v>
      </c>
      <c r="AA10" s="48">
        <f t="shared" ref="AA10:AA28" si="14">V10+X10</f>
        <v>0</v>
      </c>
      <c r="AB10" s="49">
        <f t="shared" ref="AB10:AB28" si="15">AA10/AA$30*100</f>
        <v>0</v>
      </c>
      <c r="AC10" s="44">
        <v>0</v>
      </c>
      <c r="AD10" s="45">
        <f t="shared" ref="AD10:AD28" si="16">AC10/AC$30*100</f>
        <v>0</v>
      </c>
      <c r="AE10" s="46">
        <v>0</v>
      </c>
      <c r="AF10" s="45">
        <f t="shared" ref="AF10:AF28" si="17">AE10/AE$30*100</f>
        <v>0</v>
      </c>
      <c r="AG10" s="47">
        <v>0</v>
      </c>
      <c r="AH10" s="48">
        <f t="shared" ref="AH10:AH28" si="18">AC10+AE10</f>
        <v>0</v>
      </c>
      <c r="AI10" s="49">
        <f t="shared" ref="AI10:AI28" si="19">AH10/AH$30*100</f>
        <v>0</v>
      </c>
      <c r="AJ10" s="44">
        <v>0</v>
      </c>
      <c r="AK10" s="45">
        <f t="shared" ref="AK10:AK28" si="20">AJ10/AJ$30*100</f>
        <v>0</v>
      </c>
      <c r="AL10" s="46">
        <v>0</v>
      </c>
      <c r="AM10" s="45">
        <f t="shared" ref="AM10:AM28" si="21">AL10/AL$30*100</f>
        <v>0</v>
      </c>
      <c r="AN10" s="47">
        <v>0</v>
      </c>
      <c r="AO10" s="48">
        <f t="shared" ref="AO10:AO28" si="22">AJ10+AL10</f>
        <v>0</v>
      </c>
      <c r="AP10" s="49">
        <f t="shared" ref="AP10:AP28" si="23">AO10/AO$30*100</f>
        <v>0</v>
      </c>
      <c r="AQ10" s="44">
        <v>0</v>
      </c>
      <c r="AR10" s="45">
        <f t="shared" ref="AR10:AR28" si="24">AQ10/AQ$30*100</f>
        <v>0</v>
      </c>
      <c r="AS10" s="46">
        <v>0</v>
      </c>
      <c r="AT10" s="45">
        <f t="shared" ref="AT10:AT28" si="25">AS10/AS$30*100</f>
        <v>0</v>
      </c>
      <c r="AU10" s="47">
        <v>0</v>
      </c>
      <c r="AV10" s="48">
        <f t="shared" ref="AV10:AV28" si="26">AQ10+AS10</f>
        <v>0</v>
      </c>
      <c r="AW10" s="49">
        <f t="shared" ref="AW10:AW28" si="27">AV10/AV$30*100</f>
        <v>0</v>
      </c>
      <c r="AX10" s="44">
        <v>0</v>
      </c>
      <c r="AY10" s="45">
        <f t="shared" ref="AY10:AY28" si="28">AX10/AX$30*100</f>
        <v>0</v>
      </c>
      <c r="AZ10" s="46">
        <v>0</v>
      </c>
      <c r="BA10" s="45">
        <f t="shared" ref="BA10:BA28" si="29">AZ10/AZ$30*100</f>
        <v>0</v>
      </c>
      <c r="BB10" s="47">
        <v>0</v>
      </c>
      <c r="BC10" s="48">
        <f t="shared" ref="BC10:BC28" si="30">AX10+AZ10</f>
        <v>0</v>
      </c>
      <c r="BD10" s="49">
        <f t="shared" ref="BD10:BD28" si="31">BC10/BC$30*100</f>
        <v>0</v>
      </c>
      <c r="BE10" s="44">
        <v>0</v>
      </c>
      <c r="BF10" s="45">
        <f t="shared" ref="BF10:BF28" si="32">BE10/BE$30*100</f>
        <v>0</v>
      </c>
      <c r="BG10" s="46">
        <v>0</v>
      </c>
      <c r="BH10" s="45">
        <f t="shared" ref="BH10:BH28" si="33">BG10/BG$30*100</f>
        <v>0</v>
      </c>
      <c r="BI10" s="47">
        <v>0</v>
      </c>
      <c r="BJ10" s="48">
        <f t="shared" ref="BJ10:BJ28" si="34">BE10+BG10</f>
        <v>0</v>
      </c>
      <c r="BK10" s="49">
        <f t="shared" ref="BK10:BK28" si="35">BJ10/BJ$30*100</f>
        <v>0</v>
      </c>
      <c r="BL10" s="22"/>
      <c r="BM10" s="22"/>
      <c r="BN10" s="22"/>
      <c r="BO10" s="22"/>
    </row>
    <row r="11" spans="1:95" ht="13" x14ac:dyDescent="0.3">
      <c r="A11" s="40" t="s">
        <v>38</v>
      </c>
      <c r="B11" s="22">
        <v>1898484</v>
      </c>
      <c r="C11" s="41">
        <f t="shared" si="0"/>
        <v>6.4982635268134441</v>
      </c>
      <c r="D11" s="22">
        <v>1809836</v>
      </c>
      <c r="E11" s="41">
        <f t="shared" si="1"/>
        <v>6.0528502511558484</v>
      </c>
      <c r="F11" s="42">
        <f t="shared" si="2"/>
        <v>3708320</v>
      </c>
      <c r="G11" s="43">
        <f t="shared" si="3"/>
        <v>6.2729751359742032</v>
      </c>
      <c r="H11" s="44">
        <v>0</v>
      </c>
      <c r="I11" s="45">
        <f t="shared" si="4"/>
        <v>0</v>
      </c>
      <c r="J11" s="46">
        <v>0</v>
      </c>
      <c r="K11" s="45">
        <f t="shared" si="5"/>
        <v>0</v>
      </c>
      <c r="L11" s="47">
        <v>0</v>
      </c>
      <c r="M11" s="48">
        <f t="shared" si="6"/>
        <v>0</v>
      </c>
      <c r="N11" s="49">
        <f t="shared" si="7"/>
        <v>0</v>
      </c>
      <c r="O11" s="44">
        <v>0</v>
      </c>
      <c r="P11" s="45">
        <f t="shared" si="8"/>
        <v>0</v>
      </c>
      <c r="Q11" s="46">
        <v>0</v>
      </c>
      <c r="R11" s="45">
        <f t="shared" si="9"/>
        <v>0</v>
      </c>
      <c r="S11" s="47">
        <v>0</v>
      </c>
      <c r="T11" s="48">
        <f t="shared" si="10"/>
        <v>0</v>
      </c>
      <c r="U11" s="49">
        <f t="shared" si="11"/>
        <v>0</v>
      </c>
      <c r="V11" s="44">
        <v>0</v>
      </c>
      <c r="W11" s="45">
        <f t="shared" si="12"/>
        <v>0</v>
      </c>
      <c r="X11" s="46">
        <v>0</v>
      </c>
      <c r="Y11" s="45">
        <f t="shared" si="13"/>
        <v>0</v>
      </c>
      <c r="Z11" s="47">
        <v>0</v>
      </c>
      <c r="AA11" s="48">
        <f t="shared" si="14"/>
        <v>0</v>
      </c>
      <c r="AB11" s="49">
        <f t="shared" si="15"/>
        <v>0</v>
      </c>
      <c r="AC11" s="44">
        <v>0</v>
      </c>
      <c r="AD11" s="45">
        <f t="shared" si="16"/>
        <v>0</v>
      </c>
      <c r="AE11" s="46">
        <v>0</v>
      </c>
      <c r="AF11" s="45">
        <f t="shared" si="17"/>
        <v>0</v>
      </c>
      <c r="AG11" s="47">
        <v>0</v>
      </c>
      <c r="AH11" s="48">
        <f t="shared" si="18"/>
        <v>0</v>
      </c>
      <c r="AI11" s="49">
        <f t="shared" si="19"/>
        <v>0</v>
      </c>
      <c r="AJ11" s="44">
        <v>0</v>
      </c>
      <c r="AK11" s="45">
        <f t="shared" si="20"/>
        <v>0</v>
      </c>
      <c r="AL11" s="46">
        <v>0</v>
      </c>
      <c r="AM11" s="45">
        <f t="shared" si="21"/>
        <v>0</v>
      </c>
      <c r="AN11" s="47">
        <v>0</v>
      </c>
      <c r="AO11" s="48">
        <f t="shared" si="22"/>
        <v>0</v>
      </c>
      <c r="AP11" s="49">
        <f t="shared" si="23"/>
        <v>0</v>
      </c>
      <c r="AQ11" s="44">
        <v>0</v>
      </c>
      <c r="AR11" s="45">
        <f t="shared" si="24"/>
        <v>0</v>
      </c>
      <c r="AS11" s="46">
        <v>0</v>
      </c>
      <c r="AT11" s="45">
        <f t="shared" si="25"/>
        <v>0</v>
      </c>
      <c r="AU11" s="47">
        <v>0</v>
      </c>
      <c r="AV11" s="48">
        <f t="shared" si="26"/>
        <v>0</v>
      </c>
      <c r="AW11" s="49">
        <f t="shared" si="27"/>
        <v>0</v>
      </c>
      <c r="AX11" s="44">
        <v>0</v>
      </c>
      <c r="AY11" s="45">
        <f t="shared" si="28"/>
        <v>0</v>
      </c>
      <c r="AZ11" s="46">
        <v>0</v>
      </c>
      <c r="BA11" s="45">
        <f t="shared" si="29"/>
        <v>0</v>
      </c>
      <c r="BB11" s="47">
        <v>0</v>
      </c>
      <c r="BC11" s="48">
        <f t="shared" si="30"/>
        <v>0</v>
      </c>
      <c r="BD11" s="49">
        <f t="shared" si="31"/>
        <v>0</v>
      </c>
      <c r="BE11" s="88">
        <v>0</v>
      </c>
      <c r="BF11" s="45">
        <f t="shared" si="32"/>
        <v>0</v>
      </c>
      <c r="BG11" s="88">
        <v>0</v>
      </c>
      <c r="BH11" s="45">
        <f t="shared" si="33"/>
        <v>0</v>
      </c>
      <c r="BI11" s="47">
        <v>0</v>
      </c>
      <c r="BJ11" s="48">
        <f t="shared" si="34"/>
        <v>0</v>
      </c>
      <c r="BK11" s="49">
        <f t="shared" si="35"/>
        <v>0</v>
      </c>
      <c r="BL11" s="22"/>
      <c r="BM11" s="22"/>
      <c r="BN11" s="22"/>
      <c r="BO11" s="22"/>
    </row>
    <row r="12" spans="1:95" ht="13" x14ac:dyDescent="0.3">
      <c r="A12" s="40" t="s">
        <v>39</v>
      </c>
      <c r="B12" s="22">
        <v>1768144</v>
      </c>
      <c r="C12" s="41">
        <f t="shared" si="0"/>
        <v>6.052126678630966</v>
      </c>
      <c r="D12" s="22">
        <v>1682638</v>
      </c>
      <c r="E12" s="41">
        <f t="shared" si="1"/>
        <v>5.6274468188854536</v>
      </c>
      <c r="F12" s="42">
        <f t="shared" si="2"/>
        <v>3450782</v>
      </c>
      <c r="G12" s="43">
        <f t="shared" si="3"/>
        <v>5.8373251730345093</v>
      </c>
      <c r="H12" s="44">
        <v>0</v>
      </c>
      <c r="I12" s="45">
        <f t="shared" si="4"/>
        <v>0</v>
      </c>
      <c r="J12" s="46">
        <v>1</v>
      </c>
      <c r="K12" s="45">
        <f t="shared" si="5"/>
        <v>8.0089700464520269E-3</v>
      </c>
      <c r="L12" s="47">
        <v>0</v>
      </c>
      <c r="M12" s="48">
        <f t="shared" si="6"/>
        <v>1</v>
      </c>
      <c r="N12" s="49">
        <f t="shared" si="7"/>
        <v>3.3658700774150114E-3</v>
      </c>
      <c r="O12" s="44">
        <v>0</v>
      </c>
      <c r="P12" s="45">
        <f t="shared" si="8"/>
        <v>0</v>
      </c>
      <c r="Q12" s="46">
        <v>1</v>
      </c>
      <c r="R12" s="45">
        <f t="shared" si="9"/>
        <v>1.0465724751439037E-2</v>
      </c>
      <c r="S12" s="47">
        <v>0</v>
      </c>
      <c r="T12" s="48">
        <f t="shared" si="10"/>
        <v>1</v>
      </c>
      <c r="U12" s="49">
        <f t="shared" si="11"/>
        <v>4.2793563847997257E-3</v>
      </c>
      <c r="V12" s="44">
        <v>0</v>
      </c>
      <c r="W12" s="45">
        <f t="shared" si="12"/>
        <v>0</v>
      </c>
      <c r="X12" s="46">
        <v>1</v>
      </c>
      <c r="Y12" s="45">
        <f t="shared" si="13"/>
        <v>1.658649859014762E-2</v>
      </c>
      <c r="Z12" s="47">
        <v>0</v>
      </c>
      <c r="AA12" s="48">
        <f t="shared" si="14"/>
        <v>1</v>
      </c>
      <c r="AB12" s="49">
        <f t="shared" si="15"/>
        <v>6.5223062875032611E-3</v>
      </c>
      <c r="AC12" s="44">
        <v>0</v>
      </c>
      <c r="AD12" s="45">
        <f t="shared" si="16"/>
        <v>0</v>
      </c>
      <c r="AE12" s="46">
        <v>0</v>
      </c>
      <c r="AF12" s="45">
        <f t="shared" si="17"/>
        <v>0</v>
      </c>
      <c r="AG12" s="47">
        <v>0</v>
      </c>
      <c r="AH12" s="48">
        <f t="shared" si="18"/>
        <v>0</v>
      </c>
      <c r="AI12" s="49">
        <f t="shared" si="19"/>
        <v>0</v>
      </c>
      <c r="AJ12" s="44">
        <v>0</v>
      </c>
      <c r="AK12" s="45">
        <f t="shared" si="20"/>
        <v>0</v>
      </c>
      <c r="AL12" s="46">
        <v>0</v>
      </c>
      <c r="AM12" s="45">
        <f t="shared" si="21"/>
        <v>0</v>
      </c>
      <c r="AN12" s="47">
        <v>0</v>
      </c>
      <c r="AO12" s="48">
        <f t="shared" si="22"/>
        <v>0</v>
      </c>
      <c r="AP12" s="49">
        <f t="shared" si="23"/>
        <v>0</v>
      </c>
      <c r="AQ12" s="44">
        <v>0</v>
      </c>
      <c r="AR12" s="45">
        <f t="shared" si="24"/>
        <v>0</v>
      </c>
      <c r="AS12" s="46">
        <v>0</v>
      </c>
      <c r="AT12" s="45">
        <f t="shared" si="25"/>
        <v>0</v>
      </c>
      <c r="AU12" s="47">
        <v>0</v>
      </c>
      <c r="AV12" s="48">
        <f t="shared" si="26"/>
        <v>0</v>
      </c>
      <c r="AW12" s="49">
        <f t="shared" si="27"/>
        <v>0</v>
      </c>
      <c r="AX12" s="44">
        <v>0</v>
      </c>
      <c r="AY12" s="45">
        <f t="shared" si="28"/>
        <v>0</v>
      </c>
      <c r="AZ12" s="46">
        <v>0</v>
      </c>
      <c r="BA12" s="45">
        <f t="shared" si="29"/>
        <v>0</v>
      </c>
      <c r="BB12" s="47">
        <v>0</v>
      </c>
      <c r="BC12" s="48">
        <f t="shared" si="30"/>
        <v>0</v>
      </c>
      <c r="BD12" s="49">
        <f t="shared" si="31"/>
        <v>0</v>
      </c>
      <c r="BE12" s="88">
        <v>0</v>
      </c>
      <c r="BF12" s="45">
        <f t="shared" si="32"/>
        <v>0</v>
      </c>
      <c r="BG12" s="88">
        <v>0</v>
      </c>
      <c r="BH12" s="45">
        <f t="shared" si="33"/>
        <v>0</v>
      </c>
      <c r="BI12" s="47">
        <v>0</v>
      </c>
      <c r="BJ12" s="48">
        <f t="shared" si="34"/>
        <v>0</v>
      </c>
      <c r="BK12" s="49">
        <f t="shared" si="35"/>
        <v>0</v>
      </c>
      <c r="BL12" s="22"/>
      <c r="BM12" s="22"/>
      <c r="BN12" s="22"/>
      <c r="BO12" s="22"/>
    </row>
    <row r="13" spans="1:95" ht="13" x14ac:dyDescent="0.3">
      <c r="A13" s="40" t="s">
        <v>40</v>
      </c>
      <c r="B13" s="22">
        <v>1680191</v>
      </c>
      <c r="C13" s="41">
        <f t="shared" si="0"/>
        <v>5.7510750121571776</v>
      </c>
      <c r="D13" s="22">
        <v>1590604</v>
      </c>
      <c r="E13" s="41">
        <f t="shared" si="1"/>
        <v>5.3196465430511362</v>
      </c>
      <c r="F13" s="42">
        <f t="shared" si="2"/>
        <v>3270795</v>
      </c>
      <c r="G13" s="43">
        <f t="shared" si="3"/>
        <v>5.5328600848547973</v>
      </c>
      <c r="H13" s="44">
        <v>5</v>
      </c>
      <c r="I13" s="45">
        <f t="shared" si="4"/>
        <v>2.9029261495587554E-2</v>
      </c>
      <c r="J13" s="46">
        <v>3</v>
      </c>
      <c r="K13" s="45">
        <f t="shared" si="5"/>
        <v>2.4026910139356081E-2</v>
      </c>
      <c r="L13" s="47">
        <v>0</v>
      </c>
      <c r="M13" s="48">
        <f t="shared" si="6"/>
        <v>8</v>
      </c>
      <c r="N13" s="49">
        <f t="shared" si="7"/>
        <v>2.6926960619320092E-2</v>
      </c>
      <c r="O13" s="44">
        <v>5</v>
      </c>
      <c r="P13" s="45">
        <f t="shared" si="8"/>
        <v>3.6197784695576628E-2</v>
      </c>
      <c r="Q13" s="46">
        <v>3</v>
      </c>
      <c r="R13" s="45">
        <f t="shared" si="9"/>
        <v>3.1397174254317109E-2</v>
      </c>
      <c r="S13" s="47">
        <v>0</v>
      </c>
      <c r="T13" s="48">
        <f t="shared" si="10"/>
        <v>8</v>
      </c>
      <c r="U13" s="49">
        <f t="shared" si="11"/>
        <v>3.4234851078397806E-2</v>
      </c>
      <c r="V13" s="44">
        <v>3</v>
      </c>
      <c r="W13" s="45">
        <f t="shared" si="12"/>
        <v>3.2247662044501774E-2</v>
      </c>
      <c r="X13" s="46">
        <v>3</v>
      </c>
      <c r="Y13" s="45">
        <f t="shared" si="13"/>
        <v>4.9759495770442863E-2</v>
      </c>
      <c r="Z13" s="47">
        <v>0</v>
      </c>
      <c r="AA13" s="48">
        <f t="shared" si="14"/>
        <v>6</v>
      </c>
      <c r="AB13" s="49">
        <f t="shared" si="15"/>
        <v>3.913383772501957E-2</v>
      </c>
      <c r="AC13" s="44">
        <v>2</v>
      </c>
      <c r="AD13" s="45">
        <f t="shared" si="16"/>
        <v>4.4345898004434586E-2</v>
      </c>
      <c r="AE13" s="46">
        <v>3</v>
      </c>
      <c r="AF13" s="45">
        <f t="shared" si="17"/>
        <v>0.10679957280170879</v>
      </c>
      <c r="AG13" s="47">
        <v>0</v>
      </c>
      <c r="AH13" s="48">
        <f t="shared" si="18"/>
        <v>5</v>
      </c>
      <c r="AI13" s="49">
        <f t="shared" si="19"/>
        <v>6.8315343626178443E-2</v>
      </c>
      <c r="AJ13" s="44">
        <v>1</v>
      </c>
      <c r="AK13" s="45">
        <f t="shared" si="20"/>
        <v>7.2674418604651167E-2</v>
      </c>
      <c r="AL13" s="46">
        <v>1</v>
      </c>
      <c r="AM13" s="45">
        <f t="shared" si="21"/>
        <v>0.11223344556677892</v>
      </c>
      <c r="AN13" s="47">
        <v>0</v>
      </c>
      <c r="AO13" s="48">
        <f t="shared" si="22"/>
        <v>2</v>
      </c>
      <c r="AP13" s="49">
        <f t="shared" si="23"/>
        <v>8.8222320247022493E-2</v>
      </c>
      <c r="AQ13" s="44">
        <v>0</v>
      </c>
      <c r="AR13" s="45">
        <f t="shared" si="24"/>
        <v>0</v>
      </c>
      <c r="AS13" s="46">
        <v>0</v>
      </c>
      <c r="AT13" s="45">
        <f t="shared" si="25"/>
        <v>0</v>
      </c>
      <c r="AU13" s="47">
        <v>0</v>
      </c>
      <c r="AV13" s="48">
        <f t="shared" si="26"/>
        <v>0</v>
      </c>
      <c r="AW13" s="49">
        <f t="shared" si="27"/>
        <v>0</v>
      </c>
      <c r="AX13" s="44">
        <v>0</v>
      </c>
      <c r="AY13" s="45">
        <f t="shared" si="28"/>
        <v>0</v>
      </c>
      <c r="AZ13" s="46">
        <v>0</v>
      </c>
      <c r="BA13" s="45">
        <f t="shared" si="29"/>
        <v>0</v>
      </c>
      <c r="BB13" s="47">
        <v>0</v>
      </c>
      <c r="BC13" s="48">
        <f t="shared" si="30"/>
        <v>0</v>
      </c>
      <c r="BD13" s="49">
        <f t="shared" si="31"/>
        <v>0</v>
      </c>
      <c r="BE13" s="20">
        <v>0</v>
      </c>
      <c r="BF13" s="45">
        <f t="shared" si="32"/>
        <v>0</v>
      </c>
      <c r="BG13" s="20">
        <v>0</v>
      </c>
      <c r="BH13" s="45">
        <f t="shared" si="33"/>
        <v>0</v>
      </c>
      <c r="BI13" s="47">
        <v>0</v>
      </c>
      <c r="BJ13" s="48">
        <f t="shared" si="34"/>
        <v>0</v>
      </c>
      <c r="BK13" s="49">
        <f t="shared" si="35"/>
        <v>0</v>
      </c>
      <c r="BL13" s="22"/>
      <c r="BM13" s="22"/>
      <c r="BN13" s="22"/>
      <c r="BO13" s="22"/>
    </row>
    <row r="14" spans="1:95" ht="13" x14ac:dyDescent="0.3">
      <c r="A14" s="40" t="s">
        <v>41</v>
      </c>
      <c r="B14" s="22">
        <v>1913637</v>
      </c>
      <c r="C14" s="41">
        <f t="shared" si="0"/>
        <v>6.5501302727127007</v>
      </c>
      <c r="D14" s="22">
        <v>1804323</v>
      </c>
      <c r="E14" s="41">
        <f t="shared" si="1"/>
        <v>6.0344124681552769</v>
      </c>
      <c r="F14" s="42">
        <f t="shared" si="2"/>
        <v>3717960</v>
      </c>
      <c r="G14" s="43">
        <f t="shared" si="3"/>
        <v>6.2892821106448862</v>
      </c>
      <c r="H14" s="44">
        <v>9</v>
      </c>
      <c r="I14" s="45">
        <f t="shared" si="4"/>
        <v>5.2252670692057593E-2</v>
      </c>
      <c r="J14" s="46">
        <v>7</v>
      </c>
      <c r="K14" s="45">
        <f t="shared" si="5"/>
        <v>5.6062790325164182E-2</v>
      </c>
      <c r="L14" s="47">
        <v>0</v>
      </c>
      <c r="M14" s="48">
        <f t="shared" si="6"/>
        <v>16</v>
      </c>
      <c r="N14" s="49">
        <f t="shared" si="7"/>
        <v>5.3853921238640183E-2</v>
      </c>
      <c r="O14" s="44">
        <v>6</v>
      </c>
      <c r="P14" s="45">
        <f t="shared" si="8"/>
        <v>4.3437341634691956E-2</v>
      </c>
      <c r="Q14" s="46">
        <v>6</v>
      </c>
      <c r="R14" s="45">
        <f t="shared" si="9"/>
        <v>6.2794348508634218E-2</v>
      </c>
      <c r="S14" s="47">
        <v>0</v>
      </c>
      <c r="T14" s="48">
        <f t="shared" si="10"/>
        <v>12</v>
      </c>
      <c r="U14" s="49">
        <f t="shared" si="11"/>
        <v>5.1352276617596719E-2</v>
      </c>
      <c r="V14" s="44">
        <v>5</v>
      </c>
      <c r="W14" s="45">
        <f t="shared" si="12"/>
        <v>5.3746103407502951E-2</v>
      </c>
      <c r="X14" s="46">
        <v>4</v>
      </c>
      <c r="Y14" s="45">
        <f t="shared" si="13"/>
        <v>6.6345994360590479E-2</v>
      </c>
      <c r="Z14" s="47">
        <v>0</v>
      </c>
      <c r="AA14" s="48">
        <f t="shared" si="14"/>
        <v>9</v>
      </c>
      <c r="AB14" s="49">
        <f t="shared" si="15"/>
        <v>5.8700756587529351E-2</v>
      </c>
      <c r="AC14" s="44">
        <v>3</v>
      </c>
      <c r="AD14" s="45">
        <f t="shared" si="16"/>
        <v>6.6518847006651879E-2</v>
      </c>
      <c r="AE14" s="46">
        <v>4</v>
      </c>
      <c r="AF14" s="45">
        <f t="shared" si="17"/>
        <v>0.1423994304022784</v>
      </c>
      <c r="AG14" s="47">
        <v>0</v>
      </c>
      <c r="AH14" s="48">
        <f t="shared" si="18"/>
        <v>7</v>
      </c>
      <c r="AI14" s="49">
        <f t="shared" si="19"/>
        <v>9.5641481076649812E-2</v>
      </c>
      <c r="AJ14" s="44">
        <v>0</v>
      </c>
      <c r="AK14" s="45">
        <f t="shared" si="20"/>
        <v>0</v>
      </c>
      <c r="AL14" s="46">
        <v>2</v>
      </c>
      <c r="AM14" s="45">
        <f t="shared" si="21"/>
        <v>0.22446689113355783</v>
      </c>
      <c r="AN14" s="47">
        <v>0</v>
      </c>
      <c r="AO14" s="48">
        <f t="shared" si="22"/>
        <v>2</v>
      </c>
      <c r="AP14" s="49">
        <f t="shared" si="23"/>
        <v>8.8222320247022493E-2</v>
      </c>
      <c r="AQ14" s="44">
        <v>0</v>
      </c>
      <c r="AR14" s="45">
        <f t="shared" si="24"/>
        <v>0</v>
      </c>
      <c r="AS14" s="46">
        <v>1</v>
      </c>
      <c r="AT14" s="45">
        <f t="shared" si="25"/>
        <v>0.52083333333333326</v>
      </c>
      <c r="AU14" s="47">
        <v>0</v>
      </c>
      <c r="AV14" s="48">
        <f t="shared" si="26"/>
        <v>1</v>
      </c>
      <c r="AW14" s="49">
        <f t="shared" si="27"/>
        <v>0.22675736961451248</v>
      </c>
      <c r="AX14" s="44">
        <v>0</v>
      </c>
      <c r="AY14" s="45">
        <f t="shared" si="28"/>
        <v>0</v>
      </c>
      <c r="AZ14" s="46">
        <v>0</v>
      </c>
      <c r="BA14" s="45">
        <f t="shared" si="29"/>
        <v>0</v>
      </c>
      <c r="BB14" s="47">
        <v>0</v>
      </c>
      <c r="BC14" s="48">
        <f t="shared" si="30"/>
        <v>0</v>
      </c>
      <c r="BD14" s="49">
        <f t="shared" si="31"/>
        <v>0</v>
      </c>
      <c r="BE14" s="20">
        <v>0</v>
      </c>
      <c r="BF14" s="45">
        <f t="shared" si="32"/>
        <v>0</v>
      </c>
      <c r="BG14" s="20">
        <v>0</v>
      </c>
      <c r="BH14" s="45">
        <f t="shared" si="33"/>
        <v>0</v>
      </c>
      <c r="BI14" s="47">
        <v>0</v>
      </c>
      <c r="BJ14" s="48">
        <f t="shared" si="34"/>
        <v>0</v>
      </c>
      <c r="BK14" s="49">
        <f t="shared" si="35"/>
        <v>0</v>
      </c>
      <c r="BL14" s="22"/>
      <c r="BM14" s="22"/>
      <c r="BN14" s="22"/>
      <c r="BO14" s="22"/>
    </row>
    <row r="15" spans="1:95" ht="13" x14ac:dyDescent="0.3">
      <c r="A15" s="40" t="s">
        <v>42</v>
      </c>
      <c r="B15" s="22">
        <v>2040911</v>
      </c>
      <c r="C15" s="41">
        <f t="shared" si="0"/>
        <v>6.985772602124829</v>
      </c>
      <c r="D15" s="22">
        <v>1981361</v>
      </c>
      <c r="E15" s="41">
        <f t="shared" si="1"/>
        <v>6.6265017529104311</v>
      </c>
      <c r="F15" s="42">
        <f t="shared" si="2"/>
        <v>4022272</v>
      </c>
      <c r="G15" s="43">
        <f t="shared" si="3"/>
        <v>6.8040547326350547</v>
      </c>
      <c r="H15" s="44">
        <v>18</v>
      </c>
      <c r="I15" s="45">
        <f t="shared" si="4"/>
        <v>0.10450534138411519</v>
      </c>
      <c r="J15" s="46">
        <v>15</v>
      </c>
      <c r="K15" s="45">
        <f t="shared" si="5"/>
        <v>0.1201345506967804</v>
      </c>
      <c r="L15" s="47">
        <v>0</v>
      </c>
      <c r="M15" s="48">
        <f t="shared" si="6"/>
        <v>33</v>
      </c>
      <c r="N15" s="49">
        <f t="shared" si="7"/>
        <v>0.11107371255469538</v>
      </c>
      <c r="O15" s="44">
        <v>15</v>
      </c>
      <c r="P15" s="45">
        <f t="shared" si="8"/>
        <v>0.10859335408672989</v>
      </c>
      <c r="Q15" s="46">
        <v>12</v>
      </c>
      <c r="R15" s="45">
        <f t="shared" si="9"/>
        <v>0.12558869701726844</v>
      </c>
      <c r="S15" s="47">
        <v>0</v>
      </c>
      <c r="T15" s="48">
        <f t="shared" si="10"/>
        <v>27</v>
      </c>
      <c r="U15" s="49">
        <f t="shared" si="11"/>
        <v>0.11554262238959261</v>
      </c>
      <c r="V15" s="44">
        <v>11</v>
      </c>
      <c r="W15" s="45">
        <f t="shared" si="12"/>
        <v>0.1182414274965065</v>
      </c>
      <c r="X15" s="46">
        <v>10</v>
      </c>
      <c r="Y15" s="45">
        <f t="shared" si="13"/>
        <v>0.16586498590147619</v>
      </c>
      <c r="Z15" s="47">
        <v>0</v>
      </c>
      <c r="AA15" s="48">
        <f t="shared" si="14"/>
        <v>21</v>
      </c>
      <c r="AB15" s="49">
        <f t="shared" si="15"/>
        <v>0.13696843203756848</v>
      </c>
      <c r="AC15" s="44">
        <v>3</v>
      </c>
      <c r="AD15" s="45">
        <f t="shared" si="16"/>
        <v>6.6518847006651879E-2</v>
      </c>
      <c r="AE15" s="46">
        <v>6</v>
      </c>
      <c r="AF15" s="45">
        <f t="shared" si="17"/>
        <v>0.21359914560341758</v>
      </c>
      <c r="AG15" s="47">
        <v>0</v>
      </c>
      <c r="AH15" s="48">
        <f t="shared" si="18"/>
        <v>9</v>
      </c>
      <c r="AI15" s="49">
        <f t="shared" si="19"/>
        <v>0.12296761852712118</v>
      </c>
      <c r="AJ15" s="44">
        <v>1</v>
      </c>
      <c r="AK15" s="45">
        <f t="shared" si="20"/>
        <v>7.2674418604651167E-2</v>
      </c>
      <c r="AL15" s="46">
        <v>3</v>
      </c>
      <c r="AM15" s="45">
        <f t="shared" si="21"/>
        <v>0.33670033670033667</v>
      </c>
      <c r="AN15" s="47">
        <v>0</v>
      </c>
      <c r="AO15" s="48">
        <f t="shared" si="22"/>
        <v>4</v>
      </c>
      <c r="AP15" s="49">
        <f t="shared" si="23"/>
        <v>0.17644464049404499</v>
      </c>
      <c r="AQ15" s="44">
        <v>0</v>
      </c>
      <c r="AR15" s="45">
        <f t="shared" si="24"/>
        <v>0</v>
      </c>
      <c r="AS15" s="46">
        <v>1</v>
      </c>
      <c r="AT15" s="45">
        <f t="shared" si="25"/>
        <v>0.52083333333333326</v>
      </c>
      <c r="AU15" s="47">
        <v>0</v>
      </c>
      <c r="AV15" s="48">
        <f t="shared" si="26"/>
        <v>1</v>
      </c>
      <c r="AW15" s="49">
        <f t="shared" si="27"/>
        <v>0.22675736961451248</v>
      </c>
      <c r="AX15" s="44">
        <v>0</v>
      </c>
      <c r="AY15" s="45">
        <f t="shared" si="28"/>
        <v>0</v>
      </c>
      <c r="AZ15" s="46">
        <v>0</v>
      </c>
      <c r="BA15" s="45">
        <f t="shared" si="29"/>
        <v>0</v>
      </c>
      <c r="BB15" s="47">
        <v>0</v>
      </c>
      <c r="BC15" s="48">
        <f t="shared" si="30"/>
        <v>0</v>
      </c>
      <c r="BD15" s="49">
        <f t="shared" si="31"/>
        <v>0</v>
      </c>
      <c r="BE15" s="20">
        <v>0</v>
      </c>
      <c r="BF15" s="45">
        <f t="shared" si="32"/>
        <v>0</v>
      </c>
      <c r="BG15" s="20">
        <v>0</v>
      </c>
      <c r="BH15" s="45">
        <f t="shared" si="33"/>
        <v>0</v>
      </c>
      <c r="BI15" s="47">
        <v>0</v>
      </c>
      <c r="BJ15" s="48">
        <f t="shared" si="34"/>
        <v>0</v>
      </c>
      <c r="BK15" s="49">
        <f t="shared" si="35"/>
        <v>0</v>
      </c>
      <c r="BL15" s="22"/>
      <c r="BM15" s="22"/>
      <c r="BN15" s="22"/>
      <c r="BO15" s="22"/>
    </row>
    <row r="16" spans="1:95" ht="13" x14ac:dyDescent="0.3">
      <c r="A16" s="40" t="s">
        <v>43</v>
      </c>
      <c r="B16" s="22">
        <v>1983871</v>
      </c>
      <c r="C16" s="41">
        <f t="shared" si="0"/>
        <v>6.7905321094109379</v>
      </c>
      <c r="D16" s="22">
        <v>1992159</v>
      </c>
      <c r="E16" s="41">
        <f t="shared" si="1"/>
        <v>6.6626147913360008</v>
      </c>
      <c r="F16" s="42">
        <f t="shared" si="2"/>
        <v>3976030</v>
      </c>
      <c r="G16" s="43">
        <f t="shared" si="3"/>
        <v>6.7258320020622566</v>
      </c>
      <c r="H16" s="44">
        <v>33</v>
      </c>
      <c r="I16" s="45">
        <f t="shared" si="4"/>
        <v>0.19159312587087785</v>
      </c>
      <c r="J16" s="46">
        <v>20</v>
      </c>
      <c r="K16" s="45">
        <f t="shared" si="5"/>
        <v>0.16017940092904051</v>
      </c>
      <c r="L16" s="47">
        <v>0</v>
      </c>
      <c r="M16" s="48">
        <f t="shared" si="6"/>
        <v>53</v>
      </c>
      <c r="N16" s="49">
        <f t="shared" si="7"/>
        <v>0.17839111410299563</v>
      </c>
      <c r="O16" s="44">
        <v>27</v>
      </c>
      <c r="P16" s="45">
        <f t="shared" si="8"/>
        <v>0.19546803735611382</v>
      </c>
      <c r="Q16" s="46">
        <v>15</v>
      </c>
      <c r="R16" s="45">
        <f t="shared" si="9"/>
        <v>0.15698587127158556</v>
      </c>
      <c r="S16" s="47">
        <v>0</v>
      </c>
      <c r="T16" s="48">
        <f t="shared" si="10"/>
        <v>42</v>
      </c>
      <c r="U16" s="49">
        <f t="shared" si="11"/>
        <v>0.17973296816158849</v>
      </c>
      <c r="V16" s="44">
        <v>19</v>
      </c>
      <c r="W16" s="45">
        <f t="shared" si="12"/>
        <v>0.20423519294851122</v>
      </c>
      <c r="X16" s="46">
        <v>13</v>
      </c>
      <c r="Y16" s="45">
        <f t="shared" si="13"/>
        <v>0.21562448167191905</v>
      </c>
      <c r="Z16" s="47">
        <v>0</v>
      </c>
      <c r="AA16" s="48">
        <f t="shared" si="14"/>
        <v>32</v>
      </c>
      <c r="AB16" s="49">
        <f t="shared" si="15"/>
        <v>0.20871380120010435</v>
      </c>
      <c r="AC16" s="44">
        <v>16</v>
      </c>
      <c r="AD16" s="45">
        <f t="shared" si="16"/>
        <v>0.35476718403547669</v>
      </c>
      <c r="AE16" s="46">
        <v>7</v>
      </c>
      <c r="AF16" s="45">
        <f t="shared" si="17"/>
        <v>0.24919900320398719</v>
      </c>
      <c r="AG16" s="47">
        <v>0</v>
      </c>
      <c r="AH16" s="48">
        <f t="shared" si="18"/>
        <v>23</v>
      </c>
      <c r="AI16" s="49">
        <f t="shared" si="19"/>
        <v>0.31425058068042083</v>
      </c>
      <c r="AJ16" s="44">
        <v>8</v>
      </c>
      <c r="AK16" s="45">
        <f t="shared" si="20"/>
        <v>0.58139534883720934</v>
      </c>
      <c r="AL16" s="46">
        <v>3</v>
      </c>
      <c r="AM16" s="45">
        <f t="shared" si="21"/>
        <v>0.33670033670033667</v>
      </c>
      <c r="AN16" s="47">
        <v>0</v>
      </c>
      <c r="AO16" s="48">
        <f t="shared" si="22"/>
        <v>11</v>
      </c>
      <c r="AP16" s="49">
        <f t="shared" si="23"/>
        <v>0.48522276135862369</v>
      </c>
      <c r="AQ16" s="44">
        <v>0</v>
      </c>
      <c r="AR16" s="45">
        <f t="shared" si="24"/>
        <v>0</v>
      </c>
      <c r="AS16" s="46">
        <v>0</v>
      </c>
      <c r="AT16" s="45">
        <f t="shared" si="25"/>
        <v>0</v>
      </c>
      <c r="AU16" s="47">
        <v>0</v>
      </c>
      <c r="AV16" s="48">
        <f t="shared" si="26"/>
        <v>0</v>
      </c>
      <c r="AW16" s="49">
        <f t="shared" si="27"/>
        <v>0</v>
      </c>
      <c r="AX16" s="44">
        <v>0</v>
      </c>
      <c r="AY16" s="45">
        <f t="shared" si="28"/>
        <v>0</v>
      </c>
      <c r="AZ16" s="46">
        <v>0</v>
      </c>
      <c r="BA16" s="45">
        <f t="shared" si="29"/>
        <v>0</v>
      </c>
      <c r="BB16" s="47">
        <v>0</v>
      </c>
      <c r="BC16" s="48">
        <f t="shared" si="30"/>
        <v>0</v>
      </c>
      <c r="BD16" s="49">
        <f t="shared" si="31"/>
        <v>0</v>
      </c>
      <c r="BE16" s="20">
        <v>0</v>
      </c>
      <c r="BF16" s="45">
        <f t="shared" si="32"/>
        <v>0</v>
      </c>
      <c r="BG16" s="20">
        <v>0</v>
      </c>
      <c r="BH16" s="45">
        <f t="shared" si="33"/>
        <v>0</v>
      </c>
      <c r="BI16" s="47">
        <v>0</v>
      </c>
      <c r="BJ16" s="48">
        <f t="shared" si="34"/>
        <v>0</v>
      </c>
      <c r="BK16" s="49">
        <f t="shared" si="35"/>
        <v>0</v>
      </c>
      <c r="BL16" s="22"/>
      <c r="BM16" s="22"/>
      <c r="BN16" s="22"/>
      <c r="BO16" s="22"/>
    </row>
    <row r="17" spans="1:67" ht="13" x14ac:dyDescent="0.3">
      <c r="A17" s="40" t="s">
        <v>44</v>
      </c>
      <c r="B17" s="22">
        <v>1936734</v>
      </c>
      <c r="C17" s="41">
        <f t="shared" si="0"/>
        <v>6.6291882962087172</v>
      </c>
      <c r="D17" s="22">
        <v>1964167</v>
      </c>
      <c r="E17" s="41">
        <f t="shared" si="1"/>
        <v>6.5689978093385424</v>
      </c>
      <c r="F17" s="42">
        <f t="shared" si="2"/>
        <v>3900901</v>
      </c>
      <c r="G17" s="43">
        <f t="shared" si="3"/>
        <v>6.5987441701085405</v>
      </c>
      <c r="H17" s="44">
        <v>49</v>
      </c>
      <c r="I17" s="45">
        <f t="shared" si="4"/>
        <v>0.28448676265675799</v>
      </c>
      <c r="J17" s="46">
        <v>39</v>
      </c>
      <c r="K17" s="45">
        <f t="shared" si="5"/>
        <v>0.31234983181162906</v>
      </c>
      <c r="L17" s="47">
        <v>0</v>
      </c>
      <c r="M17" s="48">
        <f t="shared" si="6"/>
        <v>88</v>
      </c>
      <c r="N17" s="49">
        <f t="shared" si="7"/>
        <v>0.29619656681252104</v>
      </c>
      <c r="O17" s="44">
        <v>44</v>
      </c>
      <c r="P17" s="45">
        <f t="shared" si="8"/>
        <v>0.31854050532107436</v>
      </c>
      <c r="Q17" s="46">
        <v>30</v>
      </c>
      <c r="R17" s="45">
        <f t="shared" si="9"/>
        <v>0.31397174254317112</v>
      </c>
      <c r="S17" s="47">
        <v>0</v>
      </c>
      <c r="T17" s="48">
        <f t="shared" si="10"/>
        <v>74</v>
      </c>
      <c r="U17" s="49">
        <f t="shared" si="11"/>
        <v>0.31667237247517976</v>
      </c>
      <c r="V17" s="44">
        <v>32</v>
      </c>
      <c r="W17" s="45">
        <f t="shared" si="12"/>
        <v>0.3439750618080189</v>
      </c>
      <c r="X17" s="46">
        <v>18</v>
      </c>
      <c r="Y17" s="45">
        <f t="shared" si="13"/>
        <v>0.29855697462265712</v>
      </c>
      <c r="Z17" s="47">
        <v>0</v>
      </c>
      <c r="AA17" s="48">
        <f t="shared" si="14"/>
        <v>50</v>
      </c>
      <c r="AB17" s="49">
        <f t="shared" si="15"/>
        <v>0.32611531437516306</v>
      </c>
      <c r="AC17" s="44">
        <v>15</v>
      </c>
      <c r="AD17" s="45">
        <f t="shared" si="16"/>
        <v>0.33259423503325941</v>
      </c>
      <c r="AE17" s="46">
        <v>8</v>
      </c>
      <c r="AF17" s="45">
        <f t="shared" si="17"/>
        <v>0.2847988608045568</v>
      </c>
      <c r="AG17" s="47">
        <v>0</v>
      </c>
      <c r="AH17" s="48">
        <f t="shared" si="18"/>
        <v>23</v>
      </c>
      <c r="AI17" s="49">
        <f t="shared" si="19"/>
        <v>0.31425058068042083</v>
      </c>
      <c r="AJ17" s="44">
        <v>5</v>
      </c>
      <c r="AK17" s="45">
        <f t="shared" si="20"/>
        <v>0.36337209302325579</v>
      </c>
      <c r="AL17" s="46">
        <v>4</v>
      </c>
      <c r="AM17" s="45">
        <f t="shared" si="21"/>
        <v>0.44893378226711567</v>
      </c>
      <c r="AN17" s="47">
        <v>0</v>
      </c>
      <c r="AO17" s="48">
        <f t="shared" si="22"/>
        <v>9</v>
      </c>
      <c r="AP17" s="49">
        <f t="shared" si="23"/>
        <v>0.39700044111160121</v>
      </c>
      <c r="AQ17" s="44">
        <v>0</v>
      </c>
      <c r="AR17" s="45">
        <f t="shared" si="24"/>
        <v>0</v>
      </c>
      <c r="AS17" s="46">
        <v>0</v>
      </c>
      <c r="AT17" s="45">
        <f t="shared" si="25"/>
        <v>0</v>
      </c>
      <c r="AU17" s="47">
        <v>0</v>
      </c>
      <c r="AV17" s="48">
        <f t="shared" si="26"/>
        <v>0</v>
      </c>
      <c r="AW17" s="49">
        <f t="shared" si="27"/>
        <v>0</v>
      </c>
      <c r="AX17" s="44">
        <v>0</v>
      </c>
      <c r="AY17" s="45">
        <f t="shared" si="28"/>
        <v>0</v>
      </c>
      <c r="AZ17" s="46">
        <v>0</v>
      </c>
      <c r="BA17" s="45">
        <f t="shared" si="29"/>
        <v>0</v>
      </c>
      <c r="BB17" s="47">
        <v>0</v>
      </c>
      <c r="BC17" s="48">
        <f t="shared" si="30"/>
        <v>0</v>
      </c>
      <c r="BD17" s="49">
        <f t="shared" si="31"/>
        <v>0</v>
      </c>
      <c r="BE17" s="20">
        <v>0</v>
      </c>
      <c r="BF17" s="45">
        <f t="shared" si="32"/>
        <v>0</v>
      </c>
      <c r="BG17" s="20">
        <v>0</v>
      </c>
      <c r="BH17" s="45">
        <f t="shared" si="33"/>
        <v>0</v>
      </c>
      <c r="BI17" s="47">
        <v>0</v>
      </c>
      <c r="BJ17" s="48">
        <f t="shared" si="34"/>
        <v>0</v>
      </c>
      <c r="BK17" s="49">
        <f t="shared" si="35"/>
        <v>0</v>
      </c>
      <c r="BL17" s="22"/>
      <c r="BM17" s="22"/>
      <c r="BN17" s="22"/>
      <c r="BO17" s="22"/>
    </row>
    <row r="18" spans="1:67" ht="13" x14ac:dyDescent="0.3">
      <c r="A18" s="40" t="s">
        <v>45</v>
      </c>
      <c r="B18" s="22">
        <v>1769761</v>
      </c>
      <c r="C18" s="41">
        <f t="shared" si="0"/>
        <v>6.057661459078342</v>
      </c>
      <c r="D18" s="22">
        <v>1790194</v>
      </c>
      <c r="E18" s="41">
        <f t="shared" si="1"/>
        <v>5.98715916940413</v>
      </c>
      <c r="F18" s="42">
        <f t="shared" si="2"/>
        <v>3559955</v>
      </c>
      <c r="G18" s="43">
        <f t="shared" si="3"/>
        <v>6.0220016611800071</v>
      </c>
      <c r="H18" s="44">
        <v>102</v>
      </c>
      <c r="I18" s="45">
        <f t="shared" si="4"/>
        <v>0.59219693450998612</v>
      </c>
      <c r="J18" s="46">
        <v>55</v>
      </c>
      <c r="K18" s="45">
        <f t="shared" si="5"/>
        <v>0.44049335255486149</v>
      </c>
      <c r="L18" s="47">
        <v>0</v>
      </c>
      <c r="M18" s="48">
        <f t="shared" si="6"/>
        <v>157</v>
      </c>
      <c r="N18" s="49">
        <f t="shared" si="7"/>
        <v>0.52844160215415681</v>
      </c>
      <c r="O18" s="44">
        <v>83</v>
      </c>
      <c r="P18" s="45">
        <f t="shared" si="8"/>
        <v>0.60088322594657206</v>
      </c>
      <c r="Q18" s="46">
        <v>46</v>
      </c>
      <c r="R18" s="45">
        <f t="shared" si="9"/>
        <v>0.48142333856619574</v>
      </c>
      <c r="S18" s="47">
        <v>0</v>
      </c>
      <c r="T18" s="48">
        <f t="shared" si="10"/>
        <v>129</v>
      </c>
      <c r="U18" s="49">
        <f t="shared" si="11"/>
        <v>0.55203697363916471</v>
      </c>
      <c r="V18" s="44">
        <v>56</v>
      </c>
      <c r="W18" s="45">
        <f t="shared" si="12"/>
        <v>0.60195635816403303</v>
      </c>
      <c r="X18" s="46">
        <v>32</v>
      </c>
      <c r="Y18" s="45">
        <f t="shared" si="13"/>
        <v>0.53076795488472384</v>
      </c>
      <c r="Z18" s="47">
        <v>0</v>
      </c>
      <c r="AA18" s="48">
        <f t="shared" si="14"/>
        <v>88</v>
      </c>
      <c r="AB18" s="49">
        <f t="shared" si="15"/>
        <v>0.57396295330028702</v>
      </c>
      <c r="AC18" s="44">
        <v>26</v>
      </c>
      <c r="AD18" s="45">
        <f t="shared" si="16"/>
        <v>0.57649667405764971</v>
      </c>
      <c r="AE18" s="46">
        <v>15</v>
      </c>
      <c r="AF18" s="45">
        <f t="shared" si="17"/>
        <v>0.53399786400854399</v>
      </c>
      <c r="AG18" s="47">
        <v>0</v>
      </c>
      <c r="AH18" s="48">
        <f t="shared" si="18"/>
        <v>41</v>
      </c>
      <c r="AI18" s="49">
        <f t="shared" si="19"/>
        <v>0.56018581773466314</v>
      </c>
      <c r="AJ18" s="44">
        <v>9</v>
      </c>
      <c r="AK18" s="45">
        <f t="shared" si="20"/>
        <v>0.65406976744186052</v>
      </c>
      <c r="AL18" s="46">
        <v>4</v>
      </c>
      <c r="AM18" s="45">
        <f t="shared" si="21"/>
        <v>0.44893378226711567</v>
      </c>
      <c r="AN18" s="47">
        <v>0</v>
      </c>
      <c r="AO18" s="48">
        <f t="shared" si="22"/>
        <v>13</v>
      </c>
      <c r="AP18" s="49">
        <f t="shared" si="23"/>
        <v>0.57344508160564622</v>
      </c>
      <c r="AQ18" s="44">
        <v>1</v>
      </c>
      <c r="AR18" s="45">
        <f t="shared" si="24"/>
        <v>0.40160642570281119</v>
      </c>
      <c r="AS18" s="46">
        <v>2</v>
      </c>
      <c r="AT18" s="45">
        <f t="shared" si="25"/>
        <v>1.0416666666666665</v>
      </c>
      <c r="AU18" s="47">
        <v>0</v>
      </c>
      <c r="AV18" s="48">
        <f t="shared" si="26"/>
        <v>3</v>
      </c>
      <c r="AW18" s="49">
        <f t="shared" si="27"/>
        <v>0.68027210884353739</v>
      </c>
      <c r="AX18" s="44">
        <v>0</v>
      </c>
      <c r="AY18" s="45">
        <f t="shared" si="28"/>
        <v>0</v>
      </c>
      <c r="AZ18" s="46">
        <v>1</v>
      </c>
      <c r="BA18" s="45">
        <f t="shared" si="29"/>
        <v>7.1428571428571423</v>
      </c>
      <c r="BB18" s="47">
        <v>0</v>
      </c>
      <c r="BC18" s="48">
        <f t="shared" si="30"/>
        <v>1</v>
      </c>
      <c r="BD18" s="49">
        <f t="shared" si="31"/>
        <v>2.2727272727272729</v>
      </c>
      <c r="BE18" s="20">
        <v>0</v>
      </c>
      <c r="BF18" s="45">
        <f t="shared" si="32"/>
        <v>0</v>
      </c>
      <c r="BG18" s="20">
        <v>0</v>
      </c>
      <c r="BH18" s="45">
        <f t="shared" si="33"/>
        <v>0</v>
      </c>
      <c r="BI18" s="47">
        <v>0</v>
      </c>
      <c r="BJ18" s="48">
        <f t="shared" si="34"/>
        <v>0</v>
      </c>
      <c r="BK18" s="49">
        <f t="shared" si="35"/>
        <v>0</v>
      </c>
      <c r="BL18" s="22"/>
      <c r="BM18" s="22"/>
      <c r="BN18" s="22"/>
      <c r="BO18" s="22"/>
    </row>
    <row r="19" spans="1:67" ht="13" x14ac:dyDescent="0.3">
      <c r="A19" s="40" t="s">
        <v>46</v>
      </c>
      <c r="B19" s="22">
        <v>1980181</v>
      </c>
      <c r="C19" s="41">
        <f t="shared" si="0"/>
        <v>6.7779017198928049</v>
      </c>
      <c r="D19" s="22">
        <v>2025216</v>
      </c>
      <c r="E19" s="41">
        <f t="shared" si="1"/>
        <v>6.7731712565364175</v>
      </c>
      <c r="F19" s="42">
        <f t="shared" si="2"/>
        <v>4005397</v>
      </c>
      <c r="G19" s="43">
        <f t="shared" si="3"/>
        <v>6.7755090689869446</v>
      </c>
      <c r="H19" s="44">
        <v>195</v>
      </c>
      <c r="I19" s="45">
        <f t="shared" si="4"/>
        <v>1.1321411983279146</v>
      </c>
      <c r="J19" s="46">
        <v>111</v>
      </c>
      <c r="K19" s="45">
        <f t="shared" si="5"/>
        <v>0.88899567515617495</v>
      </c>
      <c r="L19" s="47">
        <v>0</v>
      </c>
      <c r="M19" s="48">
        <f t="shared" si="6"/>
        <v>306</v>
      </c>
      <c r="N19" s="49">
        <f t="shared" si="7"/>
        <v>1.0299562436889935</v>
      </c>
      <c r="O19" s="44">
        <v>160</v>
      </c>
      <c r="P19" s="45">
        <f t="shared" si="8"/>
        <v>1.1583291102584521</v>
      </c>
      <c r="Q19" s="46">
        <v>95</v>
      </c>
      <c r="R19" s="45">
        <f t="shared" si="9"/>
        <v>0.99424385138670857</v>
      </c>
      <c r="S19" s="47">
        <v>0</v>
      </c>
      <c r="T19" s="48">
        <f t="shared" si="10"/>
        <v>255</v>
      </c>
      <c r="U19" s="49">
        <f t="shared" si="11"/>
        <v>1.0912358781239302</v>
      </c>
      <c r="V19" s="44">
        <v>113</v>
      </c>
      <c r="W19" s="45">
        <f t="shared" si="12"/>
        <v>1.2146619370095668</v>
      </c>
      <c r="X19" s="46">
        <v>74</v>
      </c>
      <c r="Y19" s="45">
        <f t="shared" si="13"/>
        <v>1.2274008956709239</v>
      </c>
      <c r="Z19" s="47">
        <v>0</v>
      </c>
      <c r="AA19" s="48">
        <f t="shared" si="14"/>
        <v>187</v>
      </c>
      <c r="AB19" s="49">
        <f t="shared" si="15"/>
        <v>1.2196712757631099</v>
      </c>
      <c r="AC19" s="44">
        <v>55</v>
      </c>
      <c r="AD19" s="45">
        <f t="shared" si="16"/>
        <v>1.2195121951219512</v>
      </c>
      <c r="AE19" s="46">
        <v>47</v>
      </c>
      <c r="AF19" s="45">
        <f t="shared" si="17"/>
        <v>1.6731933072267711</v>
      </c>
      <c r="AG19" s="47">
        <v>0</v>
      </c>
      <c r="AH19" s="48">
        <f t="shared" si="18"/>
        <v>102</v>
      </c>
      <c r="AI19" s="49">
        <f t="shared" si="19"/>
        <v>1.3936330099740402</v>
      </c>
      <c r="AJ19" s="44">
        <v>15</v>
      </c>
      <c r="AK19" s="45">
        <f t="shared" si="20"/>
        <v>1.0901162790697674</v>
      </c>
      <c r="AL19" s="46">
        <v>18</v>
      </c>
      <c r="AM19" s="45">
        <f t="shared" si="21"/>
        <v>2.0202020202020203</v>
      </c>
      <c r="AN19" s="47">
        <v>0</v>
      </c>
      <c r="AO19" s="48">
        <f t="shared" si="22"/>
        <v>33</v>
      </c>
      <c r="AP19" s="49">
        <f t="shared" si="23"/>
        <v>1.4556682840758712</v>
      </c>
      <c r="AQ19" s="44">
        <v>2</v>
      </c>
      <c r="AR19" s="45">
        <f t="shared" si="24"/>
        <v>0.80321285140562237</v>
      </c>
      <c r="AS19" s="46">
        <v>5</v>
      </c>
      <c r="AT19" s="45">
        <f t="shared" si="25"/>
        <v>2.604166666666667</v>
      </c>
      <c r="AU19" s="47">
        <v>0</v>
      </c>
      <c r="AV19" s="48">
        <f t="shared" si="26"/>
        <v>7</v>
      </c>
      <c r="AW19" s="49">
        <f t="shared" si="27"/>
        <v>1.5873015873015872</v>
      </c>
      <c r="AX19" s="44">
        <v>0</v>
      </c>
      <c r="AY19" s="45">
        <f t="shared" si="28"/>
        <v>0</v>
      </c>
      <c r="AZ19" s="46">
        <v>0</v>
      </c>
      <c r="BA19" s="45">
        <f t="shared" si="29"/>
        <v>0</v>
      </c>
      <c r="BB19" s="47">
        <v>0</v>
      </c>
      <c r="BC19" s="48">
        <f t="shared" si="30"/>
        <v>0</v>
      </c>
      <c r="BD19" s="49">
        <f t="shared" si="31"/>
        <v>0</v>
      </c>
      <c r="BE19" s="20">
        <v>0</v>
      </c>
      <c r="BF19" s="45">
        <f t="shared" si="32"/>
        <v>0</v>
      </c>
      <c r="BG19" s="20">
        <v>0</v>
      </c>
      <c r="BH19" s="45">
        <f t="shared" si="33"/>
        <v>0</v>
      </c>
      <c r="BI19" s="47">
        <v>0</v>
      </c>
      <c r="BJ19" s="48">
        <f t="shared" si="34"/>
        <v>0</v>
      </c>
      <c r="BK19" s="49">
        <f t="shared" si="35"/>
        <v>0</v>
      </c>
      <c r="BL19" s="22"/>
      <c r="BM19" s="22"/>
      <c r="BN19" s="22"/>
      <c r="BO19" s="22"/>
    </row>
    <row r="20" spans="1:67" ht="13" x14ac:dyDescent="0.3">
      <c r="A20" s="40" t="s">
        <v>47</v>
      </c>
      <c r="B20" s="22">
        <v>2039373</v>
      </c>
      <c r="C20" s="41">
        <f t="shared" si="0"/>
        <v>6.9805082283907121</v>
      </c>
      <c r="D20" s="22">
        <v>2097758</v>
      </c>
      <c r="E20" s="41">
        <f t="shared" si="1"/>
        <v>7.0157821134976821</v>
      </c>
      <c r="F20" s="42">
        <f t="shared" si="2"/>
        <v>4137131</v>
      </c>
      <c r="G20" s="43">
        <f t="shared" si="3"/>
        <v>6.9983496292844434</v>
      </c>
      <c r="H20" s="44">
        <v>360</v>
      </c>
      <c r="I20" s="45">
        <f t="shared" si="4"/>
        <v>2.090106827682304</v>
      </c>
      <c r="J20" s="46">
        <v>210</v>
      </c>
      <c r="K20" s="45">
        <f t="shared" si="5"/>
        <v>1.6818837097549257</v>
      </c>
      <c r="L20" s="47">
        <v>0</v>
      </c>
      <c r="M20" s="48">
        <f t="shared" si="6"/>
        <v>570</v>
      </c>
      <c r="N20" s="49">
        <f t="shared" si="7"/>
        <v>1.9185459441265569</v>
      </c>
      <c r="O20" s="44">
        <v>284</v>
      </c>
      <c r="P20" s="45">
        <f t="shared" si="8"/>
        <v>2.0560341707087528</v>
      </c>
      <c r="Q20" s="46">
        <v>183</v>
      </c>
      <c r="R20" s="45">
        <f t="shared" si="9"/>
        <v>1.9152276295133437</v>
      </c>
      <c r="S20" s="47">
        <v>0</v>
      </c>
      <c r="T20" s="48">
        <f t="shared" si="10"/>
        <v>467</v>
      </c>
      <c r="U20" s="49">
        <f t="shared" si="11"/>
        <v>1.9984594317014721</v>
      </c>
      <c r="V20" s="44">
        <v>197</v>
      </c>
      <c r="W20" s="45">
        <f t="shared" si="12"/>
        <v>2.1175964742556164</v>
      </c>
      <c r="X20" s="46">
        <v>122</v>
      </c>
      <c r="Y20" s="45">
        <f t="shared" si="13"/>
        <v>2.0235528279980097</v>
      </c>
      <c r="Z20" s="47">
        <v>0</v>
      </c>
      <c r="AA20" s="48">
        <f t="shared" si="14"/>
        <v>319</v>
      </c>
      <c r="AB20" s="49">
        <f t="shared" si="15"/>
        <v>2.0806157057135404</v>
      </c>
      <c r="AC20" s="44">
        <v>96</v>
      </c>
      <c r="AD20" s="45">
        <f t="shared" si="16"/>
        <v>2.1286031042128601</v>
      </c>
      <c r="AE20" s="46">
        <v>53</v>
      </c>
      <c r="AF20" s="45">
        <f t="shared" si="17"/>
        <v>1.8867924528301887</v>
      </c>
      <c r="AG20" s="47">
        <v>0</v>
      </c>
      <c r="AH20" s="48">
        <f t="shared" si="18"/>
        <v>149</v>
      </c>
      <c r="AI20" s="49">
        <f t="shared" si="19"/>
        <v>2.0357972400601176</v>
      </c>
      <c r="AJ20" s="44">
        <v>33</v>
      </c>
      <c r="AK20" s="45">
        <f t="shared" si="20"/>
        <v>2.3982558139534884</v>
      </c>
      <c r="AL20" s="46">
        <v>22</v>
      </c>
      <c r="AM20" s="45">
        <f t="shared" si="21"/>
        <v>2.4691358024691357</v>
      </c>
      <c r="AN20" s="47">
        <v>0</v>
      </c>
      <c r="AO20" s="48">
        <f t="shared" si="22"/>
        <v>55</v>
      </c>
      <c r="AP20" s="49">
        <f t="shared" si="23"/>
        <v>2.4261138067931185</v>
      </c>
      <c r="AQ20" s="44">
        <v>8</v>
      </c>
      <c r="AR20" s="45">
        <f t="shared" si="24"/>
        <v>3.2128514056224895</v>
      </c>
      <c r="AS20" s="46">
        <v>8</v>
      </c>
      <c r="AT20" s="45">
        <f t="shared" si="25"/>
        <v>4.1666666666666661</v>
      </c>
      <c r="AU20" s="47">
        <v>0</v>
      </c>
      <c r="AV20" s="48">
        <f t="shared" si="26"/>
        <v>16</v>
      </c>
      <c r="AW20" s="49">
        <f t="shared" si="27"/>
        <v>3.6281179138321997</v>
      </c>
      <c r="AX20" s="44">
        <v>0</v>
      </c>
      <c r="AY20" s="45">
        <f t="shared" si="28"/>
        <v>0</v>
      </c>
      <c r="AZ20" s="46">
        <v>0</v>
      </c>
      <c r="BA20" s="45">
        <f t="shared" si="29"/>
        <v>0</v>
      </c>
      <c r="BB20" s="47">
        <v>0</v>
      </c>
      <c r="BC20" s="48">
        <f t="shared" si="30"/>
        <v>0</v>
      </c>
      <c r="BD20" s="49">
        <f t="shared" si="31"/>
        <v>0</v>
      </c>
      <c r="BE20" s="20">
        <v>0</v>
      </c>
      <c r="BF20" s="45">
        <f t="shared" si="32"/>
        <v>0</v>
      </c>
      <c r="BG20" s="20">
        <v>0</v>
      </c>
      <c r="BH20" s="45">
        <f t="shared" si="33"/>
        <v>0</v>
      </c>
      <c r="BI20" s="47">
        <v>0</v>
      </c>
      <c r="BJ20" s="48">
        <f t="shared" si="34"/>
        <v>0</v>
      </c>
      <c r="BK20" s="49">
        <f t="shared" si="35"/>
        <v>0</v>
      </c>
      <c r="BL20" s="22"/>
      <c r="BM20" s="22"/>
      <c r="BN20" s="22"/>
      <c r="BO20" s="22"/>
    </row>
    <row r="21" spans="1:67" ht="13" x14ac:dyDescent="0.3">
      <c r="A21" s="40" t="s">
        <v>48</v>
      </c>
      <c r="B21" s="22">
        <v>1866897</v>
      </c>
      <c r="C21" s="41">
        <f t="shared" si="0"/>
        <v>6.3901453388163594</v>
      </c>
      <c r="D21" s="22">
        <v>1918667</v>
      </c>
      <c r="E21" s="41">
        <f t="shared" si="1"/>
        <v>6.4168267361431841</v>
      </c>
      <c r="F21" s="42">
        <f t="shared" si="2"/>
        <v>3785564</v>
      </c>
      <c r="G21" s="43">
        <f t="shared" si="3"/>
        <v>6.4036406911051484</v>
      </c>
      <c r="H21" s="44">
        <v>656</v>
      </c>
      <c r="I21" s="45">
        <f t="shared" si="4"/>
        <v>3.8086391082210866</v>
      </c>
      <c r="J21" s="46">
        <v>316</v>
      </c>
      <c r="K21" s="45">
        <f t="shared" si="5"/>
        <v>2.5308345346788403</v>
      </c>
      <c r="L21" s="47">
        <v>0</v>
      </c>
      <c r="M21" s="48">
        <f t="shared" si="6"/>
        <v>972</v>
      </c>
      <c r="N21" s="49">
        <f t="shared" si="7"/>
        <v>3.2716257152473913</v>
      </c>
      <c r="O21" s="44">
        <v>521</v>
      </c>
      <c r="P21" s="45">
        <f t="shared" si="8"/>
        <v>3.7718091652790853</v>
      </c>
      <c r="Q21" s="46">
        <v>256</v>
      </c>
      <c r="R21" s="45">
        <f t="shared" si="9"/>
        <v>2.6792255363683934</v>
      </c>
      <c r="S21" s="47">
        <v>0</v>
      </c>
      <c r="T21" s="48">
        <f t="shared" si="10"/>
        <v>777</v>
      </c>
      <c r="U21" s="49">
        <f t="shared" si="11"/>
        <v>3.325059910989387</v>
      </c>
      <c r="V21" s="44">
        <v>353</v>
      </c>
      <c r="W21" s="45">
        <f t="shared" si="12"/>
        <v>3.7944749005697087</v>
      </c>
      <c r="X21" s="46">
        <v>184</v>
      </c>
      <c r="Y21" s="45">
        <f t="shared" si="13"/>
        <v>3.051915740587162</v>
      </c>
      <c r="Z21" s="47">
        <v>0</v>
      </c>
      <c r="AA21" s="48">
        <f t="shared" si="14"/>
        <v>537</v>
      </c>
      <c r="AB21" s="49">
        <f t="shared" si="15"/>
        <v>3.5024784763892516</v>
      </c>
      <c r="AC21" s="44">
        <v>177</v>
      </c>
      <c r="AD21" s="45">
        <f t="shared" si="16"/>
        <v>3.9246119733924614</v>
      </c>
      <c r="AE21" s="46">
        <v>105</v>
      </c>
      <c r="AF21" s="45">
        <f t="shared" si="17"/>
        <v>3.7379850480598074</v>
      </c>
      <c r="AG21" s="47">
        <v>0</v>
      </c>
      <c r="AH21" s="48">
        <f t="shared" si="18"/>
        <v>282</v>
      </c>
      <c r="AI21" s="49">
        <f t="shared" si="19"/>
        <v>3.852985380516464</v>
      </c>
      <c r="AJ21" s="44">
        <v>56</v>
      </c>
      <c r="AK21" s="45">
        <f t="shared" si="20"/>
        <v>4.0697674418604652</v>
      </c>
      <c r="AL21" s="46">
        <v>30</v>
      </c>
      <c r="AM21" s="45">
        <f t="shared" si="21"/>
        <v>3.3670033670033668</v>
      </c>
      <c r="AN21" s="47">
        <v>0</v>
      </c>
      <c r="AO21" s="48">
        <f t="shared" si="22"/>
        <v>86</v>
      </c>
      <c r="AP21" s="49">
        <f t="shared" si="23"/>
        <v>3.7935597706219673</v>
      </c>
      <c r="AQ21" s="44">
        <v>9</v>
      </c>
      <c r="AR21" s="45">
        <f t="shared" si="24"/>
        <v>3.6144578313253009</v>
      </c>
      <c r="AS21" s="46">
        <v>5</v>
      </c>
      <c r="AT21" s="45">
        <f t="shared" si="25"/>
        <v>2.604166666666667</v>
      </c>
      <c r="AU21" s="47">
        <v>0</v>
      </c>
      <c r="AV21" s="48">
        <f t="shared" si="26"/>
        <v>14</v>
      </c>
      <c r="AW21" s="49">
        <f t="shared" si="27"/>
        <v>3.1746031746031744</v>
      </c>
      <c r="AX21" s="44">
        <v>1</v>
      </c>
      <c r="AY21" s="45">
        <f t="shared" si="28"/>
        <v>3.3333333333333335</v>
      </c>
      <c r="AZ21" s="46">
        <v>0</v>
      </c>
      <c r="BA21" s="45">
        <f t="shared" si="29"/>
        <v>0</v>
      </c>
      <c r="BB21" s="47">
        <v>0</v>
      </c>
      <c r="BC21" s="48">
        <f t="shared" si="30"/>
        <v>1</v>
      </c>
      <c r="BD21" s="49">
        <f t="shared" si="31"/>
        <v>2.2727272727272729</v>
      </c>
      <c r="BE21" s="20">
        <v>0</v>
      </c>
      <c r="BF21" s="45">
        <f t="shared" si="32"/>
        <v>0</v>
      </c>
      <c r="BG21" s="20">
        <v>0</v>
      </c>
      <c r="BH21" s="45">
        <f t="shared" si="33"/>
        <v>0</v>
      </c>
      <c r="BI21" s="47">
        <v>0</v>
      </c>
      <c r="BJ21" s="48">
        <f t="shared" si="34"/>
        <v>0</v>
      </c>
      <c r="BK21" s="49">
        <f t="shared" si="35"/>
        <v>0</v>
      </c>
      <c r="BL21" s="22"/>
      <c r="BM21" s="22"/>
      <c r="BN21" s="22"/>
      <c r="BO21" s="22"/>
    </row>
    <row r="22" spans="1:67" ht="13" x14ac:dyDescent="0.3">
      <c r="A22" s="40" t="s">
        <v>49</v>
      </c>
      <c r="B22" s="22">
        <v>1585580</v>
      </c>
      <c r="C22" s="41">
        <f t="shared" si="0"/>
        <v>5.4272338786341416</v>
      </c>
      <c r="D22" s="22">
        <v>1648446</v>
      </c>
      <c r="E22" s="41">
        <f t="shared" si="1"/>
        <v>5.5130944379031321</v>
      </c>
      <c r="F22" s="42">
        <f t="shared" si="2"/>
        <v>3234026</v>
      </c>
      <c r="G22" s="43">
        <f t="shared" si="3"/>
        <v>5.4706618326072469</v>
      </c>
      <c r="H22" s="44">
        <v>935</v>
      </c>
      <c r="I22" s="45">
        <f t="shared" si="4"/>
        <v>5.4284718996748724</v>
      </c>
      <c r="J22" s="46">
        <v>464</v>
      </c>
      <c r="K22" s="45">
        <f t="shared" si="5"/>
        <v>3.7161621015537403</v>
      </c>
      <c r="L22" s="47">
        <v>0</v>
      </c>
      <c r="M22" s="48">
        <f t="shared" si="6"/>
        <v>1399</v>
      </c>
      <c r="N22" s="49">
        <f t="shared" si="7"/>
        <v>4.7088522383036011</v>
      </c>
      <c r="O22" s="44">
        <v>776</v>
      </c>
      <c r="P22" s="45">
        <f t="shared" si="8"/>
        <v>5.6178961847534934</v>
      </c>
      <c r="Q22" s="46">
        <v>390</v>
      </c>
      <c r="R22" s="45">
        <f t="shared" si="9"/>
        <v>4.0816326530612246</v>
      </c>
      <c r="S22" s="47">
        <v>0</v>
      </c>
      <c r="T22" s="48">
        <f t="shared" si="10"/>
        <v>1166</v>
      </c>
      <c r="U22" s="49">
        <f t="shared" si="11"/>
        <v>4.9897295446764804</v>
      </c>
      <c r="V22" s="44">
        <v>544</v>
      </c>
      <c r="W22" s="45">
        <f t="shared" si="12"/>
        <v>5.8475760507363219</v>
      </c>
      <c r="X22" s="46">
        <v>268</v>
      </c>
      <c r="Y22" s="45">
        <f t="shared" si="13"/>
        <v>4.4451816221595619</v>
      </c>
      <c r="Z22" s="47">
        <v>0</v>
      </c>
      <c r="AA22" s="48">
        <f t="shared" si="14"/>
        <v>812</v>
      </c>
      <c r="AB22" s="49">
        <f t="shared" si="15"/>
        <v>5.2961127054526473</v>
      </c>
      <c r="AC22" s="44">
        <v>261</v>
      </c>
      <c r="AD22" s="45">
        <f t="shared" si="16"/>
        <v>5.7871396895787139</v>
      </c>
      <c r="AE22" s="46">
        <v>126</v>
      </c>
      <c r="AF22" s="45">
        <f t="shared" si="17"/>
        <v>4.4855820576717695</v>
      </c>
      <c r="AG22" s="47">
        <v>0</v>
      </c>
      <c r="AH22" s="48">
        <f t="shared" si="18"/>
        <v>387</v>
      </c>
      <c r="AI22" s="49">
        <f t="shared" si="19"/>
        <v>5.2876075966662111</v>
      </c>
      <c r="AJ22" s="44">
        <v>74</v>
      </c>
      <c r="AK22" s="45">
        <f t="shared" si="20"/>
        <v>5.3779069767441863</v>
      </c>
      <c r="AL22" s="46">
        <v>40</v>
      </c>
      <c r="AM22" s="45">
        <f t="shared" si="21"/>
        <v>4.489337822671156</v>
      </c>
      <c r="AN22" s="47">
        <v>0</v>
      </c>
      <c r="AO22" s="48">
        <f t="shared" si="22"/>
        <v>114</v>
      </c>
      <c r="AP22" s="49">
        <f t="shared" si="23"/>
        <v>5.0286722540802824</v>
      </c>
      <c r="AQ22" s="44">
        <v>12</v>
      </c>
      <c r="AR22" s="45">
        <f t="shared" si="24"/>
        <v>4.8192771084337354</v>
      </c>
      <c r="AS22" s="46">
        <v>12</v>
      </c>
      <c r="AT22" s="45">
        <f t="shared" si="25"/>
        <v>6.25</v>
      </c>
      <c r="AU22" s="47">
        <v>0</v>
      </c>
      <c r="AV22" s="48">
        <f t="shared" si="26"/>
        <v>24</v>
      </c>
      <c r="AW22" s="49">
        <f t="shared" si="27"/>
        <v>5.4421768707482991</v>
      </c>
      <c r="AX22" s="44">
        <v>1</v>
      </c>
      <c r="AY22" s="45">
        <f t="shared" si="28"/>
        <v>3.3333333333333335</v>
      </c>
      <c r="AZ22" s="46">
        <v>3</v>
      </c>
      <c r="BA22" s="45">
        <f t="shared" si="29"/>
        <v>21.428571428571427</v>
      </c>
      <c r="BB22" s="47">
        <v>0</v>
      </c>
      <c r="BC22" s="48">
        <f t="shared" si="30"/>
        <v>4</v>
      </c>
      <c r="BD22" s="49">
        <f t="shared" si="31"/>
        <v>9.0909090909090917</v>
      </c>
      <c r="BE22" s="20">
        <v>0</v>
      </c>
      <c r="BF22" s="45">
        <f t="shared" si="32"/>
        <v>0</v>
      </c>
      <c r="BG22" s="20">
        <v>0</v>
      </c>
      <c r="BH22" s="45">
        <f t="shared" si="33"/>
        <v>0</v>
      </c>
      <c r="BI22" s="47">
        <v>0</v>
      </c>
      <c r="BJ22" s="48">
        <f t="shared" si="34"/>
        <v>0</v>
      </c>
      <c r="BK22" s="49">
        <f t="shared" si="35"/>
        <v>0</v>
      </c>
      <c r="BL22" s="22"/>
      <c r="BM22" s="22"/>
      <c r="BN22" s="22"/>
      <c r="BO22" s="22"/>
    </row>
    <row r="23" spans="1:67" ht="13" x14ac:dyDescent="0.3">
      <c r="A23" s="40" t="s">
        <v>50</v>
      </c>
      <c r="B23" s="22">
        <v>1455983</v>
      </c>
      <c r="C23" s="41">
        <f t="shared" si="0"/>
        <v>4.9836402227042313</v>
      </c>
      <c r="D23" s="22">
        <v>1550793</v>
      </c>
      <c r="E23" s="41">
        <f t="shared" si="1"/>
        <v>5.186501870633986</v>
      </c>
      <c r="F23" s="42">
        <f t="shared" si="2"/>
        <v>3006776</v>
      </c>
      <c r="G23" s="43">
        <f t="shared" si="3"/>
        <v>5.0862468954793458</v>
      </c>
      <c r="H23" s="44">
        <v>1223</v>
      </c>
      <c r="I23" s="45">
        <f t="shared" si="4"/>
        <v>7.1005573618207158</v>
      </c>
      <c r="J23" s="46">
        <v>609</v>
      </c>
      <c r="K23" s="45">
        <f t="shared" si="5"/>
        <v>4.8774627582892842</v>
      </c>
      <c r="L23" s="47">
        <v>0</v>
      </c>
      <c r="M23" s="48">
        <f t="shared" si="6"/>
        <v>1832</v>
      </c>
      <c r="N23" s="49">
        <f t="shared" si="7"/>
        <v>6.1662739818243013</v>
      </c>
      <c r="O23" s="44">
        <v>1009</v>
      </c>
      <c r="P23" s="45">
        <f t="shared" si="8"/>
        <v>7.3047129515673648</v>
      </c>
      <c r="Q23" s="46">
        <v>506</v>
      </c>
      <c r="R23" s="45">
        <f t="shared" si="9"/>
        <v>5.2956567242281531</v>
      </c>
      <c r="S23" s="47">
        <v>0</v>
      </c>
      <c r="T23" s="48">
        <f t="shared" si="10"/>
        <v>1515</v>
      </c>
      <c r="U23" s="49">
        <f t="shared" si="11"/>
        <v>6.4832249229715853</v>
      </c>
      <c r="V23" s="44">
        <v>695</v>
      </c>
      <c r="W23" s="45">
        <f t="shared" si="12"/>
        <v>7.4707083736429105</v>
      </c>
      <c r="X23" s="46">
        <v>347</v>
      </c>
      <c r="Y23" s="45">
        <f t="shared" si="13"/>
        <v>5.7555150107812239</v>
      </c>
      <c r="Z23" s="47">
        <v>0</v>
      </c>
      <c r="AA23" s="48">
        <f t="shared" si="14"/>
        <v>1042</v>
      </c>
      <c r="AB23" s="49">
        <f t="shared" si="15"/>
        <v>6.7962431515783974</v>
      </c>
      <c r="AC23" s="44">
        <v>351</v>
      </c>
      <c r="AD23" s="45">
        <f t="shared" si="16"/>
        <v>7.7827050997782701</v>
      </c>
      <c r="AE23" s="46">
        <v>171</v>
      </c>
      <c r="AF23" s="45">
        <f t="shared" si="17"/>
        <v>6.0875756496974009</v>
      </c>
      <c r="AG23" s="47">
        <v>0</v>
      </c>
      <c r="AH23" s="48">
        <f t="shared" si="18"/>
        <v>522</v>
      </c>
      <c r="AI23" s="49">
        <f t="shared" si="19"/>
        <v>7.1321218745730288</v>
      </c>
      <c r="AJ23" s="44">
        <v>104</v>
      </c>
      <c r="AK23" s="45">
        <f t="shared" si="20"/>
        <v>7.5581395348837201</v>
      </c>
      <c r="AL23" s="46">
        <v>57</v>
      </c>
      <c r="AM23" s="45">
        <f t="shared" si="21"/>
        <v>6.3973063973063971</v>
      </c>
      <c r="AN23" s="47">
        <v>0</v>
      </c>
      <c r="AO23" s="48">
        <f t="shared" si="22"/>
        <v>161</v>
      </c>
      <c r="AP23" s="49">
        <f t="shared" si="23"/>
        <v>7.101896779885311</v>
      </c>
      <c r="AQ23" s="44">
        <v>20</v>
      </c>
      <c r="AR23" s="45">
        <f t="shared" si="24"/>
        <v>8.0321285140562253</v>
      </c>
      <c r="AS23" s="46">
        <v>12</v>
      </c>
      <c r="AT23" s="45">
        <f t="shared" si="25"/>
        <v>6.25</v>
      </c>
      <c r="AU23" s="47">
        <v>0</v>
      </c>
      <c r="AV23" s="48">
        <f t="shared" si="26"/>
        <v>32</v>
      </c>
      <c r="AW23" s="49">
        <f t="shared" si="27"/>
        <v>7.2562358276643995</v>
      </c>
      <c r="AX23" s="44">
        <v>4</v>
      </c>
      <c r="AY23" s="45">
        <f t="shared" si="28"/>
        <v>13.333333333333334</v>
      </c>
      <c r="AZ23" s="46">
        <v>1</v>
      </c>
      <c r="BA23" s="45">
        <f t="shared" si="29"/>
        <v>7.1428571428571423</v>
      </c>
      <c r="BB23" s="47">
        <v>0</v>
      </c>
      <c r="BC23" s="48">
        <f t="shared" si="30"/>
        <v>5</v>
      </c>
      <c r="BD23" s="49">
        <f t="shared" si="31"/>
        <v>11.363636363636363</v>
      </c>
      <c r="BE23" s="20">
        <v>0</v>
      </c>
      <c r="BF23" s="45">
        <f t="shared" si="32"/>
        <v>0</v>
      </c>
      <c r="BG23" s="20">
        <v>0</v>
      </c>
      <c r="BH23" s="45">
        <f t="shared" si="33"/>
        <v>0</v>
      </c>
      <c r="BI23" s="47">
        <v>0</v>
      </c>
      <c r="BJ23" s="48">
        <f t="shared" si="34"/>
        <v>0</v>
      </c>
      <c r="BK23" s="49">
        <f t="shared" si="35"/>
        <v>0</v>
      </c>
      <c r="BL23" s="22"/>
      <c r="BM23" s="22"/>
      <c r="BN23" s="22"/>
      <c r="BO23" s="22"/>
    </row>
    <row r="24" spans="1:67" ht="13" x14ac:dyDescent="0.3">
      <c r="A24" s="40" t="s">
        <v>51</v>
      </c>
      <c r="B24" s="22">
        <v>1389405</v>
      </c>
      <c r="C24" s="41">
        <f t="shared" si="0"/>
        <v>4.7557523979513299</v>
      </c>
      <c r="D24" s="22">
        <v>1510747</v>
      </c>
      <c r="E24" s="41">
        <f t="shared" si="1"/>
        <v>5.0525712597069257</v>
      </c>
      <c r="F24" s="42">
        <f t="shared" si="2"/>
        <v>2900152</v>
      </c>
      <c r="G24" s="43">
        <f t="shared" si="3"/>
        <v>4.9058822826902357</v>
      </c>
      <c r="H24" s="44">
        <v>1957</v>
      </c>
      <c r="I24" s="45">
        <f t="shared" si="4"/>
        <v>11.362052949372968</v>
      </c>
      <c r="J24" s="46">
        <v>1013</v>
      </c>
      <c r="K24" s="45">
        <f t="shared" si="5"/>
        <v>8.1130866570559022</v>
      </c>
      <c r="L24" s="47">
        <v>0</v>
      </c>
      <c r="M24" s="48">
        <f t="shared" si="6"/>
        <v>2970</v>
      </c>
      <c r="N24" s="49">
        <f t="shared" si="7"/>
        <v>9.9966341299225849</v>
      </c>
      <c r="O24" s="44">
        <v>1617</v>
      </c>
      <c r="P24" s="45">
        <f t="shared" si="8"/>
        <v>11.706363570549483</v>
      </c>
      <c r="Q24" s="46">
        <v>822</v>
      </c>
      <c r="R24" s="45">
        <f t="shared" si="9"/>
        <v>8.6028257456828889</v>
      </c>
      <c r="S24" s="47">
        <v>0</v>
      </c>
      <c r="T24" s="48">
        <f t="shared" si="10"/>
        <v>2439</v>
      </c>
      <c r="U24" s="49">
        <f t="shared" si="11"/>
        <v>10.437350222526531</v>
      </c>
      <c r="V24" s="44">
        <v>1117</v>
      </c>
      <c r="W24" s="45">
        <f t="shared" si="12"/>
        <v>12.00687950123616</v>
      </c>
      <c r="X24" s="46">
        <v>565</v>
      </c>
      <c r="Y24" s="45">
        <f t="shared" si="13"/>
        <v>9.3713717034334056</v>
      </c>
      <c r="Z24" s="47">
        <v>0</v>
      </c>
      <c r="AA24" s="48">
        <f t="shared" si="14"/>
        <v>1682</v>
      </c>
      <c r="AB24" s="49">
        <f t="shared" si="15"/>
        <v>10.970519175580487</v>
      </c>
      <c r="AC24" s="44">
        <v>562</v>
      </c>
      <c r="AD24" s="45">
        <f t="shared" si="16"/>
        <v>12.461197339246119</v>
      </c>
      <c r="AE24" s="46">
        <v>275</v>
      </c>
      <c r="AF24" s="45">
        <f t="shared" si="17"/>
        <v>9.7899608401566383</v>
      </c>
      <c r="AG24" s="47">
        <v>0</v>
      </c>
      <c r="AH24" s="48">
        <f t="shared" si="18"/>
        <v>837</v>
      </c>
      <c r="AI24" s="49">
        <f t="shared" si="19"/>
        <v>11.435988523022271</v>
      </c>
      <c r="AJ24" s="44">
        <v>166</v>
      </c>
      <c r="AK24" s="45">
        <f t="shared" si="20"/>
        <v>12.063953488372094</v>
      </c>
      <c r="AL24" s="46">
        <v>89</v>
      </c>
      <c r="AM24" s="45">
        <f t="shared" si="21"/>
        <v>9.9887766554433224</v>
      </c>
      <c r="AN24" s="47">
        <v>0</v>
      </c>
      <c r="AO24" s="48">
        <f t="shared" si="22"/>
        <v>255</v>
      </c>
      <c r="AP24" s="49">
        <f t="shared" si="23"/>
        <v>11.248345831495369</v>
      </c>
      <c r="AQ24" s="44">
        <v>28</v>
      </c>
      <c r="AR24" s="45">
        <f t="shared" si="24"/>
        <v>11.244979919678714</v>
      </c>
      <c r="AS24" s="46">
        <v>15</v>
      </c>
      <c r="AT24" s="45">
        <f t="shared" si="25"/>
        <v>7.8125</v>
      </c>
      <c r="AU24" s="47">
        <v>0</v>
      </c>
      <c r="AV24" s="48">
        <f t="shared" si="26"/>
        <v>43</v>
      </c>
      <c r="AW24" s="49">
        <f t="shared" si="27"/>
        <v>9.7505668934240362</v>
      </c>
      <c r="AX24" s="44">
        <v>4</v>
      </c>
      <c r="AY24" s="45">
        <f t="shared" si="28"/>
        <v>13.333333333333334</v>
      </c>
      <c r="AZ24" s="46">
        <v>2</v>
      </c>
      <c r="BA24" s="45">
        <f t="shared" si="29"/>
        <v>14.285714285714285</v>
      </c>
      <c r="BB24" s="47">
        <v>0</v>
      </c>
      <c r="BC24" s="48">
        <f t="shared" si="30"/>
        <v>6</v>
      </c>
      <c r="BD24" s="49">
        <f t="shared" si="31"/>
        <v>13.636363636363635</v>
      </c>
      <c r="BE24" s="20">
        <v>0</v>
      </c>
      <c r="BF24" s="45">
        <f t="shared" si="32"/>
        <v>0</v>
      </c>
      <c r="BG24" s="20">
        <v>0</v>
      </c>
      <c r="BH24" s="45">
        <f t="shared" si="33"/>
        <v>0</v>
      </c>
      <c r="BI24" s="47">
        <v>0</v>
      </c>
      <c r="BJ24" s="48">
        <f t="shared" si="34"/>
        <v>0</v>
      </c>
      <c r="BK24" s="49">
        <f t="shared" si="35"/>
        <v>0</v>
      </c>
      <c r="BL24" s="22"/>
      <c r="BM24" s="22"/>
      <c r="BN24" s="22"/>
      <c r="BO24" s="22"/>
    </row>
    <row r="25" spans="1:67" ht="13" x14ac:dyDescent="0.3">
      <c r="A25" s="40" t="s">
        <v>52</v>
      </c>
      <c r="B25" s="22">
        <v>918891</v>
      </c>
      <c r="C25" s="41">
        <f t="shared" si="0"/>
        <v>3.1452442424677445</v>
      </c>
      <c r="D25" s="22">
        <v>1066234</v>
      </c>
      <c r="E25" s="41">
        <f t="shared" si="1"/>
        <v>3.5659334518104977</v>
      </c>
      <c r="F25" s="42">
        <f t="shared" si="2"/>
        <v>1985125</v>
      </c>
      <c r="G25" s="43">
        <f t="shared" si="3"/>
        <v>3.3580272918196887</v>
      </c>
      <c r="H25" s="44">
        <v>2627</v>
      </c>
      <c r="I25" s="45">
        <f t="shared" si="4"/>
        <v>15.2519739897817</v>
      </c>
      <c r="J25" s="46">
        <v>1526</v>
      </c>
      <c r="K25" s="45">
        <f t="shared" si="5"/>
        <v>12.221688290885792</v>
      </c>
      <c r="L25" s="47">
        <v>0</v>
      </c>
      <c r="M25" s="48">
        <f t="shared" si="6"/>
        <v>4153</v>
      </c>
      <c r="N25" s="49">
        <f t="shared" si="7"/>
        <v>13.978458431504546</v>
      </c>
      <c r="O25" s="44">
        <v>2161</v>
      </c>
      <c r="P25" s="45">
        <f t="shared" si="8"/>
        <v>15.644682545428221</v>
      </c>
      <c r="Q25" s="46">
        <v>1210</v>
      </c>
      <c r="R25" s="45">
        <f t="shared" si="9"/>
        <v>12.663526949241236</v>
      </c>
      <c r="S25" s="47">
        <v>0</v>
      </c>
      <c r="T25" s="48">
        <f t="shared" si="10"/>
        <v>3371</v>
      </c>
      <c r="U25" s="49">
        <f t="shared" si="11"/>
        <v>14.425710373159879</v>
      </c>
      <c r="V25" s="44">
        <v>1499</v>
      </c>
      <c r="W25" s="45">
        <f t="shared" si="12"/>
        <v>16.113081801569386</v>
      </c>
      <c r="X25" s="46">
        <v>816</v>
      </c>
      <c r="Y25" s="45">
        <f t="shared" si="13"/>
        <v>13.534582849560458</v>
      </c>
      <c r="Z25" s="47">
        <v>0</v>
      </c>
      <c r="AA25" s="48">
        <f t="shared" si="14"/>
        <v>2315</v>
      </c>
      <c r="AB25" s="49">
        <f t="shared" si="15"/>
        <v>15.099139055570049</v>
      </c>
      <c r="AC25" s="44">
        <v>740</v>
      </c>
      <c r="AD25" s="45">
        <f t="shared" si="16"/>
        <v>16.4079822616408</v>
      </c>
      <c r="AE25" s="46">
        <v>392</v>
      </c>
      <c r="AF25" s="45">
        <f t="shared" si="17"/>
        <v>13.955144179423282</v>
      </c>
      <c r="AG25" s="47">
        <v>0</v>
      </c>
      <c r="AH25" s="48">
        <f t="shared" si="18"/>
        <v>1132</v>
      </c>
      <c r="AI25" s="49">
        <f t="shared" si="19"/>
        <v>15.466593796966798</v>
      </c>
      <c r="AJ25" s="44">
        <v>223</v>
      </c>
      <c r="AK25" s="45">
        <f t="shared" si="20"/>
        <v>16.206395348837212</v>
      </c>
      <c r="AL25" s="46">
        <v>115</v>
      </c>
      <c r="AM25" s="45">
        <f t="shared" si="21"/>
        <v>12.906846240179574</v>
      </c>
      <c r="AN25" s="47">
        <v>0</v>
      </c>
      <c r="AO25" s="48">
        <f t="shared" si="22"/>
        <v>338</v>
      </c>
      <c r="AP25" s="49">
        <f t="shared" si="23"/>
        <v>14.909572121746804</v>
      </c>
      <c r="AQ25" s="44">
        <v>32</v>
      </c>
      <c r="AR25" s="45">
        <f t="shared" si="24"/>
        <v>12.851405622489958</v>
      </c>
      <c r="AS25" s="46">
        <v>19</v>
      </c>
      <c r="AT25" s="45">
        <f t="shared" si="25"/>
        <v>9.8958333333333321</v>
      </c>
      <c r="AU25" s="47">
        <v>0</v>
      </c>
      <c r="AV25" s="48">
        <f t="shared" si="26"/>
        <v>51</v>
      </c>
      <c r="AW25" s="49">
        <f t="shared" si="27"/>
        <v>11.564625850340136</v>
      </c>
      <c r="AX25" s="44">
        <v>1</v>
      </c>
      <c r="AY25" s="45">
        <f t="shared" si="28"/>
        <v>3.3333333333333335</v>
      </c>
      <c r="AZ25" s="46">
        <v>3</v>
      </c>
      <c r="BA25" s="45">
        <f t="shared" si="29"/>
        <v>21.428571428571427</v>
      </c>
      <c r="BB25" s="47">
        <v>0</v>
      </c>
      <c r="BC25" s="48">
        <f t="shared" si="30"/>
        <v>4</v>
      </c>
      <c r="BD25" s="49">
        <f t="shared" si="31"/>
        <v>9.0909090909090917</v>
      </c>
      <c r="BE25" s="20">
        <v>0</v>
      </c>
      <c r="BF25" s="45">
        <f t="shared" si="32"/>
        <v>0</v>
      </c>
      <c r="BG25" s="20">
        <v>2</v>
      </c>
      <c r="BH25" s="45">
        <f t="shared" si="33"/>
        <v>66.666666666666657</v>
      </c>
      <c r="BI25" s="47">
        <v>0</v>
      </c>
      <c r="BJ25" s="48">
        <f t="shared" si="34"/>
        <v>2</v>
      </c>
      <c r="BK25" s="49">
        <f t="shared" si="35"/>
        <v>50</v>
      </c>
      <c r="BL25" s="22"/>
      <c r="BM25" s="22"/>
      <c r="BN25" s="22"/>
      <c r="BO25" s="22"/>
    </row>
    <row r="26" spans="1:67" ht="13" x14ac:dyDescent="0.3">
      <c r="A26" s="40" t="s">
        <v>53</v>
      </c>
      <c r="B26" s="22">
        <v>655504</v>
      </c>
      <c r="C26" s="41">
        <f t="shared" si="0"/>
        <v>2.2437048375863688</v>
      </c>
      <c r="D26" s="22">
        <v>836293</v>
      </c>
      <c r="E26" s="41">
        <f t="shared" si="1"/>
        <v>2.7969143585882246</v>
      </c>
      <c r="F26" s="42">
        <f t="shared" si="2"/>
        <v>1491797</v>
      </c>
      <c r="G26" s="43">
        <f t="shared" si="3"/>
        <v>2.5235161714525467</v>
      </c>
      <c r="H26" s="44">
        <v>3366</v>
      </c>
      <c r="I26" s="45">
        <f t="shared" si="4"/>
        <v>19.542498838829538</v>
      </c>
      <c r="J26" s="46">
        <v>2300</v>
      </c>
      <c r="K26" s="45">
        <f t="shared" si="5"/>
        <v>18.420631106839661</v>
      </c>
      <c r="L26" s="47">
        <v>0</v>
      </c>
      <c r="M26" s="48">
        <f t="shared" si="6"/>
        <v>5666</v>
      </c>
      <c r="N26" s="49">
        <f t="shared" si="7"/>
        <v>19.071019858633456</v>
      </c>
      <c r="O26" s="44">
        <v>2719</v>
      </c>
      <c r="P26" s="45">
        <f t="shared" si="8"/>
        <v>19.684355317454571</v>
      </c>
      <c r="Q26" s="46">
        <v>1741</v>
      </c>
      <c r="R26" s="45">
        <f t="shared" si="9"/>
        <v>18.220826792255362</v>
      </c>
      <c r="S26" s="47">
        <v>0</v>
      </c>
      <c r="T26" s="48">
        <f t="shared" si="10"/>
        <v>4460</v>
      </c>
      <c r="U26" s="49">
        <f t="shared" si="11"/>
        <v>19.085929476206779</v>
      </c>
      <c r="V26" s="44">
        <v>1839</v>
      </c>
      <c r="W26" s="45">
        <f t="shared" si="12"/>
        <v>19.767816833279586</v>
      </c>
      <c r="X26" s="46">
        <v>1104</v>
      </c>
      <c r="Y26" s="45">
        <f t="shared" si="13"/>
        <v>18.311494443522971</v>
      </c>
      <c r="Z26" s="47">
        <v>0</v>
      </c>
      <c r="AA26" s="48">
        <f t="shared" si="14"/>
        <v>2943</v>
      </c>
      <c r="AB26" s="49">
        <f t="shared" si="15"/>
        <v>19.1951474041221</v>
      </c>
      <c r="AC26" s="44">
        <v>897</v>
      </c>
      <c r="AD26" s="45">
        <f t="shared" si="16"/>
        <v>19.889135254988911</v>
      </c>
      <c r="AE26" s="46">
        <v>517</v>
      </c>
      <c r="AF26" s="45">
        <f t="shared" si="17"/>
        <v>18.405126379494483</v>
      </c>
      <c r="AG26" s="47">
        <v>0</v>
      </c>
      <c r="AH26" s="48">
        <f t="shared" si="18"/>
        <v>1414</v>
      </c>
      <c r="AI26" s="49">
        <f t="shared" si="19"/>
        <v>19.319579177483263</v>
      </c>
      <c r="AJ26" s="44">
        <v>269</v>
      </c>
      <c r="AK26" s="45">
        <f t="shared" si="20"/>
        <v>19.549418604651162</v>
      </c>
      <c r="AL26" s="46">
        <v>153</v>
      </c>
      <c r="AM26" s="45">
        <f t="shared" si="21"/>
        <v>17.171717171717169</v>
      </c>
      <c r="AN26" s="47">
        <v>0</v>
      </c>
      <c r="AO26" s="48">
        <f t="shared" si="22"/>
        <v>422</v>
      </c>
      <c r="AP26" s="49">
        <f t="shared" si="23"/>
        <v>18.614909572121746</v>
      </c>
      <c r="AQ26" s="44">
        <v>47</v>
      </c>
      <c r="AR26" s="45">
        <f t="shared" si="24"/>
        <v>18.875502008032129</v>
      </c>
      <c r="AS26" s="46">
        <v>33</v>
      </c>
      <c r="AT26" s="45">
        <f t="shared" si="25"/>
        <v>17.1875</v>
      </c>
      <c r="AU26" s="47">
        <v>0</v>
      </c>
      <c r="AV26" s="48">
        <f t="shared" si="26"/>
        <v>80</v>
      </c>
      <c r="AW26" s="49">
        <f t="shared" si="27"/>
        <v>18.140589569160998</v>
      </c>
      <c r="AX26" s="44">
        <v>7</v>
      </c>
      <c r="AY26" s="45">
        <f t="shared" si="28"/>
        <v>23.333333333333332</v>
      </c>
      <c r="AZ26" s="46">
        <v>0</v>
      </c>
      <c r="BA26" s="45">
        <f t="shared" si="29"/>
        <v>0</v>
      </c>
      <c r="BB26" s="47">
        <v>0</v>
      </c>
      <c r="BC26" s="48">
        <f t="shared" si="30"/>
        <v>7</v>
      </c>
      <c r="BD26" s="49">
        <f t="shared" si="31"/>
        <v>15.909090909090908</v>
      </c>
      <c r="BE26" s="20">
        <v>1</v>
      </c>
      <c r="BF26" s="45">
        <f t="shared" si="32"/>
        <v>100</v>
      </c>
      <c r="BG26" s="20">
        <v>0</v>
      </c>
      <c r="BH26" s="45">
        <f t="shared" si="33"/>
        <v>0</v>
      </c>
      <c r="BI26" s="47">
        <v>0</v>
      </c>
      <c r="BJ26" s="48">
        <f t="shared" si="34"/>
        <v>1</v>
      </c>
      <c r="BK26" s="49">
        <f t="shared" si="35"/>
        <v>25</v>
      </c>
      <c r="BL26" s="22"/>
      <c r="BM26" s="22"/>
      <c r="BN26" s="22"/>
      <c r="BO26" s="22"/>
    </row>
    <row r="27" spans="1:67" ht="13" x14ac:dyDescent="0.3">
      <c r="A27" s="40" t="s">
        <v>54</v>
      </c>
      <c r="B27" s="22">
        <v>362168</v>
      </c>
      <c r="C27" s="41">
        <f t="shared" si="0"/>
        <v>1.2396539054208364</v>
      </c>
      <c r="D27" s="22">
        <v>556269</v>
      </c>
      <c r="E27" s="41">
        <f t="shared" si="1"/>
        <v>1.8603967190177522</v>
      </c>
      <c r="F27" s="42">
        <f t="shared" si="2"/>
        <v>918437</v>
      </c>
      <c r="G27" s="43">
        <f t="shared" si="3"/>
        <v>1.5536233294210691</v>
      </c>
      <c r="H27" s="44">
        <v>3206</v>
      </c>
      <c r="I27" s="45">
        <f t="shared" si="4"/>
        <v>18.613562470970738</v>
      </c>
      <c r="J27" s="46">
        <v>2585</v>
      </c>
      <c r="K27" s="45">
        <f t="shared" si="5"/>
        <v>20.703187570078487</v>
      </c>
      <c r="L27" s="47">
        <v>0</v>
      </c>
      <c r="M27" s="48">
        <f t="shared" si="6"/>
        <v>5791</v>
      </c>
      <c r="N27" s="49">
        <f t="shared" si="7"/>
        <v>19.491753618310334</v>
      </c>
      <c r="O27" s="44">
        <v>2498</v>
      </c>
      <c r="P27" s="45">
        <f t="shared" si="8"/>
        <v>18.084413233910084</v>
      </c>
      <c r="Q27" s="46">
        <v>1939</v>
      </c>
      <c r="R27" s="45">
        <f t="shared" si="9"/>
        <v>20.293040293040292</v>
      </c>
      <c r="S27" s="47">
        <v>0</v>
      </c>
      <c r="T27" s="48">
        <f t="shared" si="10"/>
        <v>4437</v>
      </c>
      <c r="U27" s="49">
        <f t="shared" si="11"/>
        <v>18.987504279356386</v>
      </c>
      <c r="V27" s="44">
        <v>1627</v>
      </c>
      <c r="W27" s="45">
        <f t="shared" si="12"/>
        <v>17.488982048801464</v>
      </c>
      <c r="X27" s="46">
        <v>1131</v>
      </c>
      <c r="Y27" s="45">
        <f t="shared" si="13"/>
        <v>18.759329905456958</v>
      </c>
      <c r="Z27" s="47">
        <v>0</v>
      </c>
      <c r="AA27" s="48">
        <f t="shared" si="14"/>
        <v>2758</v>
      </c>
      <c r="AB27" s="49">
        <f t="shared" si="15"/>
        <v>17.988520740933993</v>
      </c>
      <c r="AC27" s="44">
        <v>745</v>
      </c>
      <c r="AD27" s="45">
        <f t="shared" si="16"/>
        <v>16.518847006651885</v>
      </c>
      <c r="AE27" s="46">
        <v>517</v>
      </c>
      <c r="AF27" s="45">
        <f t="shared" si="17"/>
        <v>18.405126379494483</v>
      </c>
      <c r="AG27" s="47">
        <v>0</v>
      </c>
      <c r="AH27" s="48">
        <f t="shared" si="18"/>
        <v>1262</v>
      </c>
      <c r="AI27" s="49">
        <f t="shared" si="19"/>
        <v>17.242792731247437</v>
      </c>
      <c r="AJ27" s="44">
        <v>235</v>
      </c>
      <c r="AK27" s="45">
        <f t="shared" si="20"/>
        <v>17.078488372093023</v>
      </c>
      <c r="AL27" s="46">
        <v>185</v>
      </c>
      <c r="AM27" s="45">
        <f t="shared" si="21"/>
        <v>20.763187429854096</v>
      </c>
      <c r="AN27" s="47">
        <v>0</v>
      </c>
      <c r="AO27" s="48">
        <f t="shared" si="22"/>
        <v>420</v>
      </c>
      <c r="AP27" s="49">
        <f t="shared" si="23"/>
        <v>18.526687251874723</v>
      </c>
      <c r="AQ27" s="44">
        <v>52</v>
      </c>
      <c r="AR27" s="45">
        <f t="shared" si="24"/>
        <v>20.883534136546185</v>
      </c>
      <c r="AS27" s="46">
        <v>40</v>
      </c>
      <c r="AT27" s="45">
        <f t="shared" si="25"/>
        <v>20.833333333333336</v>
      </c>
      <c r="AU27" s="47">
        <v>0</v>
      </c>
      <c r="AV27" s="48">
        <f t="shared" si="26"/>
        <v>92</v>
      </c>
      <c r="AW27" s="49">
        <f t="shared" si="27"/>
        <v>20.861678004535147</v>
      </c>
      <c r="AX27" s="44">
        <v>7</v>
      </c>
      <c r="AY27" s="45">
        <f t="shared" si="28"/>
        <v>23.333333333333332</v>
      </c>
      <c r="AZ27" s="46">
        <v>1</v>
      </c>
      <c r="BA27" s="45">
        <f t="shared" si="29"/>
        <v>7.1428571428571423</v>
      </c>
      <c r="BB27" s="47">
        <v>0</v>
      </c>
      <c r="BC27" s="48">
        <f t="shared" si="30"/>
        <v>8</v>
      </c>
      <c r="BD27" s="49">
        <f t="shared" si="31"/>
        <v>18.181818181818183</v>
      </c>
      <c r="BE27" s="20">
        <v>0</v>
      </c>
      <c r="BF27" s="45">
        <f t="shared" si="32"/>
        <v>0</v>
      </c>
      <c r="BG27" s="20">
        <v>0</v>
      </c>
      <c r="BH27" s="45">
        <f t="shared" si="33"/>
        <v>0</v>
      </c>
      <c r="BI27" s="47">
        <v>0</v>
      </c>
      <c r="BJ27" s="48">
        <f t="shared" si="34"/>
        <v>0</v>
      </c>
      <c r="BK27" s="49">
        <f t="shared" si="35"/>
        <v>0</v>
      </c>
      <c r="BL27" s="22"/>
      <c r="BM27" s="22"/>
      <c r="BN27" s="22"/>
      <c r="BO27" s="22"/>
    </row>
    <row r="28" spans="1:67" ht="13" x14ac:dyDescent="0.3">
      <c r="A28" s="40" t="s">
        <v>55</v>
      </c>
      <c r="B28" s="22">
        <v>167009</v>
      </c>
      <c r="C28" s="41">
        <f t="shared" si="0"/>
        <v>0.57165006044274613</v>
      </c>
      <c r="D28" s="22">
        <v>361950</v>
      </c>
      <c r="E28" s="41">
        <f t="shared" si="1"/>
        <v>1.2105125262210825</v>
      </c>
      <c r="F28" s="42">
        <f t="shared" si="2"/>
        <v>528959</v>
      </c>
      <c r="G28" s="43">
        <f t="shared" si="3"/>
        <v>0.89478433763800824</v>
      </c>
      <c r="H28" s="44">
        <v>2483</v>
      </c>
      <c r="I28" s="45">
        <f t="shared" si="4"/>
        <v>14.415931258708778</v>
      </c>
      <c r="J28" s="46">
        <v>3211</v>
      </c>
      <c r="K28" s="45">
        <f t="shared" si="5"/>
        <v>25.716802819157458</v>
      </c>
      <c r="L28" s="47">
        <v>0</v>
      </c>
      <c r="M28" s="48">
        <f t="shared" si="6"/>
        <v>5694</v>
      </c>
      <c r="N28" s="49">
        <f t="shared" si="7"/>
        <v>19.165264220801077</v>
      </c>
      <c r="O28" s="44">
        <v>1888</v>
      </c>
      <c r="P28" s="45">
        <f t="shared" si="8"/>
        <v>13.668283501049736</v>
      </c>
      <c r="Q28" s="46">
        <v>2299</v>
      </c>
      <c r="R28" s="45">
        <f t="shared" si="9"/>
        <v>24.060701203558345</v>
      </c>
      <c r="S28" s="47">
        <v>0</v>
      </c>
      <c r="T28" s="48">
        <f t="shared" si="10"/>
        <v>4187</v>
      </c>
      <c r="U28" s="49">
        <f t="shared" si="11"/>
        <v>17.917665183156455</v>
      </c>
      <c r="V28" s="44">
        <v>1193</v>
      </c>
      <c r="W28" s="45">
        <f t="shared" si="12"/>
        <v>12.823820273030206</v>
      </c>
      <c r="X28" s="46">
        <v>1337</v>
      </c>
      <c r="Y28" s="45">
        <f t="shared" si="13"/>
        <v>22.176148615027369</v>
      </c>
      <c r="Z28" s="47">
        <v>0</v>
      </c>
      <c r="AA28" s="48">
        <f t="shared" si="14"/>
        <v>2530</v>
      </c>
      <c r="AB28" s="49">
        <f t="shared" si="15"/>
        <v>16.501434907383249</v>
      </c>
      <c r="AC28" s="44">
        <v>561</v>
      </c>
      <c r="AD28" s="45">
        <f t="shared" si="16"/>
        <v>12.439024390243903</v>
      </c>
      <c r="AE28" s="46">
        <v>563</v>
      </c>
      <c r="AF28" s="45">
        <f t="shared" si="17"/>
        <v>20.042719829120685</v>
      </c>
      <c r="AG28" s="47">
        <v>0</v>
      </c>
      <c r="AH28" s="48">
        <f t="shared" si="18"/>
        <v>1124</v>
      </c>
      <c r="AI28" s="49">
        <f t="shared" si="19"/>
        <v>15.357289247164912</v>
      </c>
      <c r="AJ28" s="44">
        <v>177</v>
      </c>
      <c r="AK28" s="45">
        <f t="shared" si="20"/>
        <v>12.863372093023257</v>
      </c>
      <c r="AL28" s="46">
        <v>165</v>
      </c>
      <c r="AM28" s="45">
        <f t="shared" si="21"/>
        <v>18.518518518518519</v>
      </c>
      <c r="AN28" s="47">
        <v>0</v>
      </c>
      <c r="AO28" s="48">
        <f t="shared" si="22"/>
        <v>342</v>
      </c>
      <c r="AP28" s="49">
        <f t="shared" si="23"/>
        <v>15.086016762240847</v>
      </c>
      <c r="AQ28" s="44">
        <v>38</v>
      </c>
      <c r="AR28" s="45">
        <f t="shared" si="24"/>
        <v>15.261044176706829</v>
      </c>
      <c r="AS28" s="46">
        <v>39</v>
      </c>
      <c r="AT28" s="45">
        <f t="shared" si="25"/>
        <v>20.3125</v>
      </c>
      <c r="AU28" s="47">
        <v>0</v>
      </c>
      <c r="AV28" s="48">
        <f t="shared" si="26"/>
        <v>77</v>
      </c>
      <c r="AW28" s="49">
        <f t="shared" si="27"/>
        <v>17.460317460317459</v>
      </c>
      <c r="AX28" s="44">
        <v>5</v>
      </c>
      <c r="AY28" s="45">
        <f t="shared" si="28"/>
        <v>16.666666666666664</v>
      </c>
      <c r="AZ28" s="46">
        <v>3</v>
      </c>
      <c r="BA28" s="45">
        <f t="shared" si="29"/>
        <v>21.428571428571427</v>
      </c>
      <c r="BB28" s="47">
        <v>0</v>
      </c>
      <c r="BC28" s="48">
        <f t="shared" si="30"/>
        <v>8</v>
      </c>
      <c r="BD28" s="49">
        <f t="shared" si="31"/>
        <v>18.181818181818183</v>
      </c>
      <c r="BE28" s="20">
        <v>0</v>
      </c>
      <c r="BF28" s="45">
        <f t="shared" si="32"/>
        <v>0</v>
      </c>
      <c r="BG28" s="20">
        <v>1</v>
      </c>
      <c r="BH28" s="45">
        <f t="shared" si="33"/>
        <v>33.333333333333329</v>
      </c>
      <c r="BI28" s="47">
        <v>0</v>
      </c>
      <c r="BJ28" s="48">
        <f t="shared" si="34"/>
        <v>1</v>
      </c>
      <c r="BK28" s="49">
        <f t="shared" si="35"/>
        <v>25</v>
      </c>
      <c r="BL28" s="22"/>
      <c r="BM28" s="22"/>
      <c r="BN28" s="22"/>
      <c r="BO28" s="22"/>
    </row>
    <row r="29" spans="1:67" ht="13" x14ac:dyDescent="0.3">
      <c r="A29" s="51"/>
      <c r="B29" s="52"/>
      <c r="C29" s="53"/>
      <c r="D29" s="54"/>
      <c r="E29" s="53"/>
      <c r="F29" s="54"/>
      <c r="G29" s="53"/>
      <c r="H29" s="55"/>
      <c r="I29" s="56"/>
      <c r="J29" s="48"/>
      <c r="K29" s="56"/>
      <c r="L29" s="57"/>
      <c r="M29" s="48"/>
      <c r="N29" s="58"/>
      <c r="O29" s="55"/>
      <c r="P29" s="56"/>
      <c r="Q29" s="48"/>
      <c r="R29" s="56"/>
      <c r="S29" s="57"/>
      <c r="T29" s="48"/>
      <c r="U29" s="58"/>
      <c r="V29" s="55"/>
      <c r="W29" s="56"/>
      <c r="X29" s="48"/>
      <c r="Y29" s="56"/>
      <c r="Z29" s="57"/>
      <c r="AA29" s="48"/>
      <c r="AB29" s="58"/>
      <c r="AC29" s="55"/>
      <c r="AD29" s="56"/>
      <c r="AE29" s="48"/>
      <c r="AF29" s="56"/>
      <c r="AG29" s="57"/>
      <c r="AH29" s="48"/>
      <c r="AI29" s="58"/>
      <c r="AJ29" s="55"/>
      <c r="AK29" s="56"/>
      <c r="AL29" s="48"/>
      <c r="AM29" s="56"/>
      <c r="AN29" s="57"/>
      <c r="AO29" s="48"/>
      <c r="AP29" s="58"/>
      <c r="AQ29" s="55"/>
      <c r="AR29" s="56"/>
      <c r="AS29" s="48"/>
      <c r="AT29" s="56"/>
      <c r="AU29" s="57"/>
      <c r="AV29" s="48"/>
      <c r="AW29" s="58"/>
      <c r="AX29" s="55"/>
      <c r="AY29" s="56"/>
      <c r="AZ29" s="48"/>
      <c r="BA29" s="56"/>
      <c r="BB29" s="57"/>
      <c r="BC29" s="48"/>
      <c r="BD29" s="58"/>
      <c r="BE29" s="55"/>
      <c r="BF29" s="56"/>
      <c r="BG29" s="48"/>
      <c r="BH29" s="56"/>
      <c r="BI29" s="57"/>
      <c r="BJ29" s="48"/>
      <c r="BK29" s="58"/>
      <c r="BL29" s="22"/>
      <c r="BM29" s="22"/>
      <c r="BN29" s="22"/>
      <c r="BO29" s="22"/>
    </row>
    <row r="30" spans="1:67" ht="13" x14ac:dyDescent="0.3">
      <c r="A30" s="59" t="s">
        <v>56</v>
      </c>
      <c r="B30" s="60">
        <f t="shared" ref="B30:AG30" si="36">SUM(B10:B28)</f>
        <v>29215251</v>
      </c>
      <c r="C30" s="61">
        <f t="shared" si="36"/>
        <v>99.999999999999986</v>
      </c>
      <c r="D30" s="42">
        <f t="shared" si="36"/>
        <v>29900558</v>
      </c>
      <c r="E30" s="61">
        <f t="shared" si="36"/>
        <v>100</v>
      </c>
      <c r="F30" s="42">
        <f t="shared" si="36"/>
        <v>59115809</v>
      </c>
      <c r="G30" s="61">
        <f t="shared" si="36"/>
        <v>100</v>
      </c>
      <c r="H30" s="62">
        <f t="shared" si="36"/>
        <v>17224</v>
      </c>
      <c r="I30" s="63">
        <f t="shared" si="36"/>
        <v>99.999999999999986</v>
      </c>
      <c r="J30" s="64">
        <f t="shared" si="36"/>
        <v>12486</v>
      </c>
      <c r="K30" s="65">
        <f t="shared" si="36"/>
        <v>100</v>
      </c>
      <c r="L30" s="66">
        <f t="shared" si="36"/>
        <v>0</v>
      </c>
      <c r="M30" s="64">
        <f t="shared" si="36"/>
        <v>29710</v>
      </c>
      <c r="N30" s="67">
        <f t="shared" si="36"/>
        <v>100</v>
      </c>
      <c r="O30" s="62">
        <f t="shared" si="36"/>
        <v>13813</v>
      </c>
      <c r="P30" s="63">
        <f t="shared" si="36"/>
        <v>100</v>
      </c>
      <c r="Q30" s="64">
        <f t="shared" si="36"/>
        <v>9555</v>
      </c>
      <c r="R30" s="65">
        <f t="shared" si="36"/>
        <v>100</v>
      </c>
      <c r="S30" s="66">
        <f t="shared" si="36"/>
        <v>0</v>
      </c>
      <c r="T30" s="64">
        <f t="shared" si="36"/>
        <v>23368</v>
      </c>
      <c r="U30" s="67">
        <f t="shared" si="36"/>
        <v>100</v>
      </c>
      <c r="V30" s="62">
        <f t="shared" si="36"/>
        <v>9303</v>
      </c>
      <c r="W30" s="63">
        <f t="shared" si="36"/>
        <v>100</v>
      </c>
      <c r="X30" s="64">
        <f t="shared" si="36"/>
        <v>6029</v>
      </c>
      <c r="Y30" s="65">
        <f t="shared" si="36"/>
        <v>100.00000000000001</v>
      </c>
      <c r="Z30" s="66">
        <f t="shared" si="36"/>
        <v>0</v>
      </c>
      <c r="AA30" s="64">
        <f t="shared" si="36"/>
        <v>15332</v>
      </c>
      <c r="AB30" s="67">
        <f t="shared" si="36"/>
        <v>100</v>
      </c>
      <c r="AC30" s="62">
        <f t="shared" si="36"/>
        <v>4510</v>
      </c>
      <c r="AD30" s="63">
        <f t="shared" si="36"/>
        <v>100</v>
      </c>
      <c r="AE30" s="64">
        <f t="shared" si="36"/>
        <v>2809</v>
      </c>
      <c r="AF30" s="65">
        <f t="shared" si="36"/>
        <v>100</v>
      </c>
      <c r="AG30" s="66">
        <f t="shared" si="36"/>
        <v>0</v>
      </c>
      <c r="AH30" s="64">
        <f t="shared" ref="AH30:BK30" si="37">SUM(AH10:AH28)</f>
        <v>7319</v>
      </c>
      <c r="AI30" s="67">
        <f t="shared" si="37"/>
        <v>99.999999999999986</v>
      </c>
      <c r="AJ30" s="62">
        <f t="shared" si="37"/>
        <v>1376</v>
      </c>
      <c r="AK30" s="63">
        <f t="shared" si="37"/>
        <v>100</v>
      </c>
      <c r="AL30" s="64">
        <f t="shared" si="37"/>
        <v>891</v>
      </c>
      <c r="AM30" s="65">
        <f t="shared" si="37"/>
        <v>100</v>
      </c>
      <c r="AN30" s="66">
        <f t="shared" si="37"/>
        <v>0</v>
      </c>
      <c r="AO30" s="64">
        <f t="shared" si="37"/>
        <v>2267</v>
      </c>
      <c r="AP30" s="67">
        <f t="shared" si="37"/>
        <v>100</v>
      </c>
      <c r="AQ30" s="62">
        <f t="shared" si="37"/>
        <v>249</v>
      </c>
      <c r="AR30" s="63">
        <f t="shared" si="37"/>
        <v>100</v>
      </c>
      <c r="AS30" s="64">
        <f t="shared" si="37"/>
        <v>192</v>
      </c>
      <c r="AT30" s="65">
        <f t="shared" si="37"/>
        <v>100</v>
      </c>
      <c r="AU30" s="66">
        <f t="shared" si="37"/>
        <v>0</v>
      </c>
      <c r="AV30" s="64">
        <f t="shared" si="37"/>
        <v>441</v>
      </c>
      <c r="AW30" s="67">
        <f t="shared" si="37"/>
        <v>100</v>
      </c>
      <c r="AX30" s="62">
        <f t="shared" si="37"/>
        <v>30</v>
      </c>
      <c r="AY30" s="63">
        <f t="shared" si="37"/>
        <v>100</v>
      </c>
      <c r="AZ30" s="64">
        <f t="shared" si="37"/>
        <v>14</v>
      </c>
      <c r="BA30" s="65">
        <f t="shared" si="37"/>
        <v>99.999999999999986</v>
      </c>
      <c r="BB30" s="66">
        <f t="shared" si="37"/>
        <v>0</v>
      </c>
      <c r="BC30" s="64">
        <f t="shared" si="37"/>
        <v>44</v>
      </c>
      <c r="BD30" s="67">
        <f t="shared" si="37"/>
        <v>100</v>
      </c>
      <c r="BE30" s="62">
        <f t="shared" si="37"/>
        <v>1</v>
      </c>
      <c r="BF30" s="63">
        <f t="shared" si="37"/>
        <v>100</v>
      </c>
      <c r="BG30" s="64">
        <f t="shared" si="37"/>
        <v>3</v>
      </c>
      <c r="BH30" s="65">
        <f t="shared" si="37"/>
        <v>99.999999999999986</v>
      </c>
      <c r="BI30" s="66">
        <f t="shared" si="37"/>
        <v>0</v>
      </c>
      <c r="BJ30" s="64">
        <f t="shared" si="37"/>
        <v>4</v>
      </c>
      <c r="BK30" s="67">
        <f t="shared" si="37"/>
        <v>100</v>
      </c>
      <c r="BL30" s="22"/>
      <c r="BM30" s="22"/>
      <c r="BN30" s="22"/>
      <c r="BO30" s="22"/>
    </row>
    <row r="31" spans="1:67" ht="13" x14ac:dyDescent="0.3">
      <c r="A31" s="68"/>
      <c r="B31" s="54"/>
      <c r="C31" s="54"/>
      <c r="D31" s="54"/>
      <c r="E31" s="54"/>
      <c r="F31" s="54"/>
      <c r="G31" s="54"/>
      <c r="H31" s="55"/>
      <c r="I31" s="48"/>
      <c r="J31" s="48"/>
      <c r="K31" s="48"/>
      <c r="L31" s="57"/>
      <c r="M31" s="48"/>
      <c r="N31" s="69"/>
      <c r="O31" s="55"/>
      <c r="P31" s="48"/>
      <c r="Q31" s="48"/>
      <c r="R31" s="48"/>
      <c r="S31" s="57"/>
      <c r="T31" s="48"/>
      <c r="U31" s="69"/>
      <c r="V31" s="55"/>
      <c r="W31" s="48"/>
      <c r="X31" s="48"/>
      <c r="Y31" s="48"/>
      <c r="Z31" s="57"/>
      <c r="AA31" s="48"/>
      <c r="AB31" s="69"/>
      <c r="AC31" s="55"/>
      <c r="AD31" s="48"/>
      <c r="AE31" s="48"/>
      <c r="AF31" s="48"/>
      <c r="AG31" s="57"/>
      <c r="AH31" s="48"/>
      <c r="AI31" s="69"/>
      <c r="AJ31" s="55"/>
      <c r="AK31" s="48"/>
      <c r="AL31" s="48"/>
      <c r="AM31" s="48"/>
      <c r="AN31" s="57"/>
      <c r="AO31" s="48"/>
      <c r="AP31" s="69"/>
      <c r="AQ31" s="55"/>
      <c r="AR31" s="48"/>
      <c r="AS31" s="48"/>
      <c r="AT31" s="48"/>
      <c r="AU31" s="57"/>
      <c r="AV31" s="48"/>
      <c r="AW31" s="69"/>
      <c r="AX31" s="55"/>
      <c r="AY31" s="48"/>
      <c r="AZ31" s="48"/>
      <c r="BA31" s="48"/>
      <c r="BB31" s="57"/>
      <c r="BC31" s="48"/>
      <c r="BD31" s="69"/>
      <c r="BE31" s="55"/>
      <c r="BF31" s="48"/>
      <c r="BG31" s="48"/>
      <c r="BH31" s="48"/>
      <c r="BI31" s="57"/>
      <c r="BJ31" s="48"/>
      <c r="BK31" s="69"/>
      <c r="BL31" s="22"/>
      <c r="BM31" s="22"/>
      <c r="BN31" s="22"/>
      <c r="BO31" s="22"/>
    </row>
    <row r="32" spans="1:67" ht="13" x14ac:dyDescent="0.3">
      <c r="A32" s="70" t="s">
        <v>36</v>
      </c>
      <c r="B32" s="71"/>
      <c r="C32" s="71"/>
      <c r="D32" s="71"/>
      <c r="E32" s="71"/>
      <c r="F32" s="71"/>
      <c r="G32" s="71"/>
      <c r="H32" s="72">
        <v>0</v>
      </c>
      <c r="I32" s="73"/>
      <c r="J32" s="73">
        <v>0</v>
      </c>
      <c r="K32" s="73"/>
      <c r="L32" s="74"/>
      <c r="M32" s="73">
        <v>0</v>
      </c>
      <c r="N32" s="75"/>
      <c r="O32" s="72">
        <v>0</v>
      </c>
      <c r="P32" s="73"/>
      <c r="Q32" s="73">
        <v>0</v>
      </c>
      <c r="R32" s="73"/>
      <c r="S32" s="74"/>
      <c r="T32" s="73">
        <v>0</v>
      </c>
      <c r="U32" s="75"/>
      <c r="V32" s="72">
        <v>0</v>
      </c>
      <c r="W32" s="73"/>
      <c r="X32" s="73">
        <v>0</v>
      </c>
      <c r="Y32" s="73"/>
      <c r="Z32" s="74"/>
      <c r="AA32" s="73">
        <v>0</v>
      </c>
      <c r="AB32" s="75"/>
      <c r="AC32" s="72">
        <v>0</v>
      </c>
      <c r="AD32" s="73"/>
      <c r="AE32" s="73">
        <v>0</v>
      </c>
      <c r="AF32" s="73"/>
      <c r="AG32" s="74"/>
      <c r="AH32" s="73">
        <v>0</v>
      </c>
      <c r="AI32" s="75"/>
      <c r="AJ32" s="72">
        <v>0</v>
      </c>
      <c r="AK32" s="73"/>
      <c r="AL32" s="73">
        <v>0</v>
      </c>
      <c r="AM32" s="73"/>
      <c r="AN32" s="74"/>
      <c r="AO32" s="73">
        <v>0</v>
      </c>
      <c r="AP32" s="75"/>
      <c r="AQ32" s="72">
        <v>0</v>
      </c>
      <c r="AR32" s="73"/>
      <c r="AS32" s="73">
        <v>0</v>
      </c>
      <c r="AT32" s="73"/>
      <c r="AU32" s="74"/>
      <c r="AV32" s="73">
        <v>0</v>
      </c>
      <c r="AW32" s="75"/>
      <c r="AX32" s="72">
        <v>0</v>
      </c>
      <c r="AY32" s="73"/>
      <c r="AZ32" s="73">
        <v>0</v>
      </c>
      <c r="BA32" s="73"/>
      <c r="BB32" s="74"/>
      <c r="BC32" s="73">
        <v>0</v>
      </c>
      <c r="BD32" s="75"/>
      <c r="BE32" s="72">
        <v>0</v>
      </c>
      <c r="BF32" s="73"/>
      <c r="BG32" s="73">
        <v>0</v>
      </c>
      <c r="BH32" s="73"/>
      <c r="BI32" s="74"/>
      <c r="BJ32" s="73">
        <v>0</v>
      </c>
      <c r="BK32" s="75"/>
      <c r="BL32" s="22"/>
      <c r="BM32" s="22"/>
      <c r="BN32" s="22"/>
      <c r="BO32" s="22"/>
    </row>
    <row r="33" spans="1:1024" ht="13" x14ac:dyDescent="0.3">
      <c r="A33" s="34" t="s">
        <v>57</v>
      </c>
      <c r="B33" s="76">
        <f>B30+B32</f>
        <v>29215251</v>
      </c>
      <c r="C33" s="76"/>
      <c r="D33" s="76">
        <f>D30+D32</f>
        <v>29900558</v>
      </c>
      <c r="E33" s="76"/>
      <c r="F33" s="77">
        <f>F30+F32</f>
        <v>59115809</v>
      </c>
      <c r="G33" s="76"/>
      <c r="H33" s="78">
        <f>H30+H32</f>
        <v>17224</v>
      </c>
      <c r="I33" s="79"/>
      <c r="J33" s="79">
        <f>J30+J32</f>
        <v>12486</v>
      </c>
      <c r="K33" s="79"/>
      <c r="L33" s="80">
        <f>L30+L32</f>
        <v>0</v>
      </c>
      <c r="M33" s="80">
        <f>M30+M32</f>
        <v>29710</v>
      </c>
      <c r="N33" s="81"/>
      <c r="O33" s="78">
        <f>O30+O32</f>
        <v>13813</v>
      </c>
      <c r="P33" s="79"/>
      <c r="Q33" s="79">
        <f>Q30+Q32</f>
        <v>9555</v>
      </c>
      <c r="R33" s="79"/>
      <c r="S33" s="80">
        <f>S30+S32</f>
        <v>0</v>
      </c>
      <c r="T33" s="80">
        <f>T30+T32</f>
        <v>23368</v>
      </c>
      <c r="U33" s="81"/>
      <c r="V33" s="78">
        <f>V30+V32</f>
        <v>9303</v>
      </c>
      <c r="W33" s="79"/>
      <c r="X33" s="79">
        <f>X30+X32</f>
        <v>6029</v>
      </c>
      <c r="Y33" s="79"/>
      <c r="Z33" s="80">
        <f>Z30+Z32</f>
        <v>0</v>
      </c>
      <c r="AA33" s="80">
        <f>AA30+AA32</f>
        <v>15332</v>
      </c>
      <c r="AB33" s="81"/>
      <c r="AC33" s="78">
        <f>AC30+AC32</f>
        <v>4510</v>
      </c>
      <c r="AD33" s="79"/>
      <c r="AE33" s="79">
        <f>AE30+AE32</f>
        <v>2809</v>
      </c>
      <c r="AF33" s="79"/>
      <c r="AG33" s="80">
        <f>AG30+AG32</f>
        <v>0</v>
      </c>
      <c r="AH33" s="80">
        <f>AH30+AH32</f>
        <v>7319</v>
      </c>
      <c r="AI33" s="81"/>
      <c r="AJ33" s="78">
        <f>AJ30+AJ32</f>
        <v>1376</v>
      </c>
      <c r="AK33" s="79"/>
      <c r="AL33" s="79">
        <f>AL30+AL32</f>
        <v>891</v>
      </c>
      <c r="AM33" s="79"/>
      <c r="AN33" s="80">
        <f>AN30+AN32</f>
        <v>0</v>
      </c>
      <c r="AO33" s="80">
        <f>AO30+AO32</f>
        <v>2267</v>
      </c>
      <c r="AP33" s="81"/>
      <c r="AQ33" s="78">
        <f>AQ30+AQ32</f>
        <v>249</v>
      </c>
      <c r="AR33" s="79"/>
      <c r="AS33" s="79">
        <f>AS30+AS32</f>
        <v>192</v>
      </c>
      <c r="AT33" s="79"/>
      <c r="AU33" s="80">
        <f>AU30+AU32</f>
        <v>0</v>
      </c>
      <c r="AV33" s="80">
        <f>AV30+AV32</f>
        <v>441</v>
      </c>
      <c r="AW33" s="81"/>
      <c r="AX33" s="78">
        <f>AX30+AX32</f>
        <v>30</v>
      </c>
      <c r="AY33" s="79"/>
      <c r="AZ33" s="79">
        <f>AZ30+AZ32</f>
        <v>14</v>
      </c>
      <c r="BA33" s="79"/>
      <c r="BB33" s="80">
        <f>BB30+BB32</f>
        <v>0</v>
      </c>
      <c r="BC33" s="80">
        <f>BC30+BC32</f>
        <v>44</v>
      </c>
      <c r="BD33" s="81"/>
      <c r="BE33" s="78">
        <f>BE30+BE32</f>
        <v>1</v>
      </c>
      <c r="BF33" s="79"/>
      <c r="BG33" s="79">
        <f>BG30+BG32</f>
        <v>3</v>
      </c>
      <c r="BH33" s="79"/>
      <c r="BI33" s="80">
        <f>BI30+BI32</f>
        <v>0</v>
      </c>
      <c r="BJ33" s="80">
        <f>BJ30+BJ32</f>
        <v>4</v>
      </c>
      <c r="BK33" s="81"/>
      <c r="BL33" s="22"/>
      <c r="BM33" s="22"/>
      <c r="BN33" s="22"/>
      <c r="BO33" s="22"/>
    </row>
    <row r="34" spans="1:1024" ht="13"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row>
    <row r="35" spans="1:1024" ht="13" x14ac:dyDescent="0.3">
      <c r="A35" s="22"/>
      <c r="B35" s="22"/>
      <c r="C35" s="22"/>
      <c r="D35" s="22"/>
      <c r="E35" s="22"/>
      <c r="F35" s="22"/>
      <c r="G35" s="22"/>
      <c r="H35" s="22"/>
      <c r="I35" s="22"/>
      <c r="J35" s="22"/>
      <c r="K35" s="22"/>
      <c r="L35" s="22"/>
      <c r="M35" s="22"/>
      <c r="N35" s="22"/>
      <c r="O35" s="22"/>
      <c r="P35" s="22"/>
      <c r="Q35" s="22"/>
      <c r="R35" s="22"/>
      <c r="S35" s="22"/>
      <c r="T35" s="8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row>
    <row r="36" spans="1:1024" s="22" customFormat="1" ht="15.5" x14ac:dyDescent="0.35">
      <c r="A36" s="17" t="s">
        <v>3</v>
      </c>
      <c r="B36" s="83"/>
      <c r="C36" s="83"/>
      <c r="D36" s="83"/>
      <c r="E36" s="83"/>
      <c r="F36" s="83"/>
      <c r="AE36" s="46"/>
      <c r="AF36" s="46"/>
      <c r="AHH36" s="20"/>
      <c r="AHI36" s="20"/>
      <c r="AHJ36" s="20"/>
      <c r="AHK36" s="20"/>
      <c r="AHL36" s="20"/>
      <c r="AHM36" s="20"/>
      <c r="AHN36" s="20"/>
      <c r="AHO36" s="20"/>
      <c r="AHP36" s="20"/>
      <c r="AHQ36" s="20"/>
      <c r="AHR36" s="20"/>
      <c r="AHS36" s="20"/>
      <c r="AHT36" s="20"/>
      <c r="AHU36" s="20"/>
      <c r="AHV36" s="20"/>
      <c r="AHW36" s="20"/>
      <c r="AHX36" s="20"/>
      <c r="AHY36" s="20"/>
      <c r="AHZ36" s="20"/>
      <c r="AIA36" s="20"/>
      <c r="AIB36" s="20"/>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3" t="s">
        <v>58</v>
      </c>
      <c r="B37" s="20" t="s">
        <v>59</v>
      </c>
      <c r="C37" s="20"/>
      <c r="D37" s="20"/>
      <c r="E37" s="84"/>
      <c r="F37" s="84"/>
      <c r="AHH37" s="20"/>
      <c r="AHI37" s="20"/>
      <c r="AHJ37" s="20"/>
      <c r="AHK37" s="20"/>
      <c r="AHL37" s="20"/>
      <c r="AHM37" s="20"/>
      <c r="AHN37" s="20"/>
      <c r="AHO37" s="20"/>
      <c r="AHP37" s="20"/>
      <c r="AHQ37" s="20"/>
      <c r="AHR37" s="20"/>
      <c r="AHS37" s="20"/>
      <c r="AHT37" s="20"/>
      <c r="AHU37" s="20"/>
      <c r="AHV37" s="20"/>
      <c r="AHW37" s="20"/>
      <c r="AHX37" s="20"/>
      <c r="AHY37" s="20"/>
      <c r="AHZ37" s="20"/>
      <c r="AIA37" s="20"/>
      <c r="AIB37" s="2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3" t="s">
        <v>60</v>
      </c>
      <c r="B38" s="20"/>
      <c r="C38" s="20"/>
      <c r="D38" s="20"/>
      <c r="E38" s="20"/>
      <c r="F38" s="20"/>
      <c r="AHH38" s="20"/>
      <c r="AHI38" s="20"/>
      <c r="AHJ38" s="20"/>
      <c r="AHK38" s="20"/>
      <c r="AHL38" s="20"/>
      <c r="AHM38" s="20"/>
      <c r="AHN38" s="20"/>
      <c r="AHO38" s="20"/>
      <c r="AHP38" s="20"/>
      <c r="AHQ38" s="20"/>
      <c r="AHR38" s="20"/>
      <c r="AHS38" s="20"/>
      <c r="AHT38" s="20"/>
      <c r="AHU38" s="20"/>
      <c r="AHV38" s="20"/>
      <c r="AHW38" s="20"/>
      <c r="AHX38" s="20"/>
      <c r="AHY38" s="20"/>
      <c r="AHZ38" s="20"/>
      <c r="AIA38" s="20"/>
      <c r="AIB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61</v>
      </c>
      <c r="B39" s="85" t="s">
        <v>5</v>
      </c>
    </row>
    <row r="40" spans="1:1024" ht="13" x14ac:dyDescent="0.3">
      <c r="A40" s="22" t="s">
        <v>62</v>
      </c>
      <c r="B40" s="20" t="s">
        <v>66</v>
      </c>
    </row>
  </sheetData>
  <mergeCells count="10">
    <mergeCell ref="H7:BK7"/>
    <mergeCell ref="B8:G8"/>
    <mergeCell ref="H8:N8"/>
    <mergeCell ref="O8:U8"/>
    <mergeCell ref="V8:AB8"/>
    <mergeCell ref="AC8:AI8"/>
    <mergeCell ref="AJ8:AP8"/>
    <mergeCell ref="AQ8:AW8"/>
    <mergeCell ref="AX8:BD8"/>
    <mergeCell ref="BE8:BK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8"/>
  <sheetViews>
    <sheetView tabSelected="1" zoomScale="95" zoomScaleNormal="95" workbookViewId="0">
      <pane xSplit="1" ySplit="7" topLeftCell="B25" activePane="bottomRight" state="frozen"/>
      <selection pane="topRight" activeCell="BI1" sqref="BI1"/>
      <selection pane="bottomLeft" activeCell="A8" sqref="A8"/>
      <selection pane="bottomRight" activeCell="C32" sqref="C32"/>
    </sheetView>
  </sheetViews>
  <sheetFormatPr baseColWidth="10" defaultColWidth="8.7265625" defaultRowHeight="13" x14ac:dyDescent="0.3"/>
  <cols>
    <col min="1" max="1" width="10.81640625" style="89" customWidth="1"/>
    <col min="2" max="2" width="24.54296875" style="89" customWidth="1"/>
    <col min="3" max="3" width="10.81640625" style="22" customWidth="1"/>
    <col min="4" max="13" width="13.08984375" style="22" customWidth="1"/>
    <col min="14" max="970" width="10.81640625" style="22" customWidth="1"/>
    <col min="971" max="1025" width="10.81640625" customWidth="1"/>
  </cols>
  <sheetData>
    <row r="1" spans="1:1024" ht="15.5" x14ac:dyDescent="0.35">
      <c r="A1" s="90" t="s">
        <v>67</v>
      </c>
      <c r="B1" s="90"/>
    </row>
    <row r="2" spans="1:1024" s="24" customFormat="1" ht="18.5" x14ac:dyDescent="0.45">
      <c r="A2" s="91" t="s">
        <v>20</v>
      </c>
      <c r="B2" s="24" t="s">
        <v>68</v>
      </c>
    </row>
    <row r="3" spans="1:1024" s="14" customFormat="1" ht="15.5" x14ac:dyDescent="0.35">
      <c r="A3" s="90" t="s">
        <v>22</v>
      </c>
      <c r="B3" s="90"/>
    </row>
    <row r="4" spans="1:1024" s="14" customFormat="1" ht="15.5" x14ac:dyDescent="0.35">
      <c r="A4" s="90" t="s">
        <v>69</v>
      </c>
      <c r="B4" s="90"/>
    </row>
    <row r="5" spans="1:1024" x14ac:dyDescent="0.3">
      <c r="A5" s="92"/>
      <c r="B5" s="92"/>
    </row>
    <row r="6" spans="1:1024" x14ac:dyDescent="0.3">
      <c r="A6" s="92"/>
    </row>
    <row r="7" spans="1:1024" x14ac:dyDescent="0.3">
      <c r="A7" s="93"/>
      <c r="B7" s="6" t="s">
        <v>26</v>
      </c>
      <c r="C7" s="5" t="s">
        <v>70</v>
      </c>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row>
    <row r="8" spans="1:1024" s="100" customFormat="1" ht="26" x14ac:dyDescent="0.3">
      <c r="A8" s="94" t="s">
        <v>25</v>
      </c>
      <c r="B8" s="6"/>
      <c r="C8" s="95" t="s">
        <v>71</v>
      </c>
      <c r="D8" s="96" t="s">
        <v>72</v>
      </c>
      <c r="E8" s="97">
        <v>43958</v>
      </c>
      <c r="F8" s="97">
        <v>43957</v>
      </c>
      <c r="G8" s="97">
        <v>43956</v>
      </c>
      <c r="H8" s="97">
        <v>43955</v>
      </c>
      <c r="I8" s="97">
        <v>43954</v>
      </c>
      <c r="J8" s="98">
        <v>43953</v>
      </c>
      <c r="K8" s="98">
        <v>43952</v>
      </c>
      <c r="L8" s="98">
        <v>43951</v>
      </c>
      <c r="M8" s="99">
        <v>43950</v>
      </c>
      <c r="N8" s="99">
        <v>43949</v>
      </c>
      <c r="O8" s="99">
        <v>43948</v>
      </c>
      <c r="P8" s="99">
        <v>43947</v>
      </c>
      <c r="Q8" s="99">
        <v>43946</v>
      </c>
      <c r="R8" s="99">
        <v>43945</v>
      </c>
      <c r="S8" s="99">
        <v>43944</v>
      </c>
      <c r="T8" s="99">
        <v>43943</v>
      </c>
      <c r="U8" s="99">
        <v>43942</v>
      </c>
      <c r="V8" s="99">
        <v>43941</v>
      </c>
      <c r="W8" s="99">
        <v>43940</v>
      </c>
      <c r="X8" s="99">
        <v>43939</v>
      </c>
      <c r="Y8" s="99">
        <v>43938</v>
      </c>
      <c r="Z8" s="99">
        <v>43937</v>
      </c>
      <c r="AA8" s="99">
        <v>43936</v>
      </c>
      <c r="AB8" s="99">
        <v>43935</v>
      </c>
      <c r="AC8" s="99">
        <v>43934</v>
      </c>
      <c r="AD8" s="99">
        <v>43933</v>
      </c>
      <c r="AE8" s="99">
        <v>43932</v>
      </c>
      <c r="AF8" s="99">
        <v>43931</v>
      </c>
      <c r="AG8" s="99">
        <v>43930</v>
      </c>
      <c r="AH8" s="99">
        <v>43929</v>
      </c>
      <c r="AI8" s="99">
        <v>43928</v>
      </c>
      <c r="AJ8" s="99">
        <v>43927</v>
      </c>
      <c r="AK8" s="99">
        <v>43926</v>
      </c>
      <c r="AL8" s="99">
        <v>43925</v>
      </c>
      <c r="AM8" s="99">
        <v>43924</v>
      </c>
      <c r="AN8" s="99">
        <v>43923</v>
      </c>
      <c r="AO8" s="99">
        <v>43922</v>
      </c>
      <c r="AP8" s="99">
        <v>43921</v>
      </c>
      <c r="AQ8" s="99">
        <v>43920</v>
      </c>
      <c r="AR8" s="99">
        <v>43919</v>
      </c>
      <c r="AS8" s="99">
        <v>43918</v>
      </c>
      <c r="AT8" s="99">
        <v>43917</v>
      </c>
      <c r="AU8" s="99">
        <v>43916</v>
      </c>
      <c r="AV8" s="99">
        <v>43915</v>
      </c>
      <c r="AW8" s="99">
        <v>43914</v>
      </c>
      <c r="AX8" s="99">
        <v>43913</v>
      </c>
      <c r="AY8" s="99">
        <v>43912</v>
      </c>
      <c r="AZ8" s="99">
        <v>43911</v>
      </c>
      <c r="BA8" s="99">
        <v>43910</v>
      </c>
      <c r="BB8" s="99">
        <v>43909</v>
      </c>
      <c r="BC8" s="99">
        <v>43908</v>
      </c>
      <c r="BD8" s="99">
        <v>43907</v>
      </c>
      <c r="BE8" s="99">
        <v>43906</v>
      </c>
      <c r="BF8" s="99">
        <v>43905</v>
      </c>
      <c r="BG8" s="99">
        <v>43904</v>
      </c>
      <c r="BH8" s="99">
        <v>43903</v>
      </c>
      <c r="BI8" s="99">
        <v>43902</v>
      </c>
      <c r="BJ8" s="99">
        <v>43901</v>
      </c>
      <c r="BK8" s="99">
        <v>43900</v>
      </c>
      <c r="BL8" s="99">
        <v>43899</v>
      </c>
      <c r="BM8" s="99">
        <v>43898</v>
      </c>
      <c r="BN8" s="99">
        <v>43897</v>
      </c>
      <c r="BO8" s="99">
        <v>43896</v>
      </c>
      <c r="BP8" s="99">
        <v>43895</v>
      </c>
      <c r="BQ8" s="99">
        <v>43894</v>
      </c>
      <c r="BR8" s="99">
        <v>43893</v>
      </c>
      <c r="BS8" s="99">
        <v>43892</v>
      </c>
      <c r="BT8" s="99">
        <v>43891</v>
      </c>
      <c r="AKI8" s="101"/>
      <c r="AKJ8" s="101"/>
      <c r="AKK8" s="101"/>
      <c r="AKL8" s="101"/>
      <c r="AKM8" s="101"/>
      <c r="AKN8" s="101"/>
      <c r="AKO8" s="101"/>
      <c r="AKP8" s="101"/>
      <c r="AKQ8" s="101"/>
      <c r="AKR8" s="101"/>
      <c r="AKS8" s="101"/>
      <c r="AKT8" s="101"/>
      <c r="AKU8" s="101"/>
      <c r="AKV8" s="101"/>
      <c r="AKW8" s="101"/>
      <c r="AKX8" s="101"/>
      <c r="AKY8" s="101"/>
      <c r="AKZ8" s="101"/>
      <c r="ALA8" s="101"/>
      <c r="ALB8" s="101"/>
      <c r="ALC8" s="101"/>
      <c r="ALD8" s="101"/>
      <c r="ALE8" s="101"/>
      <c r="ALF8" s="101"/>
      <c r="ALG8" s="101"/>
      <c r="ALH8" s="101"/>
      <c r="ALI8" s="101"/>
      <c r="ALJ8" s="101"/>
      <c r="ALK8" s="101"/>
      <c r="ALL8" s="101"/>
      <c r="ALM8" s="101"/>
      <c r="ALN8" s="101"/>
      <c r="ALO8" s="101"/>
      <c r="ALP8" s="101"/>
      <c r="ALQ8" s="101"/>
      <c r="ALR8" s="101"/>
      <c r="ALS8" s="101"/>
      <c r="ALT8" s="101"/>
      <c r="ALU8" s="101"/>
      <c r="ALV8" s="101"/>
      <c r="ALW8" s="101"/>
      <c r="ALX8" s="101"/>
      <c r="ALY8" s="101"/>
      <c r="ALZ8" s="101"/>
      <c r="AMA8" s="101"/>
      <c r="AMB8" s="101"/>
      <c r="AMC8" s="101"/>
      <c r="AMD8" s="101"/>
      <c r="AME8" s="101"/>
      <c r="AMF8" s="101"/>
      <c r="AMG8" s="101"/>
      <c r="AMH8" s="101"/>
      <c r="AMI8" s="101"/>
      <c r="AMJ8" s="101"/>
    </row>
    <row r="9" spans="1:1024" x14ac:dyDescent="0.3">
      <c r="A9" s="102"/>
      <c r="B9" s="6"/>
      <c r="C9" s="103"/>
      <c r="D9" s="104" t="s">
        <v>35</v>
      </c>
      <c r="E9" s="104" t="s">
        <v>35</v>
      </c>
      <c r="F9" s="104" t="s">
        <v>35</v>
      </c>
      <c r="G9" s="104" t="s">
        <v>35</v>
      </c>
      <c r="H9" s="104" t="s">
        <v>35</v>
      </c>
      <c r="I9" s="104" t="s">
        <v>35</v>
      </c>
      <c r="J9" s="105" t="s">
        <v>35</v>
      </c>
      <c r="K9" s="105" t="s">
        <v>35</v>
      </c>
      <c r="L9" s="105" t="s">
        <v>35</v>
      </c>
      <c r="M9" s="106" t="s">
        <v>35</v>
      </c>
      <c r="N9" s="106" t="s">
        <v>35</v>
      </c>
      <c r="O9" s="106" t="s">
        <v>35</v>
      </c>
      <c r="P9" s="106" t="s">
        <v>35</v>
      </c>
      <c r="Q9" s="106" t="s">
        <v>35</v>
      </c>
      <c r="R9" s="106" t="s">
        <v>35</v>
      </c>
      <c r="S9" s="106" t="s">
        <v>35</v>
      </c>
      <c r="T9" s="106" t="s">
        <v>35</v>
      </c>
      <c r="U9" s="106" t="s">
        <v>35</v>
      </c>
      <c r="V9" s="106" t="s">
        <v>35</v>
      </c>
      <c r="W9" s="106" t="s">
        <v>35</v>
      </c>
      <c r="X9" s="106" t="s">
        <v>35</v>
      </c>
      <c r="Y9" s="106" t="s">
        <v>35</v>
      </c>
      <c r="Z9" s="106" t="s">
        <v>35</v>
      </c>
      <c r="AA9" s="106" t="s">
        <v>35</v>
      </c>
      <c r="AB9" s="106" t="s">
        <v>35</v>
      </c>
      <c r="AC9" s="106" t="s">
        <v>35</v>
      </c>
      <c r="AD9" s="106" t="s">
        <v>35</v>
      </c>
      <c r="AE9" s="106" t="s">
        <v>35</v>
      </c>
      <c r="AF9" s="106" t="s">
        <v>35</v>
      </c>
      <c r="AG9" s="106" t="s">
        <v>35</v>
      </c>
      <c r="AH9" s="106" t="s">
        <v>35</v>
      </c>
      <c r="AI9" s="106" t="s">
        <v>35</v>
      </c>
      <c r="AJ9" s="106" t="s">
        <v>35</v>
      </c>
      <c r="AK9" s="106" t="s">
        <v>35</v>
      </c>
      <c r="AL9" s="106" t="s">
        <v>35</v>
      </c>
      <c r="AM9" s="106" t="s">
        <v>35</v>
      </c>
      <c r="AN9" s="106" t="s">
        <v>35</v>
      </c>
      <c r="AO9" s="106" t="s">
        <v>35</v>
      </c>
      <c r="AP9" s="106" t="s">
        <v>35</v>
      </c>
      <c r="AQ9" s="106" t="s">
        <v>35</v>
      </c>
      <c r="AR9" s="106" t="s">
        <v>35</v>
      </c>
      <c r="AS9" s="106" t="s">
        <v>35</v>
      </c>
      <c r="AT9" s="106" t="s">
        <v>35</v>
      </c>
      <c r="AU9" s="106" t="s">
        <v>35</v>
      </c>
      <c r="AV9" s="106" t="s">
        <v>35</v>
      </c>
      <c r="AW9" s="106" t="s">
        <v>35</v>
      </c>
      <c r="AX9" s="106" t="s">
        <v>35</v>
      </c>
      <c r="AY9" s="106" t="s">
        <v>35</v>
      </c>
      <c r="AZ9" s="106" t="s">
        <v>35</v>
      </c>
      <c r="BA9" s="106" t="s">
        <v>35</v>
      </c>
      <c r="BB9" s="106" t="s">
        <v>35</v>
      </c>
      <c r="BC9" s="106" t="s">
        <v>35</v>
      </c>
      <c r="BD9" s="106" t="s">
        <v>35</v>
      </c>
      <c r="BE9" s="106" t="s">
        <v>35</v>
      </c>
      <c r="BF9" s="106" t="s">
        <v>35</v>
      </c>
      <c r="BG9" s="106" t="s">
        <v>35</v>
      </c>
      <c r="BH9" s="106" t="s">
        <v>35</v>
      </c>
      <c r="BI9" s="106" t="s">
        <v>35</v>
      </c>
      <c r="BJ9" s="106" t="s">
        <v>35</v>
      </c>
      <c r="BK9" s="106" t="s">
        <v>35</v>
      </c>
      <c r="BL9" s="106" t="s">
        <v>35</v>
      </c>
      <c r="BM9" s="106" t="s">
        <v>35</v>
      </c>
      <c r="BN9" s="106" t="s">
        <v>35</v>
      </c>
      <c r="BO9" s="106" t="s">
        <v>35</v>
      </c>
      <c r="BP9" s="106" t="s">
        <v>35</v>
      </c>
      <c r="BQ9" s="106" t="s">
        <v>35</v>
      </c>
      <c r="BR9" s="106" t="s">
        <v>35</v>
      </c>
      <c r="BS9" s="106" t="s">
        <v>35</v>
      </c>
      <c r="BT9" s="106" t="s">
        <v>35</v>
      </c>
    </row>
    <row r="10" spans="1:1024" x14ac:dyDescent="0.3">
      <c r="A10" s="107" t="s">
        <v>73</v>
      </c>
      <c r="B10" s="22">
        <v>13241287</v>
      </c>
      <c r="C10" s="108">
        <f t="shared" ref="C10:C16" si="0">SUM(D10:BT10)</f>
        <v>12</v>
      </c>
      <c r="D10" s="109">
        <v>0</v>
      </c>
      <c r="E10" s="110">
        <v>0</v>
      </c>
      <c r="F10" s="110">
        <v>0</v>
      </c>
      <c r="G10" s="110">
        <v>0</v>
      </c>
      <c r="H10" s="110">
        <v>0</v>
      </c>
      <c r="I10" s="110">
        <v>1</v>
      </c>
      <c r="J10" s="111">
        <v>0</v>
      </c>
      <c r="K10" s="111">
        <v>0</v>
      </c>
      <c r="L10" s="111">
        <v>0</v>
      </c>
      <c r="M10" s="112">
        <v>0</v>
      </c>
      <c r="N10" s="112">
        <v>0</v>
      </c>
      <c r="O10" s="112">
        <v>0</v>
      </c>
      <c r="P10" s="112">
        <v>0</v>
      </c>
      <c r="Q10" s="112">
        <v>0</v>
      </c>
      <c r="R10" s="112">
        <v>0</v>
      </c>
      <c r="S10" s="112">
        <v>0</v>
      </c>
      <c r="T10" s="112">
        <v>0</v>
      </c>
      <c r="U10" s="112">
        <v>0</v>
      </c>
      <c r="V10" s="112">
        <v>1</v>
      </c>
      <c r="W10" s="112">
        <v>0</v>
      </c>
      <c r="X10" s="112">
        <v>0</v>
      </c>
      <c r="Y10" s="112">
        <v>0</v>
      </c>
      <c r="Z10" s="112">
        <v>0</v>
      </c>
      <c r="AA10" s="112">
        <v>0</v>
      </c>
      <c r="AB10" s="112">
        <v>0</v>
      </c>
      <c r="AC10" s="112">
        <v>0</v>
      </c>
      <c r="AD10" s="112">
        <v>0</v>
      </c>
      <c r="AE10" s="112">
        <v>1</v>
      </c>
      <c r="AF10" s="112">
        <v>0</v>
      </c>
      <c r="AG10" s="112">
        <v>1</v>
      </c>
      <c r="AH10" s="112">
        <v>1</v>
      </c>
      <c r="AI10" s="112">
        <v>0</v>
      </c>
      <c r="AJ10" s="112">
        <v>0</v>
      </c>
      <c r="AK10" s="112">
        <v>0</v>
      </c>
      <c r="AL10" s="112">
        <v>1</v>
      </c>
      <c r="AM10" s="112">
        <v>0</v>
      </c>
      <c r="AN10" s="112">
        <v>1</v>
      </c>
      <c r="AO10" s="112">
        <v>0</v>
      </c>
      <c r="AP10" s="112">
        <v>1</v>
      </c>
      <c r="AQ10" s="112">
        <v>0</v>
      </c>
      <c r="AR10" s="112">
        <v>1</v>
      </c>
      <c r="AS10" s="112">
        <v>0</v>
      </c>
      <c r="AT10" s="112">
        <v>0</v>
      </c>
      <c r="AU10" s="112">
        <v>1</v>
      </c>
      <c r="AV10" s="112">
        <v>0</v>
      </c>
      <c r="AW10" s="112">
        <v>1</v>
      </c>
      <c r="AX10" s="112">
        <v>0</v>
      </c>
      <c r="AY10" s="112">
        <v>0</v>
      </c>
      <c r="AZ10" s="112">
        <v>0</v>
      </c>
      <c r="BA10" s="112">
        <v>0</v>
      </c>
      <c r="BB10" s="112">
        <v>0</v>
      </c>
      <c r="BC10" s="112">
        <v>1</v>
      </c>
      <c r="BD10" s="112">
        <v>0</v>
      </c>
      <c r="BE10" s="112">
        <v>0</v>
      </c>
      <c r="BF10" s="112">
        <v>0</v>
      </c>
      <c r="BG10" s="112">
        <v>0</v>
      </c>
      <c r="BH10" s="112">
        <v>0</v>
      </c>
      <c r="BI10" s="112">
        <v>0</v>
      </c>
      <c r="BJ10" s="112">
        <v>0</v>
      </c>
      <c r="BK10" s="112">
        <v>0</v>
      </c>
      <c r="BL10" s="112">
        <v>0</v>
      </c>
      <c r="BM10" s="112">
        <v>0</v>
      </c>
      <c r="BN10" s="112">
        <v>0</v>
      </c>
      <c r="BO10" s="112">
        <v>0</v>
      </c>
      <c r="BP10" s="112">
        <v>0</v>
      </c>
      <c r="BQ10" s="112">
        <v>0</v>
      </c>
      <c r="BR10" s="112">
        <v>0</v>
      </c>
      <c r="BS10" s="112">
        <v>0</v>
      </c>
      <c r="BT10" s="112">
        <v>0</v>
      </c>
    </row>
    <row r="11" spans="1:1024" x14ac:dyDescent="0.3">
      <c r="A11" s="107" t="s">
        <v>74</v>
      </c>
      <c r="B11" s="22">
        <v>14833658</v>
      </c>
      <c r="C11" s="108">
        <f t="shared" si="0"/>
        <v>162</v>
      </c>
      <c r="D11" s="109">
        <v>0</v>
      </c>
      <c r="E11" s="110">
        <v>0</v>
      </c>
      <c r="F11" s="110">
        <v>2</v>
      </c>
      <c r="G11" s="110">
        <v>0</v>
      </c>
      <c r="H11" s="110">
        <v>3</v>
      </c>
      <c r="I11" s="110">
        <v>1</v>
      </c>
      <c r="J11" s="111">
        <v>2</v>
      </c>
      <c r="K11" s="111">
        <v>2</v>
      </c>
      <c r="L11" s="111">
        <v>1</v>
      </c>
      <c r="M11" s="112">
        <v>1</v>
      </c>
      <c r="N11" s="112">
        <v>0</v>
      </c>
      <c r="O11" s="112">
        <v>2</v>
      </c>
      <c r="P11" s="112">
        <v>3</v>
      </c>
      <c r="Q11" s="112">
        <v>4</v>
      </c>
      <c r="R11" s="112">
        <v>3</v>
      </c>
      <c r="S11" s="112">
        <v>2</v>
      </c>
      <c r="T11" s="112">
        <v>4</v>
      </c>
      <c r="U11" s="112">
        <v>4</v>
      </c>
      <c r="V11" s="112">
        <v>5</v>
      </c>
      <c r="W11" s="112">
        <v>3</v>
      </c>
      <c r="X11" s="112">
        <v>5</v>
      </c>
      <c r="Y11" s="112">
        <v>2</v>
      </c>
      <c r="Z11" s="112">
        <v>2</v>
      </c>
      <c r="AA11" s="112">
        <v>2</v>
      </c>
      <c r="AB11" s="112">
        <v>3</v>
      </c>
      <c r="AC11" s="112">
        <v>2</v>
      </c>
      <c r="AD11" s="112">
        <v>9</v>
      </c>
      <c r="AE11" s="112">
        <v>9</v>
      </c>
      <c r="AF11" s="112">
        <v>3</v>
      </c>
      <c r="AG11" s="112">
        <v>5</v>
      </c>
      <c r="AH11" s="112">
        <v>9</v>
      </c>
      <c r="AI11" s="112">
        <v>7</v>
      </c>
      <c r="AJ11" s="112">
        <v>3</v>
      </c>
      <c r="AK11" s="112">
        <v>7</v>
      </c>
      <c r="AL11" s="112">
        <v>1</v>
      </c>
      <c r="AM11" s="112">
        <v>5</v>
      </c>
      <c r="AN11" s="112">
        <v>6</v>
      </c>
      <c r="AO11" s="112">
        <v>5</v>
      </c>
      <c r="AP11" s="112">
        <v>2</v>
      </c>
      <c r="AQ11" s="112">
        <v>4</v>
      </c>
      <c r="AR11" s="112">
        <v>4</v>
      </c>
      <c r="AS11" s="112">
        <v>3</v>
      </c>
      <c r="AT11" s="112">
        <v>2</v>
      </c>
      <c r="AU11" s="112">
        <v>6</v>
      </c>
      <c r="AV11" s="112">
        <v>3</v>
      </c>
      <c r="AW11" s="112">
        <v>1</v>
      </c>
      <c r="AX11" s="112">
        <v>2</v>
      </c>
      <c r="AY11" s="112">
        <v>1</v>
      </c>
      <c r="AZ11" s="112">
        <v>2</v>
      </c>
      <c r="BA11" s="112">
        <v>1</v>
      </c>
      <c r="BB11" s="112">
        <v>1</v>
      </c>
      <c r="BC11" s="112">
        <v>2</v>
      </c>
      <c r="BD11" s="112">
        <v>0</v>
      </c>
      <c r="BE11" s="112">
        <v>0</v>
      </c>
      <c r="BF11" s="112">
        <v>0</v>
      </c>
      <c r="BG11" s="112">
        <v>1</v>
      </c>
      <c r="BH11" s="112">
        <v>0</v>
      </c>
      <c r="BI11" s="112">
        <v>0</v>
      </c>
      <c r="BJ11" s="112">
        <v>0</v>
      </c>
      <c r="BK11" s="112">
        <v>0</v>
      </c>
      <c r="BL11" s="112">
        <v>0</v>
      </c>
      <c r="BM11" s="112">
        <v>0</v>
      </c>
      <c r="BN11" s="112">
        <v>0</v>
      </c>
      <c r="BO11" s="112">
        <v>0</v>
      </c>
      <c r="BP11" s="112">
        <v>0</v>
      </c>
      <c r="BQ11" s="112">
        <v>0</v>
      </c>
      <c r="BR11" s="112">
        <v>0</v>
      </c>
      <c r="BS11" s="112">
        <v>0</v>
      </c>
      <c r="BT11" s="112">
        <v>0</v>
      </c>
    </row>
    <row r="12" spans="1:1024" x14ac:dyDescent="0.3">
      <c r="A12" s="107" t="s">
        <v>75</v>
      </c>
      <c r="B12" s="22">
        <v>14678606</v>
      </c>
      <c r="C12" s="108">
        <f t="shared" si="0"/>
        <v>1823</v>
      </c>
      <c r="D12" s="109">
        <v>0</v>
      </c>
      <c r="E12" s="110">
        <v>6</v>
      </c>
      <c r="F12" s="110">
        <v>14</v>
      </c>
      <c r="G12" s="110">
        <v>20</v>
      </c>
      <c r="H12" s="110">
        <v>14</v>
      </c>
      <c r="I12" s="110">
        <v>12</v>
      </c>
      <c r="J12" s="111">
        <v>19</v>
      </c>
      <c r="K12" s="111">
        <v>15</v>
      </c>
      <c r="L12" s="111">
        <v>24</v>
      </c>
      <c r="M12" s="112">
        <v>20</v>
      </c>
      <c r="N12" s="112">
        <v>27</v>
      </c>
      <c r="O12" s="112">
        <v>30</v>
      </c>
      <c r="P12" s="112">
        <v>27</v>
      </c>
      <c r="Q12" s="112">
        <v>33</v>
      </c>
      <c r="R12" s="112">
        <v>32</v>
      </c>
      <c r="S12" s="112">
        <v>46</v>
      </c>
      <c r="T12" s="112">
        <v>48</v>
      </c>
      <c r="U12" s="112">
        <v>45</v>
      </c>
      <c r="V12" s="112">
        <v>49</v>
      </c>
      <c r="W12" s="112">
        <v>38</v>
      </c>
      <c r="X12" s="112">
        <v>48</v>
      </c>
      <c r="Y12" s="112">
        <v>49</v>
      </c>
      <c r="Z12" s="112">
        <v>44</v>
      </c>
      <c r="AA12" s="112">
        <v>53</v>
      </c>
      <c r="AB12" s="112">
        <v>66</v>
      </c>
      <c r="AC12" s="112">
        <v>59</v>
      </c>
      <c r="AD12" s="112">
        <v>54</v>
      </c>
      <c r="AE12" s="112">
        <v>72</v>
      </c>
      <c r="AF12" s="112">
        <v>68</v>
      </c>
      <c r="AG12" s="112">
        <v>71</v>
      </c>
      <c r="AH12" s="112">
        <v>66</v>
      </c>
      <c r="AI12" s="112">
        <v>64</v>
      </c>
      <c r="AJ12" s="112">
        <v>56</v>
      </c>
      <c r="AK12" s="112">
        <v>48</v>
      </c>
      <c r="AL12" s="112">
        <v>58</v>
      </c>
      <c r="AM12" s="112">
        <v>47</v>
      </c>
      <c r="AN12" s="112">
        <v>47</v>
      </c>
      <c r="AO12" s="112">
        <v>43</v>
      </c>
      <c r="AP12" s="112">
        <v>29</v>
      </c>
      <c r="AQ12" s="112">
        <v>41</v>
      </c>
      <c r="AR12" s="112">
        <v>51</v>
      </c>
      <c r="AS12" s="112">
        <v>27</v>
      </c>
      <c r="AT12" s="112">
        <v>28</v>
      </c>
      <c r="AU12" s="112">
        <v>27</v>
      </c>
      <c r="AV12" s="112">
        <v>19</v>
      </c>
      <c r="AW12" s="112">
        <v>10</v>
      </c>
      <c r="AX12" s="112">
        <v>9</v>
      </c>
      <c r="AY12" s="112">
        <v>10</v>
      </c>
      <c r="AZ12" s="112">
        <v>8</v>
      </c>
      <c r="BA12" s="112">
        <v>13</v>
      </c>
      <c r="BB12" s="112">
        <v>5</v>
      </c>
      <c r="BC12" s="112">
        <v>4</v>
      </c>
      <c r="BD12" s="112">
        <v>1</v>
      </c>
      <c r="BE12" s="112">
        <v>3</v>
      </c>
      <c r="BF12" s="112">
        <v>1</v>
      </c>
      <c r="BG12" s="112">
        <v>2</v>
      </c>
      <c r="BH12" s="112">
        <v>0</v>
      </c>
      <c r="BI12" s="112">
        <v>0</v>
      </c>
      <c r="BJ12" s="112">
        <v>1</v>
      </c>
      <c r="BK12" s="112">
        <v>0</v>
      </c>
      <c r="BL12" s="112">
        <v>1</v>
      </c>
      <c r="BM12" s="112">
        <v>0</v>
      </c>
      <c r="BN12" s="112">
        <v>0</v>
      </c>
      <c r="BO12" s="112">
        <v>0</v>
      </c>
      <c r="BP12" s="112">
        <v>1</v>
      </c>
      <c r="BQ12" s="112">
        <v>0</v>
      </c>
      <c r="BR12" s="112">
        <v>0</v>
      </c>
      <c r="BS12" s="112">
        <v>0</v>
      </c>
      <c r="BT12" s="112">
        <v>0</v>
      </c>
    </row>
    <row r="13" spans="1:1024" x14ac:dyDescent="0.3">
      <c r="A13" s="107" t="s">
        <v>76</v>
      </c>
      <c r="B13" s="22">
        <v>10454893</v>
      </c>
      <c r="C13" s="108">
        <f t="shared" si="0"/>
        <v>8831</v>
      </c>
      <c r="D13" s="109">
        <v>0</v>
      </c>
      <c r="E13" s="110">
        <v>21</v>
      </c>
      <c r="F13" s="110">
        <v>73</v>
      </c>
      <c r="G13" s="110">
        <v>82</v>
      </c>
      <c r="H13" s="110">
        <v>80</v>
      </c>
      <c r="I13" s="110">
        <v>82</v>
      </c>
      <c r="J13" s="111">
        <v>86</v>
      </c>
      <c r="K13" s="111">
        <v>107</v>
      </c>
      <c r="L13" s="111">
        <v>98</v>
      </c>
      <c r="M13" s="112">
        <v>105</v>
      </c>
      <c r="N13" s="112">
        <v>121</v>
      </c>
      <c r="O13" s="112">
        <v>119</v>
      </c>
      <c r="P13" s="112">
        <v>133</v>
      </c>
      <c r="Q13" s="112">
        <v>153</v>
      </c>
      <c r="R13" s="112">
        <v>163</v>
      </c>
      <c r="S13" s="112">
        <v>165</v>
      </c>
      <c r="T13" s="112">
        <v>176</v>
      </c>
      <c r="U13" s="112">
        <v>160</v>
      </c>
      <c r="V13" s="112">
        <v>198</v>
      </c>
      <c r="W13" s="112">
        <v>179</v>
      </c>
      <c r="X13" s="112">
        <v>188</v>
      </c>
      <c r="Y13" s="112">
        <v>236</v>
      </c>
      <c r="Z13" s="112">
        <v>248</v>
      </c>
      <c r="AA13" s="112">
        <v>256</v>
      </c>
      <c r="AB13" s="112">
        <v>236</v>
      </c>
      <c r="AC13" s="112">
        <v>264</v>
      </c>
      <c r="AD13" s="112">
        <v>271</v>
      </c>
      <c r="AE13" s="112">
        <v>315</v>
      </c>
      <c r="AF13" s="112">
        <v>293</v>
      </c>
      <c r="AG13" s="112">
        <v>325</v>
      </c>
      <c r="AH13" s="112">
        <v>349</v>
      </c>
      <c r="AI13" s="112">
        <v>339</v>
      </c>
      <c r="AJ13" s="112">
        <v>293</v>
      </c>
      <c r="AK13" s="112">
        <v>283</v>
      </c>
      <c r="AL13" s="112">
        <v>318</v>
      </c>
      <c r="AM13" s="112">
        <v>284</v>
      </c>
      <c r="AN13" s="112">
        <v>231</v>
      </c>
      <c r="AO13" s="112">
        <v>252</v>
      </c>
      <c r="AP13" s="112">
        <v>154</v>
      </c>
      <c r="AQ13" s="112">
        <v>253</v>
      </c>
      <c r="AR13" s="112">
        <v>241</v>
      </c>
      <c r="AS13" s="112">
        <v>144</v>
      </c>
      <c r="AT13" s="112">
        <v>147</v>
      </c>
      <c r="AU13" s="112">
        <v>130</v>
      </c>
      <c r="AV13" s="112">
        <v>103</v>
      </c>
      <c r="AW13" s="112">
        <v>73</v>
      </c>
      <c r="AX13" s="112">
        <v>67</v>
      </c>
      <c r="AY13" s="112">
        <v>52</v>
      </c>
      <c r="AZ13" s="112">
        <v>41</v>
      </c>
      <c r="BA13" s="112">
        <v>29</v>
      </c>
      <c r="BB13" s="112">
        <v>21</v>
      </c>
      <c r="BC13" s="112">
        <v>19</v>
      </c>
      <c r="BD13" s="112">
        <v>13</v>
      </c>
      <c r="BE13" s="112">
        <v>13</v>
      </c>
      <c r="BF13" s="112">
        <v>17</v>
      </c>
      <c r="BG13" s="112">
        <v>11</v>
      </c>
      <c r="BH13" s="112">
        <v>5</v>
      </c>
      <c r="BI13" s="112">
        <v>3</v>
      </c>
      <c r="BJ13" s="112">
        <v>4</v>
      </c>
      <c r="BK13" s="112">
        <v>0</v>
      </c>
      <c r="BL13" s="112">
        <v>2</v>
      </c>
      <c r="BM13" s="112">
        <v>4</v>
      </c>
      <c r="BN13" s="112">
        <v>0</v>
      </c>
      <c r="BO13" s="112">
        <v>1</v>
      </c>
      <c r="BP13" s="112">
        <v>1</v>
      </c>
      <c r="BQ13" s="112">
        <v>0</v>
      </c>
      <c r="BR13" s="112">
        <v>1</v>
      </c>
      <c r="BS13" s="112">
        <v>0</v>
      </c>
      <c r="BT13" s="112">
        <v>0</v>
      </c>
    </row>
    <row r="14" spans="1:1024" x14ac:dyDescent="0.3">
      <c r="A14" s="107" t="s">
        <v>77</v>
      </c>
      <c r="B14" s="22">
        <v>2768734</v>
      </c>
      <c r="C14" s="108">
        <f t="shared" si="0"/>
        <v>11937</v>
      </c>
      <c r="D14" s="109">
        <v>0</v>
      </c>
      <c r="E14" s="110">
        <v>31</v>
      </c>
      <c r="F14" s="110">
        <v>93</v>
      </c>
      <c r="G14" s="110">
        <v>113</v>
      </c>
      <c r="H14" s="110">
        <v>130</v>
      </c>
      <c r="I14" s="110">
        <v>129</v>
      </c>
      <c r="J14" s="111">
        <v>139</v>
      </c>
      <c r="K14" s="111">
        <v>152</v>
      </c>
      <c r="L14" s="111">
        <v>168</v>
      </c>
      <c r="M14" s="112">
        <v>181</v>
      </c>
      <c r="N14" s="112">
        <v>178</v>
      </c>
      <c r="O14" s="112">
        <v>178</v>
      </c>
      <c r="P14" s="112">
        <v>199</v>
      </c>
      <c r="Q14" s="112">
        <v>183</v>
      </c>
      <c r="R14" s="112">
        <v>222</v>
      </c>
      <c r="S14" s="112">
        <v>228</v>
      </c>
      <c r="T14" s="112">
        <v>245</v>
      </c>
      <c r="U14" s="112">
        <v>265</v>
      </c>
      <c r="V14" s="112">
        <v>295</v>
      </c>
      <c r="W14" s="112">
        <v>293</v>
      </c>
      <c r="X14" s="112">
        <v>320</v>
      </c>
      <c r="Y14" s="112">
        <v>308</v>
      </c>
      <c r="Z14" s="112">
        <v>331</v>
      </c>
      <c r="AA14" s="112">
        <v>365</v>
      </c>
      <c r="AB14" s="112">
        <v>329</v>
      </c>
      <c r="AC14" s="112">
        <v>357</v>
      </c>
      <c r="AD14" s="112">
        <v>371</v>
      </c>
      <c r="AE14" s="112">
        <v>370</v>
      </c>
      <c r="AF14" s="112">
        <v>364</v>
      </c>
      <c r="AG14" s="112">
        <v>374</v>
      </c>
      <c r="AH14" s="112">
        <v>459</v>
      </c>
      <c r="AI14" s="112">
        <v>390</v>
      </c>
      <c r="AJ14" s="112">
        <v>371</v>
      </c>
      <c r="AK14" s="112">
        <v>397</v>
      </c>
      <c r="AL14" s="112">
        <v>389</v>
      </c>
      <c r="AM14" s="112">
        <v>327</v>
      </c>
      <c r="AN14" s="112">
        <v>341</v>
      </c>
      <c r="AO14" s="112">
        <v>312</v>
      </c>
      <c r="AP14" s="112">
        <v>185</v>
      </c>
      <c r="AQ14" s="112">
        <v>309</v>
      </c>
      <c r="AR14" s="112">
        <v>315</v>
      </c>
      <c r="AS14" s="112">
        <v>183</v>
      </c>
      <c r="AT14" s="112">
        <v>181</v>
      </c>
      <c r="AU14" s="112">
        <v>160</v>
      </c>
      <c r="AV14" s="112">
        <v>124</v>
      </c>
      <c r="AW14" s="112">
        <v>115</v>
      </c>
      <c r="AX14" s="112">
        <v>79</v>
      </c>
      <c r="AY14" s="112">
        <v>87</v>
      </c>
      <c r="AZ14" s="112">
        <v>50</v>
      </c>
      <c r="BA14" s="112">
        <v>63</v>
      </c>
      <c r="BB14" s="112">
        <v>35</v>
      </c>
      <c r="BC14" s="112">
        <v>41</v>
      </c>
      <c r="BD14" s="112">
        <v>32</v>
      </c>
      <c r="BE14" s="112">
        <v>26</v>
      </c>
      <c r="BF14" s="112">
        <v>10</v>
      </c>
      <c r="BG14" s="112">
        <v>9</v>
      </c>
      <c r="BH14" s="112">
        <v>13</v>
      </c>
      <c r="BI14" s="112">
        <v>10</v>
      </c>
      <c r="BJ14" s="112">
        <v>6</v>
      </c>
      <c r="BK14" s="112">
        <v>1</v>
      </c>
      <c r="BL14" s="112">
        <v>1</v>
      </c>
      <c r="BM14" s="112">
        <v>1</v>
      </c>
      <c r="BN14" s="112">
        <v>1</v>
      </c>
      <c r="BO14" s="112">
        <v>1</v>
      </c>
      <c r="BP14" s="112">
        <v>0</v>
      </c>
      <c r="BQ14" s="112">
        <v>0</v>
      </c>
      <c r="BR14" s="112">
        <v>1</v>
      </c>
      <c r="BS14" s="112">
        <v>1</v>
      </c>
      <c r="BT14" s="112">
        <v>0</v>
      </c>
    </row>
    <row r="15" spans="1:1024" x14ac:dyDescent="0.3">
      <c r="A15" s="107"/>
      <c r="B15" s="107"/>
      <c r="C15" s="108">
        <f t="shared" si="0"/>
        <v>0</v>
      </c>
      <c r="D15" s="109"/>
      <c r="E15" s="109"/>
      <c r="F15" s="109"/>
      <c r="G15" s="109"/>
      <c r="H15" s="109"/>
      <c r="I15" s="109"/>
      <c r="J15" s="113"/>
      <c r="K15" s="113"/>
      <c r="L15" s="113"/>
      <c r="M15" s="108"/>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8"/>
      <c r="AK15" s="108"/>
      <c r="AL15" s="108"/>
      <c r="AM15" s="108"/>
      <c r="AN15" s="108"/>
      <c r="AO15" s="108"/>
      <c r="AP15" s="108"/>
      <c r="AQ15" s="108"/>
      <c r="AR15" s="108"/>
      <c r="AS15" s="108"/>
      <c r="AT15" s="108"/>
      <c r="AU15" s="108"/>
      <c r="AV15" s="108"/>
      <c r="AW15" s="108"/>
      <c r="AX15" s="108"/>
      <c r="AY15" s="108"/>
      <c r="AZ15" s="108"/>
      <c r="BA15" s="108"/>
      <c r="BB15" s="108"/>
      <c r="BC15" s="108"/>
      <c r="BD15" s="108"/>
      <c r="BE15" s="108"/>
      <c r="BF15" s="108"/>
      <c r="BG15" s="108"/>
      <c r="BH15" s="108"/>
      <c r="BI15" s="108"/>
      <c r="BJ15" s="108"/>
      <c r="BK15" s="108"/>
      <c r="BL15" s="108"/>
      <c r="BM15" s="108"/>
      <c r="BN15" s="108"/>
      <c r="BO15" s="108"/>
      <c r="BP15" s="108"/>
      <c r="BQ15" s="108"/>
      <c r="BR15" s="108"/>
      <c r="BS15" s="108"/>
      <c r="BT15" s="108"/>
    </row>
    <row r="16" spans="1:1024" x14ac:dyDescent="0.3">
      <c r="A16" s="59" t="s">
        <v>56</v>
      </c>
      <c r="B16" s="59">
        <v>55977178</v>
      </c>
      <c r="C16" s="108">
        <f t="shared" si="0"/>
        <v>22765</v>
      </c>
      <c r="D16" s="109">
        <v>0</v>
      </c>
      <c r="E16" s="109">
        <f t="shared" ref="E16:AJ16" si="1">SUM(E10:E15)</f>
        <v>58</v>
      </c>
      <c r="F16" s="109">
        <f t="shared" si="1"/>
        <v>182</v>
      </c>
      <c r="G16" s="109">
        <f t="shared" si="1"/>
        <v>215</v>
      </c>
      <c r="H16" s="109">
        <f t="shared" si="1"/>
        <v>227</v>
      </c>
      <c r="I16" s="109">
        <f t="shared" si="1"/>
        <v>225</v>
      </c>
      <c r="J16" s="113">
        <f t="shared" si="1"/>
        <v>246</v>
      </c>
      <c r="K16" s="113">
        <f t="shared" si="1"/>
        <v>276</v>
      </c>
      <c r="L16" s="113">
        <f t="shared" si="1"/>
        <v>291</v>
      </c>
      <c r="M16" s="108">
        <f t="shared" si="1"/>
        <v>307</v>
      </c>
      <c r="N16" s="108">
        <f t="shared" si="1"/>
        <v>326</v>
      </c>
      <c r="O16" s="108">
        <f t="shared" si="1"/>
        <v>329</v>
      </c>
      <c r="P16" s="108">
        <f t="shared" si="1"/>
        <v>362</v>
      </c>
      <c r="Q16" s="108">
        <f t="shared" si="1"/>
        <v>373</v>
      </c>
      <c r="R16" s="108">
        <f t="shared" si="1"/>
        <v>420</v>
      </c>
      <c r="S16" s="108">
        <f t="shared" si="1"/>
        <v>441</v>
      </c>
      <c r="T16" s="108">
        <f t="shared" si="1"/>
        <v>473</v>
      </c>
      <c r="U16" s="108">
        <f t="shared" si="1"/>
        <v>474</v>
      </c>
      <c r="V16" s="108">
        <f t="shared" si="1"/>
        <v>548</v>
      </c>
      <c r="W16" s="108">
        <f t="shared" si="1"/>
        <v>513</v>
      </c>
      <c r="X16" s="108">
        <f t="shared" si="1"/>
        <v>561</v>
      </c>
      <c r="Y16" s="108">
        <f t="shared" si="1"/>
        <v>595</v>
      </c>
      <c r="Z16" s="108">
        <f t="shared" si="1"/>
        <v>625</v>
      </c>
      <c r="AA16" s="108">
        <f t="shared" si="1"/>
        <v>676</v>
      </c>
      <c r="AB16" s="108">
        <f t="shared" si="1"/>
        <v>634</v>
      </c>
      <c r="AC16" s="108">
        <f t="shared" si="1"/>
        <v>682</v>
      </c>
      <c r="AD16" s="108">
        <f t="shared" si="1"/>
        <v>705</v>
      </c>
      <c r="AE16" s="108">
        <f t="shared" si="1"/>
        <v>767</v>
      </c>
      <c r="AF16" s="108">
        <f t="shared" si="1"/>
        <v>728</v>
      </c>
      <c r="AG16" s="108">
        <f t="shared" si="1"/>
        <v>776</v>
      </c>
      <c r="AH16" s="108">
        <f t="shared" si="1"/>
        <v>884</v>
      </c>
      <c r="AI16" s="108">
        <f t="shared" si="1"/>
        <v>800</v>
      </c>
      <c r="AJ16" s="108">
        <f t="shared" si="1"/>
        <v>723</v>
      </c>
      <c r="AK16" s="108">
        <f t="shared" ref="AK16:BP16" si="2">SUM(AK10:AK15)</f>
        <v>735</v>
      </c>
      <c r="AL16" s="108">
        <f t="shared" si="2"/>
        <v>767</v>
      </c>
      <c r="AM16" s="108">
        <f t="shared" si="2"/>
        <v>663</v>
      </c>
      <c r="AN16" s="108">
        <f t="shared" si="2"/>
        <v>626</v>
      </c>
      <c r="AO16" s="108">
        <f t="shared" si="2"/>
        <v>612</v>
      </c>
      <c r="AP16" s="108">
        <f t="shared" si="2"/>
        <v>371</v>
      </c>
      <c r="AQ16" s="108">
        <f t="shared" si="2"/>
        <v>607</v>
      </c>
      <c r="AR16" s="108">
        <f t="shared" si="2"/>
        <v>612</v>
      </c>
      <c r="AS16" s="108">
        <f t="shared" si="2"/>
        <v>357</v>
      </c>
      <c r="AT16" s="108">
        <f t="shared" si="2"/>
        <v>358</v>
      </c>
      <c r="AU16" s="108">
        <f t="shared" si="2"/>
        <v>324</v>
      </c>
      <c r="AV16" s="108">
        <f t="shared" si="2"/>
        <v>249</v>
      </c>
      <c r="AW16" s="108">
        <f t="shared" si="2"/>
        <v>200</v>
      </c>
      <c r="AX16" s="108">
        <f t="shared" si="2"/>
        <v>157</v>
      </c>
      <c r="AY16" s="108">
        <f t="shared" si="2"/>
        <v>150</v>
      </c>
      <c r="AZ16" s="108">
        <f t="shared" si="2"/>
        <v>101</v>
      </c>
      <c r="BA16" s="108">
        <f t="shared" si="2"/>
        <v>106</v>
      </c>
      <c r="BB16" s="108">
        <f t="shared" si="2"/>
        <v>62</v>
      </c>
      <c r="BC16" s="108">
        <f t="shared" si="2"/>
        <v>67</v>
      </c>
      <c r="BD16" s="108">
        <f t="shared" si="2"/>
        <v>46</v>
      </c>
      <c r="BE16" s="108">
        <f t="shared" si="2"/>
        <v>42</v>
      </c>
      <c r="BF16" s="108">
        <f t="shared" si="2"/>
        <v>28</v>
      </c>
      <c r="BG16" s="108">
        <f t="shared" si="2"/>
        <v>23</v>
      </c>
      <c r="BH16" s="108">
        <f t="shared" si="2"/>
        <v>18</v>
      </c>
      <c r="BI16" s="108">
        <f t="shared" si="2"/>
        <v>13</v>
      </c>
      <c r="BJ16" s="108">
        <f t="shared" si="2"/>
        <v>11</v>
      </c>
      <c r="BK16" s="108">
        <f t="shared" si="2"/>
        <v>1</v>
      </c>
      <c r="BL16" s="108">
        <f t="shared" si="2"/>
        <v>4</v>
      </c>
      <c r="BM16" s="108">
        <f t="shared" si="2"/>
        <v>5</v>
      </c>
      <c r="BN16" s="108">
        <f t="shared" si="2"/>
        <v>1</v>
      </c>
      <c r="BO16" s="108">
        <f t="shared" si="2"/>
        <v>2</v>
      </c>
      <c r="BP16" s="108">
        <f t="shared" si="2"/>
        <v>2</v>
      </c>
      <c r="BQ16" s="108">
        <f t="shared" ref="BQ16:CV16" si="3">SUM(BQ10:BQ15)</f>
        <v>0</v>
      </c>
      <c r="BR16" s="108">
        <f t="shared" si="3"/>
        <v>2</v>
      </c>
      <c r="BS16" s="108">
        <f t="shared" si="3"/>
        <v>1</v>
      </c>
      <c r="BT16" s="108">
        <f t="shared" si="3"/>
        <v>0</v>
      </c>
    </row>
    <row r="17" spans="1:1024" x14ac:dyDescent="0.3">
      <c r="A17" s="107"/>
      <c r="B17" s="107"/>
      <c r="C17" s="108"/>
      <c r="D17" s="109"/>
      <c r="E17" s="109"/>
      <c r="F17" s="109"/>
      <c r="G17" s="109"/>
      <c r="H17" s="109"/>
      <c r="I17" s="109"/>
      <c r="J17" s="113"/>
      <c r="K17" s="113"/>
      <c r="L17" s="113"/>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108"/>
      <c r="AL17" s="108"/>
      <c r="AM17" s="108"/>
      <c r="AN17" s="108"/>
      <c r="AO17" s="108"/>
      <c r="AP17" s="108"/>
      <c r="AQ17" s="108"/>
      <c r="AR17" s="108"/>
      <c r="AS17" s="108"/>
      <c r="AT17" s="108"/>
      <c r="AU17" s="108"/>
      <c r="AV17" s="108"/>
      <c r="AW17" s="108"/>
      <c r="AX17" s="108"/>
      <c r="AY17" s="108"/>
      <c r="AZ17" s="108"/>
      <c r="BA17" s="108"/>
      <c r="BB17" s="108"/>
      <c r="BC17" s="108"/>
      <c r="BD17" s="108"/>
      <c r="BE17" s="108"/>
      <c r="BF17" s="108"/>
      <c r="BG17" s="108"/>
      <c r="BH17" s="108"/>
      <c r="BI17" s="108"/>
      <c r="BJ17" s="108"/>
      <c r="BK17" s="108"/>
      <c r="BL17" s="108"/>
      <c r="BM17" s="108"/>
      <c r="BN17" s="108"/>
      <c r="BO17" s="108"/>
      <c r="BP17" s="108"/>
      <c r="BQ17" s="108"/>
      <c r="BR17" s="108"/>
      <c r="BS17" s="108"/>
      <c r="BT17" s="108"/>
    </row>
    <row r="18" spans="1:1024" x14ac:dyDescent="0.3">
      <c r="A18" s="70" t="s">
        <v>36</v>
      </c>
      <c r="B18" s="114">
        <v>0</v>
      </c>
      <c r="C18" s="115">
        <f>SUM(D18:BT18)</f>
        <v>0</v>
      </c>
      <c r="D18" s="116">
        <v>0</v>
      </c>
      <c r="E18" s="116">
        <v>0</v>
      </c>
      <c r="F18" s="116">
        <v>0</v>
      </c>
      <c r="G18" s="116">
        <v>0</v>
      </c>
      <c r="H18" s="116">
        <v>0</v>
      </c>
      <c r="I18" s="116">
        <v>0</v>
      </c>
      <c r="J18" s="117">
        <v>0</v>
      </c>
      <c r="K18" s="117">
        <v>0</v>
      </c>
      <c r="L18" s="117">
        <v>0</v>
      </c>
      <c r="M18" s="118">
        <v>0</v>
      </c>
      <c r="N18" s="118">
        <v>0</v>
      </c>
      <c r="O18" s="118">
        <v>0</v>
      </c>
      <c r="P18" s="118">
        <v>0</v>
      </c>
      <c r="Q18" s="118">
        <v>0</v>
      </c>
      <c r="R18" s="118">
        <v>0</v>
      </c>
      <c r="S18" s="118">
        <v>0</v>
      </c>
      <c r="T18" s="118">
        <v>0</v>
      </c>
      <c r="U18" s="118">
        <v>0</v>
      </c>
      <c r="V18" s="118">
        <v>0</v>
      </c>
      <c r="W18" s="118">
        <v>0</v>
      </c>
      <c r="X18" s="118">
        <v>0</v>
      </c>
      <c r="Y18" s="118">
        <v>0</v>
      </c>
      <c r="Z18" s="118">
        <v>0</v>
      </c>
      <c r="AA18" s="118">
        <v>0</v>
      </c>
      <c r="AB18" s="118">
        <v>0</v>
      </c>
      <c r="AC18" s="118">
        <v>0</v>
      </c>
      <c r="AD18" s="118">
        <v>0</v>
      </c>
      <c r="AE18" s="118">
        <v>0</v>
      </c>
      <c r="AF18" s="118">
        <v>0</v>
      </c>
      <c r="AG18" s="118">
        <v>0</v>
      </c>
      <c r="AH18" s="118">
        <v>0</v>
      </c>
      <c r="AI18" s="118">
        <v>0</v>
      </c>
      <c r="AJ18" s="118">
        <v>0</v>
      </c>
      <c r="AK18" s="118">
        <v>0</v>
      </c>
      <c r="AL18" s="118">
        <v>0</v>
      </c>
      <c r="AM18" s="118">
        <v>0</v>
      </c>
      <c r="AN18" s="118">
        <v>0</v>
      </c>
      <c r="AO18" s="118">
        <v>0</v>
      </c>
      <c r="AP18" s="118">
        <v>0</v>
      </c>
      <c r="AQ18" s="118">
        <v>0</v>
      </c>
      <c r="AR18" s="118">
        <v>0</v>
      </c>
      <c r="AS18" s="118">
        <v>0</v>
      </c>
      <c r="AT18" s="118">
        <v>0</v>
      </c>
      <c r="AU18" s="118">
        <v>0</v>
      </c>
      <c r="AV18" s="118">
        <v>0</v>
      </c>
      <c r="AW18" s="118">
        <v>0</v>
      </c>
      <c r="AX18" s="118">
        <v>0</v>
      </c>
      <c r="AY18" s="118">
        <v>0</v>
      </c>
      <c r="AZ18" s="118">
        <v>0</v>
      </c>
      <c r="BA18" s="118">
        <v>0</v>
      </c>
      <c r="BB18" s="118">
        <v>0</v>
      </c>
      <c r="BC18" s="118">
        <v>0</v>
      </c>
      <c r="BD18" s="118">
        <v>0</v>
      </c>
      <c r="BE18" s="118">
        <v>0</v>
      </c>
      <c r="BF18" s="118">
        <v>0</v>
      </c>
      <c r="BG18" s="118">
        <v>0</v>
      </c>
      <c r="BH18" s="118">
        <v>0</v>
      </c>
      <c r="BI18" s="118">
        <v>0</v>
      </c>
      <c r="BJ18" s="118">
        <v>0</v>
      </c>
      <c r="BK18" s="118">
        <v>0</v>
      </c>
      <c r="BL18" s="118">
        <v>0</v>
      </c>
      <c r="BM18" s="118">
        <v>0</v>
      </c>
      <c r="BN18" s="118">
        <v>0</v>
      </c>
      <c r="BO18" s="118">
        <v>0</v>
      </c>
      <c r="BP18" s="118">
        <v>0</v>
      </c>
      <c r="BQ18" s="118">
        <v>0</v>
      </c>
      <c r="BR18" s="118">
        <v>0</v>
      </c>
      <c r="BS18" s="118">
        <v>0</v>
      </c>
      <c r="BT18" s="118">
        <v>0</v>
      </c>
    </row>
    <row r="19" spans="1:1024" ht="12.75" customHeight="1" x14ac:dyDescent="0.3">
      <c r="A19" s="119" t="s">
        <v>71</v>
      </c>
      <c r="B19" s="120">
        <v>55977178</v>
      </c>
      <c r="C19" s="121">
        <f>SUM(D19:BT19)</f>
        <v>22765</v>
      </c>
      <c r="D19" s="122">
        <f t="shared" ref="D19:AI19" si="4">SUM(D10:D14)</f>
        <v>0</v>
      </c>
      <c r="E19" s="122">
        <f t="shared" si="4"/>
        <v>58</v>
      </c>
      <c r="F19" s="122">
        <f t="shared" si="4"/>
        <v>182</v>
      </c>
      <c r="G19" s="122">
        <f t="shared" si="4"/>
        <v>215</v>
      </c>
      <c r="H19" s="122">
        <f t="shared" si="4"/>
        <v>227</v>
      </c>
      <c r="I19" s="122">
        <f t="shared" si="4"/>
        <v>225</v>
      </c>
      <c r="J19" s="123">
        <f t="shared" si="4"/>
        <v>246</v>
      </c>
      <c r="K19" s="123">
        <f t="shared" si="4"/>
        <v>276</v>
      </c>
      <c r="L19" s="123">
        <f t="shared" si="4"/>
        <v>291</v>
      </c>
      <c r="M19" s="124">
        <f t="shared" si="4"/>
        <v>307</v>
      </c>
      <c r="N19" s="124">
        <f t="shared" si="4"/>
        <v>326</v>
      </c>
      <c r="O19" s="124">
        <f t="shared" si="4"/>
        <v>329</v>
      </c>
      <c r="P19" s="124">
        <f t="shared" si="4"/>
        <v>362</v>
      </c>
      <c r="Q19" s="124">
        <f t="shared" si="4"/>
        <v>373</v>
      </c>
      <c r="R19" s="124">
        <f t="shared" si="4"/>
        <v>420</v>
      </c>
      <c r="S19" s="124">
        <f t="shared" si="4"/>
        <v>441</v>
      </c>
      <c r="T19" s="124">
        <f t="shared" si="4"/>
        <v>473</v>
      </c>
      <c r="U19" s="124">
        <f t="shared" si="4"/>
        <v>474</v>
      </c>
      <c r="V19" s="124">
        <f t="shared" si="4"/>
        <v>548</v>
      </c>
      <c r="W19" s="124">
        <f t="shared" si="4"/>
        <v>513</v>
      </c>
      <c r="X19" s="124">
        <f t="shared" si="4"/>
        <v>561</v>
      </c>
      <c r="Y19" s="124">
        <f t="shared" si="4"/>
        <v>595</v>
      </c>
      <c r="Z19" s="124">
        <f t="shared" si="4"/>
        <v>625</v>
      </c>
      <c r="AA19" s="124">
        <f t="shared" si="4"/>
        <v>676</v>
      </c>
      <c r="AB19" s="124">
        <f t="shared" si="4"/>
        <v>634</v>
      </c>
      <c r="AC19" s="124">
        <f t="shared" si="4"/>
        <v>682</v>
      </c>
      <c r="AD19" s="124">
        <f t="shared" si="4"/>
        <v>705</v>
      </c>
      <c r="AE19" s="124">
        <f t="shared" si="4"/>
        <v>767</v>
      </c>
      <c r="AF19" s="124">
        <f t="shared" si="4"/>
        <v>728</v>
      </c>
      <c r="AG19" s="124">
        <f t="shared" si="4"/>
        <v>776</v>
      </c>
      <c r="AH19" s="124">
        <f t="shared" si="4"/>
        <v>884</v>
      </c>
      <c r="AI19" s="124">
        <f t="shared" si="4"/>
        <v>800</v>
      </c>
      <c r="AJ19" s="124">
        <f t="shared" ref="AJ19:BT19" si="5">SUM(AJ10:AJ14)</f>
        <v>723</v>
      </c>
      <c r="AK19" s="124">
        <f t="shared" si="5"/>
        <v>735</v>
      </c>
      <c r="AL19" s="124">
        <f t="shared" si="5"/>
        <v>767</v>
      </c>
      <c r="AM19" s="124">
        <f t="shared" si="5"/>
        <v>663</v>
      </c>
      <c r="AN19" s="124">
        <f t="shared" si="5"/>
        <v>626</v>
      </c>
      <c r="AO19" s="124">
        <f t="shared" si="5"/>
        <v>612</v>
      </c>
      <c r="AP19" s="124">
        <f t="shared" si="5"/>
        <v>371</v>
      </c>
      <c r="AQ19" s="124">
        <f t="shared" si="5"/>
        <v>607</v>
      </c>
      <c r="AR19" s="124">
        <f t="shared" si="5"/>
        <v>612</v>
      </c>
      <c r="AS19" s="124">
        <f t="shared" si="5"/>
        <v>357</v>
      </c>
      <c r="AT19" s="124">
        <f t="shared" si="5"/>
        <v>358</v>
      </c>
      <c r="AU19" s="124">
        <f t="shared" si="5"/>
        <v>324</v>
      </c>
      <c r="AV19" s="124">
        <f t="shared" si="5"/>
        <v>249</v>
      </c>
      <c r="AW19" s="124">
        <f t="shared" si="5"/>
        <v>200</v>
      </c>
      <c r="AX19" s="124">
        <f t="shared" si="5"/>
        <v>157</v>
      </c>
      <c r="AY19" s="124">
        <f t="shared" si="5"/>
        <v>150</v>
      </c>
      <c r="AZ19" s="124">
        <f t="shared" si="5"/>
        <v>101</v>
      </c>
      <c r="BA19" s="124">
        <f t="shared" si="5"/>
        <v>106</v>
      </c>
      <c r="BB19" s="124">
        <f t="shared" si="5"/>
        <v>62</v>
      </c>
      <c r="BC19" s="124">
        <f t="shared" si="5"/>
        <v>67</v>
      </c>
      <c r="BD19" s="124">
        <f t="shared" si="5"/>
        <v>46</v>
      </c>
      <c r="BE19" s="124">
        <f t="shared" si="5"/>
        <v>42</v>
      </c>
      <c r="BF19" s="124">
        <f t="shared" si="5"/>
        <v>28</v>
      </c>
      <c r="BG19" s="124">
        <f t="shared" si="5"/>
        <v>23</v>
      </c>
      <c r="BH19" s="124">
        <f t="shared" si="5"/>
        <v>18</v>
      </c>
      <c r="BI19" s="124">
        <f t="shared" si="5"/>
        <v>13</v>
      </c>
      <c r="BJ19" s="124">
        <f t="shared" si="5"/>
        <v>11</v>
      </c>
      <c r="BK19" s="124">
        <f t="shared" si="5"/>
        <v>1</v>
      </c>
      <c r="BL19" s="124">
        <f t="shared" si="5"/>
        <v>4</v>
      </c>
      <c r="BM19" s="124">
        <f t="shared" si="5"/>
        <v>5</v>
      </c>
      <c r="BN19" s="124">
        <f t="shared" si="5"/>
        <v>1</v>
      </c>
      <c r="BO19" s="124">
        <f t="shared" si="5"/>
        <v>2</v>
      </c>
      <c r="BP19" s="124">
        <f t="shared" si="5"/>
        <v>2</v>
      </c>
      <c r="BQ19" s="124">
        <f t="shared" si="5"/>
        <v>0</v>
      </c>
      <c r="BR19" s="124">
        <f t="shared" si="5"/>
        <v>2</v>
      </c>
      <c r="BS19" s="124">
        <f t="shared" si="5"/>
        <v>1</v>
      </c>
      <c r="BT19" s="124">
        <f t="shared" si="5"/>
        <v>0</v>
      </c>
    </row>
    <row r="20" spans="1:1024" x14ac:dyDescent="0.3">
      <c r="A20" s="125"/>
      <c r="B20" s="125"/>
      <c r="C20" s="42"/>
      <c r="D20" s="42"/>
      <c r="E20" s="42"/>
      <c r="F20" s="42"/>
      <c r="G20" s="42"/>
      <c r="H20" s="42"/>
      <c r="I20" s="42"/>
      <c r="J20" s="126"/>
      <c r="K20" s="126"/>
      <c r="L20" s="126"/>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c r="BO20" s="42"/>
      <c r="BP20" s="42"/>
      <c r="BQ20" s="42"/>
      <c r="BR20" s="42"/>
      <c r="BS20" s="42"/>
      <c r="BT20" s="42"/>
    </row>
    <row r="21" spans="1:1024" x14ac:dyDescent="0.3">
      <c r="A21" s="125"/>
      <c r="B21" s="125"/>
      <c r="C21" s="42"/>
      <c r="D21" s="42"/>
      <c r="E21" s="42"/>
      <c r="F21" s="42"/>
      <c r="G21" s="42"/>
      <c r="H21" s="42"/>
      <c r="I21" s="42"/>
      <c r="J21" s="126"/>
      <c r="K21" s="126"/>
      <c r="L21" s="126"/>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c r="BE21" s="42"/>
      <c r="BF21" s="42"/>
      <c r="BG21" s="42"/>
      <c r="BH21" s="42"/>
      <c r="BI21" s="42"/>
      <c r="BJ21" s="42"/>
      <c r="BK21" s="42"/>
      <c r="BL21" s="42"/>
      <c r="BM21" s="42"/>
      <c r="BN21" s="42"/>
      <c r="BO21" s="42"/>
      <c r="BP21" s="42"/>
      <c r="BQ21" s="42"/>
      <c r="BR21" s="42"/>
      <c r="BS21" s="42"/>
      <c r="BT21" s="42"/>
    </row>
    <row r="22" spans="1:1024" x14ac:dyDescent="0.3">
      <c r="A22" s="125"/>
      <c r="B22" s="125"/>
      <c r="C22" s="42"/>
      <c r="D22" s="42"/>
      <c r="E22" s="42"/>
      <c r="F22" s="42"/>
      <c r="G22" s="42"/>
      <c r="H22" s="42"/>
      <c r="I22" s="42"/>
      <c r="J22" s="126"/>
      <c r="K22" s="126"/>
      <c r="L22" s="126"/>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c r="BE22" s="42"/>
      <c r="BF22" s="42"/>
      <c r="BG22" s="42"/>
      <c r="BH22" s="42"/>
      <c r="BI22" s="42"/>
      <c r="BJ22" s="42"/>
      <c r="BK22" s="42"/>
      <c r="BL22" s="42"/>
      <c r="BM22" s="42"/>
      <c r="BN22" s="42"/>
      <c r="BO22" s="42"/>
      <c r="BP22" s="42"/>
      <c r="BQ22" s="42"/>
      <c r="BR22" s="42"/>
      <c r="BS22" s="42"/>
      <c r="BT22" s="42"/>
    </row>
    <row r="23" spans="1:1024" x14ac:dyDescent="0.3">
      <c r="A23" s="93"/>
      <c r="B23" s="4" t="s">
        <v>26</v>
      </c>
      <c r="C23" s="127" t="s">
        <v>78</v>
      </c>
      <c r="D23" s="128"/>
      <c r="E23" s="128"/>
      <c r="F23" s="128"/>
      <c r="G23" s="128"/>
      <c r="H23" s="128"/>
      <c r="I23" s="129"/>
      <c r="J23" s="130"/>
      <c r="K23" s="130"/>
      <c r="L23" s="130"/>
      <c r="M23" s="129"/>
      <c r="N23" s="129"/>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c r="AN23" s="128"/>
      <c r="AO23" s="128"/>
      <c r="AP23" s="128"/>
      <c r="AQ23" s="128"/>
      <c r="AR23" s="128"/>
      <c r="AS23" s="128"/>
      <c r="AT23" s="128"/>
      <c r="AU23" s="128"/>
      <c r="AV23" s="128"/>
      <c r="AW23" s="128"/>
      <c r="AX23" s="128"/>
      <c r="AY23" s="128"/>
      <c r="AZ23" s="128"/>
      <c r="BA23" s="128"/>
      <c r="BB23" s="128"/>
      <c r="BC23" s="128"/>
      <c r="BD23" s="128"/>
      <c r="BE23" s="128"/>
      <c r="BF23" s="128"/>
      <c r="BG23" s="128"/>
      <c r="BH23" s="128"/>
      <c r="BI23" s="128"/>
      <c r="BJ23" s="128"/>
      <c r="BK23" s="128"/>
      <c r="BL23" s="128"/>
      <c r="BM23" s="128"/>
      <c r="BN23" s="128"/>
      <c r="BO23" s="128"/>
      <c r="BP23" s="128"/>
      <c r="BQ23" s="128"/>
      <c r="BR23" s="128"/>
      <c r="BS23" s="128"/>
      <c r="BT23" s="131"/>
    </row>
    <row r="24" spans="1:1024" s="100" customFormat="1" ht="26" x14ac:dyDescent="0.3">
      <c r="A24" s="94" t="s">
        <v>25</v>
      </c>
      <c r="B24" s="4"/>
      <c r="C24" s="95" t="s">
        <v>71</v>
      </c>
      <c r="D24" s="132" t="s">
        <v>72</v>
      </c>
      <c r="E24" s="97">
        <v>43958</v>
      </c>
      <c r="F24" s="97">
        <v>43957</v>
      </c>
      <c r="G24" s="97">
        <v>43956</v>
      </c>
      <c r="H24" s="97">
        <v>43955</v>
      </c>
      <c r="I24" s="97">
        <v>43954</v>
      </c>
      <c r="J24" s="98">
        <v>43953</v>
      </c>
      <c r="K24" s="98">
        <v>43952</v>
      </c>
      <c r="L24" s="98">
        <v>43951</v>
      </c>
      <c r="M24" s="99">
        <v>43950</v>
      </c>
      <c r="N24" s="99">
        <v>43949</v>
      </c>
      <c r="O24" s="99">
        <v>43948</v>
      </c>
      <c r="P24" s="99">
        <v>43947</v>
      </c>
      <c r="Q24" s="99">
        <v>43946</v>
      </c>
      <c r="R24" s="99">
        <v>43945</v>
      </c>
      <c r="S24" s="99">
        <v>43944</v>
      </c>
      <c r="T24" s="133">
        <v>43943</v>
      </c>
      <c r="U24" s="133">
        <v>43942</v>
      </c>
      <c r="V24" s="133">
        <v>43941</v>
      </c>
      <c r="W24" s="133">
        <v>43940</v>
      </c>
      <c r="X24" s="133">
        <v>43939</v>
      </c>
      <c r="Y24" s="133">
        <v>43938</v>
      </c>
      <c r="Z24" s="133">
        <v>43937</v>
      </c>
      <c r="AA24" s="133">
        <v>43936</v>
      </c>
      <c r="AB24" s="133">
        <v>43935</v>
      </c>
      <c r="AC24" s="133">
        <v>43934</v>
      </c>
      <c r="AD24" s="133">
        <v>43933</v>
      </c>
      <c r="AE24" s="133">
        <v>43932</v>
      </c>
      <c r="AF24" s="133">
        <v>43931</v>
      </c>
      <c r="AG24" s="133">
        <v>43930</v>
      </c>
      <c r="AH24" s="133">
        <v>43929</v>
      </c>
      <c r="AI24" s="133">
        <v>43928</v>
      </c>
      <c r="AJ24" s="133">
        <v>43927</v>
      </c>
      <c r="AK24" s="133">
        <v>43926</v>
      </c>
      <c r="AL24" s="133">
        <v>43925</v>
      </c>
      <c r="AM24" s="133">
        <v>43924</v>
      </c>
      <c r="AN24" s="133">
        <v>43923</v>
      </c>
      <c r="AO24" s="133">
        <v>43922</v>
      </c>
      <c r="AP24" s="133">
        <v>43921</v>
      </c>
      <c r="AQ24" s="133">
        <v>43920</v>
      </c>
      <c r="AR24" s="133">
        <v>43919</v>
      </c>
      <c r="AS24" s="133">
        <v>43918</v>
      </c>
      <c r="AT24" s="133">
        <v>43917</v>
      </c>
      <c r="AU24" s="133">
        <v>43916</v>
      </c>
      <c r="AV24" s="133">
        <v>43915</v>
      </c>
      <c r="AW24" s="133">
        <v>43914</v>
      </c>
      <c r="AX24" s="133">
        <v>43913</v>
      </c>
      <c r="AY24" s="133">
        <v>43912</v>
      </c>
      <c r="AZ24" s="133">
        <v>43911</v>
      </c>
      <c r="BA24" s="133">
        <v>43910</v>
      </c>
      <c r="BB24" s="133">
        <v>43909</v>
      </c>
      <c r="BC24" s="133">
        <v>43908</v>
      </c>
      <c r="BD24" s="133">
        <v>43907</v>
      </c>
      <c r="BE24" s="133">
        <v>43906</v>
      </c>
      <c r="BF24" s="133">
        <v>43905</v>
      </c>
      <c r="BG24" s="133">
        <v>43904</v>
      </c>
      <c r="BH24" s="133">
        <v>43903</v>
      </c>
      <c r="BI24" s="133">
        <v>43902</v>
      </c>
      <c r="BJ24" s="133">
        <v>43901</v>
      </c>
      <c r="BK24" s="133">
        <v>43900</v>
      </c>
      <c r="BL24" s="133">
        <v>43899</v>
      </c>
      <c r="BM24" s="133">
        <v>43898</v>
      </c>
      <c r="BN24" s="133">
        <v>43897</v>
      </c>
      <c r="BO24" s="133">
        <v>43896</v>
      </c>
      <c r="BP24" s="133">
        <v>43895</v>
      </c>
      <c r="BQ24" s="133">
        <v>43894</v>
      </c>
      <c r="BR24" s="133">
        <v>43893</v>
      </c>
      <c r="BS24" s="133">
        <v>43892</v>
      </c>
      <c r="BT24" s="133">
        <v>43891</v>
      </c>
      <c r="AKI24" s="101"/>
      <c r="AKJ24" s="101"/>
      <c r="AKK24" s="101"/>
      <c r="AKL24" s="101"/>
      <c r="AKM24" s="101"/>
      <c r="AKN24" s="101"/>
      <c r="AKO24" s="101"/>
      <c r="AKP24" s="101"/>
      <c r="AKQ24" s="101"/>
      <c r="AKR24" s="101"/>
      <c r="AKS24" s="101"/>
      <c r="AKT24" s="101"/>
      <c r="AKU24" s="101"/>
      <c r="AKV24" s="101"/>
      <c r="AKW24" s="101"/>
      <c r="AKX24" s="101"/>
      <c r="AKY24" s="101"/>
      <c r="AKZ24" s="101"/>
      <c r="ALA24" s="101"/>
      <c r="ALB24" s="101"/>
      <c r="ALC24" s="101"/>
      <c r="ALD24" s="101"/>
      <c r="ALE24" s="101"/>
      <c r="ALF24" s="101"/>
      <c r="ALG24" s="101"/>
      <c r="ALH24" s="101"/>
      <c r="ALI24" s="101"/>
      <c r="ALJ24" s="101"/>
      <c r="ALK24" s="101"/>
      <c r="ALL24" s="101"/>
      <c r="ALM24" s="101"/>
      <c r="ALN24" s="101"/>
      <c r="ALO24" s="101"/>
      <c r="ALP24" s="101"/>
      <c r="ALQ24" s="101"/>
      <c r="ALR24" s="101"/>
      <c r="ALS24" s="101"/>
      <c r="ALT24" s="101"/>
      <c r="ALU24" s="101"/>
      <c r="ALV24" s="101"/>
      <c r="ALW24" s="101"/>
      <c r="ALX24" s="101"/>
      <c r="ALY24" s="101"/>
      <c r="ALZ24" s="101"/>
      <c r="AMA24" s="101"/>
      <c r="AMB24" s="101"/>
      <c r="AMC24" s="101"/>
      <c r="AMD24" s="101"/>
      <c r="AME24" s="101"/>
      <c r="AMF24" s="101"/>
      <c r="AMG24" s="101"/>
      <c r="AMH24" s="101"/>
      <c r="AMI24" s="101"/>
      <c r="AMJ24" s="101"/>
    </row>
    <row r="25" spans="1:1024" x14ac:dyDescent="0.3">
      <c r="A25" s="102"/>
      <c r="B25" s="4"/>
      <c r="C25" s="103"/>
      <c r="D25" s="104" t="s">
        <v>35</v>
      </c>
      <c r="E25" s="104" t="s">
        <v>35</v>
      </c>
      <c r="F25" s="104" t="s">
        <v>35</v>
      </c>
      <c r="G25" s="104" t="s">
        <v>35</v>
      </c>
      <c r="H25" s="104" t="s">
        <v>35</v>
      </c>
      <c r="I25" s="104" t="s">
        <v>35</v>
      </c>
      <c r="J25" s="105" t="s">
        <v>35</v>
      </c>
      <c r="K25" s="105" t="s">
        <v>35</v>
      </c>
      <c r="L25" s="105" t="s">
        <v>35</v>
      </c>
      <c r="M25" s="106" t="s">
        <v>35</v>
      </c>
      <c r="N25" s="106" t="s">
        <v>35</v>
      </c>
      <c r="O25" s="106" t="s">
        <v>35</v>
      </c>
      <c r="P25" s="106" t="s">
        <v>35</v>
      </c>
      <c r="Q25" s="106" t="s">
        <v>35</v>
      </c>
      <c r="R25" s="106" t="s">
        <v>35</v>
      </c>
      <c r="S25" s="106" t="s">
        <v>35</v>
      </c>
      <c r="T25" s="106" t="s">
        <v>35</v>
      </c>
      <c r="U25" s="106" t="s">
        <v>35</v>
      </c>
      <c r="V25" s="106" t="s">
        <v>35</v>
      </c>
      <c r="W25" s="106" t="s">
        <v>35</v>
      </c>
      <c r="X25" s="106" t="s">
        <v>35</v>
      </c>
      <c r="Y25" s="106" t="s">
        <v>35</v>
      </c>
      <c r="Z25" s="106" t="s">
        <v>35</v>
      </c>
      <c r="AA25" s="106" t="s">
        <v>35</v>
      </c>
      <c r="AB25" s="106" t="s">
        <v>35</v>
      </c>
      <c r="AC25" s="106" t="s">
        <v>35</v>
      </c>
      <c r="AD25" s="106" t="s">
        <v>35</v>
      </c>
      <c r="AE25" s="106" t="s">
        <v>35</v>
      </c>
      <c r="AF25" s="106" t="s">
        <v>35</v>
      </c>
      <c r="AG25" s="106" t="s">
        <v>35</v>
      </c>
      <c r="AH25" s="106" t="s">
        <v>35</v>
      </c>
      <c r="AI25" s="106" t="s">
        <v>35</v>
      </c>
      <c r="AJ25" s="106" t="s">
        <v>35</v>
      </c>
      <c r="AK25" s="106" t="s">
        <v>35</v>
      </c>
      <c r="AL25" s="106" t="s">
        <v>35</v>
      </c>
      <c r="AM25" s="106" t="s">
        <v>35</v>
      </c>
      <c r="AN25" s="106" t="s">
        <v>35</v>
      </c>
      <c r="AO25" s="106" t="s">
        <v>35</v>
      </c>
      <c r="AP25" s="106" t="s">
        <v>35</v>
      </c>
      <c r="AQ25" s="106" t="s">
        <v>35</v>
      </c>
      <c r="AR25" s="106" t="s">
        <v>35</v>
      </c>
      <c r="AS25" s="106" t="s">
        <v>35</v>
      </c>
      <c r="AT25" s="106" t="s">
        <v>35</v>
      </c>
      <c r="AU25" s="106" t="s">
        <v>35</v>
      </c>
      <c r="AV25" s="106" t="s">
        <v>35</v>
      </c>
      <c r="AW25" s="106" t="s">
        <v>35</v>
      </c>
      <c r="AX25" s="106" t="s">
        <v>35</v>
      </c>
      <c r="AY25" s="106" t="s">
        <v>35</v>
      </c>
      <c r="AZ25" s="106" t="s">
        <v>35</v>
      </c>
      <c r="BA25" s="106" t="s">
        <v>35</v>
      </c>
      <c r="BB25" s="106" t="s">
        <v>35</v>
      </c>
      <c r="BC25" s="106" t="s">
        <v>35</v>
      </c>
      <c r="BD25" s="106" t="s">
        <v>35</v>
      </c>
      <c r="BE25" s="106" t="s">
        <v>35</v>
      </c>
      <c r="BF25" s="106" t="s">
        <v>35</v>
      </c>
      <c r="BG25" s="106" t="s">
        <v>35</v>
      </c>
      <c r="BH25" s="106" t="s">
        <v>35</v>
      </c>
      <c r="BI25" s="106" t="s">
        <v>35</v>
      </c>
      <c r="BJ25" s="106" t="s">
        <v>35</v>
      </c>
      <c r="BK25" s="106" t="s">
        <v>35</v>
      </c>
      <c r="BL25" s="106" t="s">
        <v>35</v>
      </c>
      <c r="BM25" s="106" t="s">
        <v>35</v>
      </c>
      <c r="BN25" s="106" t="s">
        <v>35</v>
      </c>
      <c r="BO25" s="106" t="s">
        <v>35</v>
      </c>
      <c r="BP25" s="106" t="s">
        <v>35</v>
      </c>
      <c r="BQ25" s="106" t="s">
        <v>35</v>
      </c>
      <c r="BR25" s="106" t="s">
        <v>35</v>
      </c>
      <c r="BS25" s="106" t="s">
        <v>35</v>
      </c>
      <c r="BT25" s="106" t="s">
        <v>35</v>
      </c>
    </row>
    <row r="26" spans="1:1024" x14ac:dyDescent="0.3">
      <c r="A26" s="134" t="s">
        <v>73</v>
      </c>
      <c r="B26" s="22">
        <v>13241287</v>
      </c>
      <c r="C26" s="112">
        <f>D26+E26</f>
        <v>12</v>
      </c>
      <c r="D26" s="109">
        <v>0</v>
      </c>
      <c r="E26" s="110">
        <v>12</v>
      </c>
      <c r="F26" s="109">
        <v>12</v>
      </c>
      <c r="G26" s="109">
        <v>12</v>
      </c>
      <c r="H26" s="109">
        <v>12</v>
      </c>
      <c r="I26" s="109">
        <v>12</v>
      </c>
      <c r="J26" s="113">
        <v>11</v>
      </c>
      <c r="K26" s="113">
        <v>11</v>
      </c>
      <c r="L26" s="113">
        <v>11</v>
      </c>
      <c r="M26" s="108">
        <v>11</v>
      </c>
      <c r="N26" s="108">
        <v>11</v>
      </c>
      <c r="O26" s="108">
        <v>11</v>
      </c>
      <c r="P26" s="108">
        <v>11</v>
      </c>
      <c r="Q26" s="108">
        <v>11</v>
      </c>
      <c r="R26" s="108">
        <v>11</v>
      </c>
      <c r="S26" s="108">
        <v>11</v>
      </c>
      <c r="T26" s="108">
        <v>11</v>
      </c>
      <c r="U26" s="108">
        <v>11</v>
      </c>
      <c r="V26" s="108">
        <v>11</v>
      </c>
      <c r="W26" s="108">
        <v>10</v>
      </c>
      <c r="X26" s="108">
        <v>10</v>
      </c>
      <c r="Y26" s="108">
        <v>10</v>
      </c>
      <c r="Z26" s="108">
        <v>10</v>
      </c>
      <c r="AA26" s="108">
        <v>10</v>
      </c>
      <c r="AB26" s="108">
        <v>10</v>
      </c>
      <c r="AC26" s="108">
        <v>10</v>
      </c>
      <c r="AD26" s="108">
        <v>10</v>
      </c>
      <c r="AE26" s="108">
        <v>10</v>
      </c>
      <c r="AF26" s="108">
        <v>9</v>
      </c>
      <c r="AG26" s="108">
        <v>9</v>
      </c>
      <c r="AH26" s="108">
        <v>8</v>
      </c>
      <c r="AI26" s="108">
        <v>7</v>
      </c>
      <c r="AJ26" s="108">
        <v>7</v>
      </c>
      <c r="AK26" s="108">
        <v>7</v>
      </c>
      <c r="AL26" s="108">
        <v>7</v>
      </c>
      <c r="AM26" s="108">
        <v>6</v>
      </c>
      <c r="AN26" s="108">
        <v>6</v>
      </c>
      <c r="AO26" s="108">
        <v>5</v>
      </c>
      <c r="AP26" s="108">
        <v>5</v>
      </c>
      <c r="AQ26" s="108">
        <v>4</v>
      </c>
      <c r="AR26" s="108">
        <v>4</v>
      </c>
      <c r="AS26" s="108">
        <v>3</v>
      </c>
      <c r="AT26" s="108">
        <v>3</v>
      </c>
      <c r="AU26" s="108">
        <v>3</v>
      </c>
      <c r="AV26" s="108">
        <v>2</v>
      </c>
      <c r="AW26" s="108">
        <v>2</v>
      </c>
      <c r="AX26" s="108">
        <v>1</v>
      </c>
      <c r="AY26" s="108">
        <v>1</v>
      </c>
      <c r="AZ26" s="108">
        <v>1</v>
      </c>
      <c r="BA26" s="108">
        <v>1</v>
      </c>
      <c r="BB26" s="108">
        <v>1</v>
      </c>
      <c r="BC26" s="108">
        <v>1</v>
      </c>
      <c r="BD26" s="108">
        <v>0</v>
      </c>
      <c r="BE26" s="108">
        <v>0</v>
      </c>
      <c r="BF26" s="108">
        <v>0</v>
      </c>
      <c r="BG26" s="108">
        <v>0</v>
      </c>
      <c r="BH26" s="108">
        <v>0</v>
      </c>
      <c r="BI26" s="108">
        <v>0</v>
      </c>
      <c r="BJ26" s="108">
        <v>0</v>
      </c>
      <c r="BK26" s="108">
        <v>0</v>
      </c>
      <c r="BL26" s="108">
        <v>0</v>
      </c>
      <c r="BM26" s="108">
        <v>0</v>
      </c>
      <c r="BN26" s="108">
        <v>0</v>
      </c>
      <c r="BO26" s="108">
        <v>0</v>
      </c>
      <c r="BP26" s="108">
        <v>0</v>
      </c>
      <c r="BQ26" s="108">
        <v>0</v>
      </c>
      <c r="BR26" s="108">
        <v>0</v>
      </c>
      <c r="BS26" s="108">
        <v>0</v>
      </c>
      <c r="BT26" s="108">
        <v>0</v>
      </c>
    </row>
    <row r="27" spans="1:1024" x14ac:dyDescent="0.3">
      <c r="A27" s="134" t="s">
        <v>74</v>
      </c>
      <c r="B27" s="22">
        <v>14833658</v>
      </c>
      <c r="C27" s="112">
        <f t="shared" ref="C27:C32" si="6">D27+E27</f>
        <v>162</v>
      </c>
      <c r="D27" s="109">
        <v>0</v>
      </c>
      <c r="E27" s="110">
        <v>162</v>
      </c>
      <c r="F27" s="109">
        <v>162</v>
      </c>
      <c r="G27" s="109">
        <v>160</v>
      </c>
      <c r="H27" s="109">
        <v>160</v>
      </c>
      <c r="I27" s="109">
        <v>157</v>
      </c>
      <c r="J27" s="113">
        <v>156</v>
      </c>
      <c r="K27" s="113">
        <v>154</v>
      </c>
      <c r="L27" s="113">
        <v>152</v>
      </c>
      <c r="M27" s="108">
        <v>151</v>
      </c>
      <c r="N27" s="108">
        <v>150</v>
      </c>
      <c r="O27" s="108">
        <v>150</v>
      </c>
      <c r="P27" s="108">
        <v>148</v>
      </c>
      <c r="Q27" s="108">
        <v>145</v>
      </c>
      <c r="R27" s="108">
        <v>141</v>
      </c>
      <c r="S27" s="108">
        <v>138</v>
      </c>
      <c r="T27" s="108">
        <v>136</v>
      </c>
      <c r="U27" s="108">
        <v>132</v>
      </c>
      <c r="V27" s="108">
        <v>128</v>
      </c>
      <c r="W27" s="108">
        <v>123</v>
      </c>
      <c r="X27" s="108">
        <v>120</v>
      </c>
      <c r="Y27" s="108">
        <v>115</v>
      </c>
      <c r="Z27" s="108">
        <v>113</v>
      </c>
      <c r="AA27" s="108">
        <v>111</v>
      </c>
      <c r="AB27" s="108">
        <v>109</v>
      </c>
      <c r="AC27" s="108">
        <v>106</v>
      </c>
      <c r="AD27" s="108">
        <v>104</v>
      </c>
      <c r="AE27" s="108">
        <v>95</v>
      </c>
      <c r="AF27" s="108">
        <v>86</v>
      </c>
      <c r="AG27" s="108">
        <v>83</v>
      </c>
      <c r="AH27" s="108">
        <v>78</v>
      </c>
      <c r="AI27" s="108">
        <v>69</v>
      </c>
      <c r="AJ27" s="108">
        <v>62</v>
      </c>
      <c r="AK27" s="108">
        <v>59</v>
      </c>
      <c r="AL27" s="108">
        <v>52</v>
      </c>
      <c r="AM27" s="108">
        <v>51</v>
      </c>
      <c r="AN27" s="108">
        <v>46</v>
      </c>
      <c r="AO27" s="108">
        <v>40</v>
      </c>
      <c r="AP27" s="108">
        <v>35</v>
      </c>
      <c r="AQ27" s="108">
        <v>33</v>
      </c>
      <c r="AR27" s="108">
        <v>29</v>
      </c>
      <c r="AS27" s="108">
        <v>25</v>
      </c>
      <c r="AT27" s="108">
        <v>22</v>
      </c>
      <c r="AU27" s="108">
        <v>20</v>
      </c>
      <c r="AV27" s="108">
        <v>14</v>
      </c>
      <c r="AW27" s="108">
        <v>11</v>
      </c>
      <c r="AX27" s="108">
        <v>10</v>
      </c>
      <c r="AY27" s="108">
        <v>8</v>
      </c>
      <c r="AZ27" s="108">
        <v>7</v>
      </c>
      <c r="BA27" s="108">
        <v>5</v>
      </c>
      <c r="BB27" s="108">
        <v>4</v>
      </c>
      <c r="BC27" s="108">
        <v>3</v>
      </c>
      <c r="BD27" s="108">
        <v>1</v>
      </c>
      <c r="BE27" s="108">
        <v>1</v>
      </c>
      <c r="BF27" s="108">
        <v>1</v>
      </c>
      <c r="BG27" s="108">
        <v>1</v>
      </c>
      <c r="BH27" s="108">
        <v>0</v>
      </c>
      <c r="BI27" s="108">
        <v>0</v>
      </c>
      <c r="BJ27" s="108">
        <v>0</v>
      </c>
      <c r="BK27" s="108">
        <v>0</v>
      </c>
      <c r="BL27" s="108">
        <v>0</v>
      </c>
      <c r="BM27" s="108">
        <v>0</v>
      </c>
      <c r="BN27" s="108">
        <v>0</v>
      </c>
      <c r="BO27" s="108">
        <v>0</v>
      </c>
      <c r="BP27" s="108">
        <v>0</v>
      </c>
      <c r="BQ27" s="108">
        <v>0</v>
      </c>
      <c r="BR27" s="108">
        <v>0</v>
      </c>
      <c r="BS27" s="108">
        <v>0</v>
      </c>
      <c r="BT27" s="108">
        <v>0</v>
      </c>
    </row>
    <row r="28" spans="1:1024" x14ac:dyDescent="0.3">
      <c r="A28" s="134" t="s">
        <v>75</v>
      </c>
      <c r="B28" s="22">
        <v>14678606</v>
      </c>
      <c r="C28" s="112">
        <f t="shared" si="6"/>
        <v>1823</v>
      </c>
      <c r="D28" s="109">
        <v>0</v>
      </c>
      <c r="E28" s="110">
        <v>1823</v>
      </c>
      <c r="F28" s="109">
        <v>1817</v>
      </c>
      <c r="G28" s="109">
        <v>1803</v>
      </c>
      <c r="H28" s="109">
        <v>1783</v>
      </c>
      <c r="I28" s="109">
        <v>1769</v>
      </c>
      <c r="J28" s="113">
        <v>1757</v>
      </c>
      <c r="K28" s="113">
        <v>1738</v>
      </c>
      <c r="L28" s="113">
        <v>1723</v>
      </c>
      <c r="M28" s="108">
        <v>1699</v>
      </c>
      <c r="N28" s="108">
        <v>1679</v>
      </c>
      <c r="O28" s="108">
        <v>1652</v>
      </c>
      <c r="P28" s="108">
        <v>1622</v>
      </c>
      <c r="Q28" s="108">
        <v>1595</v>
      </c>
      <c r="R28" s="108">
        <v>1562</v>
      </c>
      <c r="S28" s="108">
        <v>1530</v>
      </c>
      <c r="T28" s="108">
        <v>1484</v>
      </c>
      <c r="U28" s="108">
        <v>1436</v>
      </c>
      <c r="V28" s="108">
        <v>1391</v>
      </c>
      <c r="W28" s="108">
        <v>1342</v>
      </c>
      <c r="X28" s="108">
        <v>1304</v>
      </c>
      <c r="Y28" s="108">
        <v>1256</v>
      </c>
      <c r="Z28" s="108">
        <v>1207</v>
      </c>
      <c r="AA28" s="108">
        <v>1163</v>
      </c>
      <c r="AB28" s="108">
        <v>1110</v>
      </c>
      <c r="AC28" s="108">
        <v>1044</v>
      </c>
      <c r="AD28" s="108">
        <v>985</v>
      </c>
      <c r="AE28" s="108">
        <v>931</v>
      </c>
      <c r="AF28" s="108">
        <v>859</v>
      </c>
      <c r="AG28" s="108">
        <v>791</v>
      </c>
      <c r="AH28" s="108">
        <v>720</v>
      </c>
      <c r="AI28" s="108">
        <v>654</v>
      </c>
      <c r="AJ28" s="108">
        <v>590</v>
      </c>
      <c r="AK28" s="108">
        <v>534</v>
      </c>
      <c r="AL28" s="108">
        <v>486</v>
      </c>
      <c r="AM28" s="108">
        <v>428</v>
      </c>
      <c r="AN28" s="108">
        <v>381</v>
      </c>
      <c r="AO28" s="108">
        <v>334</v>
      </c>
      <c r="AP28" s="108">
        <v>291</v>
      </c>
      <c r="AQ28" s="108">
        <v>262</v>
      </c>
      <c r="AR28" s="108">
        <v>221</v>
      </c>
      <c r="AS28" s="108">
        <v>170</v>
      </c>
      <c r="AT28" s="108">
        <v>143</v>
      </c>
      <c r="AU28" s="108">
        <v>115</v>
      </c>
      <c r="AV28" s="108">
        <v>88</v>
      </c>
      <c r="AW28" s="108">
        <v>69</v>
      </c>
      <c r="AX28" s="108">
        <v>59</v>
      </c>
      <c r="AY28" s="108">
        <v>50</v>
      </c>
      <c r="AZ28" s="108">
        <v>40</v>
      </c>
      <c r="BA28" s="108">
        <v>32</v>
      </c>
      <c r="BB28" s="108">
        <v>19</v>
      </c>
      <c r="BC28" s="108">
        <v>14</v>
      </c>
      <c r="BD28" s="108">
        <v>10</v>
      </c>
      <c r="BE28" s="108">
        <v>9</v>
      </c>
      <c r="BF28" s="108">
        <v>6</v>
      </c>
      <c r="BG28" s="108">
        <v>5</v>
      </c>
      <c r="BH28" s="108">
        <v>3</v>
      </c>
      <c r="BI28" s="108">
        <v>3</v>
      </c>
      <c r="BJ28" s="108">
        <v>3</v>
      </c>
      <c r="BK28" s="108">
        <v>2</v>
      </c>
      <c r="BL28" s="108">
        <v>2</v>
      </c>
      <c r="BM28" s="108">
        <v>1</v>
      </c>
      <c r="BN28" s="108">
        <v>1</v>
      </c>
      <c r="BO28" s="108">
        <v>1</v>
      </c>
      <c r="BP28" s="108">
        <v>1</v>
      </c>
      <c r="BQ28" s="108">
        <v>0</v>
      </c>
      <c r="BR28" s="108">
        <v>0</v>
      </c>
      <c r="BS28" s="108">
        <v>0</v>
      </c>
      <c r="BT28" s="108">
        <v>0</v>
      </c>
    </row>
    <row r="29" spans="1:1024" x14ac:dyDescent="0.3">
      <c r="A29" s="134" t="s">
        <v>76</v>
      </c>
      <c r="B29" s="22">
        <v>10454893</v>
      </c>
      <c r="C29" s="112">
        <f t="shared" si="6"/>
        <v>8831</v>
      </c>
      <c r="D29" s="109">
        <v>0</v>
      </c>
      <c r="E29" s="110">
        <v>8831</v>
      </c>
      <c r="F29" s="109">
        <v>8810</v>
      </c>
      <c r="G29" s="109">
        <v>8737</v>
      </c>
      <c r="H29" s="109">
        <v>8655</v>
      </c>
      <c r="I29" s="109">
        <v>8575</v>
      </c>
      <c r="J29" s="113">
        <v>8493</v>
      </c>
      <c r="K29" s="113">
        <v>8407</v>
      </c>
      <c r="L29" s="113">
        <v>8300</v>
      </c>
      <c r="M29" s="108">
        <v>8202</v>
      </c>
      <c r="N29" s="108">
        <v>8097</v>
      </c>
      <c r="O29" s="108">
        <v>7976</v>
      </c>
      <c r="P29" s="108">
        <v>7857</v>
      </c>
      <c r="Q29" s="108">
        <v>7724</v>
      </c>
      <c r="R29" s="108">
        <v>7571</v>
      </c>
      <c r="S29" s="108">
        <v>7408</v>
      </c>
      <c r="T29" s="108">
        <v>7243</v>
      </c>
      <c r="U29" s="108">
        <v>7067</v>
      </c>
      <c r="V29" s="108">
        <v>6907</v>
      </c>
      <c r="W29" s="108">
        <v>6709</v>
      </c>
      <c r="X29" s="108">
        <v>6530</v>
      </c>
      <c r="Y29" s="108">
        <v>6342</v>
      </c>
      <c r="Z29" s="108">
        <v>6106</v>
      </c>
      <c r="AA29" s="108">
        <v>5858</v>
      </c>
      <c r="AB29" s="108">
        <v>5602</v>
      </c>
      <c r="AC29" s="108">
        <v>5366</v>
      </c>
      <c r="AD29" s="108">
        <v>5102</v>
      </c>
      <c r="AE29" s="108">
        <v>4831</v>
      </c>
      <c r="AF29" s="108">
        <v>4516</v>
      </c>
      <c r="AG29" s="108">
        <v>4223</v>
      </c>
      <c r="AH29" s="108">
        <v>3898</v>
      </c>
      <c r="AI29" s="108">
        <v>3549</v>
      </c>
      <c r="AJ29" s="108">
        <v>3210</v>
      </c>
      <c r="AK29" s="108">
        <v>2917</v>
      </c>
      <c r="AL29" s="108">
        <v>2634</v>
      </c>
      <c r="AM29" s="108">
        <v>2316</v>
      </c>
      <c r="AN29" s="108">
        <v>2032</v>
      </c>
      <c r="AO29" s="108">
        <v>1801</v>
      </c>
      <c r="AP29" s="108">
        <v>1549</v>
      </c>
      <c r="AQ29" s="108">
        <v>1395</v>
      </c>
      <c r="AR29" s="108">
        <v>1142</v>
      </c>
      <c r="AS29" s="108">
        <v>901</v>
      </c>
      <c r="AT29" s="108">
        <v>757</v>
      </c>
      <c r="AU29" s="108">
        <v>610</v>
      </c>
      <c r="AV29" s="108">
        <v>480</v>
      </c>
      <c r="AW29" s="108">
        <v>377</v>
      </c>
      <c r="AX29" s="108">
        <v>304</v>
      </c>
      <c r="AY29" s="108">
        <v>237</v>
      </c>
      <c r="AZ29" s="108">
        <v>185</v>
      </c>
      <c r="BA29" s="108">
        <v>144</v>
      </c>
      <c r="BB29" s="108">
        <v>115</v>
      </c>
      <c r="BC29" s="108">
        <v>94</v>
      </c>
      <c r="BD29" s="108">
        <v>75</v>
      </c>
      <c r="BE29" s="108">
        <v>62</v>
      </c>
      <c r="BF29" s="108">
        <v>49</v>
      </c>
      <c r="BG29" s="108">
        <v>32</v>
      </c>
      <c r="BH29" s="108">
        <v>21</v>
      </c>
      <c r="BI29" s="108">
        <v>16</v>
      </c>
      <c r="BJ29" s="108">
        <v>13</v>
      </c>
      <c r="BK29" s="108">
        <v>9</v>
      </c>
      <c r="BL29" s="108">
        <v>9</v>
      </c>
      <c r="BM29" s="108">
        <v>7</v>
      </c>
      <c r="BN29" s="108">
        <v>3</v>
      </c>
      <c r="BO29" s="108">
        <v>3</v>
      </c>
      <c r="BP29" s="108">
        <v>2</v>
      </c>
      <c r="BQ29" s="108">
        <v>1</v>
      </c>
      <c r="BR29" s="108">
        <v>1</v>
      </c>
      <c r="BS29" s="108">
        <v>0</v>
      </c>
      <c r="BT29" s="108">
        <v>0</v>
      </c>
    </row>
    <row r="30" spans="1:1024" x14ac:dyDescent="0.3">
      <c r="A30" s="134" t="s">
        <v>77</v>
      </c>
      <c r="B30" s="22">
        <v>2768734</v>
      </c>
      <c r="C30" s="112">
        <f t="shared" si="6"/>
        <v>11937</v>
      </c>
      <c r="D30" s="109">
        <v>0</v>
      </c>
      <c r="E30" s="110">
        <v>11937</v>
      </c>
      <c r="F30" s="109">
        <v>11906</v>
      </c>
      <c r="G30" s="109">
        <v>11813</v>
      </c>
      <c r="H30" s="109">
        <v>11700</v>
      </c>
      <c r="I30" s="109">
        <v>11570</v>
      </c>
      <c r="J30" s="113">
        <v>11441</v>
      </c>
      <c r="K30" s="113">
        <v>11302</v>
      </c>
      <c r="L30" s="113">
        <v>11150</v>
      </c>
      <c r="M30" s="108">
        <v>10982</v>
      </c>
      <c r="N30" s="108">
        <v>10801</v>
      </c>
      <c r="O30" s="108">
        <v>10623</v>
      </c>
      <c r="P30" s="108">
        <v>10445</v>
      </c>
      <c r="Q30" s="108">
        <v>10246</v>
      </c>
      <c r="R30" s="108">
        <v>10063</v>
      </c>
      <c r="S30" s="108">
        <v>9841</v>
      </c>
      <c r="T30" s="108">
        <v>9613</v>
      </c>
      <c r="U30" s="108">
        <v>9368</v>
      </c>
      <c r="V30" s="108">
        <v>9103</v>
      </c>
      <c r="W30" s="108">
        <v>8808</v>
      </c>
      <c r="X30" s="108">
        <v>8515</v>
      </c>
      <c r="Y30" s="108">
        <v>8195</v>
      </c>
      <c r="Z30" s="108">
        <v>7887</v>
      </c>
      <c r="AA30" s="108">
        <v>7556</v>
      </c>
      <c r="AB30" s="108">
        <v>7191</v>
      </c>
      <c r="AC30" s="108">
        <v>6862</v>
      </c>
      <c r="AD30" s="108">
        <v>6505</v>
      </c>
      <c r="AE30" s="108">
        <v>6134</v>
      </c>
      <c r="AF30" s="108">
        <v>5764</v>
      </c>
      <c r="AG30" s="108">
        <v>5400</v>
      </c>
      <c r="AH30" s="108">
        <v>5026</v>
      </c>
      <c r="AI30" s="108">
        <v>4567</v>
      </c>
      <c r="AJ30" s="108">
        <v>4177</v>
      </c>
      <c r="AK30" s="108">
        <v>3806</v>
      </c>
      <c r="AL30" s="108">
        <v>3409</v>
      </c>
      <c r="AM30" s="108">
        <v>3020</v>
      </c>
      <c r="AN30" s="108">
        <v>2693</v>
      </c>
      <c r="AO30" s="108">
        <v>2352</v>
      </c>
      <c r="AP30" s="108">
        <v>2040</v>
      </c>
      <c r="AQ30" s="108">
        <v>1855</v>
      </c>
      <c r="AR30" s="108">
        <v>1546</v>
      </c>
      <c r="AS30" s="108">
        <v>1231</v>
      </c>
      <c r="AT30" s="108">
        <v>1048</v>
      </c>
      <c r="AU30" s="108">
        <v>867</v>
      </c>
      <c r="AV30" s="108">
        <v>707</v>
      </c>
      <c r="AW30" s="108">
        <v>583</v>
      </c>
      <c r="AX30" s="108">
        <v>468</v>
      </c>
      <c r="AY30" s="108">
        <v>389</v>
      </c>
      <c r="AZ30" s="108">
        <v>302</v>
      </c>
      <c r="BA30" s="108">
        <v>252</v>
      </c>
      <c r="BB30" s="108">
        <v>189</v>
      </c>
      <c r="BC30" s="108">
        <v>154</v>
      </c>
      <c r="BD30" s="108">
        <v>113</v>
      </c>
      <c r="BE30" s="108">
        <v>81</v>
      </c>
      <c r="BF30" s="108">
        <v>55</v>
      </c>
      <c r="BG30" s="108">
        <v>45</v>
      </c>
      <c r="BH30" s="108">
        <v>36</v>
      </c>
      <c r="BI30" s="108">
        <v>23</v>
      </c>
      <c r="BJ30" s="108">
        <v>13</v>
      </c>
      <c r="BK30" s="108">
        <v>7</v>
      </c>
      <c r="BL30" s="108">
        <v>6</v>
      </c>
      <c r="BM30" s="108">
        <v>5</v>
      </c>
      <c r="BN30" s="108">
        <v>4</v>
      </c>
      <c r="BO30" s="108">
        <v>3</v>
      </c>
      <c r="BP30" s="108">
        <v>2</v>
      </c>
      <c r="BQ30" s="108">
        <v>2</v>
      </c>
      <c r="BR30" s="108">
        <v>2</v>
      </c>
      <c r="BS30" s="108">
        <v>1</v>
      </c>
      <c r="BT30" s="108">
        <v>0</v>
      </c>
    </row>
    <row r="31" spans="1:1024" x14ac:dyDescent="0.3">
      <c r="A31" s="107"/>
      <c r="B31" s="107"/>
      <c r="C31" s="108"/>
      <c r="D31" s="109"/>
      <c r="E31" s="109"/>
      <c r="F31" s="109"/>
      <c r="G31" s="109"/>
      <c r="H31" s="109"/>
      <c r="I31" s="109"/>
      <c r="J31" s="113"/>
      <c r="K31" s="113"/>
      <c r="L31" s="113"/>
      <c r="M31" s="108"/>
      <c r="N31" s="108"/>
      <c r="O31" s="108"/>
      <c r="P31" s="108"/>
      <c r="Q31" s="108"/>
      <c r="R31" s="108"/>
      <c r="S31" s="108"/>
      <c r="T31" s="108"/>
      <c r="U31" s="108"/>
      <c r="V31" s="108"/>
      <c r="W31" s="108"/>
      <c r="X31" s="108"/>
      <c r="Y31" s="108"/>
      <c r="Z31" s="108"/>
      <c r="AA31" s="108"/>
      <c r="AB31" s="108"/>
      <c r="AC31" s="108"/>
      <c r="AD31" s="108"/>
      <c r="AE31" s="108"/>
      <c r="AF31" s="108"/>
      <c r="AG31" s="108"/>
      <c r="AH31" s="108"/>
      <c r="AI31" s="108"/>
      <c r="AJ31" s="108"/>
      <c r="AK31" s="108"/>
      <c r="AL31" s="108"/>
      <c r="AM31" s="108"/>
      <c r="AN31" s="108"/>
      <c r="AO31" s="108"/>
      <c r="AP31" s="108"/>
      <c r="AQ31" s="108"/>
      <c r="AR31" s="108"/>
      <c r="AS31" s="108"/>
      <c r="AT31" s="108"/>
      <c r="AU31" s="108"/>
      <c r="AV31" s="108"/>
      <c r="AW31" s="108"/>
      <c r="AX31" s="108"/>
      <c r="AY31" s="108"/>
      <c r="AZ31" s="108"/>
      <c r="BA31" s="108"/>
      <c r="BB31" s="108"/>
      <c r="BC31" s="108"/>
      <c r="BD31" s="108"/>
      <c r="BE31" s="108"/>
      <c r="BF31" s="108"/>
      <c r="BG31" s="108"/>
      <c r="BH31" s="108"/>
      <c r="BI31" s="108"/>
      <c r="BJ31" s="108"/>
      <c r="BK31" s="108"/>
      <c r="BL31" s="108"/>
      <c r="BM31" s="108"/>
      <c r="BN31" s="108"/>
      <c r="BO31" s="108"/>
      <c r="BP31" s="108"/>
      <c r="BQ31" s="108"/>
      <c r="BR31" s="108"/>
      <c r="BS31" s="108"/>
      <c r="BT31" s="108"/>
    </row>
    <row r="32" spans="1:1024" x14ac:dyDescent="0.3">
      <c r="A32" s="59" t="s">
        <v>56</v>
      </c>
      <c r="B32" s="59">
        <f>SUM(B26:B30)</f>
        <v>55977178</v>
      </c>
      <c r="C32" s="112">
        <f t="shared" si="6"/>
        <v>22765</v>
      </c>
      <c r="D32" s="109">
        <v>0</v>
      </c>
      <c r="E32" s="109">
        <f t="shared" ref="E32:AJ32" si="7">SUM(E26:E31)</f>
        <v>22765</v>
      </c>
      <c r="F32" s="109">
        <f t="shared" si="7"/>
        <v>22707</v>
      </c>
      <c r="G32" s="109">
        <f t="shared" si="7"/>
        <v>22525</v>
      </c>
      <c r="H32" s="109">
        <f t="shared" si="7"/>
        <v>22310</v>
      </c>
      <c r="I32" s="109">
        <f t="shared" si="7"/>
        <v>22083</v>
      </c>
      <c r="J32" s="113">
        <f t="shared" si="7"/>
        <v>21858</v>
      </c>
      <c r="K32" s="113">
        <f t="shared" si="7"/>
        <v>21612</v>
      </c>
      <c r="L32" s="113">
        <f t="shared" si="7"/>
        <v>21336</v>
      </c>
      <c r="M32" s="108">
        <f t="shared" si="7"/>
        <v>21045</v>
      </c>
      <c r="N32" s="108">
        <f t="shared" si="7"/>
        <v>20738</v>
      </c>
      <c r="O32" s="108">
        <f t="shared" si="7"/>
        <v>20412</v>
      </c>
      <c r="P32" s="108">
        <f t="shared" si="7"/>
        <v>20083</v>
      </c>
      <c r="Q32" s="108">
        <f t="shared" si="7"/>
        <v>19721</v>
      </c>
      <c r="R32" s="108">
        <f t="shared" si="7"/>
        <v>19348</v>
      </c>
      <c r="S32" s="108">
        <f t="shared" si="7"/>
        <v>18928</v>
      </c>
      <c r="T32" s="108">
        <f t="shared" si="7"/>
        <v>18487</v>
      </c>
      <c r="U32" s="108">
        <f t="shared" si="7"/>
        <v>18014</v>
      </c>
      <c r="V32" s="108">
        <f t="shared" si="7"/>
        <v>17540</v>
      </c>
      <c r="W32" s="108">
        <f t="shared" si="7"/>
        <v>16992</v>
      </c>
      <c r="X32" s="108">
        <f t="shared" si="7"/>
        <v>16479</v>
      </c>
      <c r="Y32" s="108">
        <f t="shared" si="7"/>
        <v>15918</v>
      </c>
      <c r="Z32" s="108">
        <f t="shared" si="7"/>
        <v>15323</v>
      </c>
      <c r="AA32" s="108">
        <f t="shared" si="7"/>
        <v>14698</v>
      </c>
      <c r="AB32" s="108">
        <f t="shared" si="7"/>
        <v>14022</v>
      </c>
      <c r="AC32" s="108">
        <f t="shared" si="7"/>
        <v>13388</v>
      </c>
      <c r="AD32" s="108">
        <f t="shared" si="7"/>
        <v>12706</v>
      </c>
      <c r="AE32" s="108">
        <f t="shared" si="7"/>
        <v>12001</v>
      </c>
      <c r="AF32" s="108">
        <f t="shared" si="7"/>
        <v>11234</v>
      </c>
      <c r="AG32" s="108">
        <f t="shared" si="7"/>
        <v>10506</v>
      </c>
      <c r="AH32" s="108">
        <f t="shared" si="7"/>
        <v>9730</v>
      </c>
      <c r="AI32" s="108">
        <f t="shared" si="7"/>
        <v>8846</v>
      </c>
      <c r="AJ32" s="108">
        <f t="shared" si="7"/>
        <v>8046</v>
      </c>
      <c r="AK32" s="108">
        <f t="shared" ref="AK32:BP32" si="8">SUM(AK26:AK31)</f>
        <v>7323</v>
      </c>
      <c r="AL32" s="108">
        <f t="shared" si="8"/>
        <v>6588</v>
      </c>
      <c r="AM32" s="108">
        <f t="shared" si="8"/>
        <v>5821</v>
      </c>
      <c r="AN32" s="108">
        <f t="shared" si="8"/>
        <v>5158</v>
      </c>
      <c r="AO32" s="108">
        <f t="shared" si="8"/>
        <v>4532</v>
      </c>
      <c r="AP32" s="108">
        <f t="shared" si="8"/>
        <v>3920</v>
      </c>
      <c r="AQ32" s="108">
        <f t="shared" si="8"/>
        <v>3549</v>
      </c>
      <c r="AR32" s="108">
        <f t="shared" si="8"/>
        <v>2942</v>
      </c>
      <c r="AS32" s="108">
        <f t="shared" si="8"/>
        <v>2330</v>
      </c>
      <c r="AT32" s="108">
        <f t="shared" si="8"/>
        <v>1973</v>
      </c>
      <c r="AU32" s="108">
        <f t="shared" si="8"/>
        <v>1615</v>
      </c>
      <c r="AV32" s="108">
        <f t="shared" si="8"/>
        <v>1291</v>
      </c>
      <c r="AW32" s="108">
        <f t="shared" si="8"/>
        <v>1042</v>
      </c>
      <c r="AX32" s="108">
        <f t="shared" si="8"/>
        <v>842</v>
      </c>
      <c r="AY32" s="108">
        <f t="shared" si="8"/>
        <v>685</v>
      </c>
      <c r="AZ32" s="108">
        <f t="shared" si="8"/>
        <v>535</v>
      </c>
      <c r="BA32" s="108">
        <f t="shared" si="8"/>
        <v>434</v>
      </c>
      <c r="BB32" s="108">
        <f t="shared" si="8"/>
        <v>328</v>
      </c>
      <c r="BC32" s="108">
        <f t="shared" si="8"/>
        <v>266</v>
      </c>
      <c r="BD32" s="108">
        <f t="shared" si="8"/>
        <v>199</v>
      </c>
      <c r="BE32" s="108">
        <f t="shared" si="8"/>
        <v>153</v>
      </c>
      <c r="BF32" s="108">
        <f t="shared" si="8"/>
        <v>111</v>
      </c>
      <c r="BG32" s="108">
        <f t="shared" si="8"/>
        <v>83</v>
      </c>
      <c r="BH32" s="108">
        <f t="shared" si="8"/>
        <v>60</v>
      </c>
      <c r="BI32" s="108">
        <f t="shared" si="8"/>
        <v>42</v>
      </c>
      <c r="BJ32" s="108">
        <f t="shared" si="8"/>
        <v>29</v>
      </c>
      <c r="BK32" s="108">
        <f t="shared" si="8"/>
        <v>18</v>
      </c>
      <c r="BL32" s="108">
        <f t="shared" si="8"/>
        <v>17</v>
      </c>
      <c r="BM32" s="108">
        <f t="shared" si="8"/>
        <v>13</v>
      </c>
      <c r="BN32" s="108">
        <f t="shared" si="8"/>
        <v>8</v>
      </c>
      <c r="BO32" s="108">
        <f t="shared" si="8"/>
        <v>7</v>
      </c>
      <c r="BP32" s="108">
        <f t="shared" si="8"/>
        <v>5</v>
      </c>
      <c r="BQ32" s="108">
        <f t="shared" ref="BQ32:CV32" si="9">SUM(BQ26:BQ31)</f>
        <v>3</v>
      </c>
      <c r="BR32" s="108">
        <f t="shared" si="9"/>
        <v>3</v>
      </c>
      <c r="BS32" s="108">
        <f t="shared" si="9"/>
        <v>1</v>
      </c>
      <c r="BT32" s="108">
        <f t="shared" si="9"/>
        <v>0</v>
      </c>
    </row>
    <row r="33" spans="1:73" x14ac:dyDescent="0.3">
      <c r="A33" s="107"/>
      <c r="B33" s="107"/>
      <c r="C33" s="108"/>
      <c r="D33" s="109"/>
      <c r="E33" s="109"/>
      <c r="F33" s="109"/>
      <c r="G33" s="109"/>
      <c r="H33" s="109"/>
      <c r="I33" s="109"/>
      <c r="J33" s="113"/>
      <c r="K33" s="113"/>
      <c r="L33" s="113"/>
      <c r="M33" s="108"/>
      <c r="N33" s="108"/>
      <c r="O33" s="108"/>
      <c r="P33" s="108"/>
      <c r="Q33" s="108"/>
      <c r="R33" s="108"/>
      <c r="S33" s="108"/>
      <c r="T33" s="108"/>
      <c r="U33" s="108"/>
      <c r="V33" s="108"/>
      <c r="W33" s="108"/>
      <c r="X33" s="108"/>
      <c r="Y33" s="108"/>
      <c r="Z33" s="108"/>
      <c r="AA33" s="108"/>
      <c r="AB33" s="108"/>
      <c r="AC33" s="108"/>
      <c r="AD33" s="108"/>
      <c r="AE33" s="108"/>
      <c r="AF33" s="108"/>
      <c r="AG33" s="108"/>
      <c r="AH33" s="108"/>
      <c r="AI33" s="108"/>
      <c r="AJ33" s="108"/>
      <c r="AK33" s="108"/>
      <c r="AL33" s="108"/>
      <c r="AM33" s="108"/>
      <c r="AN33" s="108"/>
      <c r="AO33" s="108"/>
      <c r="AP33" s="108"/>
      <c r="AQ33" s="108"/>
      <c r="AR33" s="108"/>
      <c r="AS33" s="108"/>
      <c r="AT33" s="108"/>
      <c r="AU33" s="108"/>
      <c r="AV33" s="108"/>
      <c r="AW33" s="108"/>
      <c r="AX33" s="108"/>
      <c r="AY33" s="108"/>
      <c r="AZ33" s="108"/>
      <c r="BA33" s="108"/>
      <c r="BB33" s="108"/>
      <c r="BC33" s="108"/>
      <c r="BD33" s="108"/>
      <c r="BE33" s="108"/>
      <c r="BF33" s="108"/>
      <c r="BG33" s="108"/>
      <c r="BH33" s="108"/>
      <c r="BI33" s="108"/>
      <c r="BJ33" s="108"/>
      <c r="BK33" s="108"/>
      <c r="BL33" s="108"/>
      <c r="BM33" s="108"/>
      <c r="BN33" s="108"/>
      <c r="BO33" s="108"/>
      <c r="BP33" s="108"/>
      <c r="BQ33" s="108"/>
      <c r="BR33" s="108"/>
      <c r="BS33" s="108"/>
      <c r="BT33" s="108"/>
    </row>
    <row r="34" spans="1:73" x14ac:dyDescent="0.3">
      <c r="A34" s="70" t="s">
        <v>36</v>
      </c>
      <c r="B34" s="114">
        <v>0</v>
      </c>
      <c r="C34" s="115">
        <f>D34+I34</f>
        <v>0</v>
      </c>
      <c r="D34" s="116">
        <v>0</v>
      </c>
      <c r="E34" s="116">
        <v>0</v>
      </c>
      <c r="F34" s="116">
        <v>0</v>
      </c>
      <c r="G34" s="116">
        <v>0</v>
      </c>
      <c r="H34" s="116">
        <v>0</v>
      </c>
      <c r="I34" s="116">
        <v>0</v>
      </c>
      <c r="J34" s="117">
        <v>0</v>
      </c>
      <c r="K34" s="117">
        <v>0</v>
      </c>
      <c r="L34" s="117">
        <v>0</v>
      </c>
      <c r="M34" s="118">
        <v>0</v>
      </c>
      <c r="N34" s="118">
        <v>0</v>
      </c>
      <c r="O34" s="118">
        <v>0</v>
      </c>
      <c r="P34" s="118">
        <v>0</v>
      </c>
      <c r="Q34" s="118">
        <v>0</v>
      </c>
      <c r="R34" s="118">
        <v>0</v>
      </c>
      <c r="S34" s="118">
        <v>0</v>
      </c>
      <c r="T34" s="118">
        <v>0</v>
      </c>
      <c r="U34" s="118">
        <v>0</v>
      </c>
      <c r="V34" s="118">
        <v>0</v>
      </c>
      <c r="W34" s="118">
        <v>0</v>
      </c>
      <c r="X34" s="118">
        <v>0</v>
      </c>
      <c r="Y34" s="118">
        <v>0</v>
      </c>
      <c r="Z34" s="118">
        <v>0</v>
      </c>
      <c r="AA34" s="118">
        <v>0</v>
      </c>
      <c r="AB34" s="118">
        <v>0</v>
      </c>
      <c r="AC34" s="118">
        <v>0</v>
      </c>
      <c r="AD34" s="118">
        <v>0</v>
      </c>
      <c r="AE34" s="118">
        <v>0</v>
      </c>
      <c r="AF34" s="118">
        <v>0</v>
      </c>
      <c r="AG34" s="118">
        <v>0</v>
      </c>
      <c r="AH34" s="118">
        <v>0</v>
      </c>
      <c r="AI34" s="118">
        <v>0</v>
      </c>
      <c r="AJ34" s="118">
        <v>0</v>
      </c>
      <c r="AK34" s="118">
        <v>0</v>
      </c>
      <c r="AL34" s="118">
        <v>0</v>
      </c>
      <c r="AM34" s="118">
        <v>0</v>
      </c>
      <c r="AN34" s="118">
        <v>0</v>
      </c>
      <c r="AO34" s="118">
        <v>0</v>
      </c>
      <c r="AP34" s="118">
        <v>0</v>
      </c>
      <c r="AQ34" s="118">
        <v>0</v>
      </c>
      <c r="AR34" s="118">
        <v>0</v>
      </c>
      <c r="AS34" s="118">
        <v>0</v>
      </c>
      <c r="AT34" s="118">
        <v>0</v>
      </c>
      <c r="AU34" s="118">
        <v>0</v>
      </c>
      <c r="AV34" s="118">
        <v>0</v>
      </c>
      <c r="AW34" s="118">
        <v>0</v>
      </c>
      <c r="AX34" s="118">
        <v>0</v>
      </c>
      <c r="AY34" s="118">
        <v>0</v>
      </c>
      <c r="AZ34" s="118">
        <v>0</v>
      </c>
      <c r="BA34" s="118">
        <v>0</v>
      </c>
      <c r="BB34" s="118">
        <v>0</v>
      </c>
      <c r="BC34" s="118">
        <v>0</v>
      </c>
      <c r="BD34" s="118">
        <v>0</v>
      </c>
      <c r="BE34" s="118">
        <v>0</v>
      </c>
      <c r="BF34" s="118">
        <v>0</v>
      </c>
      <c r="BG34" s="118">
        <v>0</v>
      </c>
      <c r="BH34" s="118">
        <v>0</v>
      </c>
      <c r="BI34" s="118">
        <v>0</v>
      </c>
      <c r="BJ34" s="118">
        <v>0</v>
      </c>
      <c r="BK34" s="118">
        <v>0</v>
      </c>
      <c r="BL34" s="118">
        <v>0</v>
      </c>
      <c r="BM34" s="118">
        <v>0</v>
      </c>
      <c r="BN34" s="118">
        <v>0</v>
      </c>
      <c r="BO34" s="118">
        <v>0</v>
      </c>
      <c r="BP34" s="118">
        <v>0</v>
      </c>
      <c r="BQ34" s="118">
        <v>0</v>
      </c>
      <c r="BR34" s="118">
        <v>0</v>
      </c>
      <c r="BS34" s="118">
        <v>0</v>
      </c>
      <c r="BT34" s="118">
        <v>0</v>
      </c>
    </row>
    <row r="35" spans="1:73" x14ac:dyDescent="0.3">
      <c r="A35" s="135" t="s">
        <v>71</v>
      </c>
      <c r="B35" s="120">
        <f>B32+B34</f>
        <v>55977178</v>
      </c>
      <c r="C35" s="136">
        <f>D35+E35</f>
        <v>22765</v>
      </c>
      <c r="D35" s="122">
        <f>SUM(D26:D30)</f>
        <v>0</v>
      </c>
      <c r="E35" s="122">
        <f t="shared" ref="E35:AJ35" si="10">E32+E34</f>
        <v>22765</v>
      </c>
      <c r="F35" s="122">
        <f t="shared" si="10"/>
        <v>22707</v>
      </c>
      <c r="G35" s="122">
        <f t="shared" si="10"/>
        <v>22525</v>
      </c>
      <c r="H35" s="122">
        <f t="shared" si="10"/>
        <v>22310</v>
      </c>
      <c r="I35" s="122">
        <f t="shared" si="10"/>
        <v>22083</v>
      </c>
      <c r="J35" s="123">
        <f t="shared" si="10"/>
        <v>21858</v>
      </c>
      <c r="K35" s="123">
        <f t="shared" si="10"/>
        <v>21612</v>
      </c>
      <c r="L35" s="123">
        <f t="shared" si="10"/>
        <v>21336</v>
      </c>
      <c r="M35" s="124">
        <f t="shared" si="10"/>
        <v>21045</v>
      </c>
      <c r="N35" s="124">
        <f t="shared" si="10"/>
        <v>20738</v>
      </c>
      <c r="O35" s="124">
        <f t="shared" si="10"/>
        <v>20412</v>
      </c>
      <c r="P35" s="124">
        <f t="shared" si="10"/>
        <v>20083</v>
      </c>
      <c r="Q35" s="124">
        <f t="shared" si="10"/>
        <v>19721</v>
      </c>
      <c r="R35" s="124">
        <f t="shared" si="10"/>
        <v>19348</v>
      </c>
      <c r="S35" s="124">
        <f t="shared" si="10"/>
        <v>18928</v>
      </c>
      <c r="T35" s="124">
        <f t="shared" si="10"/>
        <v>18487</v>
      </c>
      <c r="U35" s="124">
        <f t="shared" si="10"/>
        <v>18014</v>
      </c>
      <c r="V35" s="124">
        <f t="shared" si="10"/>
        <v>17540</v>
      </c>
      <c r="W35" s="124">
        <f t="shared" si="10"/>
        <v>16992</v>
      </c>
      <c r="X35" s="124">
        <f t="shared" si="10"/>
        <v>16479</v>
      </c>
      <c r="Y35" s="124">
        <f t="shared" si="10"/>
        <v>15918</v>
      </c>
      <c r="Z35" s="124">
        <f t="shared" si="10"/>
        <v>15323</v>
      </c>
      <c r="AA35" s="124">
        <f t="shared" si="10"/>
        <v>14698</v>
      </c>
      <c r="AB35" s="124">
        <f t="shared" si="10"/>
        <v>14022</v>
      </c>
      <c r="AC35" s="124">
        <f t="shared" si="10"/>
        <v>13388</v>
      </c>
      <c r="AD35" s="124">
        <f t="shared" si="10"/>
        <v>12706</v>
      </c>
      <c r="AE35" s="124">
        <f t="shared" si="10"/>
        <v>12001</v>
      </c>
      <c r="AF35" s="124">
        <f t="shared" si="10"/>
        <v>11234</v>
      </c>
      <c r="AG35" s="124">
        <f t="shared" si="10"/>
        <v>10506</v>
      </c>
      <c r="AH35" s="124">
        <f t="shared" si="10"/>
        <v>9730</v>
      </c>
      <c r="AI35" s="124">
        <f t="shared" si="10"/>
        <v>8846</v>
      </c>
      <c r="AJ35" s="124">
        <f t="shared" si="10"/>
        <v>8046</v>
      </c>
      <c r="AK35" s="124">
        <f t="shared" ref="AK35:BP35" si="11">AK32+AK34</f>
        <v>7323</v>
      </c>
      <c r="AL35" s="124">
        <f t="shared" si="11"/>
        <v>6588</v>
      </c>
      <c r="AM35" s="124">
        <f t="shared" si="11"/>
        <v>5821</v>
      </c>
      <c r="AN35" s="124">
        <f t="shared" si="11"/>
        <v>5158</v>
      </c>
      <c r="AO35" s="124">
        <f t="shared" si="11"/>
        <v>4532</v>
      </c>
      <c r="AP35" s="124">
        <f t="shared" si="11"/>
        <v>3920</v>
      </c>
      <c r="AQ35" s="124">
        <f t="shared" si="11"/>
        <v>3549</v>
      </c>
      <c r="AR35" s="124">
        <f t="shared" si="11"/>
        <v>2942</v>
      </c>
      <c r="AS35" s="124">
        <f t="shared" si="11"/>
        <v>2330</v>
      </c>
      <c r="AT35" s="124">
        <f t="shared" si="11"/>
        <v>1973</v>
      </c>
      <c r="AU35" s="124">
        <f t="shared" si="11"/>
        <v>1615</v>
      </c>
      <c r="AV35" s="124">
        <f t="shared" si="11"/>
        <v>1291</v>
      </c>
      <c r="AW35" s="124">
        <f t="shared" si="11"/>
        <v>1042</v>
      </c>
      <c r="AX35" s="124">
        <f t="shared" si="11"/>
        <v>842</v>
      </c>
      <c r="AY35" s="124">
        <f t="shared" si="11"/>
        <v>685</v>
      </c>
      <c r="AZ35" s="124">
        <f t="shared" si="11"/>
        <v>535</v>
      </c>
      <c r="BA35" s="124">
        <f t="shared" si="11"/>
        <v>434</v>
      </c>
      <c r="BB35" s="124">
        <f t="shared" si="11"/>
        <v>328</v>
      </c>
      <c r="BC35" s="124">
        <f t="shared" si="11"/>
        <v>266</v>
      </c>
      <c r="BD35" s="124">
        <f t="shared" si="11"/>
        <v>199</v>
      </c>
      <c r="BE35" s="124">
        <f t="shared" si="11"/>
        <v>153</v>
      </c>
      <c r="BF35" s="124">
        <f t="shared" si="11"/>
        <v>111</v>
      </c>
      <c r="BG35" s="124">
        <f t="shared" si="11"/>
        <v>83</v>
      </c>
      <c r="BH35" s="124">
        <f t="shared" si="11"/>
        <v>60</v>
      </c>
      <c r="BI35" s="124">
        <f t="shared" si="11"/>
        <v>42</v>
      </c>
      <c r="BJ35" s="124">
        <f t="shared" si="11"/>
        <v>29</v>
      </c>
      <c r="BK35" s="124">
        <f t="shared" si="11"/>
        <v>18</v>
      </c>
      <c r="BL35" s="124">
        <f t="shared" si="11"/>
        <v>17</v>
      </c>
      <c r="BM35" s="124">
        <f t="shared" si="11"/>
        <v>13</v>
      </c>
      <c r="BN35" s="124">
        <f t="shared" si="11"/>
        <v>8</v>
      </c>
      <c r="BO35" s="124">
        <f t="shared" si="11"/>
        <v>7</v>
      </c>
      <c r="BP35" s="124">
        <f t="shared" si="11"/>
        <v>5</v>
      </c>
      <c r="BQ35" s="124">
        <f t="shared" ref="BQ35:CV35" si="12">BQ32+BQ34</f>
        <v>3</v>
      </c>
      <c r="BR35" s="124">
        <f t="shared" si="12"/>
        <v>3</v>
      </c>
      <c r="BS35" s="124">
        <f t="shared" si="12"/>
        <v>1</v>
      </c>
      <c r="BT35" s="124">
        <f t="shared" si="12"/>
        <v>0</v>
      </c>
    </row>
    <row r="37" spans="1:73" s="20" customFormat="1" x14ac:dyDescent="0.3">
      <c r="A37" s="137"/>
      <c r="B37" s="137"/>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2"/>
      <c r="BQ37" s="22"/>
      <c r="BR37" s="22"/>
      <c r="BS37" s="22"/>
      <c r="BT37" s="22"/>
      <c r="BU37" s="22"/>
    </row>
    <row r="38" spans="1:73" s="26" customFormat="1" ht="15.5" x14ac:dyDescent="0.35">
      <c r="A38" s="27" t="s">
        <v>3</v>
      </c>
      <c r="B38" s="27"/>
      <c r="C38" s="14"/>
      <c r="D38" s="14"/>
      <c r="E38" s="14"/>
      <c r="F38" s="14"/>
      <c r="G38" s="14"/>
      <c r="H38" s="14"/>
      <c r="I38" s="14"/>
      <c r="J38" s="14"/>
      <c r="K38" s="14"/>
      <c r="L38" s="14"/>
      <c r="M38" s="14"/>
      <c r="N38" s="17"/>
      <c r="O38" s="17"/>
      <c r="P38" s="17"/>
      <c r="Q38" s="17"/>
      <c r="R38" s="17"/>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row>
    <row r="39" spans="1:73" s="26" customFormat="1" ht="15.5" x14ac:dyDescent="0.35">
      <c r="A39" s="138" t="s">
        <v>79</v>
      </c>
      <c r="B39" s="138"/>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row>
    <row r="40" spans="1:73" s="14" customFormat="1" ht="15.5" x14ac:dyDescent="0.35">
      <c r="A40" s="14" t="s">
        <v>61</v>
      </c>
      <c r="C40" s="139" t="s">
        <v>11</v>
      </c>
      <c r="D40" s="139"/>
      <c r="E40" s="139"/>
      <c r="F40" s="139"/>
      <c r="G40" s="139"/>
      <c r="H40" s="139"/>
      <c r="I40" s="139"/>
      <c r="J40" s="139"/>
      <c r="K40" s="139"/>
      <c r="L40" s="139"/>
      <c r="M40" s="139"/>
    </row>
    <row r="41" spans="1:73" s="26" customFormat="1" ht="15.5" x14ac:dyDescent="0.35">
      <c r="A41" s="14" t="s">
        <v>62</v>
      </c>
      <c r="B41" s="14"/>
      <c r="C41" s="26" t="s">
        <v>80</v>
      </c>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row>
    <row r="42" spans="1:73" x14ac:dyDescent="0.3">
      <c r="A42" s="83" t="s">
        <v>58</v>
      </c>
      <c r="B42" s="20" t="s">
        <v>81</v>
      </c>
      <c r="C42" s="20"/>
      <c r="D42" s="20"/>
      <c r="E42" s="20"/>
      <c r="F42" s="20"/>
      <c r="G42" s="20"/>
      <c r="H42" s="20"/>
      <c r="I42" s="84"/>
      <c r="J42" s="84"/>
    </row>
    <row r="43" spans="1:73" x14ac:dyDescent="0.3">
      <c r="A43" s="83"/>
      <c r="B43" s="20"/>
      <c r="C43" s="20"/>
      <c r="D43" s="20"/>
      <c r="E43" s="20"/>
      <c r="F43" s="20"/>
      <c r="G43" s="20"/>
      <c r="H43" s="20"/>
      <c r="I43" s="84"/>
      <c r="J43" s="84"/>
    </row>
    <row r="44" spans="1:73" s="20" customFormat="1" ht="13.5" customHeight="1" x14ac:dyDescent="0.35">
      <c r="A44" s="140" t="s">
        <v>82</v>
      </c>
      <c r="B44" s="140"/>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2"/>
      <c r="BQ44" s="22"/>
      <c r="BR44" s="22"/>
      <c r="BS44" s="22"/>
      <c r="BT44" s="22"/>
      <c r="BU44" s="22"/>
    </row>
    <row r="45" spans="1:73" s="20" customFormat="1" ht="34.5" customHeight="1" x14ac:dyDescent="0.35">
      <c r="A45" s="3" t="s">
        <v>83</v>
      </c>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22"/>
      <c r="AE45" s="22"/>
      <c r="AF45" s="22"/>
      <c r="AG45" s="22"/>
      <c r="AH45" s="22"/>
      <c r="AI45" s="22"/>
      <c r="AJ45" s="22"/>
      <c r="AK45" s="22"/>
      <c r="AL45" s="22"/>
      <c r="AM45" s="22"/>
      <c r="AN45" s="22"/>
      <c r="AO45" s="22"/>
      <c r="AP45" s="22"/>
      <c r="AQ45" s="22"/>
      <c r="AR45" s="22"/>
      <c r="AS45" s="22"/>
      <c r="AT45" s="22"/>
      <c r="AU45" s="22"/>
      <c r="AV45" s="22"/>
      <c r="AW45" s="22"/>
      <c r="AX45" s="22"/>
      <c r="AY45" s="22"/>
      <c r="AZ45" s="22"/>
      <c r="BA45" s="22"/>
      <c r="BB45" s="22"/>
      <c r="BC45" s="22"/>
      <c r="BD45" s="22"/>
      <c r="BE45" s="22"/>
      <c r="BF45" s="22"/>
      <c r="BG45" s="22"/>
      <c r="BH45" s="22"/>
      <c r="BI45" s="22"/>
      <c r="BJ45" s="22"/>
      <c r="BK45" s="22"/>
      <c r="BL45" s="22"/>
      <c r="BM45" s="22"/>
      <c r="BN45" s="22"/>
      <c r="BO45" s="22"/>
      <c r="BP45" s="22"/>
      <c r="BQ45" s="22"/>
      <c r="BR45" s="22"/>
      <c r="BS45" s="22"/>
      <c r="BT45" s="22"/>
      <c r="BU45" s="22"/>
    </row>
    <row r="48" spans="1:73" x14ac:dyDescent="0.3">
      <c r="B48" s="89" t="s">
        <v>84</v>
      </c>
    </row>
  </sheetData>
  <mergeCells count="4">
    <mergeCell ref="B7:B9"/>
    <mergeCell ref="C7:BT7"/>
    <mergeCell ref="B23:B25"/>
    <mergeCell ref="A45:AC45"/>
  </mergeCells>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91"/>
  <sheetViews>
    <sheetView topLeftCell="A54" zoomScale="95" zoomScaleNormal="95" workbookViewId="0">
      <pane xSplit="2" topLeftCell="C1" activePane="topRight" state="frozen"/>
      <selection activeCell="A54" sqref="A54"/>
      <selection pane="topRight" activeCell="A65" sqref="A65"/>
    </sheetView>
  </sheetViews>
  <sheetFormatPr baseColWidth="10" defaultColWidth="8.7265625" defaultRowHeight="13" x14ac:dyDescent="0.3"/>
  <cols>
    <col min="1" max="1" width="9.453125" style="22" customWidth="1"/>
    <col min="2" max="2" width="9" style="22" customWidth="1"/>
    <col min="3" max="7" width="8.54296875" style="22" customWidth="1"/>
    <col min="8" max="12" width="10.54296875" style="22" customWidth="1"/>
    <col min="13" max="17" width="8.54296875" style="22" customWidth="1"/>
    <col min="18" max="21" width="10.54296875" style="22" customWidth="1"/>
    <col min="22" max="663" width="11.54296875" style="22"/>
    <col min="664" max="740" width="11.54296875" style="20"/>
    <col min="741" max="874" width="8.7265625" style="20" customWidth="1"/>
    <col min="875" max="949" width="8.7265625" customWidth="1"/>
    <col min="950" max="1025" width="11.54296875"/>
  </cols>
  <sheetData>
    <row r="1" spans="1:1024" s="14" customFormat="1" ht="15.5" x14ac:dyDescent="0.35">
      <c r="A1" s="17" t="s">
        <v>85</v>
      </c>
      <c r="YN1" s="26"/>
      <c r="YO1" s="26"/>
      <c r="YP1" s="26"/>
      <c r="YQ1" s="26"/>
      <c r="YR1" s="26"/>
      <c r="YS1" s="26"/>
      <c r="YT1" s="26"/>
      <c r="YU1" s="26"/>
      <c r="YV1" s="26"/>
      <c r="YW1" s="26"/>
      <c r="YX1" s="26"/>
      <c r="YY1" s="26"/>
      <c r="YZ1" s="26"/>
      <c r="ZA1" s="26"/>
      <c r="ZB1" s="26"/>
      <c r="ZC1" s="26"/>
      <c r="ZD1" s="26"/>
      <c r="ZE1" s="26"/>
      <c r="ZF1" s="26"/>
      <c r="ZG1" s="26"/>
      <c r="ZH1" s="26"/>
      <c r="ZI1" s="26"/>
      <c r="ZJ1" s="26"/>
      <c r="ZK1" s="26"/>
      <c r="ZL1" s="26"/>
      <c r="ZM1" s="26"/>
      <c r="ZN1" s="26"/>
      <c r="ZO1" s="26"/>
      <c r="ZP1" s="26"/>
      <c r="ZQ1" s="26"/>
      <c r="ZR1" s="26"/>
      <c r="ZS1" s="26"/>
      <c r="ZT1" s="26"/>
      <c r="ZU1" s="26"/>
      <c r="ZV1" s="26"/>
      <c r="ZW1" s="26"/>
      <c r="ZX1" s="26"/>
      <c r="ZY1" s="26"/>
      <c r="ZZ1" s="26"/>
      <c r="AAA1" s="26"/>
      <c r="AAB1" s="26"/>
      <c r="AAC1" s="26"/>
      <c r="AAD1" s="26"/>
      <c r="AAE1" s="26"/>
      <c r="AAF1" s="26"/>
      <c r="AAG1" s="26"/>
      <c r="AAH1" s="26"/>
      <c r="AAI1" s="26"/>
      <c r="AAJ1" s="26"/>
      <c r="AAK1" s="26"/>
      <c r="AAL1" s="26"/>
      <c r="AAM1" s="26"/>
      <c r="AAN1" s="26"/>
      <c r="AAO1" s="26"/>
      <c r="AAP1" s="26"/>
      <c r="AAQ1" s="26"/>
      <c r="AAR1" s="26"/>
      <c r="AAS1" s="26"/>
      <c r="AAT1" s="26"/>
      <c r="AAU1" s="26"/>
      <c r="AAV1" s="26"/>
      <c r="AAW1" s="26"/>
      <c r="AAX1" s="26"/>
      <c r="AAY1" s="26"/>
      <c r="AAZ1" s="26"/>
      <c r="ABA1" s="26"/>
      <c r="ABB1" s="26"/>
      <c r="ABC1" s="26"/>
      <c r="ABD1" s="26"/>
      <c r="ABE1" s="26"/>
      <c r="ABF1" s="26"/>
      <c r="ABG1" s="26"/>
      <c r="ABH1" s="26"/>
      <c r="ABI1" s="26"/>
      <c r="ABJ1" s="26"/>
      <c r="ABK1" s="26"/>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24" customFormat="1" ht="99.65" customHeight="1" x14ac:dyDescent="0.45">
      <c r="A2" s="141" t="s">
        <v>86</v>
      </c>
      <c r="B2" s="2" t="s">
        <v>87</v>
      </c>
      <c r="C2" s="2"/>
      <c r="D2" s="2"/>
      <c r="E2" s="2"/>
      <c r="F2" s="2"/>
      <c r="G2" s="2"/>
      <c r="H2" s="2"/>
      <c r="I2" s="2"/>
      <c r="J2" s="2"/>
      <c r="K2" s="2"/>
      <c r="L2" s="2"/>
      <c r="M2" s="2"/>
      <c r="N2" s="2"/>
      <c r="O2" s="2"/>
      <c r="P2" s="2"/>
      <c r="Q2" s="2"/>
      <c r="R2" s="2"/>
      <c r="S2" s="2"/>
      <c r="T2" s="2"/>
      <c r="U2" s="2"/>
      <c r="YU2" s="20"/>
      <c r="YV2" s="20"/>
      <c r="YW2" s="20"/>
      <c r="YX2" s="20"/>
      <c r="YY2" s="20"/>
      <c r="YZ2" s="20"/>
      <c r="ZA2" s="20"/>
      <c r="ZB2" s="20"/>
      <c r="ZC2" s="20"/>
      <c r="ZD2" s="20"/>
      <c r="ZE2" s="20"/>
      <c r="ZF2" s="20"/>
      <c r="ZG2" s="20"/>
      <c r="ZH2" s="20"/>
      <c r="ZI2" s="20"/>
      <c r="ZJ2" s="20"/>
      <c r="ZK2" s="20"/>
      <c r="ZL2" s="20"/>
      <c r="ZM2" s="20"/>
      <c r="ZN2" s="20"/>
      <c r="ZO2" s="20"/>
      <c r="ZP2" s="20"/>
      <c r="ZQ2" s="20"/>
      <c r="ZR2" s="20"/>
      <c r="ZS2" s="20"/>
      <c r="ZT2" s="20"/>
      <c r="ZU2" s="20"/>
      <c r="ZV2" s="20"/>
      <c r="ZW2" s="20"/>
      <c r="ZX2" s="20"/>
      <c r="ZY2" s="20"/>
      <c r="ZZ2" s="20"/>
      <c r="AAA2" s="20"/>
      <c r="AAB2" s="20"/>
      <c r="AAC2" s="20"/>
      <c r="AAD2" s="20"/>
      <c r="AAE2" s="20"/>
      <c r="AAF2" s="20"/>
      <c r="AAG2" s="20"/>
      <c r="AAH2" s="20"/>
      <c r="AAI2" s="20"/>
      <c r="AAJ2" s="20"/>
      <c r="AAK2" s="20"/>
      <c r="AAL2" s="20"/>
      <c r="AAM2" s="20"/>
      <c r="AAN2" s="20"/>
      <c r="AAO2" s="20"/>
      <c r="AAP2" s="20"/>
      <c r="AAQ2" s="20"/>
      <c r="AAR2" s="20"/>
      <c r="AAS2" s="20"/>
      <c r="AAT2" s="20"/>
      <c r="AAU2" s="20"/>
      <c r="AAV2" s="20"/>
      <c r="AAW2" s="20"/>
      <c r="AAX2" s="20"/>
      <c r="AAY2" s="20"/>
      <c r="AAZ2" s="20"/>
      <c r="ABA2" s="20"/>
      <c r="ABB2" s="20"/>
      <c r="ABC2" s="20"/>
      <c r="ABD2" s="20"/>
      <c r="ABE2" s="20"/>
      <c r="ABF2" s="20"/>
      <c r="ABG2" s="20"/>
      <c r="ABH2" s="20"/>
      <c r="ABI2" s="20"/>
      <c r="ABJ2" s="20"/>
      <c r="ABK2" s="20"/>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14" customFormat="1" ht="15.5" x14ac:dyDescent="0.35">
      <c r="A3" s="17" t="s">
        <v>22</v>
      </c>
      <c r="YN3" s="26"/>
      <c r="YO3" s="26"/>
      <c r="YP3" s="26"/>
      <c r="YQ3" s="26"/>
      <c r="YR3" s="26"/>
      <c r="YS3" s="26"/>
      <c r="YT3" s="26"/>
      <c r="YU3" s="26"/>
      <c r="YV3" s="26"/>
      <c r="YW3" s="26"/>
      <c r="YX3" s="26"/>
      <c r="YY3" s="26"/>
      <c r="YZ3" s="26"/>
      <c r="ZA3" s="26"/>
      <c r="ZB3" s="26"/>
      <c r="ZC3" s="26"/>
      <c r="ZD3" s="26"/>
      <c r="ZE3" s="26"/>
      <c r="ZF3" s="26"/>
      <c r="ZG3" s="26"/>
      <c r="ZH3" s="26"/>
      <c r="ZI3" s="26"/>
      <c r="ZJ3" s="26"/>
      <c r="ZK3" s="26"/>
      <c r="ZL3" s="26"/>
      <c r="ZM3" s="26"/>
      <c r="ZN3" s="26"/>
      <c r="ZO3" s="26"/>
      <c r="ZP3" s="26"/>
      <c r="ZQ3" s="26"/>
      <c r="ZR3" s="26"/>
      <c r="ZS3" s="26"/>
      <c r="ZT3" s="26"/>
      <c r="ZU3" s="26"/>
      <c r="ZV3" s="26"/>
      <c r="ZW3" s="26"/>
      <c r="ZX3" s="26"/>
      <c r="ZY3" s="26"/>
      <c r="ZZ3" s="26"/>
      <c r="AAA3" s="26"/>
      <c r="AAB3" s="26"/>
      <c r="AAC3" s="26"/>
      <c r="AAD3" s="26"/>
      <c r="AAE3" s="26"/>
      <c r="AAF3" s="26"/>
      <c r="AAG3" s="26"/>
      <c r="AAH3" s="26"/>
      <c r="AAI3" s="26"/>
      <c r="AAJ3" s="26"/>
      <c r="AAK3" s="26"/>
      <c r="AAL3" s="26"/>
      <c r="AAM3" s="26"/>
      <c r="AAN3" s="26"/>
      <c r="AAO3" s="26"/>
      <c r="AAP3" s="26"/>
      <c r="AAQ3" s="26"/>
      <c r="AAR3" s="26"/>
      <c r="AAS3" s="26"/>
      <c r="AAT3" s="26"/>
      <c r="AAU3" s="26"/>
      <c r="AAV3" s="26"/>
      <c r="AAW3" s="26"/>
      <c r="AAX3" s="26"/>
      <c r="AAY3" s="26"/>
      <c r="AAZ3" s="26"/>
      <c r="ABA3" s="26"/>
      <c r="ABB3" s="26"/>
      <c r="ABC3" s="26"/>
      <c r="ABD3" s="26"/>
      <c r="ABE3" s="26"/>
      <c r="ABF3" s="26"/>
      <c r="ABG3" s="26"/>
      <c r="ABH3" s="26"/>
      <c r="ABI3" s="26"/>
      <c r="ABJ3" s="26"/>
      <c r="ABK3" s="26"/>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14" customFormat="1" ht="15.5" x14ac:dyDescent="0.35">
      <c r="A4" s="27" t="s">
        <v>88</v>
      </c>
      <c r="YN4" s="26"/>
      <c r="YO4" s="26"/>
      <c r="YP4" s="26"/>
      <c r="YQ4" s="26"/>
      <c r="YR4" s="26"/>
      <c r="YS4" s="26"/>
      <c r="YT4" s="26"/>
      <c r="YU4" s="26"/>
      <c r="YV4" s="26"/>
      <c r="YW4" s="26"/>
      <c r="YX4" s="26"/>
      <c r="YY4" s="26"/>
      <c r="YZ4" s="26"/>
      <c r="ZA4" s="26"/>
      <c r="ZB4" s="26"/>
      <c r="ZC4" s="26"/>
      <c r="ZD4" s="26"/>
      <c r="ZE4" s="26"/>
      <c r="ZF4" s="26"/>
      <c r="ZG4" s="26"/>
      <c r="ZH4" s="26"/>
      <c r="ZI4" s="26"/>
      <c r="ZJ4" s="26"/>
      <c r="ZK4" s="26"/>
      <c r="ZL4" s="26"/>
      <c r="ZM4" s="26"/>
      <c r="ZN4" s="26"/>
      <c r="ZO4" s="26"/>
      <c r="ZP4" s="26"/>
      <c r="ZQ4" s="26"/>
      <c r="ZR4" s="26"/>
      <c r="ZS4" s="26"/>
      <c r="ZT4" s="26"/>
      <c r="ZU4" s="26"/>
      <c r="ZV4" s="26"/>
      <c r="ZW4" s="26"/>
      <c r="ZX4" s="26"/>
      <c r="ZY4" s="26"/>
      <c r="ZZ4" s="26"/>
      <c r="AAA4" s="26"/>
      <c r="AAB4" s="26"/>
      <c r="AAC4" s="26"/>
      <c r="AAD4" s="26"/>
      <c r="AAE4" s="26"/>
      <c r="AAF4" s="26"/>
      <c r="AAG4" s="26"/>
      <c r="AAH4" s="26"/>
      <c r="AAI4" s="26"/>
      <c r="AAJ4" s="26"/>
      <c r="AAK4" s="26"/>
      <c r="AAL4" s="26"/>
      <c r="AAM4" s="26"/>
      <c r="AAN4" s="26"/>
      <c r="AAO4" s="26"/>
      <c r="AAP4" s="26"/>
      <c r="AAQ4" s="26"/>
      <c r="AAR4" s="26"/>
      <c r="AAS4" s="26"/>
      <c r="AAT4" s="26"/>
      <c r="AAU4" s="26"/>
      <c r="AAV4" s="26"/>
      <c r="AAW4" s="26"/>
      <c r="AAX4" s="26"/>
      <c r="AAY4" s="26"/>
      <c r="AAZ4" s="26"/>
      <c r="ABA4" s="26"/>
      <c r="ABB4" s="26"/>
      <c r="ABC4" s="26"/>
      <c r="ABD4" s="26"/>
      <c r="ABE4" s="26"/>
      <c r="ABF4" s="26"/>
      <c r="ABG4" s="26"/>
      <c r="ABH4" s="26"/>
      <c r="ABI4" s="26"/>
      <c r="ABJ4" s="26"/>
      <c r="ABK4" s="26"/>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
      <c r="A5" s="142"/>
    </row>
    <row r="6" spans="1:1024" x14ac:dyDescent="0.3">
      <c r="A6" s="143"/>
      <c r="B6" s="128"/>
      <c r="C6" s="1" t="s">
        <v>89</v>
      </c>
      <c r="D6" s="1"/>
      <c r="E6" s="1"/>
      <c r="F6" s="1"/>
      <c r="G6" s="1"/>
      <c r="H6" s="1"/>
      <c r="I6" s="1"/>
      <c r="J6" s="1"/>
      <c r="K6" s="1"/>
      <c r="L6" s="1"/>
      <c r="M6" s="219" t="s">
        <v>90</v>
      </c>
      <c r="N6" s="219"/>
      <c r="O6" s="219"/>
      <c r="P6" s="219"/>
      <c r="Q6" s="219"/>
      <c r="R6" s="219"/>
      <c r="S6" s="219"/>
      <c r="T6" s="219"/>
      <c r="U6" s="219"/>
    </row>
    <row r="7" spans="1:1024" x14ac:dyDescent="0.3">
      <c r="A7" s="144"/>
      <c r="B7" s="42"/>
      <c r="C7" s="220" t="s">
        <v>91</v>
      </c>
      <c r="D7" s="220"/>
      <c r="E7" s="220"/>
      <c r="F7" s="220"/>
      <c r="G7" s="220"/>
      <c r="H7" s="220"/>
      <c r="I7" s="221"/>
      <c r="J7" s="221"/>
      <c r="K7" s="221"/>
      <c r="L7" s="145"/>
      <c r="M7" s="220" t="s">
        <v>91</v>
      </c>
      <c r="N7" s="220"/>
      <c r="O7" s="220"/>
      <c r="P7" s="220"/>
      <c r="Q7" s="220"/>
      <c r="R7" s="220"/>
      <c r="S7" s="222"/>
      <c r="T7" s="222"/>
      <c r="U7" s="222"/>
    </row>
    <row r="8" spans="1:1024" s="146" customFormat="1" ht="40" customHeight="1" x14ac:dyDescent="0.25">
      <c r="A8" s="223" t="s">
        <v>92</v>
      </c>
      <c r="B8" s="224" t="s">
        <v>93</v>
      </c>
      <c r="C8" s="225" t="s">
        <v>94</v>
      </c>
      <c r="D8" s="225"/>
      <c r="E8" s="225"/>
      <c r="F8" s="225"/>
      <c r="G8" s="225"/>
      <c r="H8" s="226" t="s">
        <v>95</v>
      </c>
      <c r="I8" s="227" t="s">
        <v>96</v>
      </c>
      <c r="J8" s="227" t="s">
        <v>97</v>
      </c>
      <c r="K8" s="228" t="s">
        <v>98</v>
      </c>
      <c r="L8" s="229" t="s">
        <v>99</v>
      </c>
      <c r="M8" s="230" t="s">
        <v>94</v>
      </c>
      <c r="N8" s="230"/>
      <c r="O8" s="230"/>
      <c r="P8" s="230"/>
      <c r="Q8" s="230"/>
      <c r="R8" s="226" t="s">
        <v>95</v>
      </c>
      <c r="S8" s="227" t="s">
        <v>96</v>
      </c>
      <c r="T8" s="227" t="s">
        <v>97</v>
      </c>
      <c r="U8" s="229" t="s">
        <v>98</v>
      </c>
      <c r="YU8" s="20"/>
      <c r="YV8" s="20"/>
      <c r="YW8" s="20"/>
      <c r="YX8" s="20"/>
      <c r="YY8" s="20"/>
      <c r="YZ8" s="20"/>
      <c r="ZA8" s="20"/>
      <c r="ZB8" s="20"/>
      <c r="ZC8" s="20"/>
      <c r="ZD8" s="20"/>
      <c r="ZE8" s="20"/>
      <c r="ZF8" s="20"/>
      <c r="ZG8" s="20"/>
      <c r="ZH8" s="20"/>
      <c r="ZI8" s="20"/>
      <c r="ZJ8" s="20"/>
      <c r="ZK8" s="20"/>
      <c r="ZL8" s="20"/>
      <c r="ZM8" s="20"/>
      <c r="ZN8" s="20"/>
      <c r="ZO8" s="20"/>
      <c r="ZP8" s="20"/>
      <c r="ZQ8" s="20"/>
      <c r="ZR8" s="20"/>
      <c r="ZS8" s="20"/>
      <c r="ZT8" s="20"/>
      <c r="ZU8" s="20"/>
      <c r="ZV8" s="20"/>
      <c r="ZW8" s="20"/>
      <c r="ZX8" s="20"/>
      <c r="ZY8" s="20"/>
      <c r="ZZ8" s="20"/>
      <c r="AAA8" s="20"/>
      <c r="AAB8" s="20"/>
      <c r="AAC8" s="20"/>
      <c r="AAD8" s="20"/>
      <c r="AAE8" s="20"/>
      <c r="AAF8" s="20"/>
      <c r="AAG8" s="20"/>
      <c r="AAH8" s="20"/>
      <c r="AAI8" s="20"/>
      <c r="AAJ8" s="20"/>
      <c r="AAK8" s="20"/>
      <c r="AAL8" s="20"/>
      <c r="AAM8" s="20"/>
      <c r="AAN8" s="20"/>
      <c r="AAO8" s="20"/>
      <c r="AAP8" s="20"/>
      <c r="AAQ8" s="20"/>
      <c r="AAR8" s="20"/>
      <c r="AAS8" s="20"/>
      <c r="AAT8" s="20"/>
      <c r="AAU8" s="20"/>
      <c r="AAV8" s="20"/>
      <c r="AAW8" s="20"/>
      <c r="AAX8" s="20"/>
      <c r="AAY8" s="20"/>
      <c r="AAZ8" s="20"/>
      <c r="ABA8" s="20"/>
      <c r="ABB8" s="20"/>
      <c r="ABC8" s="20"/>
      <c r="ABD8" s="20"/>
      <c r="ABE8" s="20"/>
      <c r="ABF8" s="20"/>
      <c r="ABG8" s="20"/>
      <c r="ABH8" s="20"/>
      <c r="ABI8" s="20"/>
      <c r="ABJ8" s="20"/>
      <c r="ABK8" s="20"/>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146" customFormat="1" ht="13.15" customHeight="1" x14ac:dyDescent="0.3">
      <c r="A9" s="223"/>
      <c r="B9" s="224"/>
      <c r="C9" s="147" t="s">
        <v>100</v>
      </c>
      <c r="D9" s="148" t="s">
        <v>101</v>
      </c>
      <c r="E9" s="148" t="s">
        <v>102</v>
      </c>
      <c r="F9" s="148" t="s">
        <v>103</v>
      </c>
      <c r="G9" s="149" t="s">
        <v>71</v>
      </c>
      <c r="H9" s="226"/>
      <c r="I9" s="226"/>
      <c r="J9" s="226"/>
      <c r="K9" s="228"/>
      <c r="L9" s="229"/>
      <c r="M9" s="150" t="s">
        <v>100</v>
      </c>
      <c r="N9" s="148" t="s">
        <v>101</v>
      </c>
      <c r="O9" s="148" t="s">
        <v>102</v>
      </c>
      <c r="P9" s="148" t="s">
        <v>103</v>
      </c>
      <c r="Q9" s="149" t="s">
        <v>71</v>
      </c>
      <c r="R9" s="226"/>
      <c r="S9" s="226"/>
      <c r="T9" s="226"/>
      <c r="U9" s="229"/>
      <c r="YU9" s="20"/>
      <c r="YV9" s="20"/>
      <c r="YW9" s="20"/>
      <c r="YX9" s="20"/>
      <c r="YY9" s="20"/>
      <c r="YZ9" s="20"/>
      <c r="ZA9" s="20"/>
      <c r="ZB9" s="20"/>
      <c r="ZC9" s="20"/>
      <c r="ZD9" s="20"/>
      <c r="ZE9" s="20"/>
      <c r="ZF9" s="20"/>
      <c r="ZG9" s="20"/>
      <c r="ZH9" s="20"/>
      <c r="ZI9" s="20"/>
      <c r="ZJ9" s="20"/>
      <c r="ZK9" s="20"/>
      <c r="ZL9" s="20"/>
      <c r="ZM9" s="20"/>
      <c r="ZN9" s="20"/>
      <c r="ZO9" s="20"/>
      <c r="ZP9" s="20"/>
      <c r="ZQ9" s="20"/>
      <c r="ZR9" s="20"/>
      <c r="ZS9" s="20"/>
      <c r="ZT9" s="20"/>
      <c r="ZU9" s="20"/>
      <c r="ZV9" s="20"/>
      <c r="ZW9" s="20"/>
      <c r="ZX9" s="20"/>
      <c r="ZY9" s="20"/>
      <c r="ZZ9" s="20"/>
      <c r="AAA9" s="20"/>
      <c r="AAB9" s="20"/>
      <c r="AAC9" s="20"/>
      <c r="AAD9" s="20"/>
      <c r="AAE9" s="20"/>
      <c r="AAF9" s="20"/>
      <c r="AAG9" s="20"/>
      <c r="AAH9" s="20"/>
      <c r="AAI9" s="20"/>
      <c r="AAJ9" s="20"/>
      <c r="AAK9" s="20"/>
      <c r="AAL9" s="20"/>
      <c r="AAM9" s="20"/>
      <c r="AAN9" s="20"/>
      <c r="AAO9" s="20"/>
      <c r="AAP9" s="20"/>
      <c r="AAQ9" s="20"/>
      <c r="AAR9" s="20"/>
      <c r="AAS9" s="20"/>
      <c r="AAT9" s="20"/>
      <c r="AAU9" s="20"/>
      <c r="AAV9" s="20"/>
      <c r="AAW9" s="20"/>
      <c r="AAX9" s="20"/>
      <c r="AAY9" s="20"/>
      <c r="AAZ9" s="20"/>
      <c r="ABA9" s="20"/>
      <c r="ABB9" s="20"/>
      <c r="ABC9" s="20"/>
      <c r="ABD9" s="20"/>
      <c r="ABE9" s="20"/>
      <c r="ABF9" s="20"/>
      <c r="ABG9" s="20"/>
      <c r="ABH9" s="20"/>
      <c r="ABI9" s="20"/>
      <c r="ABJ9" s="20"/>
      <c r="ABK9" s="20"/>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46" customFormat="1" ht="13.15" customHeight="1" x14ac:dyDescent="0.3">
      <c r="A10" s="151" t="s">
        <v>104</v>
      </c>
      <c r="B10" s="152"/>
      <c r="C10" s="153"/>
      <c r="D10" s="154"/>
      <c r="E10" s="154"/>
      <c r="F10" s="154"/>
      <c r="G10" s="155"/>
      <c r="H10" s="156"/>
      <c r="I10" s="157">
        <v>0</v>
      </c>
      <c r="J10" s="157"/>
      <c r="K10" s="158">
        <f t="shared" ref="K10:K41" si="0">I10+J10</f>
        <v>0</v>
      </c>
      <c r="L10" s="159"/>
      <c r="M10" s="160"/>
      <c r="N10" s="154"/>
      <c r="O10" s="154"/>
      <c r="P10" s="154"/>
      <c r="Q10" s="155"/>
      <c r="R10" s="156"/>
      <c r="S10" s="157">
        <f>I10</f>
        <v>0</v>
      </c>
      <c r="T10" s="157"/>
      <c r="U10" s="161">
        <f>S10+T10</f>
        <v>0</v>
      </c>
      <c r="YU10" s="20"/>
      <c r="YV10" s="20"/>
      <c r="YW10" s="20"/>
      <c r="YX10" s="20"/>
      <c r="YY10" s="20"/>
      <c r="YZ10" s="20"/>
      <c r="ZA10" s="20"/>
      <c r="ZB10" s="20"/>
      <c r="ZC10" s="20"/>
      <c r="ZD10" s="20"/>
      <c r="ZE10" s="20"/>
      <c r="ZF10" s="20"/>
      <c r="ZG10" s="20"/>
      <c r="ZH10" s="20"/>
      <c r="ZI10" s="20"/>
      <c r="ZJ10" s="20"/>
      <c r="ZK10" s="20"/>
      <c r="ZL10" s="20"/>
      <c r="ZM10" s="20"/>
      <c r="ZN10" s="20"/>
      <c r="ZO10" s="20"/>
      <c r="ZP10" s="20"/>
      <c r="ZQ10" s="20"/>
      <c r="ZR10" s="20"/>
      <c r="ZS10" s="20"/>
      <c r="ZT10" s="20"/>
      <c r="ZU10" s="20"/>
      <c r="ZV10" s="20"/>
      <c r="ZW10" s="20"/>
      <c r="ZX10" s="20"/>
      <c r="ZY10" s="20"/>
      <c r="ZZ10" s="20"/>
      <c r="AAA10" s="20"/>
      <c r="AAB10" s="20"/>
      <c r="AAC10" s="20"/>
      <c r="AAD10" s="20"/>
      <c r="AAE10" s="20"/>
      <c r="AAF10" s="20"/>
      <c r="AAG10" s="20"/>
      <c r="AAH10" s="20"/>
      <c r="AAI10" s="20"/>
      <c r="AAJ10" s="20"/>
      <c r="AAK10" s="20"/>
      <c r="AAL10" s="20"/>
      <c r="AAM10" s="20"/>
      <c r="AAN10" s="20"/>
      <c r="AAO10" s="20"/>
      <c r="AAP10" s="20"/>
      <c r="AAQ10" s="20"/>
      <c r="AAR10" s="20"/>
      <c r="AAS10" s="20"/>
      <c r="AAT10" s="20"/>
      <c r="AAU10" s="20"/>
      <c r="AAV10" s="20"/>
      <c r="AAW10" s="20"/>
      <c r="AAX10" s="20"/>
      <c r="AAY10" s="20"/>
      <c r="AAZ10" s="20"/>
      <c r="ABA10" s="20"/>
      <c r="ABB10" s="20"/>
      <c r="ABC10" s="20"/>
      <c r="ABD10" s="20"/>
      <c r="ABE10" s="20"/>
      <c r="ABF10" s="20"/>
      <c r="ABG10" s="20"/>
      <c r="ABH10" s="20"/>
      <c r="ABI10" s="20"/>
      <c r="ABJ10" s="20"/>
      <c r="ABK10" s="2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46" customFormat="1" ht="13.15" customHeight="1" x14ac:dyDescent="0.3">
      <c r="A11" s="162">
        <v>43958</v>
      </c>
      <c r="B11" s="163" t="s">
        <v>105</v>
      </c>
      <c r="C11" s="153"/>
      <c r="D11" s="154"/>
      <c r="E11" s="154"/>
      <c r="F11" s="154"/>
      <c r="G11" s="155"/>
      <c r="H11" s="156"/>
      <c r="I11" s="157">
        <v>58</v>
      </c>
      <c r="J11" s="157">
        <v>11</v>
      </c>
      <c r="K11" s="54">
        <f t="shared" si="0"/>
        <v>69</v>
      </c>
      <c r="L11" s="159"/>
      <c r="M11" s="160"/>
      <c r="N11" s="154"/>
      <c r="O11" s="154"/>
      <c r="P11" s="154"/>
      <c r="Q11" s="155"/>
      <c r="R11" s="156"/>
      <c r="S11" s="164">
        <f t="shared" ref="S11:S42" si="1">S12+I11</f>
        <v>22765</v>
      </c>
      <c r="T11" s="165">
        <f t="shared" ref="T11:T42" si="2">T12+J11</f>
        <v>1090</v>
      </c>
      <c r="U11" s="166">
        <f t="shared" ref="U11:U42" si="3">U12+K11</f>
        <v>23855</v>
      </c>
      <c r="YU11" s="20"/>
      <c r="YV11" s="20"/>
      <c r="YW11" s="20"/>
      <c r="YX11" s="20"/>
      <c r="YY11" s="20"/>
      <c r="YZ11" s="20"/>
      <c r="ZA11" s="20"/>
      <c r="ZB11" s="20"/>
      <c r="ZC11" s="20"/>
      <c r="ZD11" s="20"/>
      <c r="ZE11" s="20"/>
      <c r="ZF11" s="20"/>
      <c r="ZG11" s="20"/>
      <c r="ZH11" s="20"/>
      <c r="ZI11" s="20"/>
      <c r="ZJ11" s="20"/>
      <c r="ZK11" s="20"/>
      <c r="ZL11" s="20"/>
      <c r="ZM11" s="20"/>
      <c r="ZN11" s="20"/>
      <c r="ZO11" s="20"/>
      <c r="ZP11" s="20"/>
      <c r="ZQ11" s="20"/>
      <c r="ZR11" s="20"/>
      <c r="ZS11" s="20"/>
      <c r="ZT11" s="20"/>
      <c r="ZU11" s="20"/>
      <c r="ZV11" s="20"/>
      <c r="ZW11" s="20"/>
      <c r="ZX11" s="20"/>
      <c r="ZY11" s="20"/>
      <c r="ZZ11" s="20"/>
      <c r="AAA11" s="20"/>
      <c r="AAB11" s="20"/>
      <c r="AAC11" s="20"/>
      <c r="AAD11" s="20"/>
      <c r="AAE11" s="20"/>
      <c r="AAF11" s="20"/>
      <c r="AAG11" s="20"/>
      <c r="AAH11" s="20"/>
      <c r="AAI11" s="20"/>
      <c r="AAJ11" s="20"/>
      <c r="AAK11" s="20"/>
      <c r="AAL11" s="20"/>
      <c r="AAM11" s="20"/>
      <c r="AAN11" s="20"/>
      <c r="AAO11" s="20"/>
      <c r="AAP11" s="20"/>
      <c r="AAQ11" s="20"/>
      <c r="AAR11" s="20"/>
      <c r="AAS11" s="20"/>
      <c r="AAT11" s="20"/>
      <c r="AAU11" s="20"/>
      <c r="AAV11" s="20"/>
      <c r="AAW11" s="20"/>
      <c r="AAX11" s="20"/>
      <c r="AAY11" s="20"/>
      <c r="AAZ11" s="20"/>
      <c r="ABA11" s="20"/>
      <c r="ABB11" s="20"/>
      <c r="ABC11" s="20"/>
      <c r="ABD11" s="20"/>
      <c r="ABE11" s="20"/>
      <c r="ABF11" s="20"/>
      <c r="ABG11" s="20"/>
      <c r="ABH11" s="20"/>
      <c r="ABI11" s="20"/>
      <c r="ABJ11" s="20"/>
      <c r="ABK11" s="20"/>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46" customFormat="1" ht="13.15" customHeight="1" x14ac:dyDescent="0.3">
      <c r="A12" s="162">
        <v>43957</v>
      </c>
      <c r="B12" s="163" t="s">
        <v>105</v>
      </c>
      <c r="C12" s="167"/>
      <c r="D12" s="168"/>
      <c r="E12" s="168"/>
      <c r="F12" s="168"/>
      <c r="G12" s="169"/>
      <c r="H12" s="170"/>
      <c r="I12" s="171">
        <v>182</v>
      </c>
      <c r="J12" s="171">
        <v>20</v>
      </c>
      <c r="K12" s="54">
        <f t="shared" si="0"/>
        <v>202</v>
      </c>
      <c r="L12" s="172"/>
      <c r="M12" s="173"/>
      <c r="N12" s="168"/>
      <c r="O12" s="168"/>
      <c r="P12" s="168"/>
      <c r="Q12" s="169"/>
      <c r="R12" s="170"/>
      <c r="S12" s="164">
        <f t="shared" si="1"/>
        <v>22707</v>
      </c>
      <c r="T12" s="165">
        <f t="shared" si="2"/>
        <v>1079</v>
      </c>
      <c r="U12" s="166">
        <f t="shared" si="3"/>
        <v>23786</v>
      </c>
      <c r="YU12" s="20"/>
      <c r="YV12" s="20"/>
      <c r="YW12" s="20"/>
      <c r="YX12" s="20"/>
      <c r="YY12" s="20"/>
      <c r="YZ12" s="20"/>
      <c r="ZA12" s="20"/>
      <c r="ZB12" s="20"/>
      <c r="ZC12" s="20"/>
      <c r="ZD12" s="20"/>
      <c r="ZE12" s="20"/>
      <c r="ZF12" s="20"/>
      <c r="ZG12" s="20"/>
      <c r="ZH12" s="20"/>
      <c r="ZI12" s="20"/>
      <c r="ZJ12" s="20"/>
      <c r="ZK12" s="20"/>
      <c r="ZL12" s="20"/>
      <c r="ZM12" s="20"/>
      <c r="ZN12" s="20"/>
      <c r="ZO12" s="20"/>
      <c r="ZP12" s="20"/>
      <c r="ZQ12" s="20"/>
      <c r="ZR12" s="20"/>
      <c r="ZS12" s="20"/>
      <c r="ZT12" s="20"/>
      <c r="ZU12" s="20"/>
      <c r="ZV12" s="20"/>
      <c r="ZW12" s="20"/>
      <c r="ZX12" s="20"/>
      <c r="ZY12" s="20"/>
      <c r="ZZ12" s="20"/>
      <c r="AAA12" s="20"/>
      <c r="AAB12" s="20"/>
      <c r="AAC12" s="20"/>
      <c r="AAD12" s="20"/>
      <c r="AAE12" s="20"/>
      <c r="AAF12" s="20"/>
      <c r="AAG12" s="20"/>
      <c r="AAH12" s="20"/>
      <c r="AAI12" s="20"/>
      <c r="AAJ12" s="20"/>
      <c r="AAK12" s="20"/>
      <c r="AAL12" s="20"/>
      <c r="AAM12" s="20"/>
      <c r="AAN12" s="20"/>
      <c r="AAO12" s="20"/>
      <c r="AAP12" s="20"/>
      <c r="AAQ12" s="20"/>
      <c r="AAR12" s="20"/>
      <c r="AAS12" s="20"/>
      <c r="AAT12" s="20"/>
      <c r="AAU12" s="20"/>
      <c r="AAV12" s="20"/>
      <c r="AAW12" s="20"/>
      <c r="AAX12" s="20"/>
      <c r="AAY12" s="20"/>
      <c r="AAZ12" s="20"/>
      <c r="ABA12" s="20"/>
      <c r="ABB12" s="20"/>
      <c r="ABC12" s="20"/>
      <c r="ABD12" s="20"/>
      <c r="ABE12" s="20"/>
      <c r="ABF12" s="20"/>
      <c r="ABG12" s="20"/>
      <c r="ABH12" s="20"/>
      <c r="ABI12" s="20"/>
      <c r="ABJ12" s="20"/>
      <c r="ABK12" s="20"/>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146" customFormat="1" ht="13.15" customHeight="1" x14ac:dyDescent="0.3">
      <c r="A13" s="162">
        <v>43956</v>
      </c>
      <c r="B13" s="163" t="s">
        <v>105</v>
      </c>
      <c r="C13" s="167"/>
      <c r="D13" s="168"/>
      <c r="E13" s="168"/>
      <c r="F13" s="168"/>
      <c r="G13" s="169"/>
      <c r="H13" s="170"/>
      <c r="I13" s="171">
        <v>215</v>
      </c>
      <c r="J13" s="171">
        <v>16</v>
      </c>
      <c r="K13" s="54">
        <f t="shared" si="0"/>
        <v>231</v>
      </c>
      <c r="L13" s="172"/>
      <c r="M13" s="173"/>
      <c r="N13" s="168"/>
      <c r="O13" s="168"/>
      <c r="P13" s="168"/>
      <c r="Q13" s="169"/>
      <c r="R13" s="170"/>
      <c r="S13" s="164">
        <f t="shared" si="1"/>
        <v>22525</v>
      </c>
      <c r="T13" s="165">
        <f t="shared" si="2"/>
        <v>1059</v>
      </c>
      <c r="U13" s="166">
        <f t="shared" si="3"/>
        <v>23584</v>
      </c>
      <c r="YU13" s="20"/>
      <c r="YV13" s="20"/>
      <c r="YW13" s="20"/>
      <c r="YX13" s="20"/>
      <c r="YY13" s="20"/>
      <c r="YZ13" s="20"/>
      <c r="ZA13" s="20"/>
      <c r="ZB13" s="20"/>
      <c r="ZC13" s="20"/>
      <c r="ZD13" s="20"/>
      <c r="ZE13" s="20"/>
      <c r="ZF13" s="20"/>
      <c r="ZG13" s="20"/>
      <c r="ZH13" s="20"/>
      <c r="ZI13" s="20"/>
      <c r="ZJ13" s="20"/>
      <c r="ZK13" s="20"/>
      <c r="ZL13" s="20"/>
      <c r="ZM13" s="20"/>
      <c r="ZN13" s="20"/>
      <c r="ZO13" s="20"/>
      <c r="ZP13" s="20"/>
      <c r="ZQ13" s="20"/>
      <c r="ZR13" s="20"/>
      <c r="ZS13" s="20"/>
      <c r="ZT13" s="20"/>
      <c r="ZU13" s="20"/>
      <c r="ZV13" s="20"/>
      <c r="ZW13" s="20"/>
      <c r="ZX13" s="20"/>
      <c r="ZY13" s="20"/>
      <c r="ZZ13" s="20"/>
      <c r="AAA13" s="20"/>
      <c r="AAB13" s="20"/>
      <c r="AAC13" s="20"/>
      <c r="AAD13" s="20"/>
      <c r="AAE13" s="20"/>
      <c r="AAF13" s="20"/>
      <c r="AAG13" s="20"/>
      <c r="AAH13" s="20"/>
      <c r="AAI13" s="20"/>
      <c r="AAJ13" s="20"/>
      <c r="AAK13" s="20"/>
      <c r="AAL13" s="20"/>
      <c r="AAM13" s="20"/>
      <c r="AAN13" s="20"/>
      <c r="AAO13" s="20"/>
      <c r="AAP13" s="20"/>
      <c r="AAQ13" s="20"/>
      <c r="AAR13" s="20"/>
      <c r="AAS13" s="20"/>
      <c r="AAT13" s="20"/>
      <c r="AAU13" s="20"/>
      <c r="AAV13" s="20"/>
      <c r="AAW13" s="20"/>
      <c r="AAX13" s="20"/>
      <c r="AAY13" s="20"/>
      <c r="AAZ13" s="20"/>
      <c r="ABA13" s="20"/>
      <c r="ABB13" s="20"/>
      <c r="ABC13" s="20"/>
      <c r="ABD13" s="20"/>
      <c r="ABE13" s="20"/>
      <c r="ABF13" s="20"/>
      <c r="ABG13" s="20"/>
      <c r="ABH13" s="20"/>
      <c r="ABI13" s="20"/>
      <c r="ABJ13" s="20"/>
      <c r="ABK13" s="20"/>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s="146" customFormat="1" ht="13.15" customHeight="1" x14ac:dyDescent="0.3">
      <c r="A14" s="162">
        <v>43955</v>
      </c>
      <c r="B14" s="163" t="s">
        <v>105</v>
      </c>
      <c r="C14" s="167"/>
      <c r="D14" s="174"/>
      <c r="E14" s="168"/>
      <c r="F14" s="168"/>
      <c r="G14" s="169"/>
      <c r="H14" s="170"/>
      <c r="I14" s="171">
        <v>227</v>
      </c>
      <c r="J14" s="171">
        <v>23</v>
      </c>
      <c r="K14" s="54">
        <f t="shared" si="0"/>
        <v>250</v>
      </c>
      <c r="L14" s="172"/>
      <c r="M14" s="173"/>
      <c r="N14" s="168"/>
      <c r="O14" s="168"/>
      <c r="P14" s="168"/>
      <c r="Q14" s="169"/>
      <c r="R14" s="170"/>
      <c r="S14" s="164">
        <f t="shared" si="1"/>
        <v>22310</v>
      </c>
      <c r="T14" s="165">
        <f t="shared" si="2"/>
        <v>1043</v>
      </c>
      <c r="U14" s="166">
        <f t="shared" si="3"/>
        <v>23353</v>
      </c>
      <c r="YU14" s="20"/>
      <c r="YV14" s="20"/>
      <c r="YW14" s="20"/>
      <c r="YX14" s="20"/>
      <c r="YY14" s="20"/>
      <c r="YZ14" s="20"/>
      <c r="ZA14" s="20"/>
      <c r="ZB14" s="20"/>
      <c r="ZC14" s="20"/>
      <c r="ZD14" s="20"/>
      <c r="ZE14" s="20"/>
      <c r="ZF14" s="20"/>
      <c r="ZG14" s="20"/>
      <c r="ZH14" s="20"/>
      <c r="ZI14" s="20"/>
      <c r="ZJ14" s="20"/>
      <c r="ZK14" s="20"/>
      <c r="ZL14" s="20"/>
      <c r="ZM14" s="20"/>
      <c r="ZN14" s="20"/>
      <c r="ZO14" s="20"/>
      <c r="ZP14" s="20"/>
      <c r="ZQ14" s="20"/>
      <c r="ZR14" s="20"/>
      <c r="ZS14" s="20"/>
      <c r="ZT14" s="20"/>
      <c r="ZU14" s="20"/>
      <c r="ZV14" s="20"/>
      <c r="ZW14" s="20"/>
      <c r="ZX14" s="20"/>
      <c r="ZY14" s="20"/>
      <c r="ZZ14" s="20"/>
      <c r="AAA14" s="20"/>
      <c r="AAB14" s="20"/>
      <c r="AAC14" s="20"/>
      <c r="AAD14" s="20"/>
      <c r="AAE14" s="20"/>
      <c r="AAF14" s="20"/>
      <c r="AAG14" s="20"/>
      <c r="AAH14" s="20"/>
      <c r="AAI14" s="20"/>
      <c r="AAJ14" s="20"/>
      <c r="AAK14" s="20"/>
      <c r="AAL14" s="20"/>
      <c r="AAM14" s="20"/>
      <c r="AAN14" s="20"/>
      <c r="AAO14" s="20"/>
      <c r="AAP14" s="20"/>
      <c r="AAQ14" s="20"/>
      <c r="AAR14" s="20"/>
      <c r="AAS14" s="20"/>
      <c r="AAT14" s="20"/>
      <c r="AAU14" s="20"/>
      <c r="AAV14" s="20"/>
      <c r="AAW14" s="20"/>
      <c r="AAX14" s="20"/>
      <c r="AAY14" s="20"/>
      <c r="AAZ14" s="20"/>
      <c r="ABA14" s="20"/>
      <c r="ABB14" s="20"/>
      <c r="ABC14" s="20"/>
      <c r="ABD14" s="20"/>
      <c r="ABE14" s="20"/>
      <c r="ABF14" s="20"/>
      <c r="ABG14" s="20"/>
      <c r="ABH14" s="20"/>
      <c r="ABI14" s="20"/>
      <c r="ABJ14" s="20"/>
      <c r="ABK14" s="20"/>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46" customFormat="1" ht="13.15" customHeight="1" x14ac:dyDescent="0.3">
      <c r="A15" s="175">
        <v>43954</v>
      </c>
      <c r="B15" s="163" t="s">
        <v>105</v>
      </c>
      <c r="C15" s="168"/>
      <c r="D15" s="168"/>
      <c r="E15" s="168"/>
      <c r="F15" s="168"/>
      <c r="G15" s="169"/>
      <c r="H15" s="170"/>
      <c r="I15" s="165">
        <v>225</v>
      </c>
      <c r="J15" s="176">
        <v>12</v>
      </c>
      <c r="K15" s="54">
        <f t="shared" si="0"/>
        <v>237</v>
      </c>
      <c r="L15" s="172"/>
      <c r="M15" s="173"/>
      <c r="N15" s="168"/>
      <c r="O15" s="168"/>
      <c r="P15" s="168"/>
      <c r="Q15" s="169"/>
      <c r="R15" s="170"/>
      <c r="S15" s="164">
        <f t="shared" si="1"/>
        <v>22083</v>
      </c>
      <c r="T15" s="165">
        <f t="shared" si="2"/>
        <v>1020</v>
      </c>
      <c r="U15" s="166">
        <f t="shared" si="3"/>
        <v>23103</v>
      </c>
      <c r="YU15" s="20"/>
      <c r="YV15" s="20"/>
      <c r="YW15" s="20"/>
      <c r="YX15" s="20"/>
      <c r="YY15" s="20"/>
      <c r="YZ15" s="20"/>
      <c r="ZA15" s="20"/>
      <c r="ZB15" s="20"/>
      <c r="ZC15" s="20"/>
      <c r="ZD15" s="20"/>
      <c r="ZE15" s="20"/>
      <c r="ZF15" s="20"/>
      <c r="ZG15" s="20"/>
      <c r="ZH15" s="20"/>
      <c r="ZI15" s="20"/>
      <c r="ZJ15" s="20"/>
      <c r="ZK15" s="20"/>
      <c r="ZL15" s="20"/>
      <c r="ZM15" s="20"/>
      <c r="ZN15" s="20"/>
      <c r="ZO15" s="20"/>
      <c r="ZP15" s="20"/>
      <c r="ZQ15" s="20"/>
      <c r="ZR15" s="20"/>
      <c r="ZS15" s="20"/>
      <c r="ZT15" s="20"/>
      <c r="ZU15" s="20"/>
      <c r="ZV15" s="20"/>
      <c r="ZW15" s="20"/>
      <c r="ZX15" s="20"/>
      <c r="ZY15" s="20"/>
      <c r="ZZ15" s="20"/>
      <c r="AAA15" s="20"/>
      <c r="AAB15" s="20"/>
      <c r="AAC15" s="20"/>
      <c r="AAD15" s="20"/>
      <c r="AAE15" s="20"/>
      <c r="AAF15" s="20"/>
      <c r="AAG15" s="20"/>
      <c r="AAH15" s="20"/>
      <c r="AAI15" s="20"/>
      <c r="AAJ15" s="20"/>
      <c r="AAK15" s="20"/>
      <c r="AAL15" s="20"/>
      <c r="AAM15" s="20"/>
      <c r="AAN15" s="20"/>
      <c r="AAO15" s="20"/>
      <c r="AAP15" s="20"/>
      <c r="AAQ15" s="20"/>
      <c r="AAR15" s="20"/>
      <c r="AAS15" s="20"/>
      <c r="AAT15" s="20"/>
      <c r="AAU15" s="20"/>
      <c r="AAV15" s="20"/>
      <c r="AAW15" s="20"/>
      <c r="AAX15" s="20"/>
      <c r="AAY15" s="20"/>
      <c r="AAZ15" s="20"/>
      <c r="ABA15" s="20"/>
      <c r="ABB15" s="20"/>
      <c r="ABC15" s="20"/>
      <c r="ABD15" s="20"/>
      <c r="ABE15" s="20"/>
      <c r="ABF15" s="20"/>
      <c r="ABG15" s="20"/>
      <c r="ABH15" s="20"/>
      <c r="ABI15" s="20"/>
      <c r="ABJ15" s="20"/>
      <c r="ABK15" s="20"/>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s="146" customFormat="1" ht="13.15" customHeight="1" x14ac:dyDescent="0.3">
      <c r="A16" s="175">
        <v>43953</v>
      </c>
      <c r="B16" s="163" t="s">
        <v>105</v>
      </c>
      <c r="C16" s="168"/>
      <c r="D16" s="177"/>
      <c r="E16" s="168"/>
      <c r="F16" s="168"/>
      <c r="G16" s="169"/>
      <c r="H16" s="170"/>
      <c r="I16" s="165">
        <v>246</v>
      </c>
      <c r="J16" s="176">
        <v>14</v>
      </c>
      <c r="K16" s="54">
        <f t="shared" si="0"/>
        <v>260</v>
      </c>
      <c r="L16" s="172"/>
      <c r="M16" s="173"/>
      <c r="N16" s="168"/>
      <c r="O16" s="168"/>
      <c r="P16" s="168"/>
      <c r="Q16" s="169"/>
      <c r="R16" s="170"/>
      <c r="S16" s="164">
        <f t="shared" si="1"/>
        <v>21858</v>
      </c>
      <c r="T16" s="165">
        <f t="shared" si="2"/>
        <v>1008</v>
      </c>
      <c r="U16" s="166">
        <f t="shared" si="3"/>
        <v>22866</v>
      </c>
      <c r="YU16" s="20"/>
      <c r="YV16" s="20"/>
      <c r="YW16" s="20"/>
      <c r="YX16" s="20"/>
      <c r="YY16" s="20"/>
      <c r="YZ16" s="20"/>
      <c r="ZA16" s="20"/>
      <c r="ZB16" s="20"/>
      <c r="ZC16" s="20"/>
      <c r="ZD16" s="20"/>
      <c r="ZE16" s="20"/>
      <c r="ZF16" s="20"/>
      <c r="ZG16" s="20"/>
      <c r="ZH16" s="20"/>
      <c r="ZI16" s="20"/>
      <c r="ZJ16" s="20"/>
      <c r="ZK16" s="20"/>
      <c r="ZL16" s="20"/>
      <c r="ZM16" s="20"/>
      <c r="ZN16" s="20"/>
      <c r="ZO16" s="20"/>
      <c r="ZP16" s="20"/>
      <c r="ZQ16" s="20"/>
      <c r="ZR16" s="20"/>
      <c r="ZS16" s="20"/>
      <c r="ZT16" s="20"/>
      <c r="ZU16" s="20"/>
      <c r="ZV16" s="20"/>
      <c r="ZW16" s="20"/>
      <c r="ZX16" s="20"/>
      <c r="ZY16" s="20"/>
      <c r="ZZ16" s="20"/>
      <c r="AAA16" s="20"/>
      <c r="AAB16" s="20"/>
      <c r="AAC16" s="20"/>
      <c r="AAD16" s="20"/>
      <c r="AAE16" s="20"/>
      <c r="AAF16" s="20"/>
      <c r="AAG16" s="20"/>
      <c r="AAH16" s="20"/>
      <c r="AAI16" s="20"/>
      <c r="AAJ16" s="20"/>
      <c r="AAK16" s="20"/>
      <c r="AAL16" s="20"/>
      <c r="AAM16" s="20"/>
      <c r="AAN16" s="20"/>
      <c r="AAO16" s="20"/>
      <c r="AAP16" s="20"/>
      <c r="AAQ16" s="20"/>
      <c r="AAR16" s="20"/>
      <c r="AAS16" s="20"/>
      <c r="AAT16" s="20"/>
      <c r="AAU16" s="20"/>
      <c r="AAV16" s="20"/>
      <c r="AAW16" s="20"/>
      <c r="AAX16" s="20"/>
      <c r="AAY16" s="20"/>
      <c r="AAZ16" s="20"/>
      <c r="ABA16" s="20"/>
      <c r="ABB16" s="20"/>
      <c r="ABC16" s="20"/>
      <c r="ABD16" s="20"/>
      <c r="ABE16" s="20"/>
      <c r="ABF16" s="20"/>
      <c r="ABG16" s="20"/>
      <c r="ABH16" s="20"/>
      <c r="ABI16" s="20"/>
      <c r="ABJ16" s="20"/>
      <c r="ABK16" s="20"/>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s="146" customFormat="1" ht="13.15" customHeight="1" x14ac:dyDescent="0.3">
      <c r="A17" s="175">
        <v>43952</v>
      </c>
      <c r="B17" s="163" t="s">
        <v>105</v>
      </c>
      <c r="C17" s="168"/>
      <c r="D17" s="177"/>
      <c r="E17" s="168"/>
      <c r="F17" s="168"/>
      <c r="G17" s="169"/>
      <c r="H17" s="170"/>
      <c r="I17" s="165">
        <v>276</v>
      </c>
      <c r="J17" s="176">
        <v>27</v>
      </c>
      <c r="K17" s="54">
        <f t="shared" si="0"/>
        <v>303</v>
      </c>
      <c r="L17" s="172"/>
      <c r="M17" s="173"/>
      <c r="N17" s="168"/>
      <c r="O17" s="168"/>
      <c r="P17" s="168"/>
      <c r="Q17" s="169"/>
      <c r="R17" s="170"/>
      <c r="S17" s="164">
        <f t="shared" si="1"/>
        <v>21612</v>
      </c>
      <c r="T17" s="165">
        <f t="shared" si="2"/>
        <v>994</v>
      </c>
      <c r="U17" s="166">
        <f t="shared" si="3"/>
        <v>22606</v>
      </c>
      <c r="YU17" s="20"/>
      <c r="YV17" s="20"/>
      <c r="YW17" s="20"/>
      <c r="YX17" s="20"/>
      <c r="YY17" s="20"/>
      <c r="YZ17" s="20"/>
      <c r="ZA17" s="20"/>
      <c r="ZB17" s="20"/>
      <c r="ZC17" s="20"/>
      <c r="ZD17" s="20"/>
      <c r="ZE17" s="20"/>
      <c r="ZF17" s="20"/>
      <c r="ZG17" s="20"/>
      <c r="ZH17" s="20"/>
      <c r="ZI17" s="20"/>
      <c r="ZJ17" s="20"/>
      <c r="ZK17" s="20"/>
      <c r="ZL17" s="20"/>
      <c r="ZM17" s="20"/>
      <c r="ZN17" s="20"/>
      <c r="ZO17" s="20"/>
      <c r="ZP17" s="20"/>
      <c r="ZQ17" s="20"/>
      <c r="ZR17" s="20"/>
      <c r="ZS17" s="20"/>
      <c r="ZT17" s="20"/>
      <c r="ZU17" s="20"/>
      <c r="ZV17" s="20"/>
      <c r="ZW17" s="20"/>
      <c r="ZX17" s="20"/>
      <c r="ZY17" s="20"/>
      <c r="ZZ17" s="20"/>
      <c r="AAA17" s="20"/>
      <c r="AAB17" s="20"/>
      <c r="AAC17" s="20"/>
      <c r="AAD17" s="20"/>
      <c r="AAE17" s="20"/>
      <c r="AAF17" s="20"/>
      <c r="AAG17" s="20"/>
      <c r="AAH17" s="20"/>
      <c r="AAI17" s="20"/>
      <c r="AAJ17" s="20"/>
      <c r="AAK17" s="20"/>
      <c r="AAL17" s="20"/>
      <c r="AAM17" s="20"/>
      <c r="AAN17" s="20"/>
      <c r="AAO17" s="20"/>
      <c r="AAP17" s="20"/>
      <c r="AAQ17" s="20"/>
      <c r="AAR17" s="20"/>
      <c r="AAS17" s="20"/>
      <c r="AAT17" s="20"/>
      <c r="AAU17" s="20"/>
      <c r="AAV17" s="20"/>
      <c r="AAW17" s="20"/>
      <c r="AAX17" s="20"/>
      <c r="AAY17" s="20"/>
      <c r="AAZ17" s="20"/>
      <c r="ABA17" s="20"/>
      <c r="ABB17" s="20"/>
      <c r="ABC17" s="20"/>
      <c r="ABD17" s="20"/>
      <c r="ABE17" s="20"/>
      <c r="ABF17" s="20"/>
      <c r="ABG17" s="20"/>
      <c r="ABH17" s="20"/>
      <c r="ABI17" s="20"/>
      <c r="ABJ17" s="20"/>
      <c r="ABK17" s="20"/>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s="146" customFormat="1" ht="13.15" customHeight="1" x14ac:dyDescent="0.3">
      <c r="A18" s="175">
        <v>43951</v>
      </c>
      <c r="B18" s="163" t="s">
        <v>105</v>
      </c>
      <c r="C18" s="168"/>
      <c r="D18" s="178"/>
      <c r="E18" s="168"/>
      <c r="F18" s="168"/>
      <c r="G18" s="169"/>
      <c r="H18" s="170"/>
      <c r="I18" s="165">
        <v>291</v>
      </c>
      <c r="J18" s="176">
        <v>16</v>
      </c>
      <c r="K18" s="54">
        <f t="shared" si="0"/>
        <v>307</v>
      </c>
      <c r="L18" s="172"/>
      <c r="M18" s="173"/>
      <c r="N18" s="168"/>
      <c r="O18" s="168"/>
      <c r="P18" s="168"/>
      <c r="Q18" s="169"/>
      <c r="R18" s="170"/>
      <c r="S18" s="164">
        <f t="shared" si="1"/>
        <v>21336</v>
      </c>
      <c r="T18" s="165">
        <f t="shared" si="2"/>
        <v>967</v>
      </c>
      <c r="U18" s="166">
        <f t="shared" si="3"/>
        <v>22303</v>
      </c>
      <c r="YU18" s="20"/>
      <c r="YV18" s="20"/>
      <c r="YW18" s="20"/>
      <c r="YX18" s="20"/>
      <c r="YY18" s="20"/>
      <c r="YZ18" s="20"/>
      <c r="ZA18" s="20"/>
      <c r="ZB18" s="20"/>
      <c r="ZC18" s="20"/>
      <c r="ZD18" s="20"/>
      <c r="ZE18" s="20"/>
      <c r="ZF18" s="20"/>
      <c r="ZG18" s="20"/>
      <c r="ZH18" s="20"/>
      <c r="ZI18" s="20"/>
      <c r="ZJ18" s="20"/>
      <c r="ZK18" s="20"/>
      <c r="ZL18" s="20"/>
      <c r="ZM18" s="20"/>
      <c r="ZN18" s="20"/>
      <c r="ZO18" s="20"/>
      <c r="ZP18" s="20"/>
      <c r="ZQ18" s="20"/>
      <c r="ZR18" s="20"/>
      <c r="ZS18" s="20"/>
      <c r="ZT18" s="20"/>
      <c r="ZU18" s="20"/>
      <c r="ZV18" s="20"/>
      <c r="ZW18" s="20"/>
      <c r="ZX18" s="20"/>
      <c r="ZY18" s="20"/>
      <c r="ZZ18" s="20"/>
      <c r="AAA18" s="20"/>
      <c r="AAB18" s="20"/>
      <c r="AAC18" s="20"/>
      <c r="AAD18" s="20"/>
      <c r="AAE18" s="20"/>
      <c r="AAF18" s="20"/>
      <c r="AAG18" s="20"/>
      <c r="AAH18" s="20"/>
      <c r="AAI18" s="20"/>
      <c r="AAJ18" s="20"/>
      <c r="AAK18" s="20"/>
      <c r="AAL18" s="20"/>
      <c r="AAM18" s="20"/>
      <c r="AAN18" s="20"/>
      <c r="AAO18" s="20"/>
      <c r="AAP18" s="20"/>
      <c r="AAQ18" s="20"/>
      <c r="AAR18" s="20"/>
      <c r="AAS18" s="20"/>
      <c r="AAT18" s="20"/>
      <c r="AAU18" s="20"/>
      <c r="AAV18" s="20"/>
      <c r="AAW18" s="20"/>
      <c r="AAX18" s="20"/>
      <c r="AAY18" s="20"/>
      <c r="AAZ18" s="20"/>
      <c r="ABA18" s="20"/>
      <c r="ABB18" s="20"/>
      <c r="ABC18" s="20"/>
      <c r="ABD18" s="20"/>
      <c r="ABE18" s="20"/>
      <c r="ABF18" s="20"/>
      <c r="ABG18" s="20"/>
      <c r="ABH18" s="20"/>
      <c r="ABI18" s="20"/>
      <c r="ABJ18" s="20"/>
      <c r="ABK18" s="20"/>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s="146" customFormat="1" ht="13.15" customHeight="1" x14ac:dyDescent="0.3">
      <c r="A19" s="162">
        <v>43950</v>
      </c>
      <c r="B19" s="163" t="s">
        <v>105</v>
      </c>
      <c r="C19" s="173"/>
      <c r="D19" s="178"/>
      <c r="E19" s="173"/>
      <c r="F19" s="173"/>
      <c r="G19" s="179"/>
      <c r="H19" s="170"/>
      <c r="I19" s="165">
        <v>307</v>
      </c>
      <c r="J19" s="176">
        <v>25</v>
      </c>
      <c r="K19" s="180">
        <f t="shared" si="0"/>
        <v>332</v>
      </c>
      <c r="L19" s="172"/>
      <c r="M19" s="173"/>
      <c r="N19" s="173"/>
      <c r="O19" s="173"/>
      <c r="P19" s="173"/>
      <c r="Q19" s="181"/>
      <c r="R19" s="182"/>
      <c r="S19" s="164">
        <f t="shared" si="1"/>
        <v>21045</v>
      </c>
      <c r="T19" s="165">
        <f t="shared" si="2"/>
        <v>951</v>
      </c>
      <c r="U19" s="166">
        <f t="shared" si="3"/>
        <v>21996</v>
      </c>
      <c r="YU19" s="20"/>
      <c r="YV19" s="20"/>
      <c r="YW19" s="20"/>
      <c r="YX19" s="20"/>
      <c r="YY19" s="20"/>
      <c r="YZ19" s="20"/>
      <c r="ZA19" s="20"/>
      <c r="ZB19" s="20"/>
      <c r="ZC19" s="20"/>
      <c r="ZD19" s="20"/>
      <c r="ZE19" s="20"/>
      <c r="ZF19" s="20"/>
      <c r="ZG19" s="20"/>
      <c r="ZH19" s="20"/>
      <c r="ZI19" s="20"/>
      <c r="ZJ19" s="20"/>
      <c r="ZK19" s="20"/>
      <c r="ZL19" s="20"/>
      <c r="ZM19" s="20"/>
      <c r="ZN19" s="20"/>
      <c r="ZO19" s="20"/>
      <c r="ZP19" s="20"/>
      <c r="ZQ19" s="20"/>
      <c r="ZR19" s="20"/>
      <c r="ZS19" s="20"/>
      <c r="ZT19" s="20"/>
      <c r="ZU19" s="20"/>
      <c r="ZV19" s="20"/>
      <c r="ZW19" s="20"/>
      <c r="ZX19" s="20"/>
      <c r="ZY19" s="20"/>
      <c r="ZZ19" s="20"/>
      <c r="AAA19" s="20"/>
      <c r="AAB19" s="20"/>
      <c r="AAC19" s="20"/>
      <c r="AAD19" s="20"/>
      <c r="AAE19" s="20"/>
      <c r="AAF19" s="20"/>
      <c r="AAG19" s="20"/>
      <c r="AAH19" s="20"/>
      <c r="AAI19" s="20"/>
      <c r="AAJ19" s="20"/>
      <c r="AAK19" s="20"/>
      <c r="AAL19" s="20"/>
      <c r="AAM19" s="20"/>
      <c r="AAN19" s="20"/>
      <c r="AAO19" s="20"/>
      <c r="AAP19" s="20"/>
      <c r="AAQ19" s="20"/>
      <c r="AAR19" s="20"/>
      <c r="AAS19" s="20"/>
      <c r="AAT19" s="20"/>
      <c r="AAU19" s="20"/>
      <c r="AAV19" s="20"/>
      <c r="AAW19" s="20"/>
      <c r="AAX19" s="20"/>
      <c r="AAY19" s="20"/>
      <c r="AAZ19" s="20"/>
      <c r="ABA19" s="20"/>
      <c r="ABB19" s="20"/>
      <c r="ABC19" s="20"/>
      <c r="ABD19" s="20"/>
      <c r="ABE19" s="20"/>
      <c r="ABF19" s="20"/>
      <c r="ABG19" s="20"/>
      <c r="ABH19" s="20"/>
      <c r="ABI19" s="20"/>
      <c r="ABJ19" s="20"/>
      <c r="ABK19" s="20"/>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s="146" customFormat="1" ht="13.15" customHeight="1" x14ac:dyDescent="0.3">
      <c r="A20" s="183">
        <v>43949</v>
      </c>
      <c r="B20" s="163" t="s">
        <v>105</v>
      </c>
      <c r="C20" s="167"/>
      <c r="D20" s="178"/>
      <c r="E20" s="173"/>
      <c r="F20" s="173"/>
      <c r="G20" s="42"/>
      <c r="H20" s="184"/>
      <c r="I20" s="165">
        <v>326</v>
      </c>
      <c r="J20" s="176">
        <v>14</v>
      </c>
      <c r="K20" s="54">
        <f t="shared" si="0"/>
        <v>340</v>
      </c>
      <c r="L20" s="185"/>
      <c r="M20" s="173"/>
      <c r="N20" s="168"/>
      <c r="O20" s="168"/>
      <c r="P20" s="168"/>
      <c r="Q20" s="186"/>
      <c r="R20" s="184"/>
      <c r="S20" s="164">
        <f t="shared" si="1"/>
        <v>20738</v>
      </c>
      <c r="T20" s="165">
        <f t="shared" si="2"/>
        <v>926</v>
      </c>
      <c r="U20" s="166">
        <f t="shared" si="3"/>
        <v>21664</v>
      </c>
      <c r="YU20" s="20"/>
      <c r="YV20" s="20"/>
      <c r="YW20" s="20"/>
      <c r="YX20" s="20"/>
      <c r="YY20" s="20"/>
      <c r="YZ20" s="20"/>
      <c r="ZA20" s="20"/>
      <c r="ZB20" s="20"/>
      <c r="ZC20" s="20"/>
      <c r="ZD20" s="20"/>
      <c r="ZE20" s="20"/>
      <c r="ZF20" s="20"/>
      <c r="ZG20" s="20"/>
      <c r="ZH20" s="20"/>
      <c r="ZI20" s="20"/>
      <c r="ZJ20" s="20"/>
      <c r="ZK20" s="20"/>
      <c r="ZL20" s="20"/>
      <c r="ZM20" s="20"/>
      <c r="ZN20" s="20"/>
      <c r="ZO20" s="20"/>
      <c r="ZP20" s="20"/>
      <c r="ZQ20" s="20"/>
      <c r="ZR20" s="20"/>
      <c r="ZS20" s="20"/>
      <c r="ZT20" s="20"/>
      <c r="ZU20" s="20"/>
      <c r="ZV20" s="20"/>
      <c r="ZW20" s="20"/>
      <c r="ZX20" s="20"/>
      <c r="ZY20" s="20"/>
      <c r="ZZ20" s="20"/>
      <c r="AAA20" s="20"/>
      <c r="AAB20" s="20"/>
      <c r="AAC20" s="20"/>
      <c r="AAD20" s="20"/>
      <c r="AAE20" s="20"/>
      <c r="AAF20" s="20"/>
      <c r="AAG20" s="20"/>
      <c r="AAH20" s="20"/>
      <c r="AAI20" s="20"/>
      <c r="AAJ20" s="20"/>
      <c r="AAK20" s="20"/>
      <c r="AAL20" s="20"/>
      <c r="AAM20" s="20"/>
      <c r="AAN20" s="20"/>
      <c r="AAO20" s="20"/>
      <c r="AAP20" s="20"/>
      <c r="AAQ20" s="20"/>
      <c r="AAR20" s="20"/>
      <c r="AAS20" s="20"/>
      <c r="AAT20" s="20"/>
      <c r="AAU20" s="20"/>
      <c r="AAV20" s="20"/>
      <c r="AAW20" s="20"/>
      <c r="AAX20" s="20"/>
      <c r="AAY20" s="20"/>
      <c r="AAZ20" s="20"/>
      <c r="ABA20" s="20"/>
      <c r="ABB20" s="20"/>
      <c r="ABC20" s="20"/>
      <c r="ABD20" s="20"/>
      <c r="ABE20" s="20"/>
      <c r="ABF20" s="20"/>
      <c r="ABG20" s="20"/>
      <c r="ABH20" s="20"/>
      <c r="ABI20" s="20"/>
      <c r="ABJ20" s="20"/>
      <c r="ABK20" s="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s="146" customFormat="1" ht="13.15" customHeight="1" x14ac:dyDescent="0.3">
      <c r="A21" s="183">
        <v>43948</v>
      </c>
      <c r="B21" s="163" t="s">
        <v>105</v>
      </c>
      <c r="C21" s="167"/>
      <c r="D21" s="177"/>
      <c r="E21" s="168"/>
      <c r="F21" s="168"/>
      <c r="G21" s="186"/>
      <c r="H21" s="184"/>
      <c r="I21" s="165">
        <v>329</v>
      </c>
      <c r="J21" s="176">
        <v>16</v>
      </c>
      <c r="K21" s="54">
        <f t="shared" si="0"/>
        <v>345</v>
      </c>
      <c r="L21" s="185"/>
      <c r="M21" s="173"/>
      <c r="N21" s="168"/>
      <c r="O21" s="168"/>
      <c r="P21" s="168"/>
      <c r="Q21" s="186"/>
      <c r="R21" s="184"/>
      <c r="S21" s="164">
        <f t="shared" si="1"/>
        <v>20412</v>
      </c>
      <c r="T21" s="165">
        <f t="shared" si="2"/>
        <v>912</v>
      </c>
      <c r="U21" s="166">
        <f t="shared" si="3"/>
        <v>21324</v>
      </c>
      <c r="YU21" s="20"/>
      <c r="YV21" s="20"/>
      <c r="YW21" s="20"/>
      <c r="YX21" s="20"/>
      <c r="YY21" s="20"/>
      <c r="YZ21" s="20"/>
      <c r="ZA21" s="20"/>
      <c r="ZB21" s="20"/>
      <c r="ZC21" s="20"/>
      <c r="ZD21" s="20"/>
      <c r="ZE21" s="20"/>
      <c r="ZF21" s="20"/>
      <c r="ZG21" s="20"/>
      <c r="ZH21" s="20"/>
      <c r="ZI21" s="20"/>
      <c r="ZJ21" s="20"/>
      <c r="ZK21" s="20"/>
      <c r="ZL21" s="20"/>
      <c r="ZM21" s="20"/>
      <c r="ZN21" s="20"/>
      <c r="ZO21" s="20"/>
      <c r="ZP21" s="20"/>
      <c r="ZQ21" s="20"/>
      <c r="ZR21" s="20"/>
      <c r="ZS21" s="20"/>
      <c r="ZT21" s="20"/>
      <c r="ZU21" s="20"/>
      <c r="ZV21" s="20"/>
      <c r="ZW21" s="20"/>
      <c r="ZX21" s="20"/>
      <c r="ZY21" s="20"/>
      <c r="ZZ21" s="20"/>
      <c r="AAA21" s="20"/>
      <c r="AAB21" s="20"/>
      <c r="AAC21" s="20"/>
      <c r="AAD21" s="20"/>
      <c r="AAE21" s="20"/>
      <c r="AAF21" s="20"/>
      <c r="AAG21" s="20"/>
      <c r="AAH21" s="20"/>
      <c r="AAI21" s="20"/>
      <c r="AAJ21" s="20"/>
      <c r="AAK21" s="20"/>
      <c r="AAL21" s="20"/>
      <c r="AAM21" s="20"/>
      <c r="AAN21" s="20"/>
      <c r="AAO21" s="20"/>
      <c r="AAP21" s="20"/>
      <c r="AAQ21" s="20"/>
      <c r="AAR21" s="20"/>
      <c r="AAS21" s="20"/>
      <c r="AAT21" s="20"/>
      <c r="AAU21" s="20"/>
      <c r="AAV21" s="20"/>
      <c r="AAW21" s="20"/>
      <c r="AAX21" s="20"/>
      <c r="AAY21" s="20"/>
      <c r="AAZ21" s="20"/>
      <c r="ABA21" s="20"/>
      <c r="ABB21" s="20"/>
      <c r="ABC21" s="20"/>
      <c r="ABD21" s="20"/>
      <c r="ABE21" s="20"/>
      <c r="ABF21" s="20"/>
      <c r="ABG21" s="20"/>
      <c r="ABH21" s="20"/>
      <c r="ABI21" s="20"/>
      <c r="ABJ21" s="20"/>
      <c r="ABK21" s="20"/>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s="146" customFormat="1" ht="13.15" customHeight="1" x14ac:dyDescent="0.3">
      <c r="A22" s="183">
        <v>43947</v>
      </c>
      <c r="B22" s="163" t="s">
        <v>105</v>
      </c>
      <c r="C22" s="167"/>
      <c r="D22" s="168"/>
      <c r="E22" s="168"/>
      <c r="F22" s="168"/>
      <c r="G22" s="186"/>
      <c r="H22" s="184"/>
      <c r="I22" s="187">
        <v>362</v>
      </c>
      <c r="J22" s="176">
        <v>16</v>
      </c>
      <c r="K22" s="54">
        <f t="shared" si="0"/>
        <v>378</v>
      </c>
      <c r="L22" s="185"/>
      <c r="M22" s="173"/>
      <c r="N22" s="168"/>
      <c r="O22" s="168"/>
      <c r="P22" s="168"/>
      <c r="Q22" s="186"/>
      <c r="R22" s="184"/>
      <c r="S22" s="164">
        <f t="shared" si="1"/>
        <v>20083</v>
      </c>
      <c r="T22" s="165">
        <f t="shared" si="2"/>
        <v>896</v>
      </c>
      <c r="U22" s="166">
        <f t="shared" si="3"/>
        <v>20979</v>
      </c>
      <c r="V22" s="188"/>
      <c r="YU22" s="20"/>
      <c r="YV22" s="20"/>
      <c r="YW22" s="20"/>
      <c r="YX22" s="20"/>
      <c r="YY22" s="20"/>
      <c r="YZ22" s="20"/>
      <c r="ZA22" s="20"/>
      <c r="ZB22" s="20"/>
      <c r="ZC22" s="20"/>
      <c r="ZD22" s="20"/>
      <c r="ZE22" s="20"/>
      <c r="ZF22" s="20"/>
      <c r="ZG22" s="20"/>
      <c r="ZH22" s="20"/>
      <c r="ZI22" s="20"/>
      <c r="ZJ22" s="20"/>
      <c r="ZK22" s="20"/>
      <c r="ZL22" s="20"/>
      <c r="ZM22" s="20"/>
      <c r="ZN22" s="20"/>
      <c r="ZO22" s="20"/>
      <c r="ZP22" s="20"/>
      <c r="ZQ22" s="20"/>
      <c r="ZR22" s="20"/>
      <c r="ZS22" s="20"/>
      <c r="ZT22" s="20"/>
      <c r="ZU22" s="20"/>
      <c r="ZV22" s="20"/>
      <c r="ZW22" s="20"/>
      <c r="ZX22" s="20"/>
      <c r="ZY22" s="20"/>
      <c r="ZZ22" s="20"/>
      <c r="AAA22" s="20"/>
      <c r="AAB22" s="20"/>
      <c r="AAC22" s="20"/>
      <c r="AAD22" s="20"/>
      <c r="AAE22" s="20"/>
      <c r="AAF22" s="20"/>
      <c r="AAG22" s="20"/>
      <c r="AAH22" s="20"/>
      <c r="AAI22" s="20"/>
      <c r="AAJ22" s="20"/>
      <c r="AAK22" s="20"/>
      <c r="AAL22" s="20"/>
      <c r="AAM22" s="20"/>
      <c r="AAN22" s="20"/>
      <c r="AAO22" s="20"/>
      <c r="AAP22" s="20"/>
      <c r="AAQ22" s="20"/>
      <c r="AAR22" s="20"/>
      <c r="AAS22" s="20"/>
      <c r="AAT22" s="20"/>
      <c r="AAU22" s="20"/>
      <c r="AAV22" s="20"/>
      <c r="AAW22" s="20"/>
      <c r="AAX22" s="20"/>
      <c r="AAY22" s="20"/>
      <c r="AAZ22" s="20"/>
      <c r="ABA22" s="20"/>
      <c r="ABB22" s="20"/>
      <c r="ABC22" s="20"/>
      <c r="ABD22" s="20"/>
      <c r="ABE22" s="20"/>
      <c r="ABF22" s="20"/>
      <c r="ABG22" s="20"/>
      <c r="ABH22" s="20"/>
      <c r="ABI22" s="20"/>
      <c r="ABJ22" s="20"/>
      <c r="ABK22" s="20"/>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s="146" customFormat="1" ht="13.15" customHeight="1" x14ac:dyDescent="0.3">
      <c r="A23" s="183">
        <v>43946</v>
      </c>
      <c r="B23" s="163" t="s">
        <v>105</v>
      </c>
      <c r="C23" s="167"/>
      <c r="D23" s="168"/>
      <c r="E23" s="168"/>
      <c r="F23" s="168"/>
      <c r="G23" s="186"/>
      <c r="H23" s="184"/>
      <c r="I23" s="187">
        <v>373</v>
      </c>
      <c r="J23" s="176">
        <v>28</v>
      </c>
      <c r="K23" s="54">
        <f t="shared" si="0"/>
        <v>401</v>
      </c>
      <c r="L23" s="185"/>
      <c r="M23" s="173"/>
      <c r="N23" s="168"/>
      <c r="O23" s="168"/>
      <c r="P23" s="168"/>
      <c r="Q23" s="186"/>
      <c r="R23" s="184"/>
      <c r="S23" s="164">
        <f t="shared" si="1"/>
        <v>19721</v>
      </c>
      <c r="T23" s="165">
        <f t="shared" si="2"/>
        <v>880</v>
      </c>
      <c r="U23" s="166">
        <f t="shared" si="3"/>
        <v>20601</v>
      </c>
      <c r="V23" s="188"/>
      <c r="YU23" s="20"/>
      <c r="YV23" s="20"/>
      <c r="YW23" s="20"/>
      <c r="YX23" s="20"/>
      <c r="YY23" s="20"/>
      <c r="YZ23" s="20"/>
      <c r="ZA23" s="20"/>
      <c r="ZB23" s="20"/>
      <c r="ZC23" s="20"/>
      <c r="ZD23" s="20"/>
      <c r="ZE23" s="20"/>
      <c r="ZF23" s="20"/>
      <c r="ZG23" s="20"/>
      <c r="ZH23" s="20"/>
      <c r="ZI23" s="20"/>
      <c r="ZJ23" s="20"/>
      <c r="ZK23" s="20"/>
      <c r="ZL23" s="20"/>
      <c r="ZM23" s="20"/>
      <c r="ZN23" s="20"/>
      <c r="ZO23" s="20"/>
      <c r="ZP23" s="20"/>
      <c r="ZQ23" s="20"/>
      <c r="ZR23" s="20"/>
      <c r="ZS23" s="20"/>
      <c r="ZT23" s="20"/>
      <c r="ZU23" s="20"/>
      <c r="ZV23" s="20"/>
      <c r="ZW23" s="20"/>
      <c r="ZX23" s="20"/>
      <c r="ZY23" s="20"/>
      <c r="ZZ23" s="20"/>
      <c r="AAA23" s="20"/>
      <c r="AAB23" s="20"/>
      <c r="AAC23" s="20"/>
      <c r="AAD23" s="20"/>
      <c r="AAE23" s="20"/>
      <c r="AAF23" s="20"/>
      <c r="AAG23" s="20"/>
      <c r="AAH23" s="20"/>
      <c r="AAI23" s="20"/>
      <c r="AAJ23" s="20"/>
      <c r="AAK23" s="20"/>
      <c r="AAL23" s="20"/>
      <c r="AAM23" s="20"/>
      <c r="AAN23" s="20"/>
      <c r="AAO23" s="20"/>
      <c r="AAP23" s="20"/>
      <c r="AAQ23" s="20"/>
      <c r="AAR23" s="20"/>
      <c r="AAS23" s="20"/>
      <c r="AAT23" s="20"/>
      <c r="AAU23" s="20"/>
      <c r="AAV23" s="20"/>
      <c r="AAW23" s="20"/>
      <c r="AAX23" s="20"/>
      <c r="AAY23" s="20"/>
      <c r="AAZ23" s="20"/>
      <c r="ABA23" s="20"/>
      <c r="ABB23" s="20"/>
      <c r="ABC23" s="20"/>
      <c r="ABD23" s="20"/>
      <c r="ABE23" s="20"/>
      <c r="ABF23" s="20"/>
      <c r="ABG23" s="20"/>
      <c r="ABH23" s="20"/>
      <c r="ABI23" s="20"/>
      <c r="ABJ23" s="20"/>
      <c r="ABK23" s="20"/>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s="146" customFormat="1" ht="13.15" customHeight="1" x14ac:dyDescent="0.3">
      <c r="A24" s="183">
        <v>43945</v>
      </c>
      <c r="B24" s="163" t="s">
        <v>105</v>
      </c>
      <c r="C24" s="189">
        <v>423</v>
      </c>
      <c r="D24" s="184">
        <v>4841</v>
      </c>
      <c r="E24" s="184">
        <v>2948</v>
      </c>
      <c r="F24" s="184">
        <v>25</v>
      </c>
      <c r="G24" s="186">
        <f>ONS_WeeklyRegistratedDeaths!M33-ONS_WeeklyRegistratedDeaths!T33</f>
        <v>8237</v>
      </c>
      <c r="H24" s="184">
        <f>ONS_WeeklyOccurrenceDeaths!M33-ONS_WeeklyOccurrenceDeaths!T33</f>
        <v>6342</v>
      </c>
      <c r="I24" s="187">
        <v>420</v>
      </c>
      <c r="J24" s="176">
        <v>30</v>
      </c>
      <c r="K24" s="54">
        <f t="shared" si="0"/>
        <v>450</v>
      </c>
      <c r="L24" s="185">
        <f>SUM(K24:K30)</f>
        <v>3614</v>
      </c>
      <c r="M24" s="190">
        <f t="shared" ref="M24:R24" si="4">M31+C24</f>
        <v>1305</v>
      </c>
      <c r="N24" s="190">
        <f t="shared" si="4"/>
        <v>19621</v>
      </c>
      <c r="O24" s="190">
        <f t="shared" si="4"/>
        <v>6293</v>
      </c>
      <c r="P24" s="190">
        <f t="shared" si="4"/>
        <v>111</v>
      </c>
      <c r="Q24" s="190">
        <f t="shared" si="4"/>
        <v>27330</v>
      </c>
      <c r="R24" s="184">
        <f t="shared" si="4"/>
        <v>29710</v>
      </c>
      <c r="S24" s="164">
        <f t="shared" si="1"/>
        <v>19348</v>
      </c>
      <c r="T24" s="165">
        <f t="shared" si="2"/>
        <v>852</v>
      </c>
      <c r="U24" s="166">
        <f t="shared" si="3"/>
        <v>20200</v>
      </c>
      <c r="V24" s="188"/>
      <c r="YU24" s="20"/>
      <c r="YV24" s="20"/>
      <c r="YW24" s="20"/>
      <c r="YX24" s="20"/>
      <c r="YY24" s="20"/>
      <c r="YZ24" s="20"/>
      <c r="ZA24" s="20"/>
      <c r="ZB24" s="20"/>
      <c r="ZC24" s="20"/>
      <c r="ZD24" s="20"/>
      <c r="ZE24" s="20"/>
      <c r="ZF24" s="20"/>
      <c r="ZG24" s="20"/>
      <c r="ZH24" s="20"/>
      <c r="ZI24" s="20"/>
      <c r="ZJ24" s="20"/>
      <c r="ZK24" s="20"/>
      <c r="ZL24" s="20"/>
      <c r="ZM24" s="20"/>
      <c r="ZN24" s="20"/>
      <c r="ZO24" s="20"/>
      <c r="ZP24" s="20"/>
      <c r="ZQ24" s="20"/>
      <c r="ZR24" s="20"/>
      <c r="ZS24" s="20"/>
      <c r="ZT24" s="20"/>
      <c r="ZU24" s="20"/>
      <c r="ZV24" s="20"/>
      <c r="ZW24" s="20"/>
      <c r="ZX24" s="20"/>
      <c r="ZY24" s="20"/>
      <c r="ZZ24" s="20"/>
      <c r="AAA24" s="20"/>
      <c r="AAB24" s="20"/>
      <c r="AAC24" s="20"/>
      <c r="AAD24" s="20"/>
      <c r="AAE24" s="20"/>
      <c r="AAF24" s="20"/>
      <c r="AAG24" s="20"/>
      <c r="AAH24" s="20"/>
      <c r="AAI24" s="20"/>
      <c r="AAJ24" s="20"/>
      <c r="AAK24" s="20"/>
      <c r="AAL24" s="20"/>
      <c r="AAM24" s="20"/>
      <c r="AAN24" s="20"/>
      <c r="AAO24" s="20"/>
      <c r="AAP24" s="20"/>
      <c r="AAQ24" s="20"/>
      <c r="AAR24" s="20"/>
      <c r="AAS24" s="20"/>
      <c r="AAT24" s="20"/>
      <c r="AAU24" s="20"/>
      <c r="AAV24" s="20"/>
      <c r="AAW24" s="20"/>
      <c r="AAX24" s="20"/>
      <c r="AAY24" s="20"/>
      <c r="AAZ24" s="20"/>
      <c r="ABA24" s="20"/>
      <c r="ABB24" s="20"/>
      <c r="ABC24" s="20"/>
      <c r="ABD24" s="20"/>
      <c r="ABE24" s="20"/>
      <c r="ABF24" s="20"/>
      <c r="ABG24" s="20"/>
      <c r="ABH24" s="20"/>
      <c r="ABI24" s="20"/>
      <c r="ABJ24" s="20"/>
      <c r="ABK24" s="20"/>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s="146" customFormat="1" ht="13.15" customHeight="1" x14ac:dyDescent="0.3">
      <c r="A25" s="183">
        <v>43944</v>
      </c>
      <c r="B25" s="163" t="s">
        <v>105</v>
      </c>
      <c r="C25" s="167"/>
      <c r="D25" s="168"/>
      <c r="E25" s="177"/>
      <c r="F25" s="168"/>
      <c r="G25" s="186"/>
      <c r="H25" s="184"/>
      <c r="I25" s="187">
        <v>441</v>
      </c>
      <c r="J25" s="176">
        <v>18</v>
      </c>
      <c r="K25" s="54">
        <f t="shared" si="0"/>
        <v>459</v>
      </c>
      <c r="L25" s="185"/>
      <c r="M25" s="173"/>
      <c r="N25" s="168"/>
      <c r="O25" s="168"/>
      <c r="P25" s="168"/>
      <c r="Q25" s="186"/>
      <c r="R25" s="184"/>
      <c r="S25" s="164">
        <f t="shared" si="1"/>
        <v>18928</v>
      </c>
      <c r="T25" s="165">
        <f t="shared" si="2"/>
        <v>822</v>
      </c>
      <c r="U25" s="166">
        <f t="shared" si="3"/>
        <v>19750</v>
      </c>
      <c r="V25" s="188"/>
      <c r="YU25" s="20"/>
      <c r="YV25" s="20"/>
      <c r="YW25" s="20"/>
      <c r="YX25" s="20"/>
      <c r="YY25" s="20"/>
      <c r="YZ25" s="20"/>
      <c r="ZA25" s="20"/>
      <c r="ZB25" s="20"/>
      <c r="ZC25" s="20"/>
      <c r="ZD25" s="20"/>
      <c r="ZE25" s="20"/>
      <c r="ZF25" s="20"/>
      <c r="ZG25" s="20"/>
      <c r="ZH25" s="20"/>
      <c r="ZI25" s="20"/>
      <c r="ZJ25" s="20"/>
      <c r="ZK25" s="20"/>
      <c r="ZL25" s="20"/>
      <c r="ZM25" s="20"/>
      <c r="ZN25" s="20"/>
      <c r="ZO25" s="20"/>
      <c r="ZP25" s="20"/>
      <c r="ZQ25" s="20"/>
      <c r="ZR25" s="20"/>
      <c r="ZS25" s="20"/>
      <c r="ZT25" s="20"/>
      <c r="ZU25" s="20"/>
      <c r="ZV25" s="20"/>
      <c r="ZW25" s="20"/>
      <c r="ZX25" s="20"/>
      <c r="ZY25" s="20"/>
      <c r="ZZ25" s="20"/>
      <c r="AAA25" s="20"/>
      <c r="AAB25" s="20"/>
      <c r="AAC25" s="20"/>
      <c r="AAD25" s="20"/>
      <c r="AAE25" s="20"/>
      <c r="AAF25" s="20"/>
      <c r="AAG25" s="20"/>
      <c r="AAH25" s="20"/>
      <c r="AAI25" s="20"/>
      <c r="AAJ25" s="20"/>
      <c r="AAK25" s="20"/>
      <c r="AAL25" s="20"/>
      <c r="AAM25" s="20"/>
      <c r="AAN25" s="20"/>
      <c r="AAO25" s="20"/>
      <c r="AAP25" s="20"/>
      <c r="AAQ25" s="20"/>
      <c r="AAR25" s="20"/>
      <c r="AAS25" s="20"/>
      <c r="AAT25" s="20"/>
      <c r="AAU25" s="20"/>
      <c r="AAV25" s="20"/>
      <c r="AAW25" s="20"/>
      <c r="AAX25" s="20"/>
      <c r="AAY25" s="20"/>
      <c r="AAZ25" s="20"/>
      <c r="ABA25" s="20"/>
      <c r="ABB25" s="20"/>
      <c r="ABC25" s="20"/>
      <c r="ABD25" s="20"/>
      <c r="ABE25" s="20"/>
      <c r="ABF25" s="20"/>
      <c r="ABG25" s="20"/>
      <c r="ABH25" s="20"/>
      <c r="ABI25" s="20"/>
      <c r="ABJ25" s="20"/>
      <c r="ABK25" s="20"/>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s="146" customFormat="1" ht="13.15" customHeight="1" x14ac:dyDescent="0.3">
      <c r="A26" s="183">
        <v>43943</v>
      </c>
      <c r="B26" s="163" t="s">
        <v>105</v>
      </c>
      <c r="C26" s="167"/>
      <c r="D26" s="168"/>
      <c r="E26" s="177"/>
      <c r="F26" s="168"/>
      <c r="G26" s="186"/>
      <c r="H26" s="184"/>
      <c r="I26" s="191">
        <v>473</v>
      </c>
      <c r="J26" s="176">
        <v>23</v>
      </c>
      <c r="K26" s="54">
        <f t="shared" si="0"/>
        <v>496</v>
      </c>
      <c r="L26" s="185"/>
      <c r="M26" s="173"/>
      <c r="N26" s="168"/>
      <c r="O26" s="168"/>
      <c r="P26" s="168"/>
      <c r="Q26" s="186"/>
      <c r="R26" s="184"/>
      <c r="S26" s="164">
        <f t="shared" si="1"/>
        <v>18487</v>
      </c>
      <c r="T26" s="165">
        <f t="shared" si="2"/>
        <v>804</v>
      </c>
      <c r="U26" s="166">
        <f t="shared" si="3"/>
        <v>19291</v>
      </c>
      <c r="V26" s="188"/>
      <c r="YU26" s="20"/>
      <c r="YV26" s="20"/>
      <c r="YW26" s="20"/>
      <c r="YX26" s="20"/>
      <c r="YY26" s="20"/>
      <c r="YZ26" s="20"/>
      <c r="ZA26" s="20"/>
      <c r="ZB26" s="20"/>
      <c r="ZC26" s="20"/>
      <c r="ZD26" s="20"/>
      <c r="ZE26" s="20"/>
      <c r="ZF26" s="20"/>
      <c r="ZG26" s="20"/>
      <c r="ZH26" s="20"/>
      <c r="ZI26" s="20"/>
      <c r="ZJ26" s="20"/>
      <c r="ZK26" s="20"/>
      <c r="ZL26" s="20"/>
      <c r="ZM26" s="20"/>
      <c r="ZN26" s="20"/>
      <c r="ZO26" s="20"/>
      <c r="ZP26" s="20"/>
      <c r="ZQ26" s="20"/>
      <c r="ZR26" s="20"/>
      <c r="ZS26" s="20"/>
      <c r="ZT26" s="20"/>
      <c r="ZU26" s="20"/>
      <c r="ZV26" s="20"/>
      <c r="ZW26" s="20"/>
      <c r="ZX26" s="20"/>
      <c r="ZY26" s="20"/>
      <c r="ZZ26" s="20"/>
      <c r="AAA26" s="20"/>
      <c r="AAB26" s="20"/>
      <c r="AAC26" s="20"/>
      <c r="AAD26" s="20"/>
      <c r="AAE26" s="20"/>
      <c r="AAF26" s="20"/>
      <c r="AAG26" s="20"/>
      <c r="AAH26" s="20"/>
      <c r="AAI26" s="20"/>
      <c r="AAJ26" s="20"/>
      <c r="AAK26" s="20"/>
      <c r="AAL26" s="20"/>
      <c r="AAM26" s="20"/>
      <c r="AAN26" s="20"/>
      <c r="AAO26" s="20"/>
      <c r="AAP26" s="20"/>
      <c r="AAQ26" s="20"/>
      <c r="AAR26" s="20"/>
      <c r="AAS26" s="20"/>
      <c r="AAT26" s="20"/>
      <c r="AAU26" s="20"/>
      <c r="AAV26" s="20"/>
      <c r="AAW26" s="20"/>
      <c r="AAX26" s="20"/>
      <c r="AAY26" s="20"/>
      <c r="AAZ26" s="20"/>
      <c r="ABA26" s="20"/>
      <c r="ABB26" s="20"/>
      <c r="ABC26" s="20"/>
      <c r="ABD26" s="20"/>
      <c r="ABE26" s="20"/>
      <c r="ABF26" s="20"/>
      <c r="ABG26" s="20"/>
      <c r="ABH26" s="20"/>
      <c r="ABI26" s="20"/>
      <c r="ABJ26" s="20"/>
      <c r="ABK26" s="20"/>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146" customFormat="1" ht="13.15" customHeight="1" x14ac:dyDescent="0.3">
      <c r="A27" s="183">
        <v>43942</v>
      </c>
      <c r="B27" s="163" t="s">
        <v>105</v>
      </c>
      <c r="C27" s="167"/>
      <c r="D27" s="168"/>
      <c r="E27" s="177"/>
      <c r="F27" s="168"/>
      <c r="G27" s="186"/>
      <c r="H27" s="184"/>
      <c r="I27" s="191">
        <v>474</v>
      </c>
      <c r="J27" s="176">
        <v>30</v>
      </c>
      <c r="K27" s="54">
        <f t="shared" si="0"/>
        <v>504</v>
      </c>
      <c r="L27" s="185"/>
      <c r="M27" s="173"/>
      <c r="N27" s="168"/>
      <c r="O27" s="168"/>
      <c r="P27" s="168"/>
      <c r="Q27" s="186"/>
      <c r="R27" s="184"/>
      <c r="S27" s="164">
        <f t="shared" si="1"/>
        <v>18014</v>
      </c>
      <c r="T27" s="165">
        <f t="shared" si="2"/>
        <v>781</v>
      </c>
      <c r="U27" s="166">
        <f t="shared" si="3"/>
        <v>18795</v>
      </c>
      <c r="V27" s="188"/>
      <c r="YU27" s="20"/>
      <c r="YV27" s="20"/>
      <c r="YW27" s="20"/>
      <c r="YX27" s="20"/>
      <c r="YY27" s="20"/>
      <c r="YZ27" s="20"/>
      <c r="ZA27" s="20"/>
      <c r="ZB27" s="20"/>
      <c r="ZC27" s="20"/>
      <c r="ZD27" s="20"/>
      <c r="ZE27" s="20"/>
      <c r="ZF27" s="20"/>
      <c r="ZG27" s="20"/>
      <c r="ZH27" s="20"/>
      <c r="ZI27" s="20"/>
      <c r="ZJ27" s="20"/>
      <c r="ZK27" s="20"/>
      <c r="ZL27" s="20"/>
      <c r="ZM27" s="20"/>
      <c r="ZN27" s="20"/>
      <c r="ZO27" s="20"/>
      <c r="ZP27" s="20"/>
      <c r="ZQ27" s="20"/>
      <c r="ZR27" s="20"/>
      <c r="ZS27" s="20"/>
      <c r="ZT27" s="20"/>
      <c r="ZU27" s="20"/>
      <c r="ZV27" s="20"/>
      <c r="ZW27" s="20"/>
      <c r="ZX27" s="20"/>
      <c r="ZY27" s="20"/>
      <c r="ZZ27" s="20"/>
      <c r="AAA27" s="20"/>
      <c r="AAB27" s="20"/>
      <c r="AAC27" s="20"/>
      <c r="AAD27" s="20"/>
      <c r="AAE27" s="20"/>
      <c r="AAF27" s="20"/>
      <c r="AAG27" s="20"/>
      <c r="AAH27" s="20"/>
      <c r="AAI27" s="20"/>
      <c r="AAJ27" s="20"/>
      <c r="AAK27" s="20"/>
      <c r="AAL27" s="20"/>
      <c r="AAM27" s="20"/>
      <c r="AAN27" s="20"/>
      <c r="AAO27" s="20"/>
      <c r="AAP27" s="20"/>
      <c r="AAQ27" s="20"/>
      <c r="AAR27" s="20"/>
      <c r="AAS27" s="20"/>
      <c r="AAT27" s="20"/>
      <c r="AAU27" s="20"/>
      <c r="AAV27" s="20"/>
      <c r="AAW27" s="20"/>
      <c r="AAX27" s="20"/>
      <c r="AAY27" s="20"/>
      <c r="AAZ27" s="20"/>
      <c r="ABA27" s="20"/>
      <c r="ABB27" s="20"/>
      <c r="ABC27" s="20"/>
      <c r="ABD27" s="20"/>
      <c r="ABE27" s="20"/>
      <c r="ABF27" s="20"/>
      <c r="ABG27" s="20"/>
      <c r="ABH27" s="20"/>
      <c r="ABI27" s="20"/>
      <c r="ABJ27" s="20"/>
      <c r="ABK27" s="20"/>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s="146" customFormat="1" ht="13.15" customHeight="1" x14ac:dyDescent="0.3">
      <c r="A28" s="183">
        <v>43941</v>
      </c>
      <c r="B28" s="163" t="s">
        <v>105</v>
      </c>
      <c r="C28" s="167"/>
      <c r="D28" s="168"/>
      <c r="E28" s="177"/>
      <c r="F28" s="168"/>
      <c r="G28" s="186"/>
      <c r="H28" s="184"/>
      <c r="I28" s="191">
        <v>548</v>
      </c>
      <c r="J28" s="176">
        <v>25</v>
      </c>
      <c r="K28" s="54">
        <f t="shared" si="0"/>
        <v>573</v>
      </c>
      <c r="L28" s="185"/>
      <c r="M28" s="173"/>
      <c r="N28" s="168"/>
      <c r="O28" s="168"/>
      <c r="P28" s="168"/>
      <c r="Q28" s="186"/>
      <c r="R28" s="184"/>
      <c r="S28" s="164">
        <f t="shared" si="1"/>
        <v>17540</v>
      </c>
      <c r="T28" s="165">
        <f t="shared" si="2"/>
        <v>751</v>
      </c>
      <c r="U28" s="166">
        <f t="shared" si="3"/>
        <v>18291</v>
      </c>
      <c r="V28" s="188"/>
      <c r="YU28" s="20"/>
      <c r="YV28" s="20"/>
      <c r="YW28" s="20"/>
      <c r="YX28" s="20"/>
      <c r="YY28" s="20"/>
      <c r="YZ28" s="20"/>
      <c r="ZA28" s="20"/>
      <c r="ZB28" s="20"/>
      <c r="ZC28" s="20"/>
      <c r="ZD28" s="20"/>
      <c r="ZE28" s="20"/>
      <c r="ZF28" s="20"/>
      <c r="ZG28" s="20"/>
      <c r="ZH28" s="20"/>
      <c r="ZI28" s="20"/>
      <c r="ZJ28" s="20"/>
      <c r="ZK28" s="20"/>
      <c r="ZL28" s="20"/>
      <c r="ZM28" s="20"/>
      <c r="ZN28" s="20"/>
      <c r="ZO28" s="20"/>
      <c r="ZP28" s="20"/>
      <c r="ZQ28" s="20"/>
      <c r="ZR28" s="20"/>
      <c r="ZS28" s="20"/>
      <c r="ZT28" s="20"/>
      <c r="ZU28" s="20"/>
      <c r="ZV28" s="20"/>
      <c r="ZW28" s="20"/>
      <c r="ZX28" s="20"/>
      <c r="ZY28" s="20"/>
      <c r="ZZ28" s="20"/>
      <c r="AAA28" s="20"/>
      <c r="AAB28" s="20"/>
      <c r="AAC28" s="20"/>
      <c r="AAD28" s="20"/>
      <c r="AAE28" s="20"/>
      <c r="AAF28" s="20"/>
      <c r="AAG28" s="20"/>
      <c r="AAH28" s="20"/>
      <c r="AAI28" s="20"/>
      <c r="AAJ28" s="20"/>
      <c r="AAK28" s="20"/>
      <c r="AAL28" s="20"/>
      <c r="AAM28" s="20"/>
      <c r="AAN28" s="20"/>
      <c r="AAO28" s="20"/>
      <c r="AAP28" s="20"/>
      <c r="AAQ28" s="20"/>
      <c r="AAR28" s="20"/>
      <c r="AAS28" s="20"/>
      <c r="AAT28" s="20"/>
      <c r="AAU28" s="20"/>
      <c r="AAV28" s="20"/>
      <c r="AAW28" s="20"/>
      <c r="AAX28" s="20"/>
      <c r="AAY28" s="20"/>
      <c r="AAZ28" s="20"/>
      <c r="ABA28" s="20"/>
      <c r="ABB28" s="20"/>
      <c r="ABC28" s="20"/>
      <c r="ABD28" s="20"/>
      <c r="ABE28" s="20"/>
      <c r="ABF28" s="20"/>
      <c r="ABG28" s="20"/>
      <c r="ABH28" s="20"/>
      <c r="ABI28" s="20"/>
      <c r="ABJ28" s="20"/>
      <c r="ABK28" s="20"/>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s="146" customFormat="1" ht="13.15" customHeight="1" x14ac:dyDescent="0.3">
      <c r="A29" s="183">
        <v>43940</v>
      </c>
      <c r="B29" s="163" t="s">
        <v>105</v>
      </c>
      <c r="C29" s="167"/>
      <c r="D29" s="168"/>
      <c r="E29" s="177"/>
      <c r="F29" s="168"/>
      <c r="G29" s="186"/>
      <c r="H29" s="184"/>
      <c r="I29" s="191">
        <v>513</v>
      </c>
      <c r="J29" s="176">
        <v>26</v>
      </c>
      <c r="K29" s="54">
        <f t="shared" si="0"/>
        <v>539</v>
      </c>
      <c r="L29" s="185"/>
      <c r="M29" s="173"/>
      <c r="N29" s="168"/>
      <c r="O29" s="168"/>
      <c r="P29" s="168"/>
      <c r="Q29" s="186"/>
      <c r="R29" s="184"/>
      <c r="S29" s="164">
        <f t="shared" si="1"/>
        <v>16992</v>
      </c>
      <c r="T29" s="165">
        <f t="shared" si="2"/>
        <v>726</v>
      </c>
      <c r="U29" s="166">
        <f t="shared" si="3"/>
        <v>17718</v>
      </c>
      <c r="V29" s="188"/>
      <c r="YU29" s="20"/>
      <c r="YV29" s="20"/>
      <c r="YW29" s="20"/>
      <c r="YX29" s="20"/>
      <c r="YY29" s="20"/>
      <c r="YZ29" s="20"/>
      <c r="ZA29" s="20"/>
      <c r="ZB29" s="20"/>
      <c r="ZC29" s="20"/>
      <c r="ZD29" s="20"/>
      <c r="ZE29" s="20"/>
      <c r="ZF29" s="20"/>
      <c r="ZG29" s="20"/>
      <c r="ZH29" s="20"/>
      <c r="ZI29" s="20"/>
      <c r="ZJ29" s="20"/>
      <c r="ZK29" s="20"/>
      <c r="ZL29" s="20"/>
      <c r="ZM29" s="20"/>
      <c r="ZN29" s="20"/>
      <c r="ZO29" s="20"/>
      <c r="ZP29" s="20"/>
      <c r="ZQ29" s="20"/>
      <c r="ZR29" s="20"/>
      <c r="ZS29" s="20"/>
      <c r="ZT29" s="20"/>
      <c r="ZU29" s="20"/>
      <c r="ZV29" s="20"/>
      <c r="ZW29" s="20"/>
      <c r="ZX29" s="20"/>
      <c r="ZY29" s="20"/>
      <c r="ZZ29" s="20"/>
      <c r="AAA29" s="20"/>
      <c r="AAB29" s="20"/>
      <c r="AAC29" s="20"/>
      <c r="AAD29" s="20"/>
      <c r="AAE29" s="20"/>
      <c r="AAF29" s="20"/>
      <c r="AAG29" s="20"/>
      <c r="AAH29" s="20"/>
      <c r="AAI29" s="20"/>
      <c r="AAJ29" s="20"/>
      <c r="AAK29" s="20"/>
      <c r="AAL29" s="20"/>
      <c r="AAM29" s="20"/>
      <c r="AAN29" s="20"/>
      <c r="AAO29" s="20"/>
      <c r="AAP29" s="20"/>
      <c r="AAQ29" s="20"/>
      <c r="AAR29" s="20"/>
      <c r="AAS29" s="20"/>
      <c r="AAT29" s="20"/>
      <c r="AAU29" s="20"/>
      <c r="AAV29" s="20"/>
      <c r="AAW29" s="20"/>
      <c r="AAX29" s="20"/>
      <c r="AAY29" s="20"/>
      <c r="AAZ29" s="20"/>
      <c r="ABA29" s="20"/>
      <c r="ABB29" s="20"/>
      <c r="ABC29" s="20"/>
      <c r="ABD29" s="20"/>
      <c r="ABE29" s="20"/>
      <c r="ABF29" s="20"/>
      <c r="ABG29" s="20"/>
      <c r="ABH29" s="20"/>
      <c r="ABI29" s="20"/>
      <c r="ABJ29" s="20"/>
      <c r="ABK29" s="20"/>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s="146" customFormat="1" ht="13.15" customHeight="1" x14ac:dyDescent="0.3">
      <c r="A30" s="183">
        <v>43939</v>
      </c>
      <c r="B30" s="163" t="s">
        <v>105</v>
      </c>
      <c r="C30" s="167"/>
      <c r="D30" s="168"/>
      <c r="E30" s="177"/>
      <c r="F30" s="168"/>
      <c r="G30" s="186"/>
      <c r="H30" s="184"/>
      <c r="I30" s="191">
        <v>561</v>
      </c>
      <c r="J30" s="176">
        <v>32</v>
      </c>
      <c r="K30" s="54">
        <f t="shared" si="0"/>
        <v>593</v>
      </c>
      <c r="L30" s="185"/>
      <c r="M30" s="173"/>
      <c r="N30" s="168"/>
      <c r="O30" s="168"/>
      <c r="P30" s="168"/>
      <c r="Q30" s="186"/>
      <c r="R30" s="184"/>
      <c r="S30" s="164">
        <f t="shared" si="1"/>
        <v>16479</v>
      </c>
      <c r="T30" s="165">
        <f t="shared" si="2"/>
        <v>700</v>
      </c>
      <c r="U30" s="166">
        <f t="shared" si="3"/>
        <v>17179</v>
      </c>
      <c r="V30" s="188"/>
      <c r="YU30" s="20"/>
      <c r="YV30" s="20"/>
      <c r="YW30" s="20"/>
      <c r="YX30" s="20"/>
      <c r="YY30" s="20"/>
      <c r="YZ30" s="20"/>
      <c r="ZA30" s="20"/>
      <c r="ZB30" s="20"/>
      <c r="ZC30" s="20"/>
      <c r="ZD30" s="20"/>
      <c r="ZE30" s="20"/>
      <c r="ZF30" s="20"/>
      <c r="ZG30" s="20"/>
      <c r="ZH30" s="20"/>
      <c r="ZI30" s="20"/>
      <c r="ZJ30" s="20"/>
      <c r="ZK30" s="20"/>
      <c r="ZL30" s="20"/>
      <c r="ZM30" s="20"/>
      <c r="ZN30" s="20"/>
      <c r="ZO30" s="20"/>
      <c r="ZP30" s="20"/>
      <c r="ZQ30" s="20"/>
      <c r="ZR30" s="20"/>
      <c r="ZS30" s="20"/>
      <c r="ZT30" s="20"/>
      <c r="ZU30" s="20"/>
      <c r="ZV30" s="20"/>
      <c r="ZW30" s="20"/>
      <c r="ZX30" s="20"/>
      <c r="ZY30" s="20"/>
      <c r="ZZ30" s="20"/>
      <c r="AAA30" s="20"/>
      <c r="AAB30" s="20"/>
      <c r="AAC30" s="20"/>
      <c r="AAD30" s="20"/>
      <c r="AAE30" s="20"/>
      <c r="AAF30" s="20"/>
      <c r="AAG30" s="20"/>
      <c r="AAH30" s="20"/>
      <c r="AAI30" s="20"/>
      <c r="AAJ30" s="20"/>
      <c r="AAK30" s="20"/>
      <c r="AAL30" s="20"/>
      <c r="AAM30" s="20"/>
      <c r="AAN30" s="20"/>
      <c r="AAO30" s="20"/>
      <c r="AAP30" s="20"/>
      <c r="AAQ30" s="20"/>
      <c r="AAR30" s="20"/>
      <c r="AAS30" s="20"/>
      <c r="AAT30" s="20"/>
      <c r="AAU30" s="20"/>
      <c r="AAV30" s="20"/>
      <c r="AAW30" s="20"/>
      <c r="AAX30" s="20"/>
      <c r="AAY30" s="20"/>
      <c r="AAZ30" s="20"/>
      <c r="ABA30" s="20"/>
      <c r="ABB30" s="20"/>
      <c r="ABC30" s="20"/>
      <c r="ABD30" s="20"/>
      <c r="ABE30" s="20"/>
      <c r="ABF30" s="20"/>
      <c r="ABG30" s="20"/>
      <c r="ABH30" s="20"/>
      <c r="ABI30" s="20"/>
      <c r="ABJ30" s="20"/>
      <c r="ABK30" s="2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ht="13.15" customHeight="1" x14ac:dyDescent="0.3">
      <c r="A31" s="183">
        <v>43938</v>
      </c>
      <c r="B31" s="163" t="s">
        <v>105</v>
      </c>
      <c r="C31" s="189">
        <v>416</v>
      </c>
      <c r="D31" s="184">
        <v>6107</v>
      </c>
      <c r="E31" s="184">
        <v>2194</v>
      </c>
      <c r="F31" s="184">
        <v>41</v>
      </c>
      <c r="G31" s="186">
        <f>ONS_WeeklyRegistratedDeaths!T33-ONS_WeeklyRegistratedDeaths!AA33</f>
        <v>8758</v>
      </c>
      <c r="H31" s="184">
        <f>ONS_WeeklyOccurrenceDeaths!T33-ONS_WeeklyOccurrenceDeaths!AA33</f>
        <v>8036</v>
      </c>
      <c r="I31" s="191">
        <v>595</v>
      </c>
      <c r="J31" s="176">
        <v>29</v>
      </c>
      <c r="K31" s="54">
        <f t="shared" si="0"/>
        <v>624</v>
      </c>
      <c r="L31" s="185">
        <f>SUM(K31:K37)</f>
        <v>4923</v>
      </c>
      <c r="M31" s="190">
        <f t="shared" ref="M31:R31" si="5">M38+C31</f>
        <v>882</v>
      </c>
      <c r="N31" s="184">
        <f t="shared" si="5"/>
        <v>14780</v>
      </c>
      <c r="O31" s="184">
        <f t="shared" si="5"/>
        <v>3345</v>
      </c>
      <c r="P31" s="184">
        <f t="shared" si="5"/>
        <v>86</v>
      </c>
      <c r="Q31" s="184">
        <f t="shared" si="5"/>
        <v>19093</v>
      </c>
      <c r="R31" s="184">
        <f t="shared" si="5"/>
        <v>23368</v>
      </c>
      <c r="S31" s="164">
        <f t="shared" si="1"/>
        <v>15918</v>
      </c>
      <c r="T31" s="165">
        <f t="shared" si="2"/>
        <v>668</v>
      </c>
      <c r="U31" s="166">
        <f t="shared" si="3"/>
        <v>16586</v>
      </c>
      <c r="V31" s="192"/>
    </row>
    <row r="32" spans="1:1024" ht="13.15" customHeight="1" x14ac:dyDescent="0.3">
      <c r="A32" s="183">
        <v>43937</v>
      </c>
      <c r="B32" s="163" t="s">
        <v>105</v>
      </c>
      <c r="C32" s="167"/>
      <c r="D32" s="168"/>
      <c r="E32" s="168"/>
      <c r="F32" s="168"/>
      <c r="G32" s="186"/>
      <c r="H32" s="184"/>
      <c r="I32" s="191">
        <v>625</v>
      </c>
      <c r="J32" s="176">
        <v>35</v>
      </c>
      <c r="K32" s="54">
        <f t="shared" si="0"/>
        <v>660</v>
      </c>
      <c r="L32" s="185"/>
      <c r="M32" s="173"/>
      <c r="N32" s="168"/>
      <c r="O32" s="168"/>
      <c r="P32" s="168"/>
      <c r="Q32" s="186"/>
      <c r="R32" s="184"/>
      <c r="S32" s="164">
        <f t="shared" si="1"/>
        <v>15323</v>
      </c>
      <c r="T32" s="165">
        <f t="shared" si="2"/>
        <v>639</v>
      </c>
      <c r="U32" s="166">
        <f t="shared" si="3"/>
        <v>15962</v>
      </c>
      <c r="V32" s="192"/>
    </row>
    <row r="33" spans="1:22" ht="13.15" customHeight="1" x14ac:dyDescent="0.3">
      <c r="A33" s="183">
        <v>43936</v>
      </c>
      <c r="B33" s="163" t="s">
        <v>105</v>
      </c>
      <c r="C33" s="167"/>
      <c r="D33" s="168"/>
      <c r="E33" s="168"/>
      <c r="F33" s="168"/>
      <c r="G33" s="186"/>
      <c r="H33" s="193"/>
      <c r="I33" s="191">
        <v>676</v>
      </c>
      <c r="J33" s="176">
        <v>38</v>
      </c>
      <c r="K33" s="54">
        <f t="shared" si="0"/>
        <v>714</v>
      </c>
      <c r="L33" s="194"/>
      <c r="M33" s="173"/>
      <c r="N33" s="168"/>
      <c r="O33" s="168"/>
      <c r="P33" s="168"/>
      <c r="Q33" s="186"/>
      <c r="R33" s="193"/>
      <c r="S33" s="164">
        <f t="shared" si="1"/>
        <v>14698</v>
      </c>
      <c r="T33" s="165">
        <f t="shared" si="2"/>
        <v>604</v>
      </c>
      <c r="U33" s="166">
        <f t="shared" si="3"/>
        <v>15302</v>
      </c>
      <c r="V33" s="192"/>
    </row>
    <row r="34" spans="1:22" ht="13.15" customHeight="1" x14ac:dyDescent="0.3">
      <c r="A34" s="183">
        <v>43935</v>
      </c>
      <c r="B34" s="163" t="s">
        <v>105</v>
      </c>
      <c r="C34" s="167"/>
      <c r="D34" s="168"/>
      <c r="E34" s="168"/>
      <c r="F34" s="168"/>
      <c r="G34" s="186"/>
      <c r="H34" s="184"/>
      <c r="I34" s="191">
        <v>634</v>
      </c>
      <c r="J34" s="176">
        <v>26</v>
      </c>
      <c r="K34" s="54">
        <f t="shared" si="0"/>
        <v>660</v>
      </c>
      <c r="L34" s="185"/>
      <c r="M34" s="173"/>
      <c r="N34" s="168"/>
      <c r="O34" s="168"/>
      <c r="P34" s="168"/>
      <c r="Q34" s="186"/>
      <c r="R34" s="184"/>
      <c r="S34" s="164">
        <f t="shared" si="1"/>
        <v>14022</v>
      </c>
      <c r="T34" s="165">
        <f t="shared" si="2"/>
        <v>566</v>
      </c>
      <c r="U34" s="166">
        <f t="shared" si="3"/>
        <v>14588</v>
      </c>
      <c r="V34" s="192"/>
    </row>
    <row r="35" spans="1:22" ht="13.15" customHeight="1" x14ac:dyDescent="0.3">
      <c r="A35" s="183">
        <v>43934</v>
      </c>
      <c r="B35" s="163" t="s">
        <v>105</v>
      </c>
      <c r="C35" s="167"/>
      <c r="D35" s="168"/>
      <c r="E35" s="168"/>
      <c r="F35" s="168"/>
      <c r="G35" s="186"/>
      <c r="H35" s="184"/>
      <c r="I35" s="191">
        <v>682</v>
      </c>
      <c r="J35" s="176">
        <v>44</v>
      </c>
      <c r="K35" s="54">
        <f t="shared" si="0"/>
        <v>726</v>
      </c>
      <c r="L35" s="185"/>
      <c r="M35" s="173"/>
      <c r="N35" s="168"/>
      <c r="O35" s="168"/>
      <c r="P35" s="168"/>
      <c r="Q35" s="186"/>
      <c r="R35" s="184"/>
      <c r="S35" s="164">
        <f t="shared" si="1"/>
        <v>13388</v>
      </c>
      <c r="T35" s="165">
        <f t="shared" si="2"/>
        <v>540</v>
      </c>
      <c r="U35" s="166">
        <f t="shared" si="3"/>
        <v>13928</v>
      </c>
      <c r="V35" s="192"/>
    </row>
    <row r="36" spans="1:22" ht="13.15" customHeight="1" x14ac:dyDescent="0.3">
      <c r="A36" s="183">
        <v>43933</v>
      </c>
      <c r="B36" s="163" t="s">
        <v>105</v>
      </c>
      <c r="C36" s="167"/>
      <c r="D36" s="168"/>
      <c r="E36" s="168"/>
      <c r="F36" s="168"/>
      <c r="G36" s="186"/>
      <c r="H36" s="184"/>
      <c r="I36" s="191">
        <v>705</v>
      </c>
      <c r="J36" s="176">
        <v>36</v>
      </c>
      <c r="K36" s="54">
        <f t="shared" si="0"/>
        <v>741</v>
      </c>
      <c r="L36" s="185"/>
      <c r="M36" s="173"/>
      <c r="N36" s="168"/>
      <c r="O36" s="168"/>
      <c r="P36" s="168"/>
      <c r="Q36" s="186"/>
      <c r="R36" s="184"/>
      <c r="S36" s="164">
        <f t="shared" si="1"/>
        <v>12706</v>
      </c>
      <c r="T36" s="165">
        <f t="shared" si="2"/>
        <v>496</v>
      </c>
      <c r="U36" s="166">
        <f t="shared" si="3"/>
        <v>13202</v>
      </c>
      <c r="V36" s="192"/>
    </row>
    <row r="37" spans="1:22" ht="13.15" customHeight="1" x14ac:dyDescent="0.3">
      <c r="A37" s="183">
        <v>43932</v>
      </c>
      <c r="B37" s="163" t="s">
        <v>105</v>
      </c>
      <c r="C37" s="167"/>
      <c r="D37" s="168"/>
      <c r="E37" s="168"/>
      <c r="F37" s="168"/>
      <c r="G37" s="186"/>
      <c r="H37" s="184"/>
      <c r="I37" s="191">
        <v>767</v>
      </c>
      <c r="J37" s="176">
        <v>31</v>
      </c>
      <c r="K37" s="54">
        <f t="shared" si="0"/>
        <v>798</v>
      </c>
      <c r="L37" s="185"/>
      <c r="M37" s="173"/>
      <c r="N37" s="168"/>
      <c r="O37" s="168"/>
      <c r="P37" s="168"/>
      <c r="Q37" s="186"/>
      <c r="R37" s="184"/>
      <c r="S37" s="164">
        <f t="shared" si="1"/>
        <v>12001</v>
      </c>
      <c r="T37" s="165">
        <f t="shared" si="2"/>
        <v>460</v>
      </c>
      <c r="U37" s="166">
        <f t="shared" si="3"/>
        <v>12461</v>
      </c>
      <c r="V37" s="192"/>
    </row>
    <row r="38" spans="1:22" ht="13.15" customHeight="1" x14ac:dyDescent="0.3">
      <c r="A38" s="183">
        <v>43931</v>
      </c>
      <c r="B38" s="163" t="s">
        <v>105</v>
      </c>
      <c r="C38" s="189">
        <v>330</v>
      </c>
      <c r="D38" s="184">
        <v>4957</v>
      </c>
      <c r="E38" s="184">
        <v>898</v>
      </c>
      <c r="F38" s="184">
        <v>28</v>
      </c>
      <c r="G38" s="184">
        <f>ONS_WeeklyRegistratedDeaths!AA33-ONS_WeeklyRegistratedDeaths!AH33</f>
        <v>6213</v>
      </c>
      <c r="H38" s="184">
        <f>ONS_WeeklyOccurrenceDeaths!AA33-ONS_WeeklyOccurrenceDeaths!AH33</f>
        <v>8013</v>
      </c>
      <c r="I38" s="191">
        <v>728</v>
      </c>
      <c r="J38" s="176">
        <v>25</v>
      </c>
      <c r="K38" s="54">
        <f t="shared" si="0"/>
        <v>753</v>
      </c>
      <c r="L38" s="185">
        <f>SUM(K38:K44)</f>
        <v>5636</v>
      </c>
      <c r="M38" s="190">
        <f t="shared" ref="M38:R38" si="6">M45+C38</f>
        <v>466</v>
      </c>
      <c r="N38" s="184">
        <f t="shared" si="6"/>
        <v>8673</v>
      </c>
      <c r="O38" s="184">
        <f t="shared" si="6"/>
        <v>1151</v>
      </c>
      <c r="P38" s="184">
        <f t="shared" si="6"/>
        <v>45</v>
      </c>
      <c r="Q38" s="184">
        <f t="shared" si="6"/>
        <v>10335</v>
      </c>
      <c r="R38" s="184">
        <f t="shared" si="6"/>
        <v>15332</v>
      </c>
      <c r="S38" s="164">
        <f t="shared" si="1"/>
        <v>11234</v>
      </c>
      <c r="T38" s="165">
        <f t="shared" si="2"/>
        <v>429</v>
      </c>
      <c r="U38" s="166">
        <f t="shared" si="3"/>
        <v>11663</v>
      </c>
      <c r="V38" s="192"/>
    </row>
    <row r="39" spans="1:22" ht="13.15" customHeight="1" x14ac:dyDescent="0.3">
      <c r="A39" s="183">
        <v>43930</v>
      </c>
      <c r="B39" s="163" t="s">
        <v>105</v>
      </c>
      <c r="C39" s="167"/>
      <c r="D39" s="168"/>
      <c r="E39" s="168"/>
      <c r="F39" s="168"/>
      <c r="G39" s="186"/>
      <c r="H39" s="184"/>
      <c r="I39" s="191">
        <v>776</v>
      </c>
      <c r="J39" s="176">
        <v>43</v>
      </c>
      <c r="K39" s="54">
        <f t="shared" si="0"/>
        <v>819</v>
      </c>
      <c r="L39" s="185"/>
      <c r="M39" s="173"/>
      <c r="N39" s="168"/>
      <c r="O39" s="168"/>
      <c r="P39" s="168"/>
      <c r="Q39" s="186"/>
      <c r="R39" s="184"/>
      <c r="S39" s="164">
        <f t="shared" si="1"/>
        <v>10506</v>
      </c>
      <c r="T39" s="165">
        <f t="shared" si="2"/>
        <v>404</v>
      </c>
      <c r="U39" s="166">
        <f t="shared" si="3"/>
        <v>10910</v>
      </c>
      <c r="V39" s="192"/>
    </row>
    <row r="40" spans="1:22" ht="13.15" customHeight="1" x14ac:dyDescent="0.3">
      <c r="A40" s="183">
        <v>43929</v>
      </c>
      <c r="B40" s="163" t="s">
        <v>105</v>
      </c>
      <c r="C40" s="167"/>
      <c r="D40" s="168"/>
      <c r="E40" s="168"/>
      <c r="F40" s="168"/>
      <c r="G40" s="186"/>
      <c r="H40" s="184"/>
      <c r="I40" s="191">
        <v>884</v>
      </c>
      <c r="J40" s="176">
        <v>42</v>
      </c>
      <c r="K40" s="54">
        <f t="shared" si="0"/>
        <v>926</v>
      </c>
      <c r="L40" s="185"/>
      <c r="M40" s="173"/>
      <c r="N40" s="168"/>
      <c r="O40" s="168"/>
      <c r="P40" s="168"/>
      <c r="Q40" s="186"/>
      <c r="R40" s="184"/>
      <c r="S40" s="164">
        <f t="shared" si="1"/>
        <v>9730</v>
      </c>
      <c r="T40" s="165">
        <f t="shared" si="2"/>
        <v>361</v>
      </c>
      <c r="U40" s="166">
        <f t="shared" si="3"/>
        <v>10091</v>
      </c>
      <c r="V40" s="192"/>
    </row>
    <row r="41" spans="1:22" ht="13.15" customHeight="1" x14ac:dyDescent="0.3">
      <c r="A41" s="183">
        <v>43928</v>
      </c>
      <c r="B41" s="163" t="s">
        <v>105</v>
      </c>
      <c r="C41" s="167"/>
      <c r="D41" s="168"/>
      <c r="E41" s="168"/>
      <c r="F41" s="168"/>
      <c r="G41" s="186"/>
      <c r="H41" s="184"/>
      <c r="I41" s="191">
        <v>800</v>
      </c>
      <c r="J41" s="176">
        <v>32</v>
      </c>
      <c r="K41" s="54">
        <f t="shared" si="0"/>
        <v>832</v>
      </c>
      <c r="L41" s="185"/>
      <c r="M41" s="173"/>
      <c r="N41" s="168"/>
      <c r="O41" s="168"/>
      <c r="P41" s="168"/>
      <c r="Q41" s="186"/>
      <c r="R41" s="184"/>
      <c r="S41" s="164">
        <f t="shared" si="1"/>
        <v>8846</v>
      </c>
      <c r="T41" s="165">
        <f t="shared" si="2"/>
        <v>319</v>
      </c>
      <c r="U41" s="166">
        <f t="shared" si="3"/>
        <v>9165</v>
      </c>
      <c r="V41" s="192"/>
    </row>
    <row r="42" spans="1:22" ht="13.15" customHeight="1" x14ac:dyDescent="0.3">
      <c r="A42" s="183">
        <v>43927</v>
      </c>
      <c r="B42" s="163" t="s">
        <v>105</v>
      </c>
      <c r="C42" s="167"/>
      <c r="D42" s="168"/>
      <c r="E42" s="168"/>
      <c r="F42" s="168"/>
      <c r="G42" s="186"/>
      <c r="H42" s="184"/>
      <c r="I42" s="191">
        <v>723</v>
      </c>
      <c r="J42" s="176">
        <v>20</v>
      </c>
      <c r="K42" s="54">
        <f t="shared" ref="K42:K73" si="7">I42+J42</f>
        <v>743</v>
      </c>
      <c r="L42" s="185"/>
      <c r="M42" s="173"/>
      <c r="N42" s="168"/>
      <c r="O42" s="168"/>
      <c r="P42" s="168"/>
      <c r="Q42" s="186"/>
      <c r="R42" s="184"/>
      <c r="S42" s="164">
        <f t="shared" si="1"/>
        <v>8046</v>
      </c>
      <c r="T42" s="165">
        <f t="shared" si="2"/>
        <v>287</v>
      </c>
      <c r="U42" s="166">
        <f t="shared" si="3"/>
        <v>8333</v>
      </c>
      <c r="V42" s="192"/>
    </row>
    <row r="43" spans="1:22" ht="13.15" customHeight="1" x14ac:dyDescent="0.3">
      <c r="A43" s="183">
        <v>43926</v>
      </c>
      <c r="B43" s="163" t="s">
        <v>105</v>
      </c>
      <c r="C43" s="167"/>
      <c r="D43" s="168"/>
      <c r="E43" s="168"/>
      <c r="F43" s="168"/>
      <c r="G43" s="186"/>
      <c r="H43" s="184"/>
      <c r="I43" s="191">
        <v>735</v>
      </c>
      <c r="J43" s="176">
        <v>30</v>
      </c>
      <c r="K43" s="54">
        <f t="shared" si="7"/>
        <v>765</v>
      </c>
      <c r="L43" s="185"/>
      <c r="M43" s="173"/>
      <c r="N43" s="168"/>
      <c r="O43" s="168"/>
      <c r="P43" s="168"/>
      <c r="Q43" s="186"/>
      <c r="R43" s="184"/>
      <c r="S43" s="164">
        <f t="shared" ref="S43:S77" si="8">S44+I43</f>
        <v>7323</v>
      </c>
      <c r="T43" s="165">
        <f t="shared" ref="T43:T77" si="9">T44+J43</f>
        <v>267</v>
      </c>
      <c r="U43" s="166">
        <f t="shared" ref="U43:U77" si="10">U44+K43</f>
        <v>7590</v>
      </c>
      <c r="V43" s="192"/>
    </row>
    <row r="44" spans="1:22" ht="13.15" customHeight="1" x14ac:dyDescent="0.3">
      <c r="A44" s="183">
        <v>43925</v>
      </c>
      <c r="B44" s="163" t="s">
        <v>105</v>
      </c>
      <c r="C44" s="167"/>
      <c r="D44" s="168"/>
      <c r="E44" s="168"/>
      <c r="F44" s="168"/>
      <c r="G44" s="186"/>
      <c r="H44" s="184"/>
      <c r="I44" s="191">
        <v>767</v>
      </c>
      <c r="J44" s="176">
        <v>31</v>
      </c>
      <c r="K44" s="54">
        <f t="shared" si="7"/>
        <v>798</v>
      </c>
      <c r="L44" s="185"/>
      <c r="M44" s="173"/>
      <c r="N44" s="168"/>
      <c r="O44" s="168"/>
      <c r="P44" s="168"/>
      <c r="Q44" s="186"/>
      <c r="R44" s="184"/>
      <c r="S44" s="164">
        <f t="shared" si="8"/>
        <v>6588</v>
      </c>
      <c r="T44" s="165">
        <f t="shared" si="9"/>
        <v>237</v>
      </c>
      <c r="U44" s="166">
        <f t="shared" si="10"/>
        <v>6825</v>
      </c>
      <c r="V44" s="192"/>
    </row>
    <row r="45" spans="1:22" ht="13.15" customHeight="1" x14ac:dyDescent="0.3">
      <c r="A45" s="183">
        <v>43924</v>
      </c>
      <c r="B45" s="163" t="s">
        <v>105</v>
      </c>
      <c r="C45" s="189">
        <v>120</v>
      </c>
      <c r="D45" s="184">
        <v>3110</v>
      </c>
      <c r="E45" s="184">
        <v>229</v>
      </c>
      <c r="F45" s="184">
        <v>16</v>
      </c>
      <c r="G45" s="184">
        <f>ONS_WeeklyRegistratedDeaths!AH33-ONS_WeeklyRegistratedDeaths!AO33</f>
        <v>3475</v>
      </c>
      <c r="H45" s="184">
        <f>ONS_WeeklyOccurrenceDeaths!AH33-ONS_WeeklyOccurrenceDeaths!AO33</f>
        <v>5052</v>
      </c>
      <c r="I45" s="191">
        <v>663</v>
      </c>
      <c r="J45" s="176">
        <v>29</v>
      </c>
      <c r="K45" s="54">
        <f t="shared" si="7"/>
        <v>692</v>
      </c>
      <c r="L45" s="185">
        <f>SUM(K45:K51)</f>
        <v>3990</v>
      </c>
      <c r="M45" s="190">
        <f t="shared" ref="M45:R45" si="11">M52+C45</f>
        <v>136</v>
      </c>
      <c r="N45" s="184">
        <f t="shared" si="11"/>
        <v>3716</v>
      </c>
      <c r="O45" s="184">
        <f t="shared" si="11"/>
        <v>253</v>
      </c>
      <c r="P45" s="184">
        <f t="shared" si="11"/>
        <v>17</v>
      </c>
      <c r="Q45" s="184">
        <f t="shared" si="11"/>
        <v>4122</v>
      </c>
      <c r="R45" s="184">
        <f t="shared" si="11"/>
        <v>7319</v>
      </c>
      <c r="S45" s="164">
        <f t="shared" si="8"/>
        <v>5821</v>
      </c>
      <c r="T45" s="165">
        <f t="shared" si="9"/>
        <v>206</v>
      </c>
      <c r="U45" s="166">
        <f t="shared" si="10"/>
        <v>6027</v>
      </c>
      <c r="V45" s="192"/>
    </row>
    <row r="46" spans="1:22" ht="13.15" customHeight="1" x14ac:dyDescent="0.3">
      <c r="A46" s="183">
        <v>43923</v>
      </c>
      <c r="B46" s="163" t="s">
        <v>105</v>
      </c>
      <c r="C46" s="167"/>
      <c r="D46" s="168"/>
      <c r="E46" s="168"/>
      <c r="F46" s="168"/>
      <c r="G46" s="186"/>
      <c r="H46" s="184"/>
      <c r="I46" s="191">
        <v>626</v>
      </c>
      <c r="J46" s="176">
        <v>28</v>
      </c>
      <c r="K46" s="54">
        <f t="shared" si="7"/>
        <v>654</v>
      </c>
      <c r="L46" s="185"/>
      <c r="M46" s="173"/>
      <c r="N46" s="168"/>
      <c r="O46" s="168"/>
      <c r="P46" s="168"/>
      <c r="Q46" s="186"/>
      <c r="R46" s="184"/>
      <c r="S46" s="164">
        <f t="shared" si="8"/>
        <v>5158</v>
      </c>
      <c r="T46" s="165">
        <f t="shared" si="9"/>
        <v>177</v>
      </c>
      <c r="U46" s="166">
        <f t="shared" si="10"/>
        <v>5335</v>
      </c>
      <c r="V46" s="192"/>
    </row>
    <row r="47" spans="1:22" ht="13.15" customHeight="1" x14ac:dyDescent="0.3">
      <c r="A47" s="183">
        <v>43922</v>
      </c>
      <c r="B47" s="163" t="s">
        <v>105</v>
      </c>
      <c r="C47" s="167"/>
      <c r="D47" s="168"/>
      <c r="E47" s="168"/>
      <c r="F47" s="168"/>
      <c r="G47" s="186"/>
      <c r="H47" s="184"/>
      <c r="I47" s="191">
        <v>612</v>
      </c>
      <c r="J47" s="176">
        <v>21</v>
      </c>
      <c r="K47" s="54">
        <f t="shared" si="7"/>
        <v>633</v>
      </c>
      <c r="L47" s="185"/>
      <c r="M47" s="173"/>
      <c r="N47" s="168"/>
      <c r="O47" s="168"/>
      <c r="P47" s="168"/>
      <c r="Q47" s="186"/>
      <c r="R47" s="184"/>
      <c r="S47" s="164">
        <f t="shared" si="8"/>
        <v>4532</v>
      </c>
      <c r="T47" s="165">
        <f t="shared" si="9"/>
        <v>149</v>
      </c>
      <c r="U47" s="166">
        <f t="shared" si="10"/>
        <v>4681</v>
      </c>
      <c r="V47" s="192"/>
    </row>
    <row r="48" spans="1:22" ht="13.15" customHeight="1" x14ac:dyDescent="0.3">
      <c r="A48" s="183">
        <v>43921</v>
      </c>
      <c r="B48" s="163" t="s">
        <v>105</v>
      </c>
      <c r="C48" s="167"/>
      <c r="D48" s="168"/>
      <c r="E48" s="168"/>
      <c r="F48" s="168"/>
      <c r="G48" s="186"/>
      <c r="H48" s="184"/>
      <c r="I48" s="191">
        <v>371</v>
      </c>
      <c r="J48" s="176">
        <v>15</v>
      </c>
      <c r="K48" s="54">
        <f t="shared" si="7"/>
        <v>386</v>
      </c>
      <c r="L48" s="185"/>
      <c r="M48" s="173"/>
      <c r="N48" s="168"/>
      <c r="O48" s="168"/>
      <c r="P48" s="168"/>
      <c r="Q48" s="186"/>
      <c r="R48" s="184"/>
      <c r="S48" s="164">
        <f t="shared" si="8"/>
        <v>3920</v>
      </c>
      <c r="T48" s="165">
        <f t="shared" si="9"/>
        <v>128</v>
      </c>
      <c r="U48" s="166">
        <f t="shared" si="10"/>
        <v>4048</v>
      </c>
      <c r="V48" s="192"/>
    </row>
    <row r="49" spans="1:22" ht="13.15" customHeight="1" x14ac:dyDescent="0.3">
      <c r="A49" s="183">
        <v>43920</v>
      </c>
      <c r="B49" s="163" t="s">
        <v>105</v>
      </c>
      <c r="C49" s="167"/>
      <c r="D49" s="168"/>
      <c r="E49" s="168"/>
      <c r="F49" s="168"/>
      <c r="G49" s="186"/>
      <c r="H49" s="184"/>
      <c r="I49" s="191">
        <v>607</v>
      </c>
      <c r="J49" s="176">
        <v>16</v>
      </c>
      <c r="K49" s="54">
        <f t="shared" si="7"/>
        <v>623</v>
      </c>
      <c r="L49" s="185"/>
      <c r="M49" s="173"/>
      <c r="N49" s="168"/>
      <c r="O49" s="168"/>
      <c r="P49" s="168"/>
      <c r="Q49" s="186"/>
      <c r="R49" s="184"/>
      <c r="S49" s="164">
        <f t="shared" si="8"/>
        <v>3549</v>
      </c>
      <c r="T49" s="165">
        <f t="shared" si="9"/>
        <v>113</v>
      </c>
      <c r="U49" s="166">
        <f t="shared" si="10"/>
        <v>3662</v>
      </c>
      <c r="V49" s="192"/>
    </row>
    <row r="50" spans="1:22" ht="13.15" customHeight="1" x14ac:dyDescent="0.3">
      <c r="A50" s="183">
        <v>43919</v>
      </c>
      <c r="B50" s="163" t="s">
        <v>105</v>
      </c>
      <c r="C50" s="167"/>
      <c r="D50" s="168"/>
      <c r="E50" s="168"/>
      <c r="F50" s="168"/>
      <c r="G50" s="186"/>
      <c r="H50" s="184"/>
      <c r="I50" s="191">
        <v>612</v>
      </c>
      <c r="J50" s="176">
        <v>18</v>
      </c>
      <c r="K50" s="54">
        <f t="shared" si="7"/>
        <v>630</v>
      </c>
      <c r="L50" s="185"/>
      <c r="M50" s="173"/>
      <c r="N50" s="168"/>
      <c r="O50" s="168"/>
      <c r="P50" s="168"/>
      <c r="Q50" s="186"/>
      <c r="R50" s="184"/>
      <c r="S50" s="164">
        <f t="shared" si="8"/>
        <v>2942</v>
      </c>
      <c r="T50" s="165">
        <f t="shared" si="9"/>
        <v>97</v>
      </c>
      <c r="U50" s="166">
        <f t="shared" si="10"/>
        <v>3039</v>
      </c>
      <c r="V50" s="192"/>
    </row>
    <row r="51" spans="1:22" ht="13.15" customHeight="1" x14ac:dyDescent="0.3">
      <c r="A51" s="183">
        <v>43918</v>
      </c>
      <c r="B51" s="163" t="s">
        <v>105</v>
      </c>
      <c r="C51" s="167"/>
      <c r="D51" s="168"/>
      <c r="E51" s="168"/>
      <c r="F51" s="168"/>
      <c r="G51" s="186"/>
      <c r="H51" s="184"/>
      <c r="I51" s="191">
        <v>357</v>
      </c>
      <c r="J51" s="176">
        <v>15</v>
      </c>
      <c r="K51" s="54">
        <f t="shared" si="7"/>
        <v>372</v>
      </c>
      <c r="L51" s="185"/>
      <c r="M51" s="173"/>
      <c r="N51" s="168"/>
      <c r="O51" s="168"/>
      <c r="P51" s="168"/>
      <c r="Q51" s="186"/>
      <c r="R51" s="184"/>
      <c r="S51" s="164">
        <f t="shared" si="8"/>
        <v>2330</v>
      </c>
      <c r="T51" s="165">
        <f t="shared" si="9"/>
        <v>79</v>
      </c>
      <c r="U51" s="166">
        <f t="shared" si="10"/>
        <v>2409</v>
      </c>
      <c r="V51" s="192"/>
    </row>
    <row r="52" spans="1:22" ht="13.15" customHeight="1" x14ac:dyDescent="0.3">
      <c r="A52" s="183">
        <v>43917</v>
      </c>
      <c r="B52" s="163" t="s">
        <v>105</v>
      </c>
      <c r="C52" s="195">
        <v>15</v>
      </c>
      <c r="D52" s="193">
        <v>501</v>
      </c>
      <c r="E52" s="193">
        <v>22</v>
      </c>
      <c r="F52" s="193">
        <v>1</v>
      </c>
      <c r="G52" s="184">
        <f>ONS_WeeklyRegistratedDeaths!AO33-ONS_WeeklyRegistratedDeaths!AV33</f>
        <v>539</v>
      </c>
      <c r="H52" s="196">
        <f>ONS_WeeklyOccurrenceDeaths!AO33-ONS_WeeklyOccurrenceDeaths!AV33</f>
        <v>1826</v>
      </c>
      <c r="I52" s="191">
        <v>358</v>
      </c>
      <c r="J52" s="176">
        <v>10</v>
      </c>
      <c r="K52" s="54">
        <f t="shared" si="7"/>
        <v>368</v>
      </c>
      <c r="L52" s="185">
        <f>SUM(K52:K58)</f>
        <v>1595</v>
      </c>
      <c r="M52" s="187">
        <f t="shared" ref="M52:R52" si="12">M59+C52</f>
        <v>16</v>
      </c>
      <c r="N52" s="193">
        <f t="shared" si="12"/>
        <v>606</v>
      </c>
      <c r="O52" s="193">
        <f t="shared" si="12"/>
        <v>24</v>
      </c>
      <c r="P52" s="193">
        <f t="shared" si="12"/>
        <v>1</v>
      </c>
      <c r="Q52" s="193">
        <f t="shared" si="12"/>
        <v>647</v>
      </c>
      <c r="R52" s="193">
        <f t="shared" si="12"/>
        <v>2267</v>
      </c>
      <c r="S52" s="164">
        <f t="shared" si="8"/>
        <v>1973</v>
      </c>
      <c r="T52" s="165">
        <f t="shared" si="9"/>
        <v>64</v>
      </c>
      <c r="U52" s="166">
        <f t="shared" si="10"/>
        <v>2037</v>
      </c>
      <c r="V52" s="192"/>
    </row>
    <row r="53" spans="1:22" ht="13.15" customHeight="1" x14ac:dyDescent="0.3">
      <c r="A53" s="183">
        <v>43916</v>
      </c>
      <c r="B53" s="163" t="s">
        <v>105</v>
      </c>
      <c r="C53" s="167"/>
      <c r="D53" s="168"/>
      <c r="E53" s="168"/>
      <c r="F53" s="168"/>
      <c r="G53" s="186"/>
      <c r="H53" s="184"/>
      <c r="I53" s="191">
        <v>324</v>
      </c>
      <c r="J53" s="176">
        <v>11</v>
      </c>
      <c r="K53" s="54">
        <f t="shared" si="7"/>
        <v>335</v>
      </c>
      <c r="L53" s="185"/>
      <c r="M53" s="173"/>
      <c r="N53" s="168"/>
      <c r="O53" s="168"/>
      <c r="P53" s="168"/>
      <c r="Q53" s="186"/>
      <c r="R53" s="184"/>
      <c r="S53" s="164">
        <f t="shared" si="8"/>
        <v>1615</v>
      </c>
      <c r="T53" s="165">
        <f t="shared" si="9"/>
        <v>54</v>
      </c>
      <c r="U53" s="166">
        <f t="shared" si="10"/>
        <v>1669</v>
      </c>
      <c r="V53" s="192"/>
    </row>
    <row r="54" spans="1:22" ht="13.15" customHeight="1" x14ac:dyDescent="0.3">
      <c r="A54" s="183">
        <v>43915</v>
      </c>
      <c r="B54" s="163" t="s">
        <v>105</v>
      </c>
      <c r="C54" s="167"/>
      <c r="D54" s="168"/>
      <c r="E54" s="168"/>
      <c r="F54" s="168"/>
      <c r="G54" s="186"/>
      <c r="H54" s="184"/>
      <c r="I54" s="191">
        <v>249</v>
      </c>
      <c r="J54" s="176">
        <v>10</v>
      </c>
      <c r="K54" s="54">
        <f t="shared" si="7"/>
        <v>259</v>
      </c>
      <c r="L54" s="185"/>
      <c r="M54" s="173"/>
      <c r="N54" s="168"/>
      <c r="O54" s="168"/>
      <c r="P54" s="168"/>
      <c r="Q54" s="186"/>
      <c r="R54" s="184"/>
      <c r="S54" s="164">
        <f t="shared" si="8"/>
        <v>1291</v>
      </c>
      <c r="T54" s="165">
        <f t="shared" si="9"/>
        <v>43</v>
      </c>
      <c r="U54" s="166">
        <f t="shared" si="10"/>
        <v>1334</v>
      </c>
      <c r="V54" s="192"/>
    </row>
    <row r="55" spans="1:22" ht="13.15" customHeight="1" x14ac:dyDescent="0.3">
      <c r="A55" s="183">
        <v>43914</v>
      </c>
      <c r="B55" s="163" t="s">
        <v>105</v>
      </c>
      <c r="C55" s="167"/>
      <c r="D55" s="168"/>
      <c r="E55" s="168"/>
      <c r="F55" s="168"/>
      <c r="G55" s="186"/>
      <c r="H55" s="184"/>
      <c r="I55" s="191">
        <v>200</v>
      </c>
      <c r="J55" s="176">
        <v>9</v>
      </c>
      <c r="K55" s="54">
        <f t="shared" si="7"/>
        <v>209</v>
      </c>
      <c r="L55" s="185"/>
      <c r="M55" s="173"/>
      <c r="N55" s="168"/>
      <c r="O55" s="168"/>
      <c r="P55" s="168"/>
      <c r="Q55" s="186"/>
      <c r="R55" s="184"/>
      <c r="S55" s="164">
        <f t="shared" si="8"/>
        <v>1042</v>
      </c>
      <c r="T55" s="165">
        <f t="shared" si="9"/>
        <v>33</v>
      </c>
      <c r="U55" s="166">
        <f t="shared" si="10"/>
        <v>1075</v>
      </c>
      <c r="V55" s="192"/>
    </row>
    <row r="56" spans="1:22" ht="13.15" customHeight="1" x14ac:dyDescent="0.3">
      <c r="A56" s="183">
        <v>43913</v>
      </c>
      <c r="B56" s="163" t="s">
        <v>105</v>
      </c>
      <c r="C56" s="167"/>
      <c r="D56" s="168"/>
      <c r="E56" s="168"/>
      <c r="F56" s="168"/>
      <c r="G56" s="186"/>
      <c r="H56" s="184"/>
      <c r="I56" s="191">
        <v>157</v>
      </c>
      <c r="J56" s="176">
        <v>4</v>
      </c>
      <c r="K56" s="54">
        <f t="shared" si="7"/>
        <v>161</v>
      </c>
      <c r="L56" s="185"/>
      <c r="M56" s="173"/>
      <c r="N56" s="168"/>
      <c r="O56" s="168"/>
      <c r="P56" s="168"/>
      <c r="Q56" s="186"/>
      <c r="R56" s="184"/>
      <c r="S56" s="164">
        <f t="shared" si="8"/>
        <v>842</v>
      </c>
      <c r="T56" s="165">
        <f t="shared" si="9"/>
        <v>24</v>
      </c>
      <c r="U56" s="166">
        <f t="shared" si="10"/>
        <v>866</v>
      </c>
      <c r="V56" s="192"/>
    </row>
    <row r="57" spans="1:22" ht="13.15" customHeight="1" x14ac:dyDescent="0.3">
      <c r="A57" s="183">
        <v>43912</v>
      </c>
      <c r="B57" s="163" t="s">
        <v>105</v>
      </c>
      <c r="C57" s="167"/>
      <c r="D57" s="168"/>
      <c r="E57" s="168"/>
      <c r="F57" s="168"/>
      <c r="G57" s="186"/>
      <c r="H57" s="186"/>
      <c r="I57" s="191">
        <v>150</v>
      </c>
      <c r="J57" s="176">
        <v>5</v>
      </c>
      <c r="K57" s="54">
        <f t="shared" si="7"/>
        <v>155</v>
      </c>
      <c r="L57" s="197"/>
      <c r="M57" s="173"/>
      <c r="N57" s="168"/>
      <c r="O57" s="168"/>
      <c r="P57" s="168"/>
      <c r="Q57" s="186"/>
      <c r="R57" s="186"/>
      <c r="S57" s="164">
        <f t="shared" si="8"/>
        <v>685</v>
      </c>
      <c r="T57" s="165">
        <f t="shared" si="9"/>
        <v>20</v>
      </c>
      <c r="U57" s="166">
        <f t="shared" si="10"/>
        <v>705</v>
      </c>
      <c r="V57" s="192"/>
    </row>
    <row r="58" spans="1:22" ht="13.15" customHeight="1" x14ac:dyDescent="0.3">
      <c r="A58" s="183">
        <v>43911</v>
      </c>
      <c r="B58" s="163" t="s">
        <v>105</v>
      </c>
      <c r="C58" s="167"/>
      <c r="D58" s="168"/>
      <c r="E58" s="168"/>
      <c r="F58" s="168"/>
      <c r="G58" s="186"/>
      <c r="H58" s="186"/>
      <c r="I58" s="191">
        <v>101</v>
      </c>
      <c r="J58" s="176">
        <v>7</v>
      </c>
      <c r="K58" s="54">
        <f t="shared" si="7"/>
        <v>108</v>
      </c>
      <c r="L58" s="197"/>
      <c r="M58" s="173"/>
      <c r="N58" s="168"/>
      <c r="O58" s="168"/>
      <c r="P58" s="168"/>
      <c r="Q58" s="186"/>
      <c r="R58" s="186"/>
      <c r="S58" s="164">
        <f t="shared" si="8"/>
        <v>535</v>
      </c>
      <c r="T58" s="165">
        <f t="shared" si="9"/>
        <v>15</v>
      </c>
      <c r="U58" s="166">
        <f t="shared" si="10"/>
        <v>550</v>
      </c>
      <c r="V58" s="192"/>
    </row>
    <row r="59" spans="1:22" ht="13.15" customHeight="1" x14ac:dyDescent="0.3">
      <c r="A59" s="183">
        <v>43910</v>
      </c>
      <c r="B59" s="163" t="s">
        <v>105</v>
      </c>
      <c r="C59" s="195">
        <v>1</v>
      </c>
      <c r="D59" s="193">
        <v>100</v>
      </c>
      <c r="E59" s="193">
        <v>2</v>
      </c>
      <c r="F59" s="193">
        <v>0</v>
      </c>
      <c r="G59" s="184">
        <f>ONS_WeeklyRegistratedDeaths!AV33-ONS_WeeklyRegistratedDeaths!BC33</f>
        <v>103</v>
      </c>
      <c r="H59" s="184">
        <f>ONS_WeeklyOccurrenceDeaths!AV33-ONS_WeeklyOccurrenceDeaths!BC33</f>
        <v>397</v>
      </c>
      <c r="I59" s="191">
        <v>106</v>
      </c>
      <c r="J59" s="176">
        <v>2</v>
      </c>
      <c r="K59" s="54">
        <f t="shared" si="7"/>
        <v>108</v>
      </c>
      <c r="L59" s="185">
        <f>SUM(K59:K65)</f>
        <v>382</v>
      </c>
      <c r="M59" s="187">
        <f t="shared" ref="M59:R59" si="13">M66+C59</f>
        <v>1</v>
      </c>
      <c r="N59" s="193">
        <f t="shared" si="13"/>
        <v>105</v>
      </c>
      <c r="O59" s="193">
        <f t="shared" si="13"/>
        <v>2</v>
      </c>
      <c r="P59" s="193">
        <f t="shared" si="13"/>
        <v>0</v>
      </c>
      <c r="Q59" s="193">
        <f t="shared" si="13"/>
        <v>108</v>
      </c>
      <c r="R59" s="193">
        <f t="shared" si="13"/>
        <v>441</v>
      </c>
      <c r="S59" s="164">
        <f t="shared" si="8"/>
        <v>434</v>
      </c>
      <c r="T59" s="165">
        <f t="shared" si="9"/>
        <v>8</v>
      </c>
      <c r="U59" s="166">
        <f t="shared" si="10"/>
        <v>442</v>
      </c>
      <c r="V59" s="192"/>
    </row>
    <row r="60" spans="1:22" ht="13.15" customHeight="1" x14ac:dyDescent="0.3">
      <c r="A60" s="183">
        <v>43909</v>
      </c>
      <c r="B60" s="163" t="s">
        <v>105</v>
      </c>
      <c r="C60" s="167"/>
      <c r="D60" s="168"/>
      <c r="E60" s="168"/>
      <c r="F60" s="168"/>
      <c r="G60" s="186"/>
      <c r="H60" s="186"/>
      <c r="I60" s="191">
        <v>62</v>
      </c>
      <c r="J60" s="176">
        <v>3</v>
      </c>
      <c r="K60" s="54">
        <f t="shared" si="7"/>
        <v>65</v>
      </c>
      <c r="L60" s="197"/>
      <c r="M60" s="173"/>
      <c r="N60" s="168"/>
      <c r="O60" s="168"/>
      <c r="P60" s="168"/>
      <c r="Q60" s="186"/>
      <c r="R60" s="186"/>
      <c r="S60" s="164">
        <f t="shared" si="8"/>
        <v>328</v>
      </c>
      <c r="T60" s="165">
        <f t="shared" si="9"/>
        <v>6</v>
      </c>
      <c r="U60" s="166">
        <f t="shared" si="10"/>
        <v>334</v>
      </c>
      <c r="V60" s="192"/>
    </row>
    <row r="61" spans="1:22" ht="13.15" customHeight="1" x14ac:dyDescent="0.3">
      <c r="A61" s="183">
        <v>43908</v>
      </c>
      <c r="B61" s="163" t="s">
        <v>105</v>
      </c>
      <c r="C61" s="167"/>
      <c r="D61" s="168"/>
      <c r="E61" s="168"/>
      <c r="F61" s="168"/>
      <c r="G61" s="186"/>
      <c r="H61" s="186"/>
      <c r="I61" s="191">
        <v>67</v>
      </c>
      <c r="J61" s="176">
        <v>0</v>
      </c>
      <c r="K61" s="54">
        <f t="shared" si="7"/>
        <v>67</v>
      </c>
      <c r="L61" s="197"/>
      <c r="M61" s="173"/>
      <c r="N61" s="168"/>
      <c r="O61" s="168"/>
      <c r="P61" s="168"/>
      <c r="Q61" s="186"/>
      <c r="R61" s="186"/>
      <c r="S61" s="164">
        <f t="shared" si="8"/>
        <v>266</v>
      </c>
      <c r="T61" s="165">
        <f t="shared" si="9"/>
        <v>3</v>
      </c>
      <c r="U61" s="166">
        <f t="shared" si="10"/>
        <v>269</v>
      </c>
      <c r="V61" s="192"/>
    </row>
    <row r="62" spans="1:22" ht="13.15" customHeight="1" x14ac:dyDescent="0.3">
      <c r="A62" s="183">
        <v>43907</v>
      </c>
      <c r="B62" s="163" t="s">
        <v>105</v>
      </c>
      <c r="C62" s="167"/>
      <c r="D62" s="168"/>
      <c r="E62" s="168"/>
      <c r="F62" s="168"/>
      <c r="G62" s="186"/>
      <c r="H62" s="186"/>
      <c r="I62" s="191">
        <v>46</v>
      </c>
      <c r="J62" s="176">
        <v>0</v>
      </c>
      <c r="K62" s="54">
        <f t="shared" si="7"/>
        <v>46</v>
      </c>
      <c r="L62" s="197"/>
      <c r="M62" s="173"/>
      <c r="N62" s="168"/>
      <c r="O62" s="168"/>
      <c r="P62" s="168"/>
      <c r="Q62" s="186"/>
      <c r="R62" s="186"/>
      <c r="S62" s="164">
        <f t="shared" si="8"/>
        <v>199</v>
      </c>
      <c r="T62" s="165">
        <f t="shared" si="9"/>
        <v>3</v>
      </c>
      <c r="U62" s="166">
        <f t="shared" si="10"/>
        <v>202</v>
      </c>
      <c r="V62" s="192"/>
    </row>
    <row r="63" spans="1:22" ht="13.15" customHeight="1" x14ac:dyDescent="0.3">
      <c r="A63" s="183">
        <v>43906</v>
      </c>
      <c r="B63" s="163" t="s">
        <v>105</v>
      </c>
      <c r="C63" s="167"/>
      <c r="D63" s="168"/>
      <c r="E63" s="168"/>
      <c r="F63" s="168"/>
      <c r="G63" s="186"/>
      <c r="H63" s="186"/>
      <c r="I63" s="191">
        <v>42</v>
      </c>
      <c r="J63" s="176">
        <v>3</v>
      </c>
      <c r="K63" s="54">
        <f t="shared" si="7"/>
        <v>45</v>
      </c>
      <c r="L63" s="197"/>
      <c r="M63" s="173"/>
      <c r="N63" s="168"/>
      <c r="O63" s="168"/>
      <c r="P63" s="168"/>
      <c r="Q63" s="186"/>
      <c r="R63" s="186"/>
      <c r="S63" s="164">
        <f t="shared" si="8"/>
        <v>153</v>
      </c>
      <c r="T63" s="165">
        <f t="shared" si="9"/>
        <v>3</v>
      </c>
      <c r="U63" s="166">
        <f t="shared" si="10"/>
        <v>156</v>
      </c>
      <c r="V63" s="192"/>
    </row>
    <row r="64" spans="1:22" ht="13.15" customHeight="1" x14ac:dyDescent="0.3">
      <c r="A64" s="183">
        <v>43905</v>
      </c>
      <c r="B64" s="163" t="s">
        <v>105</v>
      </c>
      <c r="C64" s="167"/>
      <c r="D64" s="168"/>
      <c r="E64" s="168"/>
      <c r="F64" s="168"/>
      <c r="G64" s="186"/>
      <c r="H64" s="186"/>
      <c r="I64" s="191">
        <v>28</v>
      </c>
      <c r="J64" s="176">
        <v>0</v>
      </c>
      <c r="K64" s="54">
        <f t="shared" si="7"/>
        <v>28</v>
      </c>
      <c r="L64" s="197"/>
      <c r="M64" s="173"/>
      <c r="N64" s="168"/>
      <c r="O64" s="168"/>
      <c r="P64" s="168"/>
      <c r="Q64" s="186"/>
      <c r="R64" s="186"/>
      <c r="S64" s="164">
        <f t="shared" si="8"/>
        <v>111</v>
      </c>
      <c r="T64" s="165">
        <f t="shared" si="9"/>
        <v>0</v>
      </c>
      <c r="U64" s="166">
        <f t="shared" si="10"/>
        <v>111</v>
      </c>
      <c r="V64" s="192"/>
    </row>
    <row r="65" spans="1:22" ht="13.15" customHeight="1" x14ac:dyDescent="0.3">
      <c r="A65" s="183">
        <v>43904</v>
      </c>
      <c r="B65" s="163" t="s">
        <v>105</v>
      </c>
      <c r="C65" s="167"/>
      <c r="D65" s="168"/>
      <c r="E65" s="168"/>
      <c r="F65" s="168"/>
      <c r="G65" s="186"/>
      <c r="H65" s="186"/>
      <c r="I65" s="191">
        <v>23</v>
      </c>
      <c r="J65" s="198"/>
      <c r="K65" s="54">
        <f t="shared" si="7"/>
        <v>23</v>
      </c>
      <c r="L65" s="197"/>
      <c r="M65" s="173"/>
      <c r="N65" s="168"/>
      <c r="O65" s="168"/>
      <c r="P65" s="168"/>
      <c r="Q65" s="186"/>
      <c r="R65" s="186"/>
      <c r="S65" s="164">
        <f t="shared" si="8"/>
        <v>83</v>
      </c>
      <c r="T65" s="165">
        <f t="shared" si="9"/>
        <v>0</v>
      </c>
      <c r="U65" s="166">
        <f t="shared" si="10"/>
        <v>83</v>
      </c>
      <c r="V65" s="192"/>
    </row>
    <row r="66" spans="1:22" ht="13.15" customHeight="1" x14ac:dyDescent="0.3">
      <c r="A66" s="183">
        <v>43903</v>
      </c>
      <c r="B66" s="163" t="s">
        <v>105</v>
      </c>
      <c r="C66" s="195">
        <v>0</v>
      </c>
      <c r="D66" s="193">
        <v>5</v>
      </c>
      <c r="E66" s="193">
        <v>0</v>
      </c>
      <c r="F66" s="193">
        <v>0</v>
      </c>
      <c r="G66" s="184">
        <f>ONS_WeeklyRegistratedDeaths!BC33-ONS_WeeklyRegistratedDeaths!BJ33</f>
        <v>5</v>
      </c>
      <c r="H66" s="184">
        <f>ONS_WeeklyOccurrenceDeaths!BC33-ONS_WeeklyOccurrenceDeaths!BJ33</f>
        <v>40</v>
      </c>
      <c r="I66" s="191">
        <v>18</v>
      </c>
      <c r="J66" s="198"/>
      <c r="K66" s="54">
        <f t="shared" si="7"/>
        <v>18</v>
      </c>
      <c r="L66" s="185">
        <f>SUM(K66:K72)</f>
        <v>53</v>
      </c>
      <c r="M66" s="187">
        <f t="shared" ref="M66:R66" si="14">M73+C66</f>
        <v>0</v>
      </c>
      <c r="N66" s="193">
        <f t="shared" si="14"/>
        <v>5</v>
      </c>
      <c r="O66" s="193">
        <f t="shared" si="14"/>
        <v>0</v>
      </c>
      <c r="P66" s="193">
        <f t="shared" si="14"/>
        <v>0</v>
      </c>
      <c r="Q66" s="193">
        <f t="shared" si="14"/>
        <v>5</v>
      </c>
      <c r="R66" s="193">
        <f t="shared" si="14"/>
        <v>44</v>
      </c>
      <c r="S66" s="164">
        <f t="shared" si="8"/>
        <v>60</v>
      </c>
      <c r="T66" s="165">
        <f t="shared" si="9"/>
        <v>0</v>
      </c>
      <c r="U66" s="166">
        <f t="shared" si="10"/>
        <v>60</v>
      </c>
      <c r="V66" s="192"/>
    </row>
    <row r="67" spans="1:22" ht="13.15" customHeight="1" x14ac:dyDescent="0.3">
      <c r="A67" s="183">
        <v>43902</v>
      </c>
      <c r="B67" s="163" t="s">
        <v>105</v>
      </c>
      <c r="C67" s="167"/>
      <c r="D67" s="168"/>
      <c r="E67" s="168"/>
      <c r="F67" s="168"/>
      <c r="G67" s="186"/>
      <c r="H67" s="186"/>
      <c r="I67" s="191">
        <v>13</v>
      </c>
      <c r="J67" s="198"/>
      <c r="K67" s="54">
        <f t="shared" si="7"/>
        <v>13</v>
      </c>
      <c r="L67" s="197"/>
      <c r="M67" s="173"/>
      <c r="N67" s="168"/>
      <c r="O67" s="168"/>
      <c r="P67" s="168"/>
      <c r="Q67" s="186"/>
      <c r="R67" s="186"/>
      <c r="S67" s="164">
        <f t="shared" si="8"/>
        <v>42</v>
      </c>
      <c r="T67" s="165">
        <f t="shared" si="9"/>
        <v>0</v>
      </c>
      <c r="U67" s="166">
        <f t="shared" si="10"/>
        <v>42</v>
      </c>
      <c r="V67" s="192"/>
    </row>
    <row r="68" spans="1:22" ht="13.15" customHeight="1" x14ac:dyDescent="0.3">
      <c r="A68" s="183">
        <v>43901</v>
      </c>
      <c r="B68" s="163" t="s">
        <v>105</v>
      </c>
      <c r="C68" s="167"/>
      <c r="D68" s="168"/>
      <c r="E68" s="168"/>
      <c r="F68" s="168"/>
      <c r="G68" s="186"/>
      <c r="H68" s="186"/>
      <c r="I68" s="191">
        <v>11</v>
      </c>
      <c r="J68" s="198"/>
      <c r="K68" s="54">
        <f t="shared" si="7"/>
        <v>11</v>
      </c>
      <c r="L68" s="197"/>
      <c r="M68" s="173"/>
      <c r="N68" s="168"/>
      <c r="O68" s="168"/>
      <c r="P68" s="168"/>
      <c r="Q68" s="186"/>
      <c r="R68" s="186"/>
      <c r="S68" s="164">
        <f t="shared" si="8"/>
        <v>29</v>
      </c>
      <c r="T68" s="165">
        <f t="shared" si="9"/>
        <v>0</v>
      </c>
      <c r="U68" s="166">
        <f t="shared" si="10"/>
        <v>29</v>
      </c>
      <c r="V68" s="192"/>
    </row>
    <row r="69" spans="1:22" ht="13.15" customHeight="1" x14ac:dyDescent="0.3">
      <c r="A69" s="183">
        <v>43900</v>
      </c>
      <c r="B69" s="163" t="s">
        <v>105</v>
      </c>
      <c r="C69" s="167"/>
      <c r="D69" s="168"/>
      <c r="E69" s="168"/>
      <c r="F69" s="168"/>
      <c r="G69" s="186"/>
      <c r="H69" s="186"/>
      <c r="I69" s="191">
        <v>1</v>
      </c>
      <c r="J69" s="198"/>
      <c r="K69" s="54">
        <f t="shared" si="7"/>
        <v>1</v>
      </c>
      <c r="L69" s="197"/>
      <c r="M69" s="173"/>
      <c r="N69" s="168"/>
      <c r="O69" s="168"/>
      <c r="P69" s="168"/>
      <c r="Q69" s="186"/>
      <c r="R69" s="186"/>
      <c r="S69" s="164">
        <f t="shared" si="8"/>
        <v>18</v>
      </c>
      <c r="T69" s="165">
        <f t="shared" si="9"/>
        <v>0</v>
      </c>
      <c r="U69" s="166">
        <f t="shared" si="10"/>
        <v>18</v>
      </c>
      <c r="V69" s="192"/>
    </row>
    <row r="70" spans="1:22" ht="13.15" customHeight="1" x14ac:dyDescent="0.3">
      <c r="A70" s="183">
        <v>43899</v>
      </c>
      <c r="B70" s="163" t="s">
        <v>105</v>
      </c>
      <c r="C70" s="167"/>
      <c r="D70" s="168"/>
      <c r="E70" s="168"/>
      <c r="F70" s="168"/>
      <c r="G70" s="186"/>
      <c r="H70" s="186"/>
      <c r="I70" s="191">
        <v>4</v>
      </c>
      <c r="J70" s="198"/>
      <c r="K70" s="54">
        <f t="shared" si="7"/>
        <v>4</v>
      </c>
      <c r="L70" s="197"/>
      <c r="M70" s="173"/>
      <c r="N70" s="168"/>
      <c r="O70" s="168"/>
      <c r="P70" s="168"/>
      <c r="Q70" s="186"/>
      <c r="R70" s="186"/>
      <c r="S70" s="164">
        <f t="shared" si="8"/>
        <v>17</v>
      </c>
      <c r="T70" s="165">
        <f t="shared" si="9"/>
        <v>0</v>
      </c>
      <c r="U70" s="166">
        <f t="shared" si="10"/>
        <v>17</v>
      </c>
      <c r="V70" s="192"/>
    </row>
    <row r="71" spans="1:22" ht="13.15" customHeight="1" x14ac:dyDescent="0.3">
      <c r="A71" s="183">
        <v>43898</v>
      </c>
      <c r="B71" s="163" t="s">
        <v>105</v>
      </c>
      <c r="C71" s="167"/>
      <c r="D71" s="168"/>
      <c r="E71" s="168"/>
      <c r="F71" s="168"/>
      <c r="G71" s="186"/>
      <c r="H71" s="186"/>
      <c r="I71" s="191">
        <v>5</v>
      </c>
      <c r="J71" s="198"/>
      <c r="K71" s="54">
        <f t="shared" si="7"/>
        <v>5</v>
      </c>
      <c r="L71" s="197"/>
      <c r="M71" s="173"/>
      <c r="N71" s="168"/>
      <c r="O71" s="168"/>
      <c r="P71" s="168"/>
      <c r="Q71" s="186"/>
      <c r="R71" s="186"/>
      <c r="S71" s="164">
        <f t="shared" si="8"/>
        <v>13</v>
      </c>
      <c r="T71" s="165">
        <f t="shared" si="9"/>
        <v>0</v>
      </c>
      <c r="U71" s="166">
        <f t="shared" si="10"/>
        <v>13</v>
      </c>
      <c r="V71" s="192"/>
    </row>
    <row r="72" spans="1:22" ht="13.15" customHeight="1" x14ac:dyDescent="0.3">
      <c r="A72" s="183">
        <v>43897</v>
      </c>
      <c r="B72" s="163" t="s">
        <v>105</v>
      </c>
      <c r="C72" s="167"/>
      <c r="D72" s="168"/>
      <c r="E72" s="168"/>
      <c r="F72" s="168"/>
      <c r="G72" s="186"/>
      <c r="H72" s="186"/>
      <c r="I72" s="191">
        <v>1</v>
      </c>
      <c r="J72" s="198"/>
      <c r="K72" s="54">
        <f t="shared" si="7"/>
        <v>1</v>
      </c>
      <c r="L72" s="197"/>
      <c r="M72" s="173"/>
      <c r="N72" s="168"/>
      <c r="O72" s="168"/>
      <c r="P72" s="168"/>
      <c r="Q72" s="186"/>
      <c r="R72" s="186"/>
      <c r="S72" s="164">
        <f t="shared" si="8"/>
        <v>8</v>
      </c>
      <c r="T72" s="165">
        <f t="shared" si="9"/>
        <v>0</v>
      </c>
      <c r="U72" s="166">
        <f t="shared" si="10"/>
        <v>8</v>
      </c>
      <c r="V72" s="192"/>
    </row>
    <row r="73" spans="1:22" ht="13.15" customHeight="1" x14ac:dyDescent="0.3">
      <c r="A73" s="183">
        <v>43896</v>
      </c>
      <c r="B73" s="163" t="s">
        <v>105</v>
      </c>
      <c r="C73" s="195">
        <v>0</v>
      </c>
      <c r="D73" s="193">
        <v>0</v>
      </c>
      <c r="E73" s="193">
        <v>0</v>
      </c>
      <c r="F73" s="193">
        <v>0</v>
      </c>
      <c r="G73" s="184">
        <f>ONS_WeeklyRegistratedDeaths!BJ33</f>
        <v>0</v>
      </c>
      <c r="H73" s="184">
        <f>ONS_WeeklyOccurrenceDeaths!BJ33</f>
        <v>4</v>
      </c>
      <c r="I73" s="191">
        <v>2</v>
      </c>
      <c r="J73" s="198"/>
      <c r="K73" s="54">
        <f t="shared" si="7"/>
        <v>2</v>
      </c>
      <c r="L73" s="185">
        <f>SUM(K73:K79)</f>
        <v>7</v>
      </c>
      <c r="M73" s="187">
        <f>C73</f>
        <v>0</v>
      </c>
      <c r="N73" s="193">
        <v>0</v>
      </c>
      <c r="O73" s="193">
        <f>E73</f>
        <v>0</v>
      </c>
      <c r="P73" s="193">
        <f>F73</f>
        <v>0</v>
      </c>
      <c r="Q73" s="196">
        <f>G73</f>
        <v>0</v>
      </c>
      <c r="R73" s="196">
        <f>H73</f>
        <v>4</v>
      </c>
      <c r="S73" s="164">
        <f t="shared" si="8"/>
        <v>7</v>
      </c>
      <c r="T73" s="165">
        <f t="shared" si="9"/>
        <v>0</v>
      </c>
      <c r="U73" s="166">
        <f t="shared" si="10"/>
        <v>7</v>
      </c>
      <c r="V73" s="192"/>
    </row>
    <row r="74" spans="1:22" ht="13.15" customHeight="1" x14ac:dyDescent="0.3">
      <c r="A74" s="183">
        <v>43895</v>
      </c>
      <c r="B74" s="163" t="s">
        <v>105</v>
      </c>
      <c r="C74" s="167"/>
      <c r="D74" s="168"/>
      <c r="E74" s="168"/>
      <c r="F74" s="168"/>
      <c r="G74" s="186"/>
      <c r="H74" s="186"/>
      <c r="I74" s="191">
        <v>2</v>
      </c>
      <c r="J74" s="198"/>
      <c r="K74" s="54">
        <f t="shared" ref="K74:K105" si="15">I74+J74</f>
        <v>2</v>
      </c>
      <c r="L74" s="197"/>
      <c r="M74" s="173"/>
      <c r="N74" s="168"/>
      <c r="O74" s="168"/>
      <c r="P74" s="168"/>
      <c r="Q74" s="186"/>
      <c r="R74" s="186"/>
      <c r="S74" s="164">
        <f t="shared" si="8"/>
        <v>5</v>
      </c>
      <c r="T74" s="165">
        <f t="shared" si="9"/>
        <v>0</v>
      </c>
      <c r="U74" s="166">
        <f t="shared" si="10"/>
        <v>5</v>
      </c>
      <c r="V74" s="192"/>
    </row>
    <row r="75" spans="1:22" ht="13.15" customHeight="1" x14ac:dyDescent="0.3">
      <c r="A75" s="183">
        <v>43894</v>
      </c>
      <c r="B75" s="163" t="s">
        <v>105</v>
      </c>
      <c r="C75" s="167"/>
      <c r="D75" s="168"/>
      <c r="E75" s="168"/>
      <c r="F75" s="168"/>
      <c r="G75" s="186"/>
      <c r="H75" s="186"/>
      <c r="I75" s="191">
        <v>0</v>
      </c>
      <c r="J75" s="198"/>
      <c r="K75" s="54">
        <f t="shared" si="15"/>
        <v>0</v>
      </c>
      <c r="L75" s="197"/>
      <c r="M75" s="173"/>
      <c r="N75" s="168"/>
      <c r="O75" s="168"/>
      <c r="P75" s="168"/>
      <c r="Q75" s="186"/>
      <c r="R75" s="186"/>
      <c r="S75" s="164">
        <f t="shared" si="8"/>
        <v>3</v>
      </c>
      <c r="T75" s="165">
        <f t="shared" si="9"/>
        <v>0</v>
      </c>
      <c r="U75" s="166">
        <f t="shared" si="10"/>
        <v>3</v>
      </c>
      <c r="V75" s="192"/>
    </row>
    <row r="76" spans="1:22" ht="13.15" customHeight="1" x14ac:dyDescent="0.3">
      <c r="A76" s="183">
        <v>43893</v>
      </c>
      <c r="B76" s="163" t="s">
        <v>105</v>
      </c>
      <c r="C76" s="167"/>
      <c r="D76" s="168"/>
      <c r="E76" s="168"/>
      <c r="F76" s="168"/>
      <c r="G76" s="186"/>
      <c r="H76" s="186"/>
      <c r="I76" s="191">
        <v>2</v>
      </c>
      <c r="J76" s="198"/>
      <c r="K76" s="54">
        <f t="shared" si="15"/>
        <v>2</v>
      </c>
      <c r="L76" s="197"/>
      <c r="M76" s="173"/>
      <c r="N76" s="168"/>
      <c r="O76" s="168"/>
      <c r="P76" s="168"/>
      <c r="Q76" s="186"/>
      <c r="R76" s="186"/>
      <c r="S76" s="164">
        <f t="shared" si="8"/>
        <v>3</v>
      </c>
      <c r="T76" s="165">
        <f t="shared" si="9"/>
        <v>0</v>
      </c>
      <c r="U76" s="166">
        <f t="shared" si="10"/>
        <v>3</v>
      </c>
      <c r="V76" s="192"/>
    </row>
    <row r="77" spans="1:22" ht="13.15" customHeight="1" x14ac:dyDescent="0.3">
      <c r="A77" s="183">
        <v>43892</v>
      </c>
      <c r="B77" s="163" t="s">
        <v>105</v>
      </c>
      <c r="C77" s="167"/>
      <c r="D77" s="168"/>
      <c r="E77" s="168"/>
      <c r="F77" s="168"/>
      <c r="G77" s="186"/>
      <c r="H77" s="186"/>
      <c r="I77" s="191">
        <v>1</v>
      </c>
      <c r="J77" s="198"/>
      <c r="K77" s="54">
        <f t="shared" si="15"/>
        <v>1</v>
      </c>
      <c r="L77" s="197"/>
      <c r="M77" s="173"/>
      <c r="N77" s="168"/>
      <c r="O77" s="168"/>
      <c r="P77" s="168"/>
      <c r="Q77" s="186"/>
      <c r="R77" s="186"/>
      <c r="S77" s="164">
        <f t="shared" si="8"/>
        <v>1</v>
      </c>
      <c r="T77" s="165">
        <f t="shared" si="9"/>
        <v>0</v>
      </c>
      <c r="U77" s="166">
        <f t="shared" si="10"/>
        <v>1</v>
      </c>
      <c r="V77" s="192"/>
    </row>
    <row r="78" spans="1:22" ht="13.15" customHeight="1" x14ac:dyDescent="0.3">
      <c r="A78" s="199">
        <v>43891</v>
      </c>
      <c r="B78" s="200" t="s">
        <v>105</v>
      </c>
      <c r="C78" s="201"/>
      <c r="D78" s="202"/>
      <c r="E78" s="202"/>
      <c r="F78" s="202"/>
      <c r="G78" s="203"/>
      <c r="H78" s="203"/>
      <c r="I78" s="204">
        <v>0</v>
      </c>
      <c r="J78" s="205"/>
      <c r="K78" s="206">
        <f t="shared" si="15"/>
        <v>0</v>
      </c>
      <c r="L78" s="207"/>
      <c r="M78" s="208"/>
      <c r="N78" s="202"/>
      <c r="O78" s="202"/>
      <c r="P78" s="202"/>
      <c r="Q78" s="203"/>
      <c r="R78" s="203"/>
      <c r="S78" s="209">
        <f>I78</f>
        <v>0</v>
      </c>
      <c r="T78" s="210">
        <f>J78</f>
        <v>0</v>
      </c>
      <c r="U78" s="211">
        <f>K78</f>
        <v>0</v>
      </c>
      <c r="V78" s="192"/>
    </row>
    <row r="79" spans="1:22" x14ac:dyDescent="0.3">
      <c r="A79" s="212"/>
      <c r="B79" s="213"/>
      <c r="C79" s="213"/>
      <c r="D79" s="213"/>
      <c r="E79" s="213"/>
      <c r="F79" s="213"/>
      <c r="G79" s="214"/>
      <c r="H79" s="212"/>
      <c r="I79" s="212"/>
      <c r="J79" s="212"/>
      <c r="K79" s="212"/>
      <c r="L79" s="212"/>
      <c r="T79" s="192"/>
      <c r="U79" s="192"/>
      <c r="V79" s="192"/>
    </row>
    <row r="80" spans="1:22" x14ac:dyDescent="0.3">
      <c r="A80" s="212"/>
      <c r="B80" s="213"/>
      <c r="C80" s="213"/>
      <c r="D80" s="213"/>
      <c r="E80" s="213"/>
      <c r="F80" s="213"/>
      <c r="G80" s="214"/>
      <c r="H80" s="212"/>
      <c r="I80" s="212"/>
      <c r="J80" s="212"/>
      <c r="K80" s="212"/>
      <c r="L80" s="212"/>
      <c r="T80" s="192"/>
      <c r="U80" s="192"/>
      <c r="V80" s="192"/>
    </row>
    <row r="81" spans="1:1024" x14ac:dyDescent="0.3">
      <c r="A81" s="215" t="s">
        <v>106</v>
      </c>
      <c r="B81" s="213"/>
      <c r="C81" s="213"/>
      <c r="D81" s="213"/>
      <c r="E81" s="213"/>
      <c r="F81" s="213"/>
      <c r="G81" s="214"/>
      <c r="H81" s="212"/>
      <c r="I81" s="212"/>
      <c r="J81" s="212"/>
      <c r="K81" s="212"/>
      <c r="L81" s="212"/>
      <c r="T81" s="192"/>
      <c r="U81" s="192"/>
      <c r="V81" s="192"/>
      <c r="YN81" s="83"/>
      <c r="YO81" s="83"/>
      <c r="YP81" s="83"/>
      <c r="YQ81" s="83"/>
      <c r="YR81" s="83"/>
      <c r="YS81" s="83"/>
      <c r="YT81" s="83"/>
      <c r="YU81" s="83"/>
      <c r="YV81" s="83"/>
      <c r="YW81" s="83"/>
      <c r="YX81" s="83"/>
      <c r="YY81" s="83"/>
      <c r="YZ81" s="83"/>
      <c r="ZA81" s="83"/>
      <c r="ZB81" s="83"/>
      <c r="ZC81" s="83"/>
      <c r="ZD81" s="83"/>
      <c r="ZE81" s="83"/>
      <c r="ZF81" s="83"/>
      <c r="ZG81" s="83"/>
      <c r="ZH81" s="83"/>
      <c r="ZI81" s="83"/>
      <c r="ZJ81" s="83"/>
      <c r="ZK81" s="83"/>
      <c r="ZL81" s="83"/>
      <c r="ZM81" s="83"/>
      <c r="ZN81" s="83"/>
      <c r="ZO81" s="83"/>
      <c r="ZP81" s="83"/>
      <c r="ZQ81" s="83"/>
      <c r="ZR81" s="83"/>
      <c r="ZS81" s="83"/>
      <c r="ZT81" s="83"/>
      <c r="ZU81" s="83"/>
      <c r="ZV81" s="83"/>
      <c r="ZW81" s="83"/>
      <c r="ZX81" s="83"/>
      <c r="ZY81" s="83"/>
      <c r="ZZ81" s="83"/>
      <c r="AAA81" s="83"/>
      <c r="AAB81" s="83"/>
      <c r="AAC81" s="83"/>
      <c r="AAD81" s="83"/>
      <c r="AAE81" s="83"/>
      <c r="AAF81" s="83"/>
      <c r="AAG81" s="83"/>
      <c r="AAH81" s="83"/>
      <c r="AAI81" s="83"/>
      <c r="AAJ81" s="83"/>
      <c r="AAK81" s="83"/>
      <c r="AAL81" s="83"/>
      <c r="AAM81" s="83"/>
      <c r="AAN81" s="83"/>
      <c r="AAO81" s="83"/>
      <c r="AAP81" s="83"/>
      <c r="AAQ81" s="83"/>
      <c r="AAR81" s="83"/>
      <c r="AAS81" s="83"/>
      <c r="AAT81" s="83"/>
      <c r="AAU81" s="83"/>
      <c r="AAV81" s="83"/>
      <c r="AAW81" s="83"/>
      <c r="AAX81" s="83"/>
      <c r="AAY81" s="83"/>
      <c r="AAZ81" s="83"/>
      <c r="ABA81" s="83"/>
      <c r="ABB81" s="83"/>
      <c r="ABC81" s="83"/>
      <c r="ABD81" s="83"/>
      <c r="ABE81" s="83"/>
      <c r="ABF81" s="83"/>
      <c r="ABG81" s="83"/>
      <c r="ABH81" s="83"/>
      <c r="ABI81" s="83"/>
      <c r="ABJ81" s="83"/>
      <c r="ABK81" s="83"/>
    </row>
    <row r="82" spans="1:1024" s="22" customFormat="1" x14ac:dyDescent="0.3">
      <c r="A82" s="22" t="s">
        <v>107</v>
      </c>
      <c r="C82" s="142"/>
      <c r="D82" s="142"/>
      <c r="E82" s="142"/>
      <c r="F82" s="142"/>
      <c r="G82" s="142"/>
      <c r="H82" s="142"/>
      <c r="I82" s="142"/>
      <c r="J82" s="142"/>
      <c r="K82" s="142"/>
      <c r="L82" s="142"/>
      <c r="T82" s="192"/>
      <c r="U82" s="192"/>
      <c r="V82" s="192"/>
      <c r="AJN82"/>
      <c r="AJO82"/>
      <c r="AJP82"/>
      <c r="AJQ82"/>
      <c r="AJR82"/>
      <c r="AJS82"/>
      <c r="AJT82"/>
      <c r="AJU82"/>
      <c r="AJV82"/>
      <c r="AJW82"/>
      <c r="AJX82"/>
      <c r="AJY82"/>
      <c r="AJZ82"/>
      <c r="AKA82"/>
      <c r="AKB82"/>
      <c r="AKC82"/>
      <c r="AKD82"/>
      <c r="AKE82"/>
      <c r="AKF82"/>
      <c r="AKG82"/>
      <c r="AKH82"/>
      <c r="AKI82"/>
      <c r="AKJ82"/>
      <c r="AKK82"/>
      <c r="AKL82"/>
      <c r="AKM82"/>
      <c r="AKN82"/>
      <c r="AKO82"/>
      <c r="AKP82"/>
      <c r="AKQ82"/>
      <c r="AKR82"/>
      <c r="AKS82"/>
      <c r="AKT82"/>
      <c r="AKU82"/>
      <c r="AKV82"/>
      <c r="AKW82"/>
      <c r="AKX82"/>
      <c r="AKY82"/>
      <c r="AKZ82"/>
      <c r="ALA82"/>
      <c r="ALB82"/>
      <c r="ALC82"/>
      <c r="ALD82"/>
      <c r="ALE82"/>
      <c r="ALF82"/>
      <c r="ALG82"/>
      <c r="ALH82"/>
      <c r="ALI82"/>
      <c r="ALJ82"/>
      <c r="ALK82"/>
      <c r="ALL82"/>
      <c r="ALM82"/>
      <c r="ALN82"/>
      <c r="ALO82"/>
      <c r="ALP82"/>
      <c r="ALQ82"/>
      <c r="ALR82"/>
      <c r="ALS82"/>
      <c r="ALT82"/>
      <c r="ALU82"/>
      <c r="ALV82"/>
      <c r="ALW82"/>
      <c r="ALX82"/>
      <c r="ALY82"/>
      <c r="ALZ82"/>
      <c r="AMA82"/>
      <c r="AMB82"/>
      <c r="AMC82"/>
      <c r="AMD82"/>
      <c r="AME82"/>
      <c r="AMF82"/>
      <c r="AMG82"/>
      <c r="AMH82"/>
      <c r="AMI82"/>
      <c r="AMJ82"/>
    </row>
    <row r="83" spans="1:1024" s="22" customFormat="1" x14ac:dyDescent="0.3">
      <c r="A83" s="191" t="s">
        <v>62</v>
      </c>
      <c r="B83" s="22" t="s">
        <v>108</v>
      </c>
      <c r="T83" s="192"/>
      <c r="U83" s="192"/>
      <c r="V83" s="192"/>
      <c r="AJN83"/>
      <c r="AJO83"/>
      <c r="AJP83"/>
      <c r="AJQ83"/>
      <c r="AJR83"/>
      <c r="AJS83"/>
      <c r="AJT83"/>
      <c r="AJU83"/>
      <c r="AJV83"/>
      <c r="AJW83"/>
      <c r="AJX83"/>
      <c r="AJY83"/>
      <c r="AJZ83"/>
      <c r="AKA83"/>
      <c r="AKB83"/>
      <c r="AKC83"/>
      <c r="AKD83"/>
      <c r="AKE83"/>
      <c r="AKF83"/>
      <c r="AKG83"/>
      <c r="AKH83"/>
      <c r="AKI83"/>
      <c r="AKJ83"/>
      <c r="AKK83"/>
      <c r="AKL83"/>
      <c r="AKM83"/>
      <c r="AKN83"/>
      <c r="AKO83"/>
      <c r="AKP83"/>
      <c r="AKQ83"/>
      <c r="AKR83"/>
      <c r="AKS83"/>
      <c r="AKT83"/>
      <c r="AKU83"/>
      <c r="AKV83"/>
      <c r="AKW83"/>
      <c r="AKX83"/>
      <c r="AKY83"/>
      <c r="AKZ83"/>
      <c r="ALA83"/>
      <c r="ALB83"/>
      <c r="ALC83"/>
      <c r="ALD83"/>
      <c r="ALE83"/>
      <c r="ALF83"/>
      <c r="ALG83"/>
      <c r="ALH83"/>
      <c r="ALI83"/>
      <c r="ALJ83"/>
      <c r="ALK83"/>
      <c r="ALL83"/>
      <c r="ALM83"/>
      <c r="ALN83"/>
      <c r="ALO83"/>
      <c r="ALP83"/>
      <c r="ALQ83"/>
      <c r="ALR83"/>
      <c r="ALS83"/>
      <c r="ALT83"/>
      <c r="ALU83"/>
      <c r="ALV83"/>
      <c r="ALW83"/>
      <c r="ALX83"/>
      <c r="ALY83"/>
      <c r="ALZ83"/>
      <c r="AMA83"/>
      <c r="AMB83"/>
      <c r="AMC83"/>
      <c r="AMD83"/>
      <c r="AME83"/>
      <c r="AMF83"/>
      <c r="AMG83"/>
      <c r="AMH83"/>
      <c r="AMI83"/>
      <c r="AMJ83"/>
    </row>
    <row r="84" spans="1:1024" s="22" customFormat="1" x14ac:dyDescent="0.3">
      <c r="A84" s="191" t="s">
        <v>61</v>
      </c>
      <c r="B84" s="216" t="s">
        <v>5</v>
      </c>
      <c r="T84" s="192"/>
      <c r="U84" s="192"/>
      <c r="V84" s="192"/>
      <c r="AJN84"/>
      <c r="AJO84"/>
      <c r="AJP84"/>
      <c r="AJQ84"/>
      <c r="AJR84"/>
      <c r="AJS84"/>
      <c r="AJT84"/>
      <c r="AJU84"/>
      <c r="AJV84"/>
      <c r="AJW84"/>
      <c r="AJX84"/>
      <c r="AJY84"/>
      <c r="AJZ84"/>
      <c r="AKA84"/>
      <c r="AKB84"/>
      <c r="AKC84"/>
      <c r="AKD84"/>
      <c r="AKE84"/>
      <c r="AKF84"/>
      <c r="AKG84"/>
      <c r="AKH84"/>
      <c r="AKI84"/>
      <c r="AKJ84"/>
      <c r="AKK84"/>
      <c r="AKL84"/>
      <c r="AKM84"/>
      <c r="AKN84"/>
      <c r="AKO84"/>
      <c r="AKP84"/>
      <c r="AKQ84"/>
      <c r="AKR84"/>
      <c r="AKS84"/>
      <c r="AKT84"/>
      <c r="AKU84"/>
      <c r="AKV84"/>
      <c r="AKW84"/>
      <c r="AKX84"/>
      <c r="AKY84"/>
      <c r="AKZ84"/>
      <c r="ALA84"/>
      <c r="ALB84"/>
      <c r="ALC84"/>
      <c r="ALD84"/>
      <c r="ALE84"/>
      <c r="ALF84"/>
      <c r="ALG84"/>
      <c r="ALH84"/>
      <c r="ALI84"/>
      <c r="ALJ84"/>
      <c r="ALK84"/>
      <c r="ALL84"/>
      <c r="ALM84"/>
      <c r="ALN84"/>
      <c r="ALO84"/>
      <c r="ALP84"/>
      <c r="ALQ84"/>
      <c r="ALR84"/>
      <c r="ALS84"/>
      <c r="ALT84"/>
      <c r="ALU84"/>
      <c r="ALV84"/>
      <c r="ALW84"/>
      <c r="ALX84"/>
      <c r="ALY84"/>
      <c r="ALZ84"/>
      <c r="AMA84"/>
      <c r="AMB84"/>
      <c r="AMC84"/>
      <c r="AMD84"/>
      <c r="AME84"/>
      <c r="AMF84"/>
      <c r="AMG84"/>
      <c r="AMH84"/>
      <c r="AMI84"/>
      <c r="AMJ84"/>
    </row>
    <row r="85" spans="1:1024" s="22" customFormat="1" x14ac:dyDescent="0.3">
      <c r="A85" s="22" t="s">
        <v>109</v>
      </c>
      <c r="T85" s="192"/>
      <c r="U85" s="192"/>
      <c r="V85" s="192"/>
      <c r="AJN85"/>
      <c r="AJO85"/>
      <c r="AJP85"/>
      <c r="AJQ85"/>
      <c r="AJR85"/>
      <c r="AJS85"/>
      <c r="AJT85"/>
      <c r="AJU85"/>
      <c r="AJV85"/>
      <c r="AJW85"/>
      <c r="AJX85"/>
      <c r="AJY85"/>
      <c r="AJZ85"/>
      <c r="AKA85"/>
      <c r="AKB85"/>
      <c r="AKC85"/>
      <c r="AKD85"/>
      <c r="AKE85"/>
      <c r="AKF85"/>
      <c r="AKG85"/>
      <c r="AKH85"/>
      <c r="AKI85"/>
      <c r="AKJ85"/>
      <c r="AKK85"/>
      <c r="AKL85"/>
      <c r="AKM85"/>
      <c r="AKN85"/>
      <c r="AKO85"/>
      <c r="AKP85"/>
      <c r="AKQ85"/>
      <c r="AKR85"/>
      <c r="AKS85"/>
      <c r="AKT85"/>
      <c r="AKU85"/>
      <c r="AKV85"/>
      <c r="AKW85"/>
      <c r="AKX85"/>
      <c r="AKY85"/>
      <c r="AKZ85"/>
      <c r="ALA85"/>
      <c r="ALB85"/>
      <c r="ALC85"/>
      <c r="ALD85"/>
      <c r="ALE85"/>
      <c r="ALF85"/>
      <c r="ALG85"/>
      <c r="ALH85"/>
      <c r="ALI85"/>
      <c r="ALJ85"/>
      <c r="ALK85"/>
      <c r="ALL85"/>
      <c r="ALM85"/>
      <c r="ALN85"/>
      <c r="ALO85"/>
      <c r="ALP85"/>
      <c r="ALQ85"/>
      <c r="ALR85"/>
      <c r="ALS85"/>
      <c r="ALT85"/>
      <c r="ALU85"/>
      <c r="ALV85"/>
      <c r="ALW85"/>
      <c r="ALX85"/>
      <c r="ALY85"/>
      <c r="ALZ85"/>
      <c r="AMA85"/>
      <c r="AMB85"/>
      <c r="AMC85"/>
      <c r="AMD85"/>
      <c r="AME85"/>
      <c r="AMF85"/>
      <c r="AMG85"/>
      <c r="AMH85"/>
      <c r="AMI85"/>
      <c r="AMJ85"/>
    </row>
    <row r="86" spans="1:1024" x14ac:dyDescent="0.3">
      <c r="A86" s="33" t="s">
        <v>110</v>
      </c>
      <c r="T86" s="192"/>
      <c r="U86" s="192"/>
      <c r="V86" s="192"/>
      <c r="YN86" s="83"/>
      <c r="YO86" s="83"/>
      <c r="YP86" s="83"/>
      <c r="YQ86" s="83"/>
      <c r="YR86" s="83"/>
      <c r="YS86" s="83"/>
      <c r="YT86" s="83"/>
      <c r="YU86" s="83"/>
      <c r="YV86" s="83"/>
      <c r="YW86" s="83"/>
      <c r="YX86" s="83"/>
      <c r="YY86" s="83"/>
      <c r="YZ86" s="83"/>
      <c r="ZA86" s="83"/>
      <c r="ZB86" s="83"/>
      <c r="ZC86" s="83"/>
      <c r="ZD86" s="83"/>
      <c r="ZE86" s="83"/>
      <c r="ZF86" s="83"/>
      <c r="ZG86" s="83"/>
      <c r="ZH86" s="83"/>
      <c r="ZI86" s="83"/>
      <c r="ZJ86" s="83"/>
      <c r="ZK86" s="83"/>
      <c r="ZL86" s="83"/>
      <c r="ZM86" s="83"/>
      <c r="ZN86" s="83"/>
      <c r="ZO86" s="83"/>
      <c r="ZP86" s="83"/>
      <c r="ZQ86" s="83"/>
      <c r="ZR86" s="83"/>
      <c r="ZS86" s="83"/>
      <c r="ZT86" s="83"/>
      <c r="ZU86" s="83"/>
      <c r="ZV86" s="83"/>
      <c r="ZW86" s="83"/>
      <c r="ZX86" s="83"/>
      <c r="ZY86" s="83"/>
      <c r="ZZ86" s="83"/>
      <c r="AAA86" s="83"/>
      <c r="AAB86" s="83"/>
      <c r="AAC86" s="83"/>
      <c r="AAD86" s="83"/>
      <c r="AAE86" s="83"/>
      <c r="AAF86" s="83"/>
      <c r="AAG86" s="83"/>
      <c r="AAH86" s="83"/>
      <c r="AAI86" s="83"/>
      <c r="AAJ86" s="83"/>
      <c r="AAK86" s="83"/>
      <c r="AAL86" s="83"/>
      <c r="AAM86" s="83"/>
      <c r="AAN86" s="83"/>
      <c r="AAO86" s="83"/>
      <c r="AAP86" s="83"/>
      <c r="AAQ86" s="83"/>
      <c r="AAR86" s="83"/>
      <c r="AAS86" s="83"/>
      <c r="AAT86" s="83"/>
      <c r="AAU86" s="83"/>
      <c r="AAV86" s="83"/>
      <c r="AAW86" s="83"/>
      <c r="AAX86" s="83"/>
      <c r="AAY86" s="83"/>
      <c r="AAZ86" s="83"/>
      <c r="ABA86" s="83"/>
      <c r="ABB86" s="83"/>
      <c r="ABC86" s="83"/>
      <c r="ABD86" s="83"/>
      <c r="ABE86" s="83"/>
      <c r="ABF86" s="83"/>
      <c r="ABG86" s="83"/>
      <c r="ABH86" s="83"/>
      <c r="ABI86" s="83"/>
      <c r="ABJ86" s="83"/>
      <c r="ABK86" s="83"/>
    </row>
    <row r="87" spans="1:1024" x14ac:dyDescent="0.3">
      <c r="A87" s="191" t="s">
        <v>62</v>
      </c>
      <c r="B87" s="217" t="s">
        <v>80</v>
      </c>
      <c r="YN87" s="83"/>
      <c r="YO87" s="83"/>
      <c r="YP87" s="83"/>
      <c r="YQ87" s="83"/>
      <c r="YR87" s="83"/>
      <c r="YS87" s="83"/>
      <c r="YT87" s="83"/>
      <c r="YU87" s="83"/>
      <c r="YV87" s="83"/>
      <c r="YW87" s="83"/>
      <c r="YX87" s="83"/>
      <c r="YY87" s="83"/>
      <c r="YZ87" s="83"/>
      <c r="ZA87" s="83"/>
      <c r="ZB87" s="83"/>
      <c r="ZC87" s="83"/>
      <c r="ZD87" s="83"/>
      <c r="ZE87" s="83"/>
      <c r="ZF87" s="83"/>
      <c r="ZG87" s="83"/>
      <c r="ZH87" s="83"/>
      <c r="ZI87" s="83"/>
      <c r="ZJ87" s="83"/>
      <c r="ZK87" s="83"/>
      <c r="ZL87" s="83"/>
      <c r="ZM87" s="83"/>
      <c r="ZN87" s="83"/>
      <c r="ZO87" s="83"/>
      <c r="ZP87" s="83"/>
      <c r="ZQ87" s="83"/>
      <c r="ZR87" s="83"/>
      <c r="ZS87" s="83"/>
      <c r="ZT87" s="83"/>
      <c r="ZU87" s="83"/>
      <c r="ZV87" s="83"/>
      <c r="ZW87" s="83"/>
      <c r="ZX87" s="83"/>
      <c r="ZY87" s="83"/>
      <c r="ZZ87" s="83"/>
      <c r="AAA87" s="83"/>
      <c r="AAB87" s="83"/>
      <c r="AAC87" s="83"/>
      <c r="AAD87" s="83"/>
      <c r="AAE87" s="83"/>
      <c r="AAF87" s="83"/>
      <c r="AAG87" s="83"/>
      <c r="AAH87" s="83"/>
      <c r="AAI87" s="83"/>
      <c r="AAJ87" s="83"/>
      <c r="AAK87" s="83"/>
      <c r="AAL87" s="83"/>
      <c r="AAM87" s="83"/>
      <c r="AAN87" s="83"/>
      <c r="AAO87" s="83"/>
      <c r="AAP87" s="83"/>
      <c r="AAQ87" s="83"/>
      <c r="AAR87" s="83"/>
      <c r="AAS87" s="83"/>
      <c r="AAT87" s="83"/>
      <c r="AAU87" s="83"/>
      <c r="AAV87" s="83"/>
      <c r="AAW87" s="83"/>
      <c r="AAX87" s="83"/>
      <c r="AAY87" s="83"/>
      <c r="AAZ87" s="83"/>
      <c r="ABA87" s="83"/>
      <c r="ABB87" s="83"/>
      <c r="ABC87" s="83"/>
      <c r="ABD87" s="83"/>
      <c r="ABE87" s="83"/>
      <c r="ABF87" s="83"/>
      <c r="ABG87" s="83"/>
      <c r="ABH87" s="83"/>
      <c r="ABI87" s="83"/>
      <c r="ABJ87" s="83"/>
      <c r="ABK87" s="83"/>
    </row>
    <row r="88" spans="1:1024" x14ac:dyDescent="0.3">
      <c r="A88" s="191" t="s">
        <v>61</v>
      </c>
      <c r="B88" s="218" t="s">
        <v>5</v>
      </c>
      <c r="YN88" s="83"/>
      <c r="YO88" s="83"/>
      <c r="YP88" s="83"/>
      <c r="YQ88" s="83"/>
      <c r="YR88" s="83"/>
      <c r="YS88" s="83"/>
      <c r="YT88" s="83"/>
      <c r="YU88" s="83"/>
      <c r="YV88" s="83"/>
      <c r="YW88" s="83"/>
      <c r="YX88" s="83"/>
      <c r="YY88" s="83"/>
      <c r="YZ88" s="83"/>
      <c r="ZA88" s="83"/>
      <c r="ZB88" s="83"/>
      <c r="ZC88" s="83"/>
      <c r="ZD88" s="83"/>
      <c r="ZE88" s="83"/>
      <c r="ZF88" s="83"/>
      <c r="ZG88" s="83"/>
      <c r="ZH88" s="83"/>
      <c r="ZI88" s="83"/>
      <c r="ZJ88" s="83"/>
      <c r="ZK88" s="83"/>
      <c r="ZL88" s="83"/>
      <c r="ZM88" s="83"/>
      <c r="ZN88" s="83"/>
      <c r="ZO88" s="83"/>
      <c r="ZP88" s="83"/>
      <c r="ZQ88" s="83"/>
      <c r="ZR88" s="83"/>
      <c r="ZS88" s="83"/>
      <c r="ZT88" s="83"/>
      <c r="ZU88" s="83"/>
      <c r="ZV88" s="83"/>
      <c r="ZW88" s="83"/>
      <c r="ZX88" s="83"/>
      <c r="ZY88" s="83"/>
      <c r="ZZ88" s="83"/>
      <c r="AAA88" s="83"/>
      <c r="AAB88" s="83"/>
      <c r="AAC88" s="83"/>
      <c r="AAD88" s="83"/>
      <c r="AAE88" s="83"/>
      <c r="AAF88" s="83"/>
      <c r="AAG88" s="83"/>
      <c r="AAH88" s="83"/>
      <c r="AAI88" s="83"/>
      <c r="AAJ88" s="83"/>
      <c r="AAK88" s="83"/>
      <c r="AAL88" s="83"/>
      <c r="AAM88" s="83"/>
      <c r="AAN88" s="83"/>
      <c r="AAO88" s="83"/>
      <c r="AAP88" s="83"/>
      <c r="AAQ88" s="83"/>
      <c r="AAR88" s="83"/>
      <c r="AAS88" s="83"/>
      <c r="AAT88" s="83"/>
      <c r="AAU88" s="83"/>
      <c r="AAV88" s="83"/>
      <c r="AAW88" s="83"/>
      <c r="AAX88" s="83"/>
      <c r="AAY88" s="83"/>
      <c r="AAZ88" s="83"/>
      <c r="ABA88" s="83"/>
      <c r="ABB88" s="83"/>
      <c r="ABC88" s="83"/>
      <c r="ABD88" s="83"/>
      <c r="ABE88" s="83"/>
      <c r="ABF88" s="83"/>
      <c r="ABG88" s="83"/>
      <c r="ABH88" s="83"/>
      <c r="ABI88" s="83"/>
      <c r="ABJ88" s="83"/>
      <c r="ABK88" s="83"/>
    </row>
    <row r="89" spans="1:1024" x14ac:dyDescent="0.3">
      <c r="A89" s="22" t="s">
        <v>111</v>
      </c>
      <c r="YN89" s="83"/>
      <c r="YO89" s="83"/>
      <c r="YP89" s="83"/>
      <c r="YQ89" s="83"/>
      <c r="YR89" s="83"/>
      <c r="YS89" s="83"/>
      <c r="YT89" s="83"/>
      <c r="YU89" s="83"/>
      <c r="YV89" s="83"/>
      <c r="YW89" s="83"/>
      <c r="YX89" s="83"/>
      <c r="YY89" s="83"/>
      <c r="YZ89" s="83"/>
      <c r="ZA89" s="83"/>
      <c r="ZB89" s="83"/>
      <c r="ZC89" s="83"/>
      <c r="ZD89" s="83"/>
      <c r="ZE89" s="83"/>
      <c r="ZF89" s="83"/>
      <c r="ZG89" s="83"/>
      <c r="ZH89" s="83"/>
      <c r="ZI89" s="83"/>
      <c r="ZJ89" s="83"/>
      <c r="ZK89" s="83"/>
      <c r="ZL89" s="83"/>
      <c r="ZM89" s="83"/>
      <c r="ZN89" s="83"/>
      <c r="ZO89" s="83"/>
      <c r="ZP89" s="83"/>
      <c r="ZQ89" s="83"/>
      <c r="ZR89" s="83"/>
      <c r="ZS89" s="83"/>
      <c r="ZT89" s="83"/>
      <c r="ZU89" s="83"/>
      <c r="ZV89" s="83"/>
      <c r="ZW89" s="83"/>
      <c r="ZX89" s="83"/>
      <c r="ZY89" s="83"/>
      <c r="ZZ89" s="83"/>
      <c r="AAA89" s="83"/>
      <c r="AAB89" s="83"/>
      <c r="AAC89" s="83"/>
      <c r="AAD89" s="83"/>
      <c r="AAE89" s="83"/>
      <c r="AAF89" s="83"/>
      <c r="AAG89" s="83"/>
      <c r="AAH89" s="83"/>
      <c r="AAI89" s="83"/>
      <c r="AAJ89" s="83"/>
      <c r="AAK89" s="83"/>
      <c r="AAL89" s="83"/>
      <c r="AAM89" s="83"/>
      <c r="AAN89" s="83"/>
      <c r="AAO89" s="83"/>
      <c r="AAP89" s="83"/>
      <c r="AAQ89" s="83"/>
      <c r="AAR89" s="83"/>
      <c r="AAS89" s="83"/>
      <c r="AAT89" s="83"/>
      <c r="AAU89" s="83"/>
      <c r="AAV89" s="83"/>
      <c r="AAW89" s="83"/>
      <c r="AAX89" s="83"/>
      <c r="AAY89" s="83"/>
      <c r="AAZ89" s="83"/>
      <c r="ABA89" s="83"/>
      <c r="ABB89" s="83"/>
      <c r="ABC89" s="83"/>
      <c r="ABD89" s="83"/>
      <c r="ABE89" s="83"/>
      <c r="ABF89" s="83"/>
      <c r="ABG89" s="83"/>
      <c r="ABH89" s="83"/>
      <c r="ABI89" s="83"/>
      <c r="ABJ89" s="83"/>
      <c r="ABK89" s="83"/>
    </row>
    <row r="90" spans="1:1024" x14ac:dyDescent="0.3">
      <c r="A90" s="191" t="s">
        <v>62</v>
      </c>
      <c r="B90" s="22" t="s">
        <v>112</v>
      </c>
      <c r="F90" s="22" t="s">
        <v>113</v>
      </c>
    </row>
    <row r="91" spans="1:1024" x14ac:dyDescent="0.3">
      <c r="A91" s="191" t="s">
        <v>61</v>
      </c>
      <c r="B91" s="218" t="s">
        <v>114</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84" r:id="rId1"/>
    <hyperlink ref="B88" r:id="rId2"/>
    <hyperlink ref="B91"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2607</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465</cp:revision>
  <dcterms:created xsi:type="dcterms:W3CDTF">2020-03-25T21:26:52Z</dcterms:created>
  <dcterms:modified xsi:type="dcterms:W3CDTF">2020-06-10T08:10:54Z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