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9200" windowHeight="6470" tabRatio="500"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32" i="4" l="1"/>
  <c r="C27" i="4"/>
  <c r="C28" i="4"/>
  <c r="C29" i="4"/>
  <c r="C30" i="4"/>
  <c r="C26" i="4"/>
  <c r="T80" i="5" l="1"/>
  <c r="T79" i="5" s="1"/>
  <c r="S80" i="5"/>
  <c r="K80" i="5"/>
  <c r="U80" i="5" s="1"/>
  <c r="S79" i="5"/>
  <c r="K79" i="5"/>
  <c r="T78" i="5"/>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S78" i="5"/>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78" i="5"/>
  <c r="K77" i="5"/>
  <c r="K76" i="5"/>
  <c r="P75" i="5"/>
  <c r="O75" i="5"/>
  <c r="M75" i="5"/>
  <c r="K75" i="5"/>
  <c r="L75" i="5" s="1"/>
  <c r="K74" i="5"/>
  <c r="K73" i="5"/>
  <c r="K72" i="5"/>
  <c r="K71" i="5"/>
  <c r="K70" i="5"/>
  <c r="K69" i="5"/>
  <c r="P68" i="5"/>
  <c r="O68" i="5"/>
  <c r="N68" i="5"/>
  <c r="N61" i="5" s="1"/>
  <c r="N54" i="5" s="1"/>
  <c r="N47" i="5" s="1"/>
  <c r="N40" i="5" s="1"/>
  <c r="N33" i="5" s="1"/>
  <c r="N26" i="5" s="1"/>
  <c r="M68" i="5"/>
  <c r="M61" i="5" s="1"/>
  <c r="M54" i="5" s="1"/>
  <c r="M47" i="5" s="1"/>
  <c r="M40" i="5" s="1"/>
  <c r="M33" i="5" s="1"/>
  <c r="M26" i="5" s="1"/>
  <c r="K68" i="5"/>
  <c r="K67" i="5"/>
  <c r="K66" i="5"/>
  <c r="K65" i="5"/>
  <c r="K64" i="5"/>
  <c r="K63" i="5"/>
  <c r="K62" i="5"/>
  <c r="P61" i="5"/>
  <c r="P54" i="5" s="1"/>
  <c r="P47" i="5" s="1"/>
  <c r="P40" i="5" s="1"/>
  <c r="P33" i="5" s="1"/>
  <c r="P26" i="5" s="1"/>
  <c r="O61" i="5"/>
  <c r="K61" i="5"/>
  <c r="K60" i="5"/>
  <c r="K59" i="5"/>
  <c r="K58" i="5"/>
  <c r="K57" i="5"/>
  <c r="K56" i="5"/>
  <c r="K55" i="5"/>
  <c r="O54" i="5"/>
  <c r="O47" i="5" s="1"/>
  <c r="O40" i="5" s="1"/>
  <c r="O33" i="5" s="1"/>
  <c r="O26" i="5" s="1"/>
  <c r="K54" i="5"/>
  <c r="K53" i="5"/>
  <c r="K52" i="5"/>
  <c r="K51" i="5"/>
  <c r="K50" i="5"/>
  <c r="K49" i="5"/>
  <c r="K48" i="5"/>
  <c r="K47" i="5"/>
  <c r="K46" i="5"/>
  <c r="K45" i="5"/>
  <c r="K44" i="5"/>
  <c r="K43" i="5"/>
  <c r="K42" i="5"/>
  <c r="K41" i="5"/>
  <c r="K40" i="5"/>
  <c r="K39" i="5"/>
  <c r="K38" i="5"/>
  <c r="K37" i="5"/>
  <c r="K36" i="5"/>
  <c r="K35" i="5"/>
  <c r="K34" i="5"/>
  <c r="K33" i="5"/>
  <c r="K32" i="5"/>
  <c r="K31" i="5"/>
  <c r="K30" i="5"/>
  <c r="K29" i="5"/>
  <c r="K28" i="5"/>
  <c r="K27" i="5"/>
  <c r="K26" i="5"/>
  <c r="K25" i="5"/>
  <c r="K24" i="5"/>
  <c r="K23" i="5"/>
  <c r="K22" i="5"/>
  <c r="K21" i="5"/>
  <c r="K20" i="5"/>
  <c r="K19" i="5"/>
  <c r="K18" i="5"/>
  <c r="K17" i="5"/>
  <c r="K16" i="5"/>
  <c r="K15" i="5"/>
  <c r="K14" i="5"/>
  <c r="K13" i="5"/>
  <c r="K12" i="5"/>
  <c r="K11" i="5"/>
  <c r="U10" i="5"/>
  <c r="S10" i="5"/>
  <c r="K10" i="5"/>
  <c r="BU35" i="4"/>
  <c r="BT35" i="4"/>
  <c r="BH35" i="4"/>
  <c r="BE35" i="4"/>
  <c r="BD35" i="4"/>
  <c r="BA35" i="4"/>
  <c r="AR35" i="4"/>
  <c r="AO35" i="4"/>
  <c r="AN35" i="4"/>
  <c r="AB35" i="4"/>
  <c r="Y35" i="4"/>
  <c r="X35" i="4"/>
  <c r="U35" i="4"/>
  <c r="L35" i="4"/>
  <c r="I35" i="4"/>
  <c r="H35" i="4"/>
  <c r="D35" i="4"/>
  <c r="C34" i="4"/>
  <c r="BV32" i="4"/>
  <c r="BV35" i="4" s="1"/>
  <c r="BU32" i="4"/>
  <c r="BT32" i="4"/>
  <c r="BS32" i="4"/>
  <c r="BS35" i="4" s="1"/>
  <c r="BR32" i="4"/>
  <c r="BR35" i="4" s="1"/>
  <c r="BQ32" i="4"/>
  <c r="BQ35" i="4" s="1"/>
  <c r="BP32" i="4"/>
  <c r="BP35" i="4" s="1"/>
  <c r="BO32" i="4"/>
  <c r="BO35" i="4" s="1"/>
  <c r="BN32" i="4"/>
  <c r="BN35" i="4" s="1"/>
  <c r="BM32" i="4"/>
  <c r="BM35" i="4" s="1"/>
  <c r="BL32" i="4"/>
  <c r="BL35" i="4" s="1"/>
  <c r="BK32" i="4"/>
  <c r="BK35" i="4" s="1"/>
  <c r="BJ32" i="4"/>
  <c r="BJ35" i="4" s="1"/>
  <c r="BI32" i="4"/>
  <c r="BI35" i="4" s="1"/>
  <c r="BH32" i="4"/>
  <c r="BG32" i="4"/>
  <c r="BG35" i="4" s="1"/>
  <c r="BF32" i="4"/>
  <c r="BF35" i="4" s="1"/>
  <c r="BE32" i="4"/>
  <c r="BD32" i="4"/>
  <c r="BC32" i="4"/>
  <c r="BC35" i="4" s="1"/>
  <c r="BB32" i="4"/>
  <c r="BB35" i="4" s="1"/>
  <c r="BA32" i="4"/>
  <c r="AZ32" i="4"/>
  <c r="AZ35" i="4" s="1"/>
  <c r="AY32" i="4"/>
  <c r="AY35" i="4" s="1"/>
  <c r="AX32" i="4"/>
  <c r="AX35" i="4" s="1"/>
  <c r="AW32" i="4"/>
  <c r="AW35" i="4" s="1"/>
  <c r="AV32" i="4"/>
  <c r="AV35" i="4" s="1"/>
  <c r="AU32" i="4"/>
  <c r="AU35" i="4" s="1"/>
  <c r="AT32" i="4"/>
  <c r="AT35" i="4" s="1"/>
  <c r="AS32" i="4"/>
  <c r="AS35" i="4" s="1"/>
  <c r="AR32" i="4"/>
  <c r="AQ32" i="4"/>
  <c r="AQ35" i="4" s="1"/>
  <c r="AP32" i="4"/>
  <c r="AP35" i="4" s="1"/>
  <c r="AO32" i="4"/>
  <c r="AN32" i="4"/>
  <c r="AM32" i="4"/>
  <c r="AM35" i="4" s="1"/>
  <c r="AL32" i="4"/>
  <c r="AL35" i="4" s="1"/>
  <c r="AK32" i="4"/>
  <c r="AK35" i="4" s="1"/>
  <c r="AJ32" i="4"/>
  <c r="AJ35" i="4" s="1"/>
  <c r="AI32" i="4"/>
  <c r="AI35" i="4" s="1"/>
  <c r="AH32" i="4"/>
  <c r="AH35" i="4" s="1"/>
  <c r="AG32" i="4"/>
  <c r="AG35" i="4" s="1"/>
  <c r="AF32" i="4"/>
  <c r="AF35" i="4" s="1"/>
  <c r="AE32" i="4"/>
  <c r="AE35" i="4" s="1"/>
  <c r="AD32" i="4"/>
  <c r="AD35" i="4" s="1"/>
  <c r="AC32" i="4"/>
  <c r="AC35" i="4" s="1"/>
  <c r="AB32" i="4"/>
  <c r="AA32" i="4"/>
  <c r="AA35" i="4" s="1"/>
  <c r="Z32" i="4"/>
  <c r="Z35" i="4" s="1"/>
  <c r="Y32" i="4"/>
  <c r="X32" i="4"/>
  <c r="W32" i="4"/>
  <c r="W35" i="4" s="1"/>
  <c r="V32" i="4"/>
  <c r="V35" i="4" s="1"/>
  <c r="U32" i="4"/>
  <c r="T32" i="4"/>
  <c r="T35" i="4" s="1"/>
  <c r="S32" i="4"/>
  <c r="S35" i="4" s="1"/>
  <c r="R32" i="4"/>
  <c r="R35" i="4" s="1"/>
  <c r="Q32" i="4"/>
  <c r="Q35" i="4" s="1"/>
  <c r="P32" i="4"/>
  <c r="P35" i="4" s="1"/>
  <c r="O32" i="4"/>
  <c r="O35" i="4" s="1"/>
  <c r="N32" i="4"/>
  <c r="N35" i="4" s="1"/>
  <c r="M32" i="4"/>
  <c r="M35" i="4" s="1"/>
  <c r="L32" i="4"/>
  <c r="K32" i="4"/>
  <c r="K35" i="4" s="1"/>
  <c r="J32" i="4"/>
  <c r="J35" i="4" s="1"/>
  <c r="I32" i="4"/>
  <c r="H32" i="4"/>
  <c r="G32" i="4"/>
  <c r="G35" i="4" s="1"/>
  <c r="F32" i="4"/>
  <c r="F35" i="4" s="1"/>
  <c r="E32" i="4"/>
  <c r="E35" i="4" s="1"/>
  <c r="B32" i="4"/>
  <c r="B35" i="4" s="1"/>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C19" i="4" s="1"/>
  <c r="I19" i="4"/>
  <c r="H19" i="4"/>
  <c r="G19" i="4"/>
  <c r="F19" i="4"/>
  <c r="E19" i="4"/>
  <c r="D19" i="4"/>
  <c r="C18"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C16" i="4" s="1"/>
  <c r="J16" i="4"/>
  <c r="I16" i="4"/>
  <c r="H16" i="4"/>
  <c r="G16" i="4"/>
  <c r="F16" i="4"/>
  <c r="E16" i="4"/>
  <c r="C15" i="4"/>
  <c r="C14" i="4"/>
  <c r="C13" i="4"/>
  <c r="C12" i="4"/>
  <c r="C11" i="4"/>
  <c r="C10" i="4"/>
  <c r="BI33" i="3"/>
  <c r="S33" i="3"/>
  <c r="BI30" i="3"/>
  <c r="BG30" i="3"/>
  <c r="BG33" i="3" s="1"/>
  <c r="BE30" i="3"/>
  <c r="BE33" i="3" s="1"/>
  <c r="BB30" i="3"/>
  <c r="BB33" i="3" s="1"/>
  <c r="AZ30" i="3"/>
  <c r="BA20" i="3" s="1"/>
  <c r="AX30" i="3"/>
  <c r="AX33" i="3" s="1"/>
  <c r="AU30" i="3"/>
  <c r="AU33" i="3" s="1"/>
  <c r="AS30" i="3"/>
  <c r="AQ30" i="3"/>
  <c r="AQ33" i="3" s="1"/>
  <c r="AN30" i="3"/>
  <c r="AN33" i="3" s="1"/>
  <c r="AL30" i="3"/>
  <c r="AL33" i="3" s="1"/>
  <c r="AJ30" i="3"/>
  <c r="AK16" i="3" s="1"/>
  <c r="AG30" i="3"/>
  <c r="AG33" i="3" s="1"/>
  <c r="AE30" i="3"/>
  <c r="AE33" i="3" s="1"/>
  <c r="AC30" i="3"/>
  <c r="Z30" i="3"/>
  <c r="Z33" i="3" s="1"/>
  <c r="X30" i="3"/>
  <c r="V30" i="3"/>
  <c r="V33" i="3" s="1"/>
  <c r="S30" i="3"/>
  <c r="Q30" i="3"/>
  <c r="R17" i="3" s="1"/>
  <c r="O30" i="3"/>
  <c r="O33" i="3" s="1"/>
  <c r="L30" i="3"/>
  <c r="L33" i="3" s="1"/>
  <c r="J30" i="3"/>
  <c r="K21" i="3" s="1"/>
  <c r="H30" i="3"/>
  <c r="I22" i="3" s="1"/>
  <c r="D30" i="3"/>
  <c r="D33" i="3" s="1"/>
  <c r="B30" i="3"/>
  <c r="B33" i="3" s="1"/>
  <c r="BJ28" i="3"/>
  <c r="BH28" i="3"/>
  <c r="BC28" i="3"/>
  <c r="AV28" i="3"/>
  <c r="AR28" i="3"/>
  <c r="AO28" i="3"/>
  <c r="AM28" i="3"/>
  <c r="AH28" i="3"/>
  <c r="AA28" i="3"/>
  <c r="W28" i="3"/>
  <c r="T28" i="3"/>
  <c r="P28" i="3"/>
  <c r="M28" i="3"/>
  <c r="F28" i="3"/>
  <c r="C28" i="3"/>
  <c r="BJ27" i="3"/>
  <c r="BH27" i="3"/>
  <c r="BC27" i="3"/>
  <c r="AY27" i="3"/>
  <c r="AV27" i="3"/>
  <c r="AR27" i="3"/>
  <c r="AO27" i="3"/>
  <c r="AM27" i="3"/>
  <c r="AH27" i="3"/>
  <c r="AA27" i="3"/>
  <c r="W27" i="3"/>
  <c r="T27" i="3"/>
  <c r="M27" i="3"/>
  <c r="F27" i="3"/>
  <c r="C27" i="3"/>
  <c r="BJ26" i="3"/>
  <c r="BH26" i="3"/>
  <c r="BC26" i="3"/>
  <c r="AV26" i="3"/>
  <c r="AR26" i="3"/>
  <c r="AO26" i="3"/>
  <c r="AM26" i="3"/>
  <c r="AH26" i="3"/>
  <c r="AF26" i="3"/>
  <c r="AA26" i="3"/>
  <c r="W26" i="3"/>
  <c r="T26" i="3"/>
  <c r="M26" i="3"/>
  <c r="F26" i="3"/>
  <c r="C26" i="3"/>
  <c r="BJ25" i="3"/>
  <c r="BH25" i="3"/>
  <c r="BC25" i="3"/>
  <c r="AV25" i="3"/>
  <c r="AR25" i="3"/>
  <c r="AO25" i="3"/>
  <c r="AM25" i="3"/>
  <c r="AH25" i="3"/>
  <c r="AA25" i="3"/>
  <c r="W25" i="3"/>
  <c r="T25" i="3"/>
  <c r="P25" i="3"/>
  <c r="M25" i="3"/>
  <c r="K25" i="3"/>
  <c r="F25" i="3"/>
  <c r="C25" i="3"/>
  <c r="BJ24" i="3"/>
  <c r="BH24" i="3"/>
  <c r="BF24" i="3"/>
  <c r="BC24" i="3"/>
  <c r="AY24" i="3"/>
  <c r="AV24" i="3"/>
  <c r="AR24" i="3"/>
  <c r="AO24" i="3"/>
  <c r="AM24" i="3"/>
  <c r="AH24" i="3"/>
  <c r="AA24" i="3"/>
  <c r="W24" i="3"/>
  <c r="T24" i="3"/>
  <c r="M24" i="3"/>
  <c r="F24" i="3"/>
  <c r="C24" i="3"/>
  <c r="BJ23" i="3"/>
  <c r="BH23" i="3"/>
  <c r="BF23" i="3"/>
  <c r="BC23" i="3"/>
  <c r="AV23" i="3"/>
  <c r="AR23" i="3"/>
  <c r="AO23" i="3"/>
  <c r="AM23" i="3"/>
  <c r="AK23" i="3"/>
  <c r="AH23" i="3"/>
  <c r="AA23" i="3"/>
  <c r="W23" i="3"/>
  <c r="T23" i="3"/>
  <c r="P23" i="3"/>
  <c r="M23" i="3"/>
  <c r="K23" i="3"/>
  <c r="F23" i="3"/>
  <c r="C23" i="3"/>
  <c r="BJ22" i="3"/>
  <c r="BH22" i="3"/>
  <c r="BF22" i="3"/>
  <c r="BC22" i="3"/>
  <c r="AY22" i="3"/>
  <c r="AV22" i="3"/>
  <c r="AR22" i="3"/>
  <c r="AO22" i="3"/>
  <c r="AM22" i="3"/>
  <c r="AK22" i="3"/>
  <c r="AH22" i="3"/>
  <c r="AF22" i="3"/>
  <c r="AA22" i="3"/>
  <c r="W22" i="3"/>
  <c r="T22" i="3"/>
  <c r="M22" i="3"/>
  <c r="F22" i="3"/>
  <c r="E22" i="3"/>
  <c r="C22" i="3"/>
  <c r="BJ21" i="3"/>
  <c r="BH21" i="3"/>
  <c r="BF21" i="3"/>
  <c r="BC21" i="3"/>
  <c r="BA21" i="3"/>
  <c r="AY21" i="3"/>
  <c r="AV21" i="3"/>
  <c r="AR21" i="3"/>
  <c r="AO21" i="3"/>
  <c r="AM21" i="3"/>
  <c r="AK21" i="3"/>
  <c r="AH21" i="3"/>
  <c r="AF21" i="3"/>
  <c r="AA21" i="3"/>
  <c r="Y21" i="3"/>
  <c r="W21" i="3"/>
  <c r="T21" i="3"/>
  <c r="P21" i="3"/>
  <c r="M21" i="3"/>
  <c r="F21" i="3"/>
  <c r="E21" i="3"/>
  <c r="C21" i="3"/>
  <c r="BJ20" i="3"/>
  <c r="BH20" i="3"/>
  <c r="BF20" i="3"/>
  <c r="BC20" i="3"/>
  <c r="AV20" i="3"/>
  <c r="AR20" i="3"/>
  <c r="AO20" i="3"/>
  <c r="AM20" i="3"/>
  <c r="AK20" i="3"/>
  <c r="AH20" i="3"/>
  <c r="AA20" i="3"/>
  <c r="Y20" i="3"/>
  <c r="W20" i="3"/>
  <c r="T20" i="3"/>
  <c r="R20" i="3"/>
  <c r="M20" i="3"/>
  <c r="F20" i="3"/>
  <c r="E20" i="3"/>
  <c r="C20" i="3"/>
  <c r="BJ19" i="3"/>
  <c r="BH19" i="3"/>
  <c r="BF19" i="3"/>
  <c r="BC19" i="3"/>
  <c r="AV19" i="3"/>
  <c r="AR19" i="3"/>
  <c r="AO19" i="3"/>
  <c r="AM19" i="3"/>
  <c r="AH19" i="3"/>
  <c r="AA19" i="3"/>
  <c r="Y19" i="3"/>
  <c r="W19" i="3"/>
  <c r="T19" i="3"/>
  <c r="M19" i="3"/>
  <c r="F19" i="3"/>
  <c r="E19" i="3"/>
  <c r="C19" i="3"/>
  <c r="BJ18" i="3"/>
  <c r="BH18" i="3"/>
  <c r="BF18" i="3"/>
  <c r="BC18" i="3"/>
  <c r="BA18" i="3"/>
  <c r="AY18" i="3"/>
  <c r="AV18" i="3"/>
  <c r="AR18" i="3"/>
  <c r="AO18" i="3"/>
  <c r="AM18" i="3"/>
  <c r="AK18" i="3"/>
  <c r="AH18" i="3"/>
  <c r="AF18" i="3"/>
  <c r="AD18" i="3"/>
  <c r="AA18" i="3"/>
  <c r="Y18" i="3"/>
  <c r="W18" i="3"/>
  <c r="T18" i="3"/>
  <c r="P18" i="3"/>
  <c r="M18" i="3"/>
  <c r="K18" i="3"/>
  <c r="I18" i="3"/>
  <c r="F18" i="3"/>
  <c r="E18" i="3"/>
  <c r="C18" i="3"/>
  <c r="BJ17" i="3"/>
  <c r="BH17" i="3"/>
  <c r="BF17" i="3"/>
  <c r="BC17" i="3"/>
  <c r="BA17" i="3"/>
  <c r="AV17" i="3"/>
  <c r="AR17" i="3"/>
  <c r="AO17" i="3"/>
  <c r="AM17" i="3"/>
  <c r="AK17" i="3"/>
  <c r="AH17" i="3"/>
  <c r="AA17" i="3"/>
  <c r="Y17" i="3"/>
  <c r="W17" i="3"/>
  <c r="T17" i="3"/>
  <c r="P17" i="3"/>
  <c r="M17" i="3"/>
  <c r="F17" i="3"/>
  <c r="E17" i="3"/>
  <c r="C17" i="3"/>
  <c r="BJ16" i="3"/>
  <c r="BH16" i="3"/>
  <c r="BF16" i="3"/>
  <c r="BC16" i="3"/>
  <c r="AV16" i="3"/>
  <c r="AR16" i="3"/>
  <c r="AO16" i="3"/>
  <c r="AM16" i="3"/>
  <c r="AH16" i="3"/>
  <c r="AA16" i="3"/>
  <c r="Y16" i="3"/>
  <c r="W16" i="3"/>
  <c r="T16" i="3"/>
  <c r="M16" i="3"/>
  <c r="F16" i="3"/>
  <c r="E16" i="3"/>
  <c r="C16" i="3"/>
  <c r="BJ15" i="3"/>
  <c r="BH15" i="3"/>
  <c r="BF15" i="3"/>
  <c r="BC15" i="3"/>
  <c r="BA15" i="3"/>
  <c r="AY15" i="3"/>
  <c r="AV15" i="3"/>
  <c r="AT15" i="3"/>
  <c r="AR15" i="3"/>
  <c r="AO15" i="3"/>
  <c r="AM15" i="3"/>
  <c r="AK15" i="3"/>
  <c r="AH15" i="3"/>
  <c r="AF15" i="3"/>
  <c r="AD15" i="3"/>
  <c r="AA15" i="3"/>
  <c r="Y15" i="3"/>
  <c r="W15" i="3"/>
  <c r="T15" i="3"/>
  <c r="M15" i="3"/>
  <c r="I15" i="3"/>
  <c r="F15" i="3"/>
  <c r="E15" i="3"/>
  <c r="C15" i="3"/>
  <c r="BJ14" i="3"/>
  <c r="BH14" i="3"/>
  <c r="BF14" i="3"/>
  <c r="BC14" i="3"/>
  <c r="BA14" i="3"/>
  <c r="AY14" i="3"/>
  <c r="AV14" i="3"/>
  <c r="AR14" i="3"/>
  <c r="AO14" i="3"/>
  <c r="AM14" i="3"/>
  <c r="AK14" i="3"/>
  <c r="AH14" i="3"/>
  <c r="AF14" i="3"/>
  <c r="AA14" i="3"/>
  <c r="Y14" i="3"/>
  <c r="W14" i="3"/>
  <c r="T14" i="3"/>
  <c r="P14" i="3"/>
  <c r="M14" i="3"/>
  <c r="K14" i="3"/>
  <c r="F14" i="3"/>
  <c r="E14" i="3"/>
  <c r="C14" i="3"/>
  <c r="BJ13" i="3"/>
  <c r="BH13" i="3"/>
  <c r="BF13" i="3"/>
  <c r="BC13" i="3"/>
  <c r="AV13" i="3"/>
  <c r="AR13" i="3"/>
  <c r="AO13" i="3"/>
  <c r="AM13" i="3"/>
  <c r="AK13" i="3"/>
  <c r="AH13" i="3"/>
  <c r="AA13" i="3"/>
  <c r="Y13" i="3"/>
  <c r="W13" i="3"/>
  <c r="T13" i="3"/>
  <c r="R13" i="3"/>
  <c r="M13" i="3"/>
  <c r="F13" i="3"/>
  <c r="E13" i="3"/>
  <c r="C13" i="3"/>
  <c r="BJ12" i="3"/>
  <c r="BH12" i="3"/>
  <c r="BF12" i="3"/>
  <c r="BC12" i="3"/>
  <c r="AV12" i="3"/>
  <c r="AT12" i="3"/>
  <c r="AR12" i="3"/>
  <c r="AO12" i="3"/>
  <c r="AM12" i="3"/>
  <c r="AH12" i="3"/>
  <c r="AD12" i="3"/>
  <c r="AA12" i="3"/>
  <c r="Y12" i="3"/>
  <c r="W12" i="3"/>
  <c r="T12" i="3"/>
  <c r="M12" i="3"/>
  <c r="K12" i="3"/>
  <c r="I12" i="3"/>
  <c r="F12" i="3"/>
  <c r="E12" i="3"/>
  <c r="C12" i="3"/>
  <c r="BJ11" i="3"/>
  <c r="BH11" i="3"/>
  <c r="BF11" i="3"/>
  <c r="BC11" i="3"/>
  <c r="BA11" i="3"/>
  <c r="AY11" i="3"/>
  <c r="AV11" i="3"/>
  <c r="AR11" i="3"/>
  <c r="AO11" i="3"/>
  <c r="AM11" i="3"/>
  <c r="AK11" i="3"/>
  <c r="AH11" i="3"/>
  <c r="AF11" i="3"/>
  <c r="AA11" i="3"/>
  <c r="Y11" i="3"/>
  <c r="W11" i="3"/>
  <c r="T11" i="3"/>
  <c r="R11" i="3"/>
  <c r="P11" i="3"/>
  <c r="M11" i="3"/>
  <c r="F11" i="3"/>
  <c r="E11" i="3"/>
  <c r="C11" i="3"/>
  <c r="BJ10" i="3"/>
  <c r="BJ30" i="3" s="1"/>
  <c r="BH10" i="3"/>
  <c r="BF10" i="3"/>
  <c r="BC10" i="3"/>
  <c r="AV10" i="3"/>
  <c r="AR10" i="3"/>
  <c r="AR30" i="3" s="1"/>
  <c r="AO10" i="3"/>
  <c r="AO30" i="3" s="1"/>
  <c r="AM10" i="3"/>
  <c r="AH10" i="3"/>
  <c r="AA10" i="3"/>
  <c r="Y10" i="3"/>
  <c r="W10" i="3"/>
  <c r="T10" i="3"/>
  <c r="M10" i="3"/>
  <c r="F10" i="3"/>
  <c r="F30" i="3" s="1"/>
  <c r="E10" i="3"/>
  <c r="C10" i="3"/>
  <c r="AQ33" i="2"/>
  <c r="AN33" i="2"/>
  <c r="AC33" i="2"/>
  <c r="S33" i="2"/>
  <c r="BI30" i="2"/>
  <c r="BI33" i="2" s="1"/>
  <c r="BG30" i="2"/>
  <c r="BG33" i="2" s="1"/>
  <c r="BE30" i="2"/>
  <c r="BE33" i="2" s="1"/>
  <c r="BB30" i="2"/>
  <c r="BB33" i="2" s="1"/>
  <c r="AZ30" i="2"/>
  <c r="BA23" i="2" s="1"/>
  <c r="AX30" i="2"/>
  <c r="AU30" i="2"/>
  <c r="AU33" i="2" s="1"/>
  <c r="AS30" i="2"/>
  <c r="AS33" i="2" s="1"/>
  <c r="AQ30" i="2"/>
  <c r="AN30" i="2"/>
  <c r="AL30" i="2"/>
  <c r="AM26" i="2" s="1"/>
  <c r="AJ30" i="2"/>
  <c r="AK24" i="2" s="1"/>
  <c r="AG30" i="2"/>
  <c r="AG33" i="2" s="1"/>
  <c r="AE30" i="2"/>
  <c r="AC30" i="2"/>
  <c r="Z30" i="2"/>
  <c r="Z33" i="2" s="1"/>
  <c r="X30" i="2"/>
  <c r="X33" i="2" s="1"/>
  <c r="V30" i="2"/>
  <c r="V33" i="2" s="1"/>
  <c r="S30" i="2"/>
  <c r="Q30" i="2"/>
  <c r="O30" i="2"/>
  <c r="P24" i="2" s="1"/>
  <c r="L30" i="2"/>
  <c r="L33" i="2" s="1"/>
  <c r="J30" i="2"/>
  <c r="K26" i="2" s="1"/>
  <c r="H30" i="2"/>
  <c r="H33" i="2" s="1"/>
  <c r="D30" i="2"/>
  <c r="E27" i="2" s="1"/>
  <c r="B30" i="2"/>
  <c r="C27" i="2" s="1"/>
  <c r="BJ28" i="2"/>
  <c r="BC28" i="2"/>
  <c r="BA28" i="2"/>
  <c r="AV28" i="2"/>
  <c r="AT28" i="2"/>
  <c r="AR28" i="2"/>
  <c r="AO28" i="2"/>
  <c r="AH28" i="2"/>
  <c r="AF28" i="2"/>
  <c r="AD28" i="2"/>
  <c r="AA28" i="2"/>
  <c r="Y28" i="2"/>
  <c r="T28" i="2"/>
  <c r="M28" i="2"/>
  <c r="K28" i="2"/>
  <c r="F28" i="2"/>
  <c r="E28" i="2"/>
  <c r="BJ27" i="2"/>
  <c r="BC27" i="2"/>
  <c r="AV27" i="2"/>
  <c r="AT27" i="2"/>
  <c r="AR27" i="2"/>
  <c r="AO27" i="2"/>
  <c r="AH27" i="2"/>
  <c r="AD27" i="2"/>
  <c r="AA27" i="2"/>
  <c r="Y27" i="2"/>
  <c r="T27" i="2"/>
  <c r="R27" i="2"/>
  <c r="P27" i="2"/>
  <c r="M27" i="2"/>
  <c r="I27" i="2"/>
  <c r="F27" i="2"/>
  <c r="BJ26" i="2"/>
  <c r="BC26" i="2"/>
  <c r="AV26" i="2"/>
  <c r="AT26" i="2"/>
  <c r="AR26" i="2"/>
  <c r="AO26" i="2"/>
  <c r="AH26" i="2"/>
  <c r="AD26" i="2"/>
  <c r="AA26" i="2"/>
  <c r="Y26" i="2"/>
  <c r="T26" i="2"/>
  <c r="M26" i="2"/>
  <c r="I26" i="2"/>
  <c r="F26" i="2"/>
  <c r="E26" i="2"/>
  <c r="BJ25" i="2"/>
  <c r="BC25" i="2"/>
  <c r="AV25" i="2"/>
  <c r="AT25" i="2"/>
  <c r="AR25" i="2"/>
  <c r="AO25" i="2"/>
  <c r="AH25" i="2"/>
  <c r="AD25" i="2"/>
  <c r="AA25" i="2"/>
  <c r="Y25" i="2"/>
  <c r="W25" i="2"/>
  <c r="T25" i="2"/>
  <c r="M25" i="2"/>
  <c r="I25" i="2"/>
  <c r="F25" i="2"/>
  <c r="E25" i="2"/>
  <c r="C25" i="2"/>
  <c r="BJ24" i="2"/>
  <c r="BC24" i="2"/>
  <c r="AV24" i="2"/>
  <c r="AT24" i="2"/>
  <c r="AR24" i="2"/>
  <c r="AO24" i="2"/>
  <c r="AM24" i="2"/>
  <c r="AH24" i="2"/>
  <c r="AD24" i="2"/>
  <c r="AA24" i="2"/>
  <c r="Y24" i="2"/>
  <c r="T24" i="2"/>
  <c r="R24" i="2"/>
  <c r="M24" i="2"/>
  <c r="K24" i="2"/>
  <c r="I24" i="2"/>
  <c r="F24" i="2"/>
  <c r="E24" i="2"/>
  <c r="BJ23" i="2"/>
  <c r="BC23" i="2"/>
  <c r="AV23" i="2"/>
  <c r="AT23" i="2"/>
  <c r="AR23" i="2"/>
  <c r="AO23" i="2"/>
  <c r="AH23" i="2"/>
  <c r="AF23" i="2"/>
  <c r="AD23" i="2"/>
  <c r="AA23" i="2"/>
  <c r="Y23" i="2"/>
  <c r="T23" i="2"/>
  <c r="M23" i="2"/>
  <c r="I23" i="2"/>
  <c r="F23" i="2"/>
  <c r="E23" i="2"/>
  <c r="BJ22" i="2"/>
  <c r="BC22" i="2"/>
  <c r="AV22" i="2"/>
  <c r="AT22" i="2"/>
  <c r="AR22" i="2"/>
  <c r="AO22" i="2"/>
  <c r="AH22" i="2"/>
  <c r="AD22" i="2"/>
  <c r="AA22" i="2"/>
  <c r="Y22" i="2"/>
  <c r="T22" i="2"/>
  <c r="R22" i="2"/>
  <c r="M22" i="2"/>
  <c r="I22" i="2"/>
  <c r="F22" i="2"/>
  <c r="E22" i="2"/>
  <c r="BJ21" i="2"/>
  <c r="BC21" i="2"/>
  <c r="BA21" i="2"/>
  <c r="AY21" i="2"/>
  <c r="AV21" i="2"/>
  <c r="AT21" i="2"/>
  <c r="AR21" i="2"/>
  <c r="AO21" i="2"/>
  <c r="AH21" i="2"/>
  <c r="AF21" i="2"/>
  <c r="AD21" i="2"/>
  <c r="AA21" i="2"/>
  <c r="Y21" i="2"/>
  <c r="T21" i="2"/>
  <c r="P21" i="2"/>
  <c r="M21" i="2"/>
  <c r="I21" i="2"/>
  <c r="F21" i="2"/>
  <c r="E21" i="2"/>
  <c r="BJ20" i="2"/>
  <c r="BC20" i="2"/>
  <c r="BA20" i="2"/>
  <c r="AV20" i="2"/>
  <c r="AT20" i="2"/>
  <c r="AR20" i="2"/>
  <c r="AO20" i="2"/>
  <c r="AH20" i="2"/>
  <c r="AF20" i="2"/>
  <c r="AD20" i="2"/>
  <c r="AA20" i="2"/>
  <c r="Y20" i="2"/>
  <c r="T20" i="2"/>
  <c r="M20" i="2"/>
  <c r="K20" i="2"/>
  <c r="I20" i="2"/>
  <c r="F20" i="2"/>
  <c r="E20" i="2"/>
  <c r="BJ19" i="2"/>
  <c r="BC19" i="2"/>
  <c r="AV19" i="2"/>
  <c r="AT19" i="2"/>
  <c r="AR19" i="2"/>
  <c r="AO19" i="2"/>
  <c r="AH19" i="2"/>
  <c r="AD19" i="2"/>
  <c r="AA19" i="2"/>
  <c r="Y19" i="2"/>
  <c r="W19" i="2"/>
  <c r="T19" i="2"/>
  <c r="M19" i="2"/>
  <c r="I19" i="2"/>
  <c r="F19" i="2"/>
  <c r="E19" i="2"/>
  <c r="BJ18" i="2"/>
  <c r="BC18" i="2"/>
  <c r="AV18" i="2"/>
  <c r="AT18" i="2"/>
  <c r="AR18" i="2"/>
  <c r="AO18" i="2"/>
  <c r="AM18" i="2"/>
  <c r="AH18" i="2"/>
  <c r="AD18" i="2"/>
  <c r="AA18" i="2"/>
  <c r="Y18" i="2"/>
  <c r="T18" i="2"/>
  <c r="R18" i="2"/>
  <c r="M18" i="2"/>
  <c r="K18" i="2"/>
  <c r="I18" i="2"/>
  <c r="F18" i="2"/>
  <c r="E18" i="2"/>
  <c r="BJ17" i="2"/>
  <c r="BC17" i="2"/>
  <c r="AV17" i="2"/>
  <c r="AT17" i="2"/>
  <c r="AR17" i="2"/>
  <c r="AO17" i="2"/>
  <c r="AM17" i="2"/>
  <c r="AK17" i="2"/>
  <c r="AH17" i="2"/>
  <c r="AD17" i="2"/>
  <c r="AA17" i="2"/>
  <c r="Y17" i="2"/>
  <c r="W17" i="2"/>
  <c r="T17" i="2"/>
  <c r="R17" i="2"/>
  <c r="M17" i="2"/>
  <c r="K17" i="2"/>
  <c r="I17" i="2"/>
  <c r="F17" i="2"/>
  <c r="E17" i="2"/>
  <c r="C17" i="2"/>
  <c r="BJ16" i="2"/>
  <c r="BC16" i="2"/>
  <c r="AV16" i="2"/>
  <c r="AT16" i="2"/>
  <c r="AR16" i="2"/>
  <c r="AO16" i="2"/>
  <c r="AM16" i="2"/>
  <c r="AH16" i="2"/>
  <c r="AD16" i="2"/>
  <c r="AA16" i="2"/>
  <c r="Y16" i="2"/>
  <c r="W16" i="2"/>
  <c r="T16" i="2"/>
  <c r="M16" i="2"/>
  <c r="K16" i="2"/>
  <c r="I16" i="2"/>
  <c r="F16" i="2"/>
  <c r="E16" i="2"/>
  <c r="BJ15" i="2"/>
  <c r="BC15" i="2"/>
  <c r="AV15" i="2"/>
  <c r="AT15" i="2"/>
  <c r="AR15" i="2"/>
  <c r="AO15" i="2"/>
  <c r="AM15" i="2"/>
  <c r="AH15" i="2"/>
  <c r="AD15" i="2"/>
  <c r="AA15" i="2"/>
  <c r="Y15" i="2"/>
  <c r="W15" i="2"/>
  <c r="T15" i="2"/>
  <c r="M15" i="2"/>
  <c r="K15" i="2"/>
  <c r="I15" i="2"/>
  <c r="F15" i="2"/>
  <c r="E15" i="2"/>
  <c r="C15" i="2"/>
  <c r="BJ14" i="2"/>
  <c r="BC14" i="2"/>
  <c r="AV14" i="2"/>
  <c r="AT14" i="2"/>
  <c r="AR14" i="2"/>
  <c r="AO14" i="2"/>
  <c r="AH14" i="2"/>
  <c r="AD14" i="2"/>
  <c r="AA14" i="2"/>
  <c r="Y14" i="2"/>
  <c r="W14" i="2"/>
  <c r="T14" i="2"/>
  <c r="M14" i="2"/>
  <c r="K14" i="2"/>
  <c r="I14" i="2"/>
  <c r="F14" i="2"/>
  <c r="E14" i="2"/>
  <c r="BJ13" i="2"/>
  <c r="BC13" i="2"/>
  <c r="AV13" i="2"/>
  <c r="AT13" i="2"/>
  <c r="AR13" i="2"/>
  <c r="AO13" i="2"/>
  <c r="AH13" i="2"/>
  <c r="AD13" i="2"/>
  <c r="AA13" i="2"/>
  <c r="Y13" i="2"/>
  <c r="T13" i="2"/>
  <c r="M13" i="2"/>
  <c r="K13" i="2"/>
  <c r="I13" i="2"/>
  <c r="F13" i="2"/>
  <c r="E13" i="2"/>
  <c r="BJ12" i="2"/>
  <c r="BC12" i="2"/>
  <c r="AY12" i="2"/>
  <c r="AV12" i="2"/>
  <c r="AT12" i="2"/>
  <c r="AR12" i="2"/>
  <c r="AO12" i="2"/>
  <c r="AH12" i="2"/>
  <c r="AF12" i="2"/>
  <c r="AD12" i="2"/>
  <c r="AA12" i="2"/>
  <c r="Y12" i="2"/>
  <c r="T12" i="2"/>
  <c r="M12" i="2"/>
  <c r="K12" i="2"/>
  <c r="I12" i="2"/>
  <c r="F12" i="2"/>
  <c r="E12" i="2"/>
  <c r="BJ11" i="2"/>
  <c r="BC11" i="2"/>
  <c r="BA11" i="2"/>
  <c r="AY11" i="2"/>
  <c r="AV11" i="2"/>
  <c r="AT11" i="2"/>
  <c r="AR11" i="2"/>
  <c r="AO11" i="2"/>
  <c r="AH11" i="2"/>
  <c r="AF11" i="2"/>
  <c r="AD11" i="2"/>
  <c r="AA11" i="2"/>
  <c r="Y11" i="2"/>
  <c r="T11" i="2"/>
  <c r="P11" i="2"/>
  <c r="M11" i="2"/>
  <c r="K11" i="2"/>
  <c r="I11" i="2"/>
  <c r="F11" i="2"/>
  <c r="E11" i="2"/>
  <c r="C11" i="2"/>
  <c r="BJ10" i="2"/>
  <c r="BC10" i="2"/>
  <c r="AY10" i="2"/>
  <c r="AV10" i="2"/>
  <c r="AT10" i="2"/>
  <c r="AR10" i="2"/>
  <c r="AO10" i="2"/>
  <c r="AM10" i="2"/>
  <c r="AK10" i="2"/>
  <c r="AH10" i="2"/>
  <c r="AF10" i="2"/>
  <c r="AD10" i="2"/>
  <c r="AA10" i="2"/>
  <c r="Y10" i="2"/>
  <c r="W10" i="2"/>
  <c r="T10" i="2"/>
  <c r="R10" i="2"/>
  <c r="M10" i="2"/>
  <c r="K10" i="2"/>
  <c r="I10" i="2"/>
  <c r="F10" i="2"/>
  <c r="E10" i="2"/>
  <c r="C10" i="2"/>
  <c r="BA26" i="2" l="1"/>
  <c r="T30" i="3"/>
  <c r="U27" i="3" s="1"/>
  <c r="BK12" i="3"/>
  <c r="BD13" i="3"/>
  <c r="AE33" i="2"/>
  <c r="AF24" i="2"/>
  <c r="AF19" i="2"/>
  <c r="AF14" i="2"/>
  <c r="AF13" i="2"/>
  <c r="AF27" i="2"/>
  <c r="AF25" i="2"/>
  <c r="AF30" i="2" s="1"/>
  <c r="AF22" i="2"/>
  <c r="AF17" i="2"/>
  <c r="AF26" i="2"/>
  <c r="AF18" i="2"/>
  <c r="AF16" i="2"/>
  <c r="AF15" i="2"/>
  <c r="AX33" i="2"/>
  <c r="AY17" i="2"/>
  <c r="AY19" i="2"/>
  <c r="AY25" i="2"/>
  <c r="AY18" i="2"/>
  <c r="AY16" i="2"/>
  <c r="AY15" i="2"/>
  <c r="AY14" i="2"/>
  <c r="AY13" i="2"/>
  <c r="W30" i="3"/>
  <c r="O33" i="2"/>
  <c r="P25" i="2"/>
  <c r="P18" i="2"/>
  <c r="P17" i="2"/>
  <c r="P13" i="2"/>
  <c r="P12" i="2"/>
  <c r="P16" i="2"/>
  <c r="P15" i="2"/>
  <c r="P28" i="2"/>
  <c r="P26" i="2"/>
  <c r="P19" i="2"/>
  <c r="P14" i="2"/>
  <c r="P20" i="2"/>
  <c r="P23" i="2"/>
  <c r="AZ33" i="2"/>
  <c r="BA24" i="2"/>
  <c r="BA17" i="2"/>
  <c r="BA25" i="2"/>
  <c r="BA18" i="2"/>
  <c r="BA16" i="2"/>
  <c r="BA15" i="2"/>
  <c r="BA13" i="2"/>
  <c r="BA27" i="2"/>
  <c r="BA22" i="2"/>
  <c r="BA14" i="2"/>
  <c r="BA12" i="2"/>
  <c r="BA19" i="2"/>
  <c r="G12" i="3"/>
  <c r="Q33" i="2"/>
  <c r="R16" i="2"/>
  <c r="R15" i="2"/>
  <c r="R26" i="2"/>
  <c r="R19" i="2"/>
  <c r="R14" i="2"/>
  <c r="R12" i="2"/>
  <c r="R28" i="2"/>
  <c r="R23" i="2"/>
  <c r="R20" i="2"/>
  <c r="R13" i="2"/>
  <c r="R11" i="2"/>
  <c r="R30" i="2" s="1"/>
  <c r="R21" i="2"/>
  <c r="AJ33" i="2"/>
  <c r="AK18" i="2"/>
  <c r="AK16" i="2"/>
  <c r="AK15" i="2"/>
  <c r="AK12" i="2"/>
  <c r="AK19" i="2"/>
  <c r="AK14" i="2"/>
  <c r="AK11" i="2"/>
  <c r="AK26" i="2"/>
  <c r="AK13" i="2"/>
  <c r="AK23" i="2"/>
  <c r="AK20" i="2"/>
  <c r="AK21" i="2"/>
  <c r="I23" i="3"/>
  <c r="I21" i="3"/>
  <c r="I14" i="3"/>
  <c r="I10" i="3"/>
  <c r="I17" i="3"/>
  <c r="I11" i="3"/>
  <c r="I13" i="3"/>
  <c r="I16" i="3"/>
  <c r="I19" i="3"/>
  <c r="I20" i="3"/>
  <c r="AS33" i="3"/>
  <c r="AT18" i="3"/>
  <c r="AT21" i="3"/>
  <c r="AT14" i="3"/>
  <c r="AT11" i="3"/>
  <c r="AT20" i="3"/>
  <c r="AT16" i="3"/>
  <c r="AT17" i="3"/>
  <c r="AT13" i="3"/>
  <c r="AT10" i="3"/>
  <c r="L54" i="5"/>
  <c r="U13" i="3"/>
  <c r="AK22" i="2"/>
  <c r="C30" i="3"/>
  <c r="J33" i="3"/>
  <c r="K17" i="3"/>
  <c r="K11" i="3"/>
  <c r="K28" i="3"/>
  <c r="K26" i="3"/>
  <c r="K24" i="3"/>
  <c r="K20" i="3"/>
  <c r="K13" i="3"/>
  <c r="K27" i="3"/>
  <c r="K10" i="3"/>
  <c r="K19" i="3"/>
  <c r="K15" i="3"/>
  <c r="K16" i="3"/>
  <c r="K22" i="3"/>
  <c r="AD21" i="3"/>
  <c r="AD14" i="3"/>
  <c r="AD11" i="3"/>
  <c r="AD19" i="3"/>
  <c r="AD23" i="3"/>
  <c r="AD17" i="3"/>
  <c r="AD16" i="3"/>
  <c r="AD10" i="3"/>
  <c r="AD20" i="3"/>
  <c r="AD13" i="3"/>
  <c r="AK25" i="2"/>
  <c r="P10" i="2"/>
  <c r="BA10" i="2"/>
  <c r="P22" i="2"/>
  <c r="R25" i="2"/>
  <c r="AK27" i="2"/>
  <c r="AB12" i="3"/>
  <c r="AP13" i="3"/>
  <c r="G15" i="3"/>
  <c r="AT19" i="3"/>
  <c r="AD22" i="3"/>
  <c r="L47" i="5"/>
  <c r="AY28" i="3"/>
  <c r="N12" i="3"/>
  <c r="BK13" i="3"/>
  <c r="P12" i="3"/>
  <c r="BA12" i="3"/>
  <c r="AA30" i="3"/>
  <c r="AB15" i="3" s="1"/>
  <c r="U11" i="3"/>
  <c r="AF12" i="3"/>
  <c r="AY12" i="3"/>
  <c r="AY30" i="3" s="1"/>
  <c r="AY19" i="3"/>
  <c r="AF24" i="3"/>
  <c r="AM11" i="2"/>
  <c r="AM28" i="2"/>
  <c r="AB13" i="3"/>
  <c r="AP14" i="3"/>
  <c r="P26" i="3"/>
  <c r="AF28" i="3"/>
  <c r="Y30" i="2"/>
  <c r="AR30" i="2"/>
  <c r="W11" i="2"/>
  <c r="C12" i="2"/>
  <c r="AM12" i="2"/>
  <c r="AM20" i="2"/>
  <c r="C21" i="2"/>
  <c r="W21" i="2"/>
  <c r="M30" i="3"/>
  <c r="N14" i="3" s="1"/>
  <c r="AF10" i="3"/>
  <c r="AY10" i="3"/>
  <c r="G11" i="3"/>
  <c r="BK11" i="3"/>
  <c r="R12" i="3"/>
  <c r="AK12" i="3"/>
  <c r="BK14" i="3"/>
  <c r="U15" i="3"/>
  <c r="AF16" i="3"/>
  <c r="AY16" i="3"/>
  <c r="P19" i="3"/>
  <c r="AK19" i="3"/>
  <c r="L26" i="5"/>
  <c r="U79" i="5"/>
  <c r="U78" i="5" s="1"/>
  <c r="U77" i="5" s="1"/>
  <c r="U76" i="5" s="1"/>
  <c r="U75" i="5" s="1"/>
  <c r="AF27" i="3"/>
  <c r="G13" i="3"/>
  <c r="U14" i="3"/>
  <c r="AP11" i="3"/>
  <c r="BA19" i="3"/>
  <c r="AT30" i="2"/>
  <c r="W12" i="2"/>
  <c r="C13" i="2"/>
  <c r="AM13" i="2"/>
  <c r="D33" i="2"/>
  <c r="P10" i="3"/>
  <c r="AH30" i="3"/>
  <c r="AI25" i="3" s="1"/>
  <c r="BA10" i="3"/>
  <c r="AB11" i="3"/>
  <c r="U12" i="3"/>
  <c r="AF13" i="3"/>
  <c r="AY13" i="3"/>
  <c r="G14" i="3"/>
  <c r="AB14" i="3"/>
  <c r="AP15" i="3"/>
  <c r="P16" i="3"/>
  <c r="BA16" i="3"/>
  <c r="AF20" i="3"/>
  <c r="AY20" i="3"/>
  <c r="AY23" i="3"/>
  <c r="AF25" i="3"/>
  <c r="AY26" i="3"/>
  <c r="P27" i="3"/>
  <c r="BJ30" i="2"/>
  <c r="BJ33" i="2" s="1"/>
  <c r="G75" i="5" s="1"/>
  <c r="Q75" i="5" s="1"/>
  <c r="N15" i="3"/>
  <c r="AF19" i="3"/>
  <c r="E30" i="2"/>
  <c r="P15" i="3"/>
  <c r="P22" i="3"/>
  <c r="AY25" i="3"/>
  <c r="AD30" i="2"/>
  <c r="W13" i="2"/>
  <c r="C14" i="2"/>
  <c r="AM14" i="2"/>
  <c r="R10" i="3"/>
  <c r="AK10" i="3"/>
  <c r="BC30" i="3"/>
  <c r="BD12" i="3" s="1"/>
  <c r="AP12" i="3"/>
  <c r="P13" i="3"/>
  <c r="AI13" i="3"/>
  <c r="BA13" i="3"/>
  <c r="R16" i="3"/>
  <c r="AF17" i="3"/>
  <c r="AY17" i="3"/>
  <c r="P20" i="3"/>
  <c r="AF23" i="3"/>
  <c r="P24" i="3"/>
  <c r="C35" i="4"/>
  <c r="G23" i="2"/>
  <c r="N23" i="2"/>
  <c r="F30" i="2"/>
  <c r="G10" i="2" s="1"/>
  <c r="M30" i="2"/>
  <c r="N13" i="2" s="1"/>
  <c r="T30" i="2"/>
  <c r="U27" i="2" s="1"/>
  <c r="AA30" i="2"/>
  <c r="AB10" i="2" s="1"/>
  <c r="AH30" i="2"/>
  <c r="AI13" i="2" s="1"/>
  <c r="AO30" i="2"/>
  <c r="AP15" i="2" s="1"/>
  <c r="AV30" i="2"/>
  <c r="AW27" i="2" s="1"/>
  <c r="BC30" i="2"/>
  <c r="BD19" i="2" s="1"/>
  <c r="N15" i="2"/>
  <c r="AB17" i="2"/>
  <c r="N19" i="2"/>
  <c r="AP21" i="2"/>
  <c r="AW23" i="2"/>
  <c r="G25" i="2"/>
  <c r="N27" i="2"/>
  <c r="C16" i="2"/>
  <c r="K19" i="2"/>
  <c r="AM19" i="2"/>
  <c r="C20" i="2"/>
  <c r="W20" i="2"/>
  <c r="AY20" i="2"/>
  <c r="K23" i="2"/>
  <c r="AM23" i="2"/>
  <c r="C24" i="2"/>
  <c r="W24" i="2"/>
  <c r="AY24" i="2"/>
  <c r="K27" i="2"/>
  <c r="AM27" i="2"/>
  <c r="C28" i="2"/>
  <c r="I28" i="2"/>
  <c r="I30" i="2" s="1"/>
  <c r="W28" i="2"/>
  <c r="AK28" i="2"/>
  <c r="AY28" i="2"/>
  <c r="B33" i="2"/>
  <c r="J33" i="2"/>
  <c r="AL33" i="2"/>
  <c r="K30" i="3"/>
  <c r="AF30" i="3"/>
  <c r="AM30" i="3"/>
  <c r="BH30" i="3"/>
  <c r="R14" i="3"/>
  <c r="R15" i="3"/>
  <c r="G16" i="3"/>
  <c r="AI16" i="3"/>
  <c r="BK16" i="3"/>
  <c r="AB17" i="3"/>
  <c r="BD17" i="3"/>
  <c r="U18" i="3"/>
  <c r="N19" i="3"/>
  <c r="AP19" i="3"/>
  <c r="G20" i="3"/>
  <c r="AI20" i="3"/>
  <c r="BK20" i="3"/>
  <c r="U21" i="3"/>
  <c r="N22" i="3"/>
  <c r="U23" i="3"/>
  <c r="AP23" i="3"/>
  <c r="BD23" i="3"/>
  <c r="N24" i="3"/>
  <c r="AB24" i="3"/>
  <c r="BK24" i="3"/>
  <c r="AI26" i="3"/>
  <c r="U28" i="3"/>
  <c r="AI28" i="3"/>
  <c r="AV30" i="3"/>
  <c r="AW13" i="3" s="1"/>
  <c r="F33" i="3"/>
  <c r="G27" i="3"/>
  <c r="M33" i="3"/>
  <c r="N26" i="3"/>
  <c r="T33" i="3"/>
  <c r="U25" i="3"/>
  <c r="U24" i="3"/>
  <c r="AA33" i="3"/>
  <c r="H40" i="5" s="1"/>
  <c r="AB28" i="3"/>
  <c r="AH33" i="3"/>
  <c r="AI27" i="3"/>
  <c r="AO33" i="3"/>
  <c r="AP26" i="3"/>
  <c r="BC33" i="3"/>
  <c r="BD28" i="3"/>
  <c r="BD22" i="3"/>
  <c r="BJ33" i="3"/>
  <c r="H75" i="5" s="1"/>
  <c r="R75" i="5" s="1"/>
  <c r="BK27" i="3"/>
  <c r="BK22" i="3"/>
  <c r="BK15" i="3"/>
  <c r="AB16" i="3"/>
  <c r="BD16" i="3"/>
  <c r="U17" i="3"/>
  <c r="AW17" i="3"/>
  <c r="N18" i="3"/>
  <c r="AP18" i="3"/>
  <c r="G19" i="3"/>
  <c r="AI19" i="3"/>
  <c r="BK19" i="3"/>
  <c r="AB20" i="3"/>
  <c r="BD20" i="3"/>
  <c r="AP21" i="3"/>
  <c r="G22" i="3"/>
  <c r="AB22" i="3"/>
  <c r="AI22" i="3"/>
  <c r="AP22" i="3"/>
  <c r="N23" i="3"/>
  <c r="AI23" i="3"/>
  <c r="AP24" i="3"/>
  <c r="BD24" i="3"/>
  <c r="N25" i="3"/>
  <c r="AB25" i="3"/>
  <c r="BK25" i="3"/>
  <c r="BK26" i="3"/>
  <c r="N27" i="3"/>
  <c r="BK28" i="3"/>
  <c r="Q33" i="3"/>
  <c r="R28" i="3"/>
  <c r="R27" i="3"/>
  <c r="R26" i="3"/>
  <c r="R25" i="3"/>
  <c r="R24" i="3"/>
  <c r="R23" i="3"/>
  <c r="R22" i="3"/>
  <c r="R21" i="3"/>
  <c r="C18" i="2"/>
  <c r="W18" i="2"/>
  <c r="K21" i="2"/>
  <c r="AM21" i="2"/>
  <c r="C22" i="2"/>
  <c r="W22" i="2"/>
  <c r="AY22" i="2"/>
  <c r="K25" i="2"/>
  <c r="AM25" i="2"/>
  <c r="C26" i="2"/>
  <c r="W26" i="2"/>
  <c r="AY26" i="2"/>
  <c r="G10" i="3"/>
  <c r="N10" i="3"/>
  <c r="U10" i="3"/>
  <c r="AB10" i="3"/>
  <c r="AI10" i="3"/>
  <c r="AP10" i="3"/>
  <c r="BD10" i="3"/>
  <c r="BK10" i="3"/>
  <c r="U16" i="3"/>
  <c r="AW16" i="3"/>
  <c r="N17" i="3"/>
  <c r="AP17" i="3"/>
  <c r="G18" i="3"/>
  <c r="AI18" i="3"/>
  <c r="BK18" i="3"/>
  <c r="R19" i="3"/>
  <c r="AB19" i="3"/>
  <c r="BD19" i="3"/>
  <c r="U20" i="3"/>
  <c r="AW20" i="3"/>
  <c r="N21" i="3"/>
  <c r="AI21" i="3"/>
  <c r="BK21" i="3"/>
  <c r="U22" i="3"/>
  <c r="G23" i="3"/>
  <c r="AB23" i="3"/>
  <c r="G24" i="3"/>
  <c r="AP25" i="3"/>
  <c r="BD25" i="3"/>
  <c r="AB26" i="3"/>
  <c r="AB27" i="3"/>
  <c r="AP27" i="3"/>
  <c r="N28" i="3"/>
  <c r="C19" i="2"/>
  <c r="K22" i="2"/>
  <c r="AM22" i="2"/>
  <c r="C23" i="2"/>
  <c r="W23" i="2"/>
  <c r="AY23" i="2"/>
  <c r="W27" i="2"/>
  <c r="AY27" i="2"/>
  <c r="N16" i="3"/>
  <c r="AP16" i="3"/>
  <c r="G17" i="3"/>
  <c r="AI17" i="3"/>
  <c r="BK17" i="3"/>
  <c r="R18" i="3"/>
  <c r="AB18" i="3"/>
  <c r="BD18" i="3"/>
  <c r="U19" i="3"/>
  <c r="AW19" i="3"/>
  <c r="N20" i="3"/>
  <c r="AP20" i="3"/>
  <c r="G21" i="3"/>
  <c r="AB21" i="3"/>
  <c r="BD21" i="3"/>
  <c r="AW22" i="3"/>
  <c r="BK23" i="3"/>
  <c r="AI24" i="3"/>
  <c r="G25" i="3"/>
  <c r="G26" i="3"/>
  <c r="U26" i="3"/>
  <c r="BD26" i="3"/>
  <c r="BD27" i="3"/>
  <c r="G28" i="3"/>
  <c r="AP28" i="3"/>
  <c r="H33" i="3"/>
  <c r="I28" i="3"/>
  <c r="I27" i="3"/>
  <c r="I26" i="3"/>
  <c r="I25" i="3"/>
  <c r="I24" i="3"/>
  <c r="X33" i="3"/>
  <c r="Y28" i="3"/>
  <c r="Y27" i="3"/>
  <c r="Y26" i="3"/>
  <c r="Y25" i="3"/>
  <c r="Y24" i="3"/>
  <c r="Y23" i="3"/>
  <c r="Y22" i="3"/>
  <c r="Y30" i="3" s="1"/>
  <c r="AC33" i="3"/>
  <c r="AD28" i="3"/>
  <c r="AD27" i="3"/>
  <c r="AD26" i="3"/>
  <c r="AD25" i="3"/>
  <c r="AD24" i="3"/>
  <c r="AJ33" i="3"/>
  <c r="AK28" i="3"/>
  <c r="AK27" i="3"/>
  <c r="AK26" i="3"/>
  <c r="AK25" i="3"/>
  <c r="AK24" i="3"/>
  <c r="U74" i="5"/>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AZ33" i="3"/>
  <c r="BA28" i="3"/>
  <c r="BA27" i="3"/>
  <c r="BA26" i="3"/>
  <c r="BA25" i="3"/>
  <c r="BA24" i="3"/>
  <c r="BA23" i="3"/>
  <c r="BA22" i="3"/>
  <c r="E28" i="3"/>
  <c r="E27" i="3"/>
  <c r="E26" i="3"/>
  <c r="E25" i="3"/>
  <c r="E24" i="3"/>
  <c r="E23" i="3"/>
  <c r="AT22" i="3"/>
  <c r="AT23" i="3"/>
  <c r="AT24" i="3"/>
  <c r="AT25" i="3"/>
  <c r="AT26" i="3"/>
  <c r="AT27" i="3"/>
  <c r="AT28" i="3"/>
  <c r="L33" i="5"/>
  <c r="L61" i="5"/>
  <c r="BF25" i="3"/>
  <c r="BF26" i="3"/>
  <c r="BF27" i="3"/>
  <c r="BF28" i="3"/>
  <c r="L40" i="5"/>
  <c r="L68" i="5"/>
  <c r="I30" i="3" l="1"/>
  <c r="BD15" i="3"/>
  <c r="AD30" i="3"/>
  <c r="BD23" i="2"/>
  <c r="BD14" i="3"/>
  <c r="BD30" i="3" s="1"/>
  <c r="BD11" i="3"/>
  <c r="W30" i="2"/>
  <c r="R30" i="3"/>
  <c r="AM30" i="2"/>
  <c r="N17" i="2"/>
  <c r="AI11" i="3"/>
  <c r="BD25" i="2"/>
  <c r="BF30" i="3"/>
  <c r="K30" i="2"/>
  <c r="P30" i="3"/>
  <c r="BA30" i="2"/>
  <c r="N11" i="3"/>
  <c r="BK30" i="3"/>
  <c r="E30" i="3"/>
  <c r="AK30" i="3"/>
  <c r="AK30" i="2"/>
  <c r="C30" i="2"/>
  <c r="AB27" i="2"/>
  <c r="AI12" i="3"/>
  <c r="AI30" i="3" s="1"/>
  <c r="P30" i="2"/>
  <c r="AY30" i="2"/>
  <c r="BA30" i="3"/>
  <c r="H68" i="5"/>
  <c r="AI15" i="3"/>
  <c r="AT30" i="3"/>
  <c r="AB25" i="2"/>
  <c r="AB13" i="2"/>
  <c r="N13" i="3"/>
  <c r="AI14" i="3"/>
  <c r="U30" i="3"/>
  <c r="H26" i="5"/>
  <c r="AW14" i="3"/>
  <c r="AW25" i="2"/>
  <c r="AB23" i="2"/>
  <c r="BD17" i="2"/>
  <c r="BD13" i="2"/>
  <c r="AP28" i="2"/>
  <c r="AP24" i="2"/>
  <c r="AP20" i="2"/>
  <c r="AP16" i="2"/>
  <c r="AO33" i="2"/>
  <c r="AP26" i="2"/>
  <c r="AP22" i="2"/>
  <c r="AP18" i="2"/>
  <c r="AP12" i="2"/>
  <c r="AP11" i="2"/>
  <c r="AP14" i="2"/>
  <c r="N28" i="2"/>
  <c r="N24" i="2"/>
  <c r="N20" i="2"/>
  <c r="N16" i="2"/>
  <c r="M33" i="2"/>
  <c r="N18" i="2"/>
  <c r="N26" i="2"/>
  <c r="N11" i="2"/>
  <c r="N22" i="2"/>
  <c r="N14" i="2"/>
  <c r="N12" i="2"/>
  <c r="AW12" i="3"/>
  <c r="AI25" i="2"/>
  <c r="AB21" i="2"/>
  <c r="AI17" i="2"/>
  <c r="AP27" i="2"/>
  <c r="U23" i="2"/>
  <c r="AB19" i="2"/>
  <c r="BD15" i="2"/>
  <c r="AP25" i="2"/>
  <c r="N21" i="2"/>
  <c r="U17" i="2"/>
  <c r="U13" i="2"/>
  <c r="BD10" i="2"/>
  <c r="AP10" i="2"/>
  <c r="AP30" i="3"/>
  <c r="N30" i="3"/>
  <c r="AW28" i="3"/>
  <c r="H47" i="5"/>
  <c r="AW11" i="3"/>
  <c r="AI28" i="2"/>
  <c r="AI24" i="2"/>
  <c r="AI20" i="2"/>
  <c r="AI16" i="2"/>
  <c r="AH33" i="2"/>
  <c r="AI22" i="2"/>
  <c r="AI18" i="2"/>
  <c r="AI11" i="2"/>
  <c r="AI26" i="2"/>
  <c r="AI14" i="2"/>
  <c r="AI12" i="2"/>
  <c r="G28" i="2"/>
  <c r="G24" i="2"/>
  <c r="G20" i="2"/>
  <c r="F33" i="2"/>
  <c r="G18" i="2"/>
  <c r="G26" i="2"/>
  <c r="G22" i="2"/>
  <c r="G16" i="2"/>
  <c r="G11" i="2"/>
  <c r="G14" i="2"/>
  <c r="BD27" i="2"/>
  <c r="AI23" i="2"/>
  <c r="G21" i="2"/>
  <c r="G17" i="2"/>
  <c r="G13" i="2"/>
  <c r="AW15" i="3"/>
  <c r="G27" i="2"/>
  <c r="BD21" i="2"/>
  <c r="G19" i="2"/>
  <c r="AB15" i="2"/>
  <c r="AW10" i="3"/>
  <c r="U25" i="2"/>
  <c r="AI15" i="2"/>
  <c r="N10" i="2"/>
  <c r="G30" i="3"/>
  <c r="R68" i="5"/>
  <c r="H33" i="5"/>
  <c r="AW26" i="3"/>
  <c r="AW18" i="3"/>
  <c r="AI27" i="2"/>
  <c r="U21" i="2"/>
  <c r="BD28" i="2"/>
  <c r="BD24" i="2"/>
  <c r="BD20" i="2"/>
  <c r="BD16" i="2"/>
  <c r="BC33" i="2"/>
  <c r="G68" i="5" s="1"/>
  <c r="Q68" i="5" s="1"/>
  <c r="BD26" i="2"/>
  <c r="BD18" i="2"/>
  <c r="BD12" i="2"/>
  <c r="BD22" i="2"/>
  <c r="BD11" i="2"/>
  <c r="BD14" i="2"/>
  <c r="AB28" i="2"/>
  <c r="AB24" i="2"/>
  <c r="AB20" i="2"/>
  <c r="AB16" i="2"/>
  <c r="AA33" i="2"/>
  <c r="AB22" i="2"/>
  <c r="AB12" i="2"/>
  <c r="AB18" i="2"/>
  <c r="AB11" i="2"/>
  <c r="AB26" i="2"/>
  <c r="AB14" i="2"/>
  <c r="AP19" i="2"/>
  <c r="AW15" i="2"/>
  <c r="N25" i="2"/>
  <c r="AI21" i="2"/>
  <c r="AP17" i="2"/>
  <c r="AP13" i="2"/>
  <c r="AP23" i="2"/>
  <c r="AI19" i="2"/>
  <c r="G15" i="2"/>
  <c r="AI10" i="2"/>
  <c r="G12" i="2"/>
  <c r="AB30" i="3"/>
  <c r="AV33" i="3"/>
  <c r="H61" i="5" s="1"/>
  <c r="AW25" i="3"/>
  <c r="AW24" i="3"/>
  <c r="AW23" i="3"/>
  <c r="AW27" i="3"/>
  <c r="AW21" i="3"/>
  <c r="AW28" i="2"/>
  <c r="AW24" i="2"/>
  <c r="AW20" i="2"/>
  <c r="AW16" i="2"/>
  <c r="AV33" i="2"/>
  <c r="AW26" i="2"/>
  <c r="AW22" i="2"/>
  <c r="AW18" i="2"/>
  <c r="AW12" i="2"/>
  <c r="AW11" i="2"/>
  <c r="AW14" i="2"/>
  <c r="U28" i="2"/>
  <c r="U24" i="2"/>
  <c r="U20" i="2"/>
  <c r="U16" i="2"/>
  <c r="T33" i="2"/>
  <c r="G33" i="5" s="1"/>
  <c r="U18" i="2"/>
  <c r="U12" i="2"/>
  <c r="U26" i="2"/>
  <c r="U11" i="2"/>
  <c r="U22" i="2"/>
  <c r="U14" i="2"/>
  <c r="AW21" i="2"/>
  <c r="U19" i="2"/>
  <c r="U15" i="2"/>
  <c r="AW19" i="2"/>
  <c r="AW17" i="2"/>
  <c r="AW13" i="2"/>
  <c r="U10" i="2"/>
  <c r="AW10" i="2"/>
  <c r="AI30" i="2" l="1"/>
  <c r="G40" i="5"/>
  <c r="G30" i="2"/>
  <c r="AB30" i="2"/>
  <c r="H54" i="5"/>
  <c r="R61" i="5"/>
  <c r="BD30" i="2"/>
  <c r="AW30" i="2"/>
  <c r="N30" i="2"/>
  <c r="U30" i="2"/>
  <c r="G61" i="5"/>
  <c r="Q61" i="5" s="1"/>
  <c r="Q54" i="5" s="1"/>
  <c r="Q47" i="5" s="1"/>
  <c r="Q40" i="5" s="1"/>
  <c r="Q33" i="5" s="1"/>
  <c r="Q26" i="5" s="1"/>
  <c r="G47" i="5"/>
  <c r="AW30" i="3"/>
  <c r="G54" i="5"/>
  <c r="AP30" i="2"/>
  <c r="G26" i="5"/>
  <c r="R54" i="5" l="1"/>
  <c r="R47" i="5" s="1"/>
  <c r="R40" i="5" s="1"/>
  <c r="R33" i="5" s="1"/>
  <c r="R26" i="5" s="1"/>
</calcChain>
</file>

<file path=xl/sharedStrings.xml><?xml version="1.0" encoding="utf-8"?>
<sst xmlns="http://schemas.openxmlformats.org/spreadsheetml/2006/main" count="539" uniqueCount="114">
  <si>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</si>
  <si>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</si>
  <si>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</si>
  <si>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</si>
  <si>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</si>
  <si>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</si>
  <si>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</si>
  <si>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</si>
  <si>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</si>
  <si>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</si>
  <si>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</si>
  <si>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</si>
  <si>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</si>
  <si>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</si>
  <si>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</si>
  <si>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</si>
  <si>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</si>
  <si>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</si>
  <si>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</si>
  <si>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</si>
  <si>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</si>
  <si>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</si>
  <si>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</si>
  <si>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</si>
  <si>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</si>
  <si>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</si>
  <si>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</si>
  <si>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</si>
  <si>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</si>
  <si>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</si>
  <si>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</si>
  <si>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</si>
  <si>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</si>
  <si>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</si>
  <si>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</si>
  <si>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</si>
  <si>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</si>
  <si>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</si>
  <si>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</si>
  <si>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</si>
  <si>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</si>
  <si>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</si>
  <si>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</si>
  <si>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</si>
  <si>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</si>
  <si>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</si>
  <si>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</si>
  <si>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</si>
  <si>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</si>
  <si>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</si>
  <si>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</si>
  <si>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</si>
  <si>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</si>
  <si>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</si>
  <si>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</si>
  <si>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</si>
  <si>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</si>
  <si>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</si>
  <si>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</si>
  <si>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</si>
  <si>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</si>
  <si>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</si>
  <si>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</si>
  <si>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publishedweek172020.xlsx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</si>
  <si>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</si>
  <si>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</si>
  <si>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publishedweek172020.xlsx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</si>
  <si>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</si>
  <si>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</si>
  <si>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</si>
  <si>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Total</t>
  </si>
  <si>
    <t>Awaiting verification</t>
  </si>
  <si>
    <t>0-19</t>
  </si>
  <si>
    <t>20-39</t>
  </si>
  <si>
    <t>40-59</t>
  </si>
  <si>
    <t>60-79</t>
  </si>
  <si>
    <t>80+</t>
  </si>
  <si>
    <t>National Health Service (NHS)</t>
  </si>
  <si>
    <t>COVID-19-total-announced-deaths-10-May-2020.xlsx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</si>
  <si>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</si>
  <si>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</si>
  <si>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</si>
  <si>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</si>
  <si>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</si>
  <si>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</si>
  <si>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</si>
  <si>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</si>
  <si>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</si>
  <si>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</si>
  <si>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</si>
  <si>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</si>
  <si>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</si>
  <si>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</si>
  <si>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</si>
  <si>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</si>
  <si>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</si>
  <si>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</si>
  <si>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</si>
  <si>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</si>
  <si>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</si>
  <si>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</si>
  <si>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</si>
  <si>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</si>
  <si>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</si>
  <si>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</si>
  <si>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publishedweek172020.xlsx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</si>
  <si>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</si>
  <si>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</si>
  <si>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</si>
  <si>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data_10may.xlsx</t>
  </si>
  <si>
    <t>For 05/05/2020, the data were updated from the online plot.</t>
  </si>
  <si>
    <t>https://public.tableau.com/profile/public.health.wales.health.protection#!/vizhome/RapidCOVID-19virology-Public/Headlinesummary</t>
  </si>
  <si>
    <t xml:space="preserve">Deaths up to 5pm 9 May 2020 </t>
  </si>
  <si>
    <r>
      <t>Cumulative</t>
    </r>
    <r>
      <rPr>
        <b/>
        <sz val="10"/>
        <rFont val="Calibri"/>
        <family val="2"/>
        <charset val="1"/>
      </rPr>
      <t xml:space="preserve"> deaths up to 5pm 9 May 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</si>
</sst>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dd/mm/yy;@"/>
    <numFmt numFmtId="167" formatCode="_-* #,##0.00_-;\-* #,##0.00_-;_-* \-??_-;_-@_-"/>
    <numFmt numFmtId="168" formatCode="_-* #,##0_-;\-* #,##0_-;_-* \-??_-;_-@_-"/>
    <numFmt numFmtId="169" formatCode="#"/>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b/>
      <sz val="10"/>
      <color rgb="FF4472C4"/>
      <name val="Calibri"/>
      <family val="2"/>
      <charset val="1"/>
    </font>
    <font>
      <u/>
      <sz val="12"/>
      <color rgb="FF0563C1"/>
      <name val="Arial"/>
      <family val="2"/>
      <charset val="1"/>
    </font>
    <font>
      <sz val="14"/>
      <color rgb="FF2E75B6"/>
      <name val="Calibri"/>
      <family val="2"/>
      <charset val="1"/>
    </font>
    <font>
      <vertAlign val="superscript"/>
      <sz val="14"/>
      <name val="Calibri"/>
      <family val="2"/>
      <charset val="1"/>
    </font>
    <font>
      <sz val="10"/>
      <name val="Arial"/>
      <family val="2"/>
    </font>
    <font>
      <u/>
      <sz val="10"/>
      <color rgb="FF0563C1"/>
      <name val="Calibri"/>
      <family val="2"/>
      <charset val="1"/>
    </font>
    <font>
      <sz val="10"/>
      <name val="Arial"/>
      <family val="2"/>
      <charset val="1"/>
    </font>
  </fonts>
  <fills count="6">
    <fill>
      <patternFill patternType="none"/>
    </fill>
    <fill>
      <patternFill patternType="gray125"/>
    </fill>
    <fill>
      <patternFill patternType="solid">
        <fgColor rgb="FFFFFFFF"/>
        <bgColor rgb="FFFFFFCC"/>
      </patternFill>
    </fill>
    <fill>
      <patternFill patternType="solid">
        <fgColor rgb="FFD9D9D9"/>
        <bgColor rgb="FFC0C0C0"/>
      </patternFill>
    </fill>
    <fill>
      <patternFill patternType="solid">
        <fgColor theme="0"/>
        <bgColor rgb="FFFFFFCC"/>
      </patternFill>
    </fill>
    <fill>
      <patternFill patternType="solid">
        <fgColor theme="0"/>
        <bgColor indexed="64"/>
      </patternFill>
    </fill>
  </fills>
  <borders count="50">
    <border>
      <left/>
      <right/>
      <top/>
      <bottom/>
      <diagonal/>
    </border>
    <border>
      <left/>
      <right style="thin">
        <color auto="1"/>
      </right>
      <top style="thin">
        <color auto="1"/>
      </top>
      <bottom/>
      <diagonal/>
    </border>
    <border>
      <left/>
      <right style="hair">
        <color auto="1"/>
      </right>
      <top style="thin">
        <color auto="1"/>
      </top>
      <bottom/>
      <diagonal/>
    </border>
    <border>
      <left style="thin">
        <color auto="1"/>
      </left>
      <right style="thin">
        <color auto="1"/>
      </right>
      <top/>
      <bottom/>
      <diagonal/>
    </border>
    <border>
      <left style="thin">
        <color auto="1"/>
      </left>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right/>
      <top style="hair">
        <color auto="1"/>
      </top>
      <bottom style="thin">
        <color auto="1"/>
      </bottom>
      <diagonal/>
    </border>
    <border>
      <left/>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hair">
        <color auto="1"/>
      </right>
      <top/>
      <bottom/>
      <diagonal/>
    </border>
    <border>
      <left style="hair">
        <color auto="1"/>
      </left>
      <right/>
      <top/>
      <bottom/>
      <diagonal/>
    </border>
    <border>
      <left/>
      <right style="thin">
        <color auto="1"/>
      </right>
      <top/>
      <bottom/>
      <diagonal/>
    </border>
    <border>
      <left style="thin">
        <color auto="1"/>
      </left>
      <right/>
      <top/>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hair">
        <color auto="1"/>
      </right>
      <top style="hair">
        <color auto="1"/>
      </top>
      <bottom style="hair">
        <color auto="1"/>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style="thin">
        <color auto="1"/>
      </right>
      <top style="hair">
        <color auto="1"/>
      </top>
      <bottom/>
      <diagonal/>
    </border>
    <border>
      <left style="hair">
        <color auto="1"/>
      </left>
      <right style="thin">
        <color auto="1"/>
      </right>
      <top/>
      <bottom/>
      <diagonal/>
    </border>
    <border>
      <left style="hair">
        <color auto="1"/>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7" fontId="41" fillId="0" borderId="0" applyBorder="0" applyProtection="0"/>
    <xf numFmtId="0" fontId="4" fillId="0" borderId="0" applyBorder="0" applyProtection="0"/>
  </cellStyleXfs>
  <cellXfs count="236">
    <xf numFmtId="0" fontId="0" fillId="0" borderId="0" xfId="0"/>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13" fillId="2" borderId="0" xfId="0" applyNumberFormat="1" applyFont="1" applyFill="1"/>
    <xf numFmtId="0" fontId="23" fillId="2" borderId="6" xfId="0" applyFont="1" applyFill="1" applyBorder="1" applyAlignment="1">
      <alignment horizontal="right"/>
    </xf>
    <xf numFmtId="0" fontId="22" fillId="2" borderId="7" xfId="0" applyFont="1" applyFill="1" applyBorder="1" applyAlignment="1">
      <alignment horizontal="center"/>
    </xf>
    <xf numFmtId="0" fontId="24" fillId="2" borderId="7" xfId="0" applyFont="1" applyFill="1" applyBorder="1" applyAlignment="1">
      <alignment horizontal="center"/>
    </xf>
    <xf numFmtId="0" fontId="22" fillId="2" borderId="8" xfId="0" applyFont="1" applyFill="1" applyBorder="1" applyAlignment="1">
      <alignment horizontal="center"/>
    </xf>
    <xf numFmtId="0" fontId="22" fillId="2" borderId="9" xfId="0" applyFont="1" applyFill="1" applyBorder="1" applyAlignment="1">
      <alignment horizontal="center"/>
    </xf>
    <xf numFmtId="0" fontId="24" fillId="2" borderId="10" xfId="0" applyFont="1" applyFill="1" applyBorder="1" applyAlignment="1">
      <alignment horizontal="center"/>
    </xf>
    <xf numFmtId="49" fontId="23" fillId="2" borderId="3" xfId="0" applyNumberFormat="1" applyFont="1" applyFill="1" applyBorder="1" applyAlignment="1">
      <alignment horizontal="right"/>
    </xf>
    <xf numFmtId="165" fontId="24" fillId="2" borderId="0" xfId="0" applyNumberFormat="1" applyFont="1" applyFill="1" applyBorder="1"/>
    <xf numFmtId="0" fontId="13" fillId="2" borderId="0" xfId="0" applyFont="1" applyFill="1" applyBorder="1"/>
    <xf numFmtId="165" fontId="24" fillId="2" borderId="11" xfId="0" applyNumberFormat="1" applyFont="1" applyFill="1" applyBorder="1"/>
    <xf numFmtId="0" fontId="0" fillId="2" borderId="12"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0"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6" fillId="2" borderId="14"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7" fillId="2" borderId="3" xfId="0" applyFont="1" applyFill="1" applyBorder="1" applyAlignment="1">
      <alignment horizontal="right"/>
    </xf>
    <xf numFmtId="0" fontId="13" fillId="2" borderId="12" xfId="0" applyFont="1" applyFill="1" applyBorder="1"/>
    <xf numFmtId="1" fontId="28" fillId="2" borderId="0" xfId="0" applyNumberFormat="1" applyFont="1" applyFill="1" applyBorder="1"/>
    <xf numFmtId="0" fontId="29" fillId="2" borderId="14" xfId="0" applyFont="1" applyFill="1" applyBorder="1"/>
    <xf numFmtId="1" fontId="30" fillId="2" borderId="0" xfId="0" applyNumberFormat="1" applyFont="1" applyFill="1" applyBorder="1"/>
    <xf numFmtId="0" fontId="29" fillId="2" borderId="0" xfId="0"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2" fillId="2" borderId="3" xfId="0" applyFont="1" applyFill="1" applyBorder="1" applyAlignment="1">
      <alignment horizontal="right"/>
    </xf>
    <xf numFmtId="0" fontId="26" fillId="2" borderId="13" xfId="0" applyFont="1" applyFill="1" applyBorder="1"/>
    <xf numFmtId="0" fontId="23" fillId="2" borderId="15" xfId="0" applyFont="1" applyFill="1" applyBorder="1" applyAlignment="1">
      <alignment horizontal="right"/>
    </xf>
    <xf numFmtId="0" fontId="22" fillId="2" borderId="7" xfId="0" applyFont="1" applyFill="1" applyBorder="1"/>
    <xf numFmtId="0" fontId="26" fillId="2" borderId="9" xfId="0" applyFont="1" applyFill="1" applyBorder="1"/>
    <xf numFmtId="0" fontId="26" fillId="2" borderId="7" xfId="0" applyFont="1" applyFill="1" applyBorder="1"/>
    <xf numFmtId="1" fontId="26" fillId="2" borderId="7" xfId="0" applyNumberFormat="1" applyFont="1" applyFill="1" applyBorder="1"/>
    <xf numFmtId="0" fontId="26" fillId="2" borderId="10" xfId="0" applyFont="1" applyFill="1" applyBorder="1"/>
    <xf numFmtId="0" fontId="23" fillId="2" borderId="16" xfId="0" applyFont="1" applyFill="1" applyBorder="1"/>
    <xf numFmtId="1" fontId="23" fillId="2" borderId="16" xfId="0" applyNumberFormat="1" applyFont="1" applyFill="1" applyBorder="1"/>
    <xf numFmtId="0" fontId="31" fillId="2" borderId="17" xfId="0" applyFont="1" applyFill="1" applyBorder="1"/>
    <xf numFmtId="0" fontId="31" fillId="2" borderId="16" xfId="0" applyFont="1" applyFill="1" applyBorder="1"/>
    <xf numFmtId="1" fontId="31" fillId="2" borderId="16" xfId="0" applyNumberFormat="1" applyFont="1" applyFill="1" applyBorder="1"/>
    <xf numFmtId="0" fontId="31" fillId="2" borderId="18"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19" xfId="0" applyFont="1" applyFill="1" applyBorder="1"/>
    <xf numFmtId="0" fontId="23" fillId="2" borderId="2"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0" xfId="0" applyFont="1" applyFill="1" applyBorder="1" applyAlignment="1">
      <alignment horizontal="right"/>
    </xf>
    <xf numFmtId="164" fontId="21" fillId="2" borderId="3" xfId="0" applyNumberFormat="1" applyFont="1" applyFill="1" applyBorder="1" applyAlignment="1">
      <alignment horizontal="right" vertical="center" wrapText="1"/>
    </xf>
    <xf numFmtId="164" fontId="21" fillId="2" borderId="22" xfId="0" applyNumberFormat="1" applyFont="1" applyFill="1" applyBorder="1" applyAlignment="1">
      <alignment horizontal="center"/>
    </xf>
    <xf numFmtId="164" fontId="21" fillId="3" borderId="5" xfId="0" applyNumberFormat="1" applyFont="1" applyFill="1" applyBorder="1" applyAlignment="1">
      <alignment horizontal="center" wrapText="1"/>
    </xf>
    <xf numFmtId="164" fontId="22" fillId="3" borderId="5" xfId="0" applyNumberFormat="1" applyFont="1" applyFill="1" applyBorder="1" applyAlignment="1">
      <alignment horizontal="center"/>
    </xf>
    <xf numFmtId="164" fontId="22" fillId="2" borderId="5" xfId="0" applyNumberFormat="1" applyFont="1" applyFill="1" applyBorder="1" applyAlignment="1">
      <alignment horizontal="center"/>
    </xf>
    <xf numFmtId="164" fontId="13" fillId="2" borderId="0" xfId="0" applyNumberFormat="1" applyFont="1" applyFill="1"/>
    <xf numFmtId="164" fontId="0" fillId="0" borderId="0" xfId="0" applyNumberFormat="1"/>
    <xf numFmtId="164" fontId="21" fillId="2" borderId="6" xfId="0" applyNumberFormat="1" applyFont="1" applyFill="1" applyBorder="1" applyAlignment="1">
      <alignment horizontal="right" vertical="center"/>
    </xf>
    <xf numFmtId="164" fontId="21" fillId="2" borderId="6" xfId="0" applyNumberFormat="1" applyFont="1" applyFill="1" applyBorder="1" applyAlignment="1">
      <alignment horizontal="center"/>
    </xf>
    <xf numFmtId="164" fontId="22" fillId="3" borderId="15" xfId="0" applyNumberFormat="1" applyFont="1" applyFill="1" applyBorder="1" applyAlignment="1">
      <alignment horizontal="center"/>
    </xf>
    <xf numFmtId="164" fontId="22" fillId="2" borderId="15"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3" borderId="3" xfId="0" applyNumberFormat="1" applyFont="1" applyFill="1" applyBorder="1"/>
    <xf numFmtId="3" fontId="13" fillId="2" borderId="3" xfId="0" applyNumberFormat="1" applyFont="1" applyFill="1" applyBorder="1"/>
    <xf numFmtId="0" fontId="22" fillId="2" borderId="15" xfId="0" applyFont="1" applyFill="1" applyBorder="1" applyAlignment="1">
      <alignment horizontal="right"/>
    </xf>
    <xf numFmtId="0" fontId="13" fillId="2" borderId="23" xfId="0" applyFont="1" applyFill="1" applyBorder="1"/>
    <xf numFmtId="0" fontId="13" fillId="3" borderId="15" xfId="0" applyFont="1" applyFill="1" applyBorder="1"/>
    <xf numFmtId="0" fontId="13" fillId="2" borderId="15" xfId="0" applyFont="1" applyFill="1" applyBorder="1"/>
    <xf numFmtId="49" fontId="21" fillId="2" borderId="6" xfId="0" applyNumberFormat="1" applyFont="1" applyFill="1" applyBorder="1" applyAlignment="1">
      <alignment horizontal="right"/>
    </xf>
    <xf numFmtId="0" fontId="34" fillId="2" borderId="23" xfId="0" applyFont="1" applyFill="1" applyBorder="1" applyAlignment="1">
      <alignment horizontal="right"/>
    </xf>
    <xf numFmtId="0" fontId="21" fillId="2" borderId="23" xfId="0" applyFont="1" applyFill="1" applyBorder="1"/>
    <xf numFmtId="0" fontId="21" fillId="3" borderId="6" xfId="0" applyFont="1" applyFill="1" applyBorder="1"/>
    <xf numFmtId="0" fontId="21" fillId="2" borderId="6" xfId="0" applyFont="1" applyFill="1" applyBorder="1"/>
    <xf numFmtId="49" fontId="21" fillId="2" borderId="0" xfId="0" applyNumberFormat="1" applyFont="1" applyFill="1" applyBorder="1" applyAlignment="1">
      <alignment horizontal="right"/>
    </xf>
    <xf numFmtId="0" fontId="35" fillId="2" borderId="25" xfId="0" applyFont="1" applyFill="1" applyBorder="1" applyAlignment="1"/>
    <xf numFmtId="0" fontId="13" fillId="2" borderId="19" xfId="0" applyFont="1" applyFill="1" applyBorder="1"/>
    <xf numFmtId="0" fontId="13" fillId="2" borderId="26" xfId="0" applyFont="1" applyFill="1" applyBorder="1"/>
    <xf numFmtId="0" fontId="13" fillId="2" borderId="27" xfId="0" applyFont="1" applyFill="1" applyBorder="1"/>
    <xf numFmtId="164" fontId="21" fillId="3" borderId="15" xfId="0" applyNumberFormat="1" applyFont="1" applyFill="1" applyBorder="1" applyAlignment="1">
      <alignment horizontal="center" wrapText="1"/>
    </xf>
    <xf numFmtId="164" fontId="22" fillId="2" borderId="15" xfId="0" applyNumberFormat="1" applyFont="1" applyFill="1" applyBorder="1" applyAlignment="1">
      <alignment horizontal="center"/>
    </xf>
    <xf numFmtId="0" fontId="21" fillId="2" borderId="3" xfId="0" applyFont="1" applyFill="1" applyBorder="1" applyAlignment="1">
      <alignment horizontal="right"/>
    </xf>
    <xf numFmtId="0" fontId="21" fillId="2" borderId="6" xfId="0" applyFont="1" applyFill="1" applyBorder="1" applyAlignment="1">
      <alignment horizontal="right"/>
    </xf>
    <xf numFmtId="0" fontId="21" fillId="2" borderId="28" xfId="0" applyFont="1" applyFill="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5" xfId="0" applyFont="1" applyFill="1" applyBorder="1"/>
    <xf numFmtId="0" fontId="13" fillId="2" borderId="14"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0" xfId="0" applyNumberFormat="1" applyFont="1" applyFill="1" applyBorder="1" applyAlignment="1">
      <alignment horizontal="center"/>
    </xf>
    <xf numFmtId="49" fontId="13" fillId="2" borderId="23" xfId="0" applyNumberFormat="1" applyFont="1" applyFill="1" applyBorder="1" applyAlignment="1">
      <alignment horizontal="center"/>
    </xf>
    <xf numFmtId="0" fontId="13" fillId="2" borderId="23" xfId="0" applyFont="1" applyFill="1" applyBorder="1" applyAlignment="1">
      <alignment horizontal="center"/>
    </xf>
    <xf numFmtId="49" fontId="13" fillId="2" borderId="36" xfId="0" applyNumberFormat="1" applyFont="1" applyFill="1" applyBorder="1" applyAlignment="1">
      <alignment horizontal="center"/>
    </xf>
    <xf numFmtId="49" fontId="13" fillId="2" borderId="37" xfId="0" applyNumberFormat="1" applyFont="1" applyFill="1" applyBorder="1" applyAlignment="1">
      <alignment horizontal="center" vertical="center" wrapText="1"/>
    </xf>
    <xf numFmtId="49" fontId="21" fillId="2" borderId="38" xfId="0" applyNumberFormat="1" applyFont="1" applyFill="1" applyBorder="1" applyAlignment="1">
      <alignment horizontal="center" vertical="center" wrapText="1"/>
    </xf>
    <xf numFmtId="49" fontId="13" fillId="2" borderId="39" xfId="0" applyNumberFormat="1" applyFont="1" applyFill="1" applyBorder="1" applyAlignment="1">
      <alignment horizontal="center"/>
    </xf>
    <xf numFmtId="49" fontId="13" fillId="2" borderId="40" xfId="0" applyNumberFormat="1" applyFont="1" applyFill="1" applyBorder="1" applyAlignment="1">
      <alignment horizontal="center"/>
    </xf>
    <xf numFmtId="0" fontId="13" fillId="2" borderId="40" xfId="0" applyFont="1" applyFill="1" applyBorder="1" applyAlignment="1">
      <alignment horizontal="center"/>
    </xf>
    <xf numFmtId="0" fontId="21" fillId="2" borderId="40" xfId="0" applyFont="1" applyFill="1" applyBorder="1" applyAlignment="1">
      <alignment horizontal="center" vertical="center" wrapText="1"/>
    </xf>
    <xf numFmtId="0" fontId="13" fillId="2" borderId="40" xfId="0" applyFont="1" applyFill="1" applyBorder="1" applyAlignment="1">
      <alignment horizontal="right" vertical="center" wrapText="1"/>
    </xf>
    <xf numFmtId="0" fontId="13" fillId="2" borderId="41" xfId="0" applyFont="1" applyFill="1" applyBorder="1" applyAlignment="1">
      <alignment horizontal="right" vertical="center" wrapText="1"/>
    </xf>
    <xf numFmtId="0" fontId="21"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166" fontId="13" fillId="2" borderId="0" xfId="0" applyNumberFormat="1" applyFont="1" applyFill="1" applyBorder="1" applyAlignment="1">
      <alignment horizontal="center"/>
    </xf>
    <xf numFmtId="49" fontId="13" fillId="2" borderId="43" xfId="0" applyNumberFormat="1" applyFont="1" applyFill="1" applyBorder="1" applyAlignment="1">
      <alignment horizontal="center"/>
    </xf>
    <xf numFmtId="0" fontId="13" fillId="2" borderId="44" xfId="0" applyFont="1" applyFill="1" applyBorder="1" applyAlignment="1">
      <alignment horizontal="right" vertical="center"/>
    </xf>
    <xf numFmtId="0" fontId="13" fillId="2" borderId="11"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5" xfId="0" applyNumberFormat="1" applyFont="1" applyFill="1" applyBorder="1" applyAlignment="1">
      <alignment horizontal="center"/>
    </xf>
    <xf numFmtId="49" fontId="13" fillId="2" borderId="44" xfId="0" applyNumberFormat="1" applyFont="1" applyFill="1" applyBorder="1" applyAlignment="1">
      <alignment horizontal="center"/>
    </xf>
    <xf numFmtId="0" fontId="13" fillId="2" borderId="44" xfId="0" applyFont="1" applyFill="1" applyBorder="1" applyAlignment="1">
      <alignment horizontal="center"/>
    </xf>
    <xf numFmtId="0" fontId="21" fillId="2" borderId="44" xfId="0" applyFont="1" applyFill="1" applyBorder="1" applyAlignment="1">
      <alignment horizontal="center" vertical="center" wrapText="1"/>
    </xf>
    <xf numFmtId="0" fontId="13" fillId="2" borderId="44" xfId="0" applyFont="1" applyFill="1" applyBorder="1" applyAlignment="1">
      <alignment horizontal="right" vertical="center" wrapText="1"/>
    </xf>
    <xf numFmtId="0" fontId="21" fillId="2" borderId="43" xfId="0" applyFont="1" applyFill="1" applyBorder="1" applyAlignment="1">
      <alignment horizontal="center" vertical="center" wrapText="1"/>
    </xf>
    <xf numFmtId="49" fontId="13" fillId="2" borderId="0" xfId="0" applyNumberFormat="1" applyFont="1" applyFill="1" applyBorder="1" applyAlignment="1">
      <alignment horizontal="center"/>
    </xf>
    <xf numFmtId="166" fontId="13" fillId="2" borderId="44" xfId="0" applyNumberFormat="1" applyFont="1" applyFill="1" applyBorder="1" applyAlignment="1">
      <alignment horizontal="center"/>
    </xf>
    <xf numFmtId="0" fontId="0" fillId="2" borderId="44" xfId="0" applyFill="1" applyBorder="1"/>
    <xf numFmtId="168" fontId="39" fillId="2" borderId="0" xfId="1" applyNumberFormat="1" applyFont="1" applyFill="1" applyBorder="1" applyAlignment="1" applyProtection="1"/>
    <xf numFmtId="168" fontId="39" fillId="2" borderId="11" xfId="1" applyNumberFormat="1" applyFont="1" applyFill="1" applyBorder="1" applyAlignment="1" applyProtection="1"/>
    <xf numFmtId="49" fontId="13" fillId="2" borderId="11" xfId="0" applyNumberFormat="1" applyFont="1" applyFill="1" applyBorder="1" applyAlignment="1">
      <alignment horizontal="center"/>
    </xf>
    <xf numFmtId="0" fontId="13" fillId="2" borderId="0" xfId="0" applyFont="1" applyFill="1" applyBorder="1" applyAlignment="1">
      <alignment horizontal="center"/>
    </xf>
    <xf numFmtId="0" fontId="22" fillId="2" borderId="11" xfId="0" applyFont="1" applyFill="1" applyBorder="1"/>
    <xf numFmtId="0" fontId="13" fillId="2" borderId="11" xfId="0" applyFont="1" applyFill="1" applyBorder="1" applyAlignment="1">
      <alignment horizontal="center"/>
    </xf>
    <xf numFmtId="0" fontId="21" fillId="2" borderId="11" xfId="0" applyFont="1" applyFill="1" applyBorder="1" applyAlignment="1">
      <alignment horizontal="center" vertical="center" wrapText="1"/>
    </xf>
    <xf numFmtId="166" fontId="13" fillId="2" borderId="45" xfId="0" applyNumberFormat="1" applyFont="1" applyFill="1" applyBorder="1" applyAlignment="1">
      <alignment horizontal="center"/>
    </xf>
    <xf numFmtId="1" fontId="13" fillId="2" borderId="44" xfId="0" applyNumberFormat="1" applyFont="1" applyFill="1" applyBorder="1"/>
    <xf numFmtId="1" fontId="13" fillId="2" borderId="43" xfId="0" applyNumberFormat="1" applyFont="1" applyFill="1" applyBorder="1"/>
    <xf numFmtId="0" fontId="13" fillId="2" borderId="44" xfId="0" applyFont="1" applyFill="1" applyBorder="1"/>
    <xf numFmtId="0" fontId="13" fillId="2" borderId="11" xfId="0" applyFont="1" applyFill="1" applyBorder="1" applyAlignment="1">
      <alignment horizontal="right"/>
    </xf>
    <xf numFmtId="0" fontId="22" fillId="2" borderId="0" xfId="0" applyFont="1" applyFill="1" applyAlignment="1">
      <alignment horizontal="center" vertical="center"/>
    </xf>
    <xf numFmtId="1" fontId="13" fillId="2" borderId="45" xfId="0" applyNumberFormat="1" applyFont="1" applyFill="1" applyBorder="1"/>
    <xf numFmtId="1" fontId="13" fillId="2" borderId="11" xfId="0" applyNumberFormat="1" applyFont="1" applyFill="1" applyBorder="1"/>
    <xf numFmtId="0" fontId="13" fillId="2" borderId="0" xfId="0" applyFont="1" applyFill="1" applyAlignment="1">
      <alignment horizontal="right"/>
    </xf>
    <xf numFmtId="0" fontId="22" fillId="2" borderId="0" xfId="0" applyFont="1" applyFill="1"/>
    <xf numFmtId="0" fontId="13" fillId="2" borderId="44" xfId="0" applyFont="1" applyFill="1" applyBorder="1" applyAlignment="1">
      <alignment horizontal="right"/>
    </xf>
    <xf numFmtId="0" fontId="13" fillId="2" borderId="43" xfId="0" applyFont="1" applyFill="1" applyBorder="1" applyAlignment="1">
      <alignment horizontal="right"/>
    </xf>
    <xf numFmtId="0" fontId="13" fillId="2" borderId="45" xfId="0" applyFont="1" applyFill="1" applyBorder="1" applyAlignment="1">
      <alignment horizontal="right"/>
    </xf>
    <xf numFmtId="1" fontId="13" fillId="2" borderId="44" xfId="0" applyNumberFormat="1" applyFont="1" applyFill="1" applyBorder="1" applyAlignment="1">
      <alignment horizontal="right"/>
    </xf>
    <xf numFmtId="0" fontId="13" fillId="2" borderId="43" xfId="0" applyFont="1" applyFill="1" applyBorder="1"/>
    <xf numFmtId="0" fontId="22" fillId="2" borderId="44" xfId="0" applyFont="1" applyFill="1" applyBorder="1"/>
    <xf numFmtId="166" fontId="13" fillId="2" borderId="46" xfId="0" applyNumberFormat="1" applyFont="1" applyFill="1" applyBorder="1" applyAlignment="1">
      <alignment horizontal="center"/>
    </xf>
    <xf numFmtId="49" fontId="13" fillId="2" borderId="47" xfId="0" applyNumberFormat="1" applyFont="1" applyFill="1" applyBorder="1" applyAlignment="1">
      <alignment horizontal="center"/>
    </xf>
    <xf numFmtId="49" fontId="13" fillId="2" borderId="46" xfId="0" applyNumberFormat="1" applyFont="1" applyFill="1" applyBorder="1" applyAlignment="1">
      <alignment horizontal="center"/>
    </xf>
    <xf numFmtId="49" fontId="13" fillId="2" borderId="48" xfId="0" applyNumberFormat="1" applyFont="1" applyFill="1" applyBorder="1" applyAlignment="1">
      <alignment horizontal="center"/>
    </xf>
    <xf numFmtId="0" fontId="13" fillId="2" borderId="48" xfId="0" applyFont="1" applyFill="1" applyBorder="1"/>
    <xf numFmtId="0" fontId="13" fillId="2" borderId="48" xfId="0" applyFont="1" applyFill="1" applyBorder="1" applyAlignment="1">
      <alignment horizontal="right"/>
    </xf>
    <xf numFmtId="0" fontId="22" fillId="2" borderId="49" xfId="0" applyFont="1" applyFill="1" applyBorder="1"/>
    <xf numFmtId="0" fontId="22" fillId="2" borderId="16" xfId="0" applyFont="1" applyFill="1" applyBorder="1"/>
    <xf numFmtId="0" fontId="13" fillId="2" borderId="47" xfId="0" applyFont="1" applyFill="1" applyBorder="1"/>
    <xf numFmtId="49" fontId="13" fillId="2" borderId="49" xfId="0" applyNumberFormat="1" applyFont="1" applyFill="1" applyBorder="1" applyAlignment="1">
      <alignment horizontal="center"/>
    </xf>
    <xf numFmtId="0" fontId="13" fillId="2" borderId="48" xfId="0" applyFont="1" applyFill="1" applyBorder="1" applyAlignment="1">
      <alignment horizontal="right" vertical="center"/>
    </xf>
    <xf numFmtId="0" fontId="13" fillId="2" borderId="49" xfId="0" applyFont="1" applyFill="1" applyBorder="1" applyAlignment="1">
      <alignment horizontal="right" vertical="center"/>
    </xf>
    <xf numFmtId="0" fontId="13" fillId="2" borderId="18" xfId="0" applyFont="1" applyFill="1" applyBorder="1" applyAlignment="1">
      <alignment horizontal="right" vertical="center"/>
    </xf>
    <xf numFmtId="166" fontId="13" fillId="2" borderId="0" xfId="0" applyNumberFormat="1" applyFont="1" applyFill="1" applyAlignment="1">
      <alignment horizontal="center"/>
    </xf>
    <xf numFmtId="49" fontId="13" fillId="2" borderId="0" xfId="0" applyNumberFormat="1" applyFont="1" applyFill="1" applyAlignment="1">
      <alignment horizontal="center"/>
    </xf>
    <xf numFmtId="169" fontId="13" fillId="2" borderId="0" xfId="0" applyNumberFormat="1" applyFont="1" applyFill="1"/>
    <xf numFmtId="166" fontId="21" fillId="2" borderId="0" xfId="0" applyNumberFormat="1" applyFont="1" applyFill="1" applyAlignment="1">
      <alignment horizontal="left"/>
    </xf>
    <xf numFmtId="0" fontId="40" fillId="2" borderId="0" xfId="2" applyFont="1" applyFill="1" applyBorder="1" applyProtection="1"/>
    <xf numFmtId="0" fontId="0" fillId="2" borderId="0" xfId="0" applyFont="1" applyFill="1"/>
    <xf numFmtId="0" fontId="4" fillId="2" borderId="0" xfId="2" applyFont="1" applyFill="1" applyBorder="1" applyProtection="1"/>
    <xf numFmtId="0" fontId="13" fillId="4" borderId="0" xfId="0" applyFont="1" applyFill="1"/>
    <xf numFmtId="0" fontId="15" fillId="4" borderId="0" xfId="0" applyFont="1" applyFill="1"/>
    <xf numFmtId="0" fontId="1" fillId="4" borderId="0" xfId="0" applyFont="1" applyFill="1"/>
    <xf numFmtId="164" fontId="22" fillId="5" borderId="5" xfId="0" applyNumberFormat="1" applyFont="1" applyFill="1" applyBorder="1" applyAlignment="1">
      <alignment horizontal="center"/>
    </xf>
    <xf numFmtId="164" fontId="22" fillId="5" borderId="15" xfId="0" applyNumberFormat="1" applyFont="1" applyFill="1" applyBorder="1" applyAlignment="1">
      <alignment horizontal="center"/>
    </xf>
    <xf numFmtId="3" fontId="13" fillId="5" borderId="3" xfId="0" applyNumberFormat="1" applyFont="1" applyFill="1" applyBorder="1"/>
    <xf numFmtId="0" fontId="13" fillId="5" borderId="3" xfId="0" applyFont="1" applyFill="1" applyBorder="1"/>
    <xf numFmtId="0" fontId="13" fillId="5" borderId="15" xfId="0" applyFont="1" applyFill="1" applyBorder="1"/>
    <xf numFmtId="0" fontId="21" fillId="5" borderId="6" xfId="0" applyFont="1" applyFill="1" applyBorder="1"/>
    <xf numFmtId="0" fontId="13" fillId="5" borderId="0" xfId="0" applyFont="1" applyFill="1" applyBorder="1"/>
    <xf numFmtId="0" fontId="13" fillId="5" borderId="19" xfId="0" applyFont="1" applyFill="1" applyBorder="1"/>
    <xf numFmtId="0" fontId="36" fillId="4" borderId="0" xfId="2" applyFont="1" applyFill="1" applyBorder="1" applyProtection="1"/>
    <xf numFmtId="0" fontId="20" fillId="4" borderId="0" xfId="0" applyFont="1" applyFill="1"/>
    <xf numFmtId="0" fontId="0" fillId="4" borderId="0" xfId="0" applyFill="1"/>
    <xf numFmtId="0" fontId="5" fillId="2" borderId="0" xfId="0" applyFont="1" applyFill="1" applyBorder="1" applyAlignment="1">
      <alignment wrapText="1"/>
    </xf>
    <xf numFmtId="0" fontId="10" fillId="2" borderId="0" xfId="0" applyFont="1" applyFill="1" applyBorder="1" applyAlignment="1">
      <alignment wrapText="1"/>
    </xf>
    <xf numFmtId="0" fontId="23" fillId="2" borderId="2" xfId="0" applyFont="1" applyFill="1" applyBorder="1" applyAlignment="1">
      <alignment horizontal="center" vertical="center"/>
    </xf>
    <xf numFmtId="0" fontId="23" fillId="2" borderId="2" xfId="0" applyFont="1" applyFill="1" applyBorder="1" applyAlignment="1">
      <alignment horizontal="left" vertical="center"/>
    </xf>
    <xf numFmtId="164" fontId="23" fillId="2" borderId="4" xfId="0" applyNumberFormat="1" applyFont="1" applyFill="1" applyBorder="1" applyAlignment="1">
      <alignment horizontal="center" vertical="center"/>
    </xf>
    <xf numFmtId="164" fontId="23" fillId="2" borderId="5" xfId="0" applyNumberFormat="1" applyFont="1" applyFill="1" applyBorder="1" applyAlignment="1">
      <alignment horizontal="center"/>
    </xf>
    <xf numFmtId="164" fontId="23" fillId="2" borderId="4" xfId="0" applyNumberFormat="1" applyFont="1" applyFill="1" applyBorder="1" applyAlignment="1">
      <alignment horizontal="center"/>
    </xf>
    <xf numFmtId="164" fontId="23" fillId="2" borderId="8" xfId="0" applyNumberFormat="1" applyFont="1" applyFill="1" applyBorder="1" applyAlignment="1">
      <alignment horizontal="center" vertical="center"/>
    </xf>
    <xf numFmtId="0" fontId="21" fillId="2" borderId="21" xfId="0" applyFont="1" applyFill="1" applyBorder="1" applyAlignment="1">
      <alignment horizontal="left" vertical="center"/>
    </xf>
    <xf numFmtId="164" fontId="23" fillId="2" borderId="24" xfId="0" applyNumberFormat="1" applyFont="1" applyFill="1" applyBorder="1" applyAlignment="1">
      <alignment horizontal="center" vertical="center"/>
    </xf>
    <xf numFmtId="164" fontId="1" fillId="2" borderId="0" xfId="0" applyNumberFormat="1" applyFont="1" applyFill="1" applyBorder="1" applyAlignment="1">
      <alignment wrapText="1"/>
    </xf>
    <xf numFmtId="0" fontId="15" fillId="2" borderId="0" xfId="0" applyFont="1" applyFill="1" applyBorder="1" applyAlignment="1">
      <alignment wrapText="1"/>
    </xf>
    <xf numFmtId="0" fontId="21" fillId="2" borderId="29" xfId="0" applyFont="1" applyFill="1" applyBorder="1" applyAlignment="1">
      <alignment horizontal="center" vertical="center"/>
    </xf>
    <xf numFmtId="0" fontId="21" fillId="2" borderId="27" xfId="0" applyFont="1" applyFill="1" applyBorder="1" applyAlignment="1">
      <alignment horizontal="center" vertical="center"/>
    </xf>
    <xf numFmtId="0" fontId="35"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0" fontId="21" fillId="2" borderId="23" xfId="0" applyFont="1" applyFill="1" applyBorder="1" applyAlignment="1">
      <alignment horizontal="center" vertical="center" wrapText="1"/>
    </xf>
    <xf numFmtId="0" fontId="35" fillId="2" borderId="23" xfId="0" applyFont="1" applyFill="1" applyBorder="1" applyAlignment="1">
      <alignment horizontal="center" vertical="center" wrapText="1"/>
    </xf>
    <xf numFmtId="0" fontId="21" fillId="2" borderId="33" xfId="0" applyFont="1" applyFill="1" applyBorder="1" applyAlignment="1">
      <alignment horizontal="center" vertical="center" wrapText="1"/>
    </xf>
    <xf numFmtId="0" fontId="21" fillId="2" borderId="31" xfId="0" applyFont="1" applyFill="1" applyBorder="1" applyAlignment="1">
      <alignment horizontal="center" vertical="center" wrapText="1"/>
    </xf>
    <xf numFmtId="49" fontId="21" fillId="2" borderId="36" xfId="0" applyNumberFormat="1" applyFont="1" applyFill="1" applyBorder="1" applyAlignment="1">
      <alignment horizontal="center" vertical="center" wrapText="1"/>
    </xf>
  </cellXfs>
  <cellStyles count="3">
    <cellStyle name="Lien hypertexte" xfId="2" builtinId="8"/>
    <cellStyle name="Milliers"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topLeftCell="A5" zoomScale="110" zoomScaleNormal="110" workbookViewId="0">
      <selection activeCell="T19" sqref="T19"/>
    </sheetView>
  </sheetViews>
  <sheetFormatPr baseColWidth="10" defaultColWidth="9.1796875" defaultRowHeight="15.5" x14ac:dyDescent="0.35"/>
  <cols>
    <col min="1" max="1" width="10.1796875" style="1" customWidth="1"/>
    <col min="2" max="2" width="10.81640625" style="1" customWidth="1"/>
    <col min="3" max="3" width="9.81640625" style="1" customWidth="1"/>
    <col min="4" max="4" width="14.1796875" style="1" customWidth="1"/>
    <col min="5" max="5" width="9.453125" style="1" customWidth="1"/>
    <col min="6" max="6" width="5.7265625" style="1" customWidth="1"/>
    <col min="7" max="8" width="10.81640625" style="1" customWidth="1"/>
    <col min="9" max="9" width="7.54296875" style="1" customWidth="1"/>
    <col min="10" max="1025" width="10.81640625" style="1" customWidth="1"/>
  </cols>
  <sheetData>
    <row r="1" spans="1:15" x14ac:dyDescent="0.35">
      <c r="A1" s="2" t="s">
        <v>0</v>
      </c>
    </row>
    <row r="3" spans="1:15" x14ac:dyDescent="0.35">
      <c r="A3" s="3" t="s">
        <v>1</v>
      </c>
    </row>
    <row r="4" spans="1:15" ht="30.65" customHeight="1" x14ac:dyDescent="0.35">
      <c r="A4" s="211" t="s">
        <v>2</v>
      </c>
      <c r="B4" s="211"/>
      <c r="C4" s="211"/>
      <c r="D4" s="211"/>
      <c r="E4" s="211"/>
      <c r="F4" s="211"/>
      <c r="G4" s="211"/>
      <c r="H4" s="211"/>
      <c r="I4" s="211"/>
      <c r="J4" s="211"/>
      <c r="K4" s="211"/>
      <c r="L4" s="211"/>
      <c r="M4" s="211"/>
      <c r="N4" s="211"/>
      <c r="O4" s="211"/>
    </row>
    <row r="5" spans="1:15" x14ac:dyDescent="0.35">
      <c r="A5" s="4" t="s">
        <v>3</v>
      </c>
    </row>
    <row r="6" spans="1:15" x14ac:dyDescent="0.35">
      <c r="A6" s="1" t="s">
        <v>4</v>
      </c>
      <c r="J6" s="3" t="s">
        <v>5</v>
      </c>
    </row>
    <row r="8" spans="1:15" x14ac:dyDescent="0.35">
      <c r="A8" s="3" t="s">
        <v>6</v>
      </c>
    </row>
    <row r="9" spans="1:15" ht="30" customHeight="1" x14ac:dyDescent="0.35">
      <c r="A9" s="211" t="s">
        <v>7</v>
      </c>
      <c r="B9" s="211"/>
      <c r="C9" s="211"/>
      <c r="D9" s="211"/>
      <c r="E9" s="211"/>
      <c r="F9" s="211"/>
      <c r="G9" s="211"/>
      <c r="H9" s="211"/>
      <c r="I9" s="211"/>
      <c r="J9" s="211"/>
      <c r="K9" s="211"/>
      <c r="L9" s="211"/>
      <c r="M9" s="211"/>
      <c r="N9" s="211"/>
      <c r="O9" s="211"/>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11" t="s">
        <v>9</v>
      </c>
      <c r="B14" s="211"/>
      <c r="C14" s="211"/>
      <c r="D14" s="211"/>
      <c r="E14" s="211"/>
      <c r="F14" s="211"/>
      <c r="G14" s="211"/>
      <c r="H14" s="211"/>
      <c r="I14" s="211"/>
      <c r="J14" s="211"/>
      <c r="K14" s="211"/>
      <c r="L14" s="211"/>
      <c r="M14" s="211"/>
      <c r="N14" s="211"/>
      <c r="O14" s="211"/>
    </row>
    <row r="15" spans="1:15" x14ac:dyDescent="0.35">
      <c r="A15" s="4" t="s">
        <v>3</v>
      </c>
    </row>
    <row r="16" spans="1:15" x14ac:dyDescent="0.35">
      <c r="A16" s="1" t="s">
        <v>10</v>
      </c>
      <c r="D16" s="3" t="s">
        <v>11</v>
      </c>
    </row>
    <row r="18" spans="1:15" x14ac:dyDescent="0.35">
      <c r="A18" s="3" t="s">
        <v>12</v>
      </c>
    </row>
    <row r="19" spans="1:15" ht="77.5" customHeight="1" x14ac:dyDescent="0.35">
      <c r="A19" s="212" t="s">
        <v>13</v>
      </c>
      <c r="B19" s="212"/>
      <c r="C19" s="212"/>
      <c r="D19" s="212"/>
      <c r="E19" s="212"/>
      <c r="F19" s="212"/>
      <c r="G19" s="212"/>
      <c r="H19" s="212"/>
      <c r="I19" s="212"/>
      <c r="J19" s="212"/>
      <c r="K19" s="212"/>
      <c r="L19" s="212"/>
      <c r="M19" s="212"/>
      <c r="N19" s="212"/>
      <c r="O19" s="212"/>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60" zoomScaleNormal="60" workbookViewId="0">
      <selection activeCell="Q41" sqref="Q41"/>
    </sheetView>
  </sheetViews>
  <sheetFormatPr baseColWidth="10" defaultColWidth="9.1796875" defaultRowHeight="12.5" x14ac:dyDescent="0.25"/>
  <cols>
    <col min="1" max="1" width="13.54296875" style="7" customWidth="1"/>
    <col min="2" max="1025" width="11.54296875" style="7"/>
  </cols>
  <sheetData>
    <row r="1" spans="1:1024" s="9" customFormat="1" ht="18.5" x14ac:dyDescent="0.45">
      <c r="A1" s="8" t="s">
        <v>19</v>
      </c>
      <c r="AHH1" s="7"/>
      <c r="AHI1" s="7"/>
      <c r="AHJ1" s="7"/>
      <c r="AHK1" s="7"/>
      <c r="AHL1" s="7"/>
      <c r="AHM1" s="7"/>
      <c r="AHN1" s="7"/>
      <c r="AHO1" s="7"/>
      <c r="AHP1" s="7"/>
      <c r="AHQ1" s="7"/>
      <c r="AHR1" s="7"/>
      <c r="AHS1" s="7"/>
      <c r="AHT1" s="7"/>
      <c r="AHU1" s="7"/>
      <c r="AHV1" s="7"/>
      <c r="AHW1" s="7"/>
      <c r="AHX1" s="7"/>
      <c r="AHY1" s="7"/>
      <c r="AHZ1" s="7"/>
      <c r="AIA1" s="7"/>
      <c r="AIB1" s="7"/>
      <c r="AIC1" s="7"/>
      <c r="AID1" s="7"/>
      <c r="AIE1" s="7"/>
      <c r="AIF1" s="7"/>
      <c r="AIG1" s="7"/>
      <c r="AIH1" s="7"/>
      <c r="AII1" s="7"/>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HH2" s="12"/>
      <c r="AHI2" s="12"/>
      <c r="AHJ2" s="12"/>
      <c r="AHK2" s="12"/>
      <c r="AHL2" s="12"/>
      <c r="AHM2" s="12"/>
      <c r="AHN2" s="12"/>
      <c r="AHO2" s="12"/>
      <c r="AHP2" s="12"/>
      <c r="AHQ2" s="12"/>
      <c r="AHR2" s="12"/>
      <c r="AHS2" s="12"/>
      <c r="AHT2" s="12"/>
      <c r="AHU2" s="12"/>
      <c r="AHV2" s="12"/>
      <c r="AHW2" s="12"/>
      <c r="AHX2" s="12"/>
      <c r="AHY2" s="12"/>
      <c r="AHZ2" s="12"/>
      <c r="AIA2" s="12"/>
      <c r="AIB2" s="12"/>
      <c r="AIC2" s="12"/>
      <c r="AID2" s="12"/>
      <c r="AIE2" s="12"/>
      <c r="AIF2" s="12"/>
      <c r="AIG2" s="12"/>
      <c r="AIH2" s="12"/>
      <c r="AII2" s="12"/>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HH3" s="13"/>
      <c r="AHI3" s="13"/>
      <c r="AHJ3" s="13"/>
      <c r="AHK3" s="13"/>
      <c r="AHL3" s="13"/>
      <c r="AHM3" s="13"/>
      <c r="AHN3" s="13"/>
      <c r="AHO3" s="13"/>
      <c r="AHP3" s="13"/>
      <c r="AHQ3" s="13"/>
      <c r="AHR3" s="13"/>
      <c r="AHS3" s="13"/>
      <c r="AHT3" s="13"/>
      <c r="AHU3" s="13"/>
      <c r="AHV3" s="13"/>
      <c r="AHW3" s="13"/>
      <c r="AHX3" s="13"/>
      <c r="AHY3" s="13"/>
      <c r="AHZ3" s="13"/>
      <c r="AIA3" s="13"/>
      <c r="AIB3" s="13"/>
      <c r="AIC3" s="13"/>
      <c r="AID3" s="13"/>
      <c r="AIE3" s="13"/>
      <c r="AIF3" s="13"/>
      <c r="AIG3" s="13"/>
      <c r="AIH3" s="13"/>
      <c r="AII3" s="13"/>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HH4" s="13"/>
      <c r="AHI4" s="13"/>
      <c r="AHJ4" s="13"/>
      <c r="AHK4" s="13"/>
      <c r="AHL4" s="13"/>
      <c r="AHM4" s="13"/>
      <c r="AHN4" s="13"/>
      <c r="AHO4" s="13"/>
      <c r="AHP4" s="13"/>
      <c r="AHQ4" s="13"/>
      <c r="AHR4" s="13"/>
      <c r="AHS4" s="13"/>
      <c r="AHT4" s="13"/>
      <c r="AHU4" s="13"/>
      <c r="AHV4" s="13"/>
      <c r="AHW4" s="13"/>
      <c r="AHX4" s="13"/>
      <c r="AHY4" s="13"/>
      <c r="AHZ4" s="13"/>
      <c r="AIA4" s="13"/>
      <c r="AIB4" s="13"/>
      <c r="AIC4" s="13"/>
      <c r="AID4" s="13"/>
      <c r="AIE4" s="13"/>
      <c r="AIF4" s="13"/>
      <c r="AIG4" s="13"/>
      <c r="AIH4" s="13"/>
      <c r="AII4" s="13"/>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AHH5" s="7"/>
      <c r="AHI5" s="7"/>
      <c r="AHJ5" s="7"/>
      <c r="AHK5" s="7"/>
      <c r="AHL5" s="7"/>
      <c r="AHM5" s="7"/>
      <c r="AHN5" s="7"/>
      <c r="AHO5" s="7"/>
      <c r="AHP5" s="7"/>
      <c r="AHQ5" s="7"/>
      <c r="AHR5" s="7"/>
      <c r="AHS5" s="7"/>
      <c r="AHT5" s="7"/>
      <c r="AHU5" s="7"/>
      <c r="AHV5" s="7"/>
      <c r="AHW5" s="7"/>
      <c r="AHX5" s="7"/>
      <c r="AHY5" s="7"/>
      <c r="AHZ5" s="7"/>
      <c r="AIA5" s="7"/>
      <c r="AIB5" s="7"/>
      <c r="AIC5" s="7"/>
      <c r="AID5" s="7"/>
      <c r="AIE5" s="7"/>
      <c r="AIF5" s="7"/>
      <c r="AIG5" s="7"/>
      <c r="AIH5" s="7"/>
      <c r="AII5" s="7"/>
      <c r="AIJ5" s="7"/>
      <c r="AIK5" s="7"/>
      <c r="AIL5" s="7"/>
      <c r="AIM5" s="7"/>
      <c r="AIN5" s="7"/>
      <c r="AIO5" s="7"/>
      <c r="AIP5" s="7"/>
      <c r="AIQ5" s="7"/>
      <c r="AIR5" s="7"/>
      <c r="AIS5" s="7"/>
      <c r="AIT5" s="7"/>
      <c r="AIU5" s="7"/>
      <c r="AIV5" s="7"/>
      <c r="AIW5" s="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9" customFormat="1" ht="13" x14ac:dyDescent="0.3">
      <c r="AHH6" s="7"/>
      <c r="AHI6" s="7"/>
      <c r="AHJ6" s="7"/>
      <c r="AHK6" s="7"/>
      <c r="AHL6" s="7"/>
      <c r="AHM6" s="7"/>
      <c r="AHN6" s="7"/>
      <c r="AHO6" s="7"/>
      <c r="AHP6" s="7"/>
      <c r="AHQ6" s="7"/>
      <c r="AHR6" s="7"/>
      <c r="AHS6" s="7"/>
      <c r="AHT6" s="7"/>
      <c r="AHU6" s="7"/>
      <c r="AHV6" s="7"/>
      <c r="AHW6" s="7"/>
      <c r="AHX6" s="7"/>
      <c r="AHY6" s="7"/>
      <c r="AHZ6" s="7"/>
      <c r="AIA6" s="7"/>
      <c r="AIB6" s="7"/>
      <c r="AIC6" s="7"/>
      <c r="AID6" s="7"/>
      <c r="AIE6" s="7"/>
      <c r="AIF6" s="7"/>
      <c r="AIG6" s="7"/>
      <c r="AIH6" s="7"/>
      <c r="AII6" s="7"/>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row>
    <row r="7" spans="1:1024" s="9" customFormat="1" ht="13" x14ac:dyDescent="0.3">
      <c r="A7" s="16"/>
      <c r="B7" s="213"/>
      <c r="C7" s="213"/>
      <c r="D7" s="213"/>
      <c r="E7" s="213"/>
      <c r="F7" s="213"/>
      <c r="G7" s="213"/>
      <c r="H7" s="214" t="s">
        <v>24</v>
      </c>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c r="AW7" s="214"/>
      <c r="AX7" s="214"/>
      <c r="AY7" s="214"/>
      <c r="AZ7" s="214"/>
      <c r="BA7" s="214"/>
      <c r="BB7" s="214"/>
      <c r="BC7" s="214"/>
      <c r="BD7" s="214"/>
      <c r="BE7" s="214"/>
      <c r="BF7" s="214"/>
      <c r="BG7" s="214"/>
      <c r="BH7" s="214"/>
      <c r="BI7" s="214"/>
      <c r="BJ7" s="214"/>
      <c r="BK7" s="214"/>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AHH7" s="7"/>
      <c r="AHI7" s="7"/>
      <c r="AHJ7" s="7"/>
      <c r="AHK7" s="7"/>
      <c r="AHL7" s="7"/>
      <c r="AHM7" s="7"/>
      <c r="AHN7" s="7"/>
      <c r="AHO7" s="7"/>
      <c r="AHP7" s="7"/>
      <c r="AHQ7" s="7"/>
      <c r="AHR7" s="7"/>
      <c r="AHS7" s="7"/>
      <c r="AHT7" s="7"/>
      <c r="AHU7" s="7"/>
      <c r="AHV7" s="7"/>
      <c r="AHW7" s="7"/>
      <c r="AHX7" s="7"/>
      <c r="AHY7" s="7"/>
      <c r="AHZ7" s="7"/>
      <c r="AIA7" s="7"/>
      <c r="AIB7" s="7"/>
      <c r="AIC7" s="7"/>
      <c r="AID7" s="7"/>
      <c r="AIE7" s="7"/>
      <c r="AIF7" s="7"/>
      <c r="AIG7" s="7"/>
      <c r="AIH7" s="7"/>
      <c r="AII7" s="7"/>
      <c r="AIJ7" s="7"/>
      <c r="AIK7" s="7"/>
      <c r="AIL7" s="7"/>
      <c r="AIM7" s="7"/>
      <c r="AIN7" s="7"/>
      <c r="AIO7" s="7"/>
      <c r="AIP7" s="7"/>
      <c r="AIQ7" s="7"/>
      <c r="AIR7" s="7"/>
      <c r="AIS7" s="7"/>
      <c r="AIT7" s="7"/>
      <c r="AIU7" s="7"/>
      <c r="AIV7" s="7"/>
      <c r="AIW7" s="7"/>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20" customFormat="1" ht="13" x14ac:dyDescent="0.3">
      <c r="A8" s="19" t="s">
        <v>25</v>
      </c>
      <c r="B8" s="215" t="s">
        <v>26</v>
      </c>
      <c r="C8" s="215"/>
      <c r="D8" s="215"/>
      <c r="E8" s="215"/>
      <c r="F8" s="215"/>
      <c r="G8" s="215"/>
      <c r="H8" s="216" t="s">
        <v>27</v>
      </c>
      <c r="I8" s="216"/>
      <c r="J8" s="216"/>
      <c r="K8" s="216"/>
      <c r="L8" s="216"/>
      <c r="M8" s="216"/>
      <c r="N8" s="216"/>
      <c r="O8" s="216" t="s">
        <v>28</v>
      </c>
      <c r="P8" s="216"/>
      <c r="Q8" s="216"/>
      <c r="R8" s="216"/>
      <c r="S8" s="216"/>
      <c r="T8" s="216"/>
      <c r="U8" s="216"/>
      <c r="V8" s="216">
        <v>44108</v>
      </c>
      <c r="W8" s="216"/>
      <c r="X8" s="216"/>
      <c r="Y8" s="216"/>
      <c r="Z8" s="216"/>
      <c r="AA8" s="216"/>
      <c r="AB8" s="216"/>
      <c r="AC8" s="216">
        <v>43894</v>
      </c>
      <c r="AD8" s="216"/>
      <c r="AE8" s="216"/>
      <c r="AF8" s="216"/>
      <c r="AG8" s="216"/>
      <c r="AH8" s="216"/>
      <c r="AI8" s="216"/>
      <c r="AJ8" s="216" t="s">
        <v>29</v>
      </c>
      <c r="AK8" s="216"/>
      <c r="AL8" s="216"/>
      <c r="AM8" s="216"/>
      <c r="AN8" s="216"/>
      <c r="AO8" s="216"/>
      <c r="AP8" s="216"/>
      <c r="AQ8" s="216" t="s">
        <v>30</v>
      </c>
      <c r="AR8" s="216"/>
      <c r="AS8" s="216"/>
      <c r="AT8" s="216"/>
      <c r="AU8" s="216"/>
      <c r="AV8" s="216"/>
      <c r="AW8" s="216"/>
      <c r="AX8" s="216" t="s">
        <v>31</v>
      </c>
      <c r="AY8" s="216"/>
      <c r="AZ8" s="216"/>
      <c r="BA8" s="216"/>
      <c r="BB8" s="216"/>
      <c r="BC8" s="216"/>
      <c r="BD8" s="216"/>
      <c r="BE8" s="216">
        <v>43985</v>
      </c>
      <c r="BF8" s="216"/>
      <c r="BG8" s="216"/>
      <c r="BH8" s="216"/>
      <c r="BI8" s="216"/>
      <c r="BJ8" s="216"/>
      <c r="BK8" s="216"/>
      <c r="AHH8" s="7"/>
      <c r="AHI8" s="7"/>
      <c r="AHJ8" s="7"/>
      <c r="AHK8" s="7"/>
      <c r="AHL8" s="7"/>
      <c r="AHM8" s="7"/>
      <c r="AHN8" s="7"/>
      <c r="AHO8" s="7"/>
      <c r="AHP8" s="7"/>
      <c r="AHQ8" s="7"/>
      <c r="AHR8" s="7"/>
      <c r="AHS8" s="7"/>
      <c r="AHT8" s="7"/>
      <c r="AHU8" s="7"/>
      <c r="AHV8" s="7"/>
      <c r="AHW8" s="7"/>
      <c r="AHX8" s="7"/>
      <c r="AHY8" s="7"/>
      <c r="AHZ8" s="7"/>
      <c r="AIA8" s="7"/>
      <c r="AIB8" s="7"/>
      <c r="AIC8" s="7"/>
      <c r="AID8" s="7"/>
      <c r="AIE8" s="7"/>
      <c r="AIF8" s="7"/>
      <c r="AIG8" s="7"/>
      <c r="AIH8" s="7"/>
      <c r="AII8" s="7"/>
      <c r="AIJ8" s="7"/>
      <c r="AIK8" s="7"/>
      <c r="AIL8" s="7"/>
      <c r="AIM8" s="7"/>
      <c r="AIN8" s="7"/>
      <c r="AIO8" s="7"/>
      <c r="AIP8" s="7"/>
      <c r="AIQ8" s="7"/>
      <c r="AIR8" s="7"/>
      <c r="AIS8" s="7"/>
      <c r="AIT8" s="7"/>
      <c r="AIU8" s="7"/>
      <c r="AIV8" s="7"/>
      <c r="AIW8" s="7"/>
      <c r="AIX8" s="7"/>
      <c r="AIY8" s="7"/>
      <c r="AIZ8" s="7"/>
      <c r="AJA8" s="7"/>
      <c r="AJB8" s="7"/>
      <c r="AJC8" s="7"/>
      <c r="AJD8" s="7"/>
      <c r="AJE8" s="7"/>
      <c r="AJF8" s="7"/>
      <c r="AJG8" s="7"/>
      <c r="AJH8" s="7"/>
      <c r="AJI8" s="7"/>
      <c r="AJJ8" s="7"/>
      <c r="AJK8" s="7"/>
      <c r="AJL8" s="7"/>
      <c r="AJM8" s="7"/>
      <c r="AJN8" s="7"/>
      <c r="AJO8" s="7"/>
      <c r="AJP8" s="7"/>
      <c r="AJQ8" s="7"/>
      <c r="AJR8" s="7"/>
      <c r="AJS8" s="7"/>
      <c r="AJT8" s="7"/>
      <c r="AJU8" s="7"/>
      <c r="AJV8" s="7"/>
      <c r="AJW8" s="7"/>
      <c r="AJX8" s="7"/>
      <c r="AJY8" s="7"/>
      <c r="AJZ8" s="7"/>
      <c r="AKA8" s="7"/>
      <c r="AKB8" s="7"/>
      <c r="AKC8" s="7"/>
      <c r="AKD8" s="7"/>
      <c r="AKE8" s="7"/>
      <c r="AKF8" s="7"/>
      <c r="AKG8" s="7"/>
      <c r="AKH8" s="7"/>
      <c r="AKI8" s="7"/>
      <c r="AKJ8" s="7"/>
      <c r="AKK8" s="7"/>
      <c r="AKL8" s="7"/>
      <c r="AKM8" s="7"/>
      <c r="AKN8" s="7"/>
      <c r="AKO8" s="7"/>
      <c r="AKP8" s="7"/>
      <c r="AKQ8" s="7"/>
      <c r="AKR8" s="7"/>
      <c r="AKS8" s="7"/>
      <c r="AKT8" s="7"/>
      <c r="AKU8" s="7"/>
      <c r="AKV8" s="7"/>
      <c r="AKW8" s="7"/>
      <c r="AKX8" s="7"/>
      <c r="AKY8" s="7"/>
      <c r="AKZ8" s="7"/>
      <c r="ALA8" s="7"/>
      <c r="ALB8" s="7"/>
      <c r="ALC8" s="7"/>
      <c r="ALD8" s="7"/>
      <c r="ALE8" s="7"/>
      <c r="ALF8" s="7"/>
      <c r="ALG8" s="7"/>
      <c r="ALH8" s="7"/>
      <c r="ALI8" s="7"/>
      <c r="ALJ8" s="7"/>
      <c r="ALK8" s="7"/>
      <c r="ALL8" s="7"/>
      <c r="ALM8" s="7"/>
      <c r="ALN8" s="7"/>
      <c r="ALO8" s="7"/>
      <c r="ALP8" s="7"/>
      <c r="ALQ8" s="7"/>
      <c r="ALR8" s="7"/>
      <c r="ALS8" s="7"/>
      <c r="ALT8" s="7"/>
      <c r="ALU8" s="7"/>
      <c r="ALV8" s="7"/>
      <c r="ALW8" s="7"/>
      <c r="ALX8" s="7"/>
      <c r="ALY8" s="7"/>
      <c r="ALZ8" s="7"/>
      <c r="AMA8" s="7"/>
      <c r="AMB8" s="7"/>
      <c r="AMC8" s="7"/>
      <c r="AMD8" s="7"/>
      <c r="AME8" s="7"/>
      <c r="AMF8" s="7"/>
      <c r="AMG8" s="7"/>
      <c r="AMH8" s="7"/>
      <c r="AMI8" s="7"/>
      <c r="AMJ8" s="7"/>
    </row>
    <row r="9" spans="1:1024" s="9" customFormat="1" ht="13" x14ac:dyDescent="0.3">
      <c r="A9" s="21"/>
      <c r="B9" s="22" t="s">
        <v>32</v>
      </c>
      <c r="C9" s="23" t="s">
        <v>33</v>
      </c>
      <c r="D9" s="22" t="s">
        <v>34</v>
      </c>
      <c r="E9" s="23" t="s">
        <v>33</v>
      </c>
      <c r="F9" s="24" t="s">
        <v>35</v>
      </c>
      <c r="G9" s="23" t="s">
        <v>33</v>
      </c>
      <c r="H9" s="25" t="s">
        <v>32</v>
      </c>
      <c r="I9" s="23" t="s">
        <v>33</v>
      </c>
      <c r="J9" s="22" t="s">
        <v>34</v>
      </c>
      <c r="K9" s="23" t="s">
        <v>33</v>
      </c>
      <c r="L9" s="22" t="s">
        <v>36</v>
      </c>
      <c r="M9" s="22" t="s">
        <v>35</v>
      </c>
      <c r="N9" s="26" t="s">
        <v>33</v>
      </c>
      <c r="O9" s="25" t="s">
        <v>32</v>
      </c>
      <c r="P9" s="23" t="s">
        <v>33</v>
      </c>
      <c r="Q9" s="22" t="s">
        <v>34</v>
      </c>
      <c r="R9" s="23" t="s">
        <v>33</v>
      </c>
      <c r="S9" s="22" t="s">
        <v>36</v>
      </c>
      <c r="T9" s="22" t="s">
        <v>35</v>
      </c>
      <c r="U9" s="26" t="s">
        <v>33</v>
      </c>
      <c r="V9" s="25" t="s">
        <v>32</v>
      </c>
      <c r="W9" s="23" t="s">
        <v>33</v>
      </c>
      <c r="X9" s="22" t="s">
        <v>34</v>
      </c>
      <c r="Y9" s="23" t="s">
        <v>33</v>
      </c>
      <c r="Z9" s="22" t="s">
        <v>36</v>
      </c>
      <c r="AA9" s="22" t="s">
        <v>35</v>
      </c>
      <c r="AB9" s="26" t="s">
        <v>33</v>
      </c>
      <c r="AC9" s="25" t="s">
        <v>32</v>
      </c>
      <c r="AD9" s="23" t="s">
        <v>33</v>
      </c>
      <c r="AE9" s="22" t="s">
        <v>34</v>
      </c>
      <c r="AF9" s="23" t="s">
        <v>33</v>
      </c>
      <c r="AG9" s="22" t="s">
        <v>36</v>
      </c>
      <c r="AH9" s="22" t="s">
        <v>35</v>
      </c>
      <c r="AI9" s="26" t="s">
        <v>33</v>
      </c>
      <c r="AJ9" s="25" t="s">
        <v>32</v>
      </c>
      <c r="AK9" s="23" t="s">
        <v>33</v>
      </c>
      <c r="AL9" s="22" t="s">
        <v>34</v>
      </c>
      <c r="AM9" s="23" t="s">
        <v>33</v>
      </c>
      <c r="AN9" s="22" t="s">
        <v>36</v>
      </c>
      <c r="AO9" s="22" t="s">
        <v>35</v>
      </c>
      <c r="AP9" s="26" t="s">
        <v>33</v>
      </c>
      <c r="AQ9" s="25" t="s">
        <v>32</v>
      </c>
      <c r="AR9" s="23" t="s">
        <v>33</v>
      </c>
      <c r="AS9" s="22" t="s">
        <v>34</v>
      </c>
      <c r="AT9" s="23" t="s">
        <v>33</v>
      </c>
      <c r="AU9" s="22" t="s">
        <v>36</v>
      </c>
      <c r="AV9" s="22" t="s">
        <v>35</v>
      </c>
      <c r="AW9" s="26" t="s">
        <v>33</v>
      </c>
      <c r="AX9" s="25" t="s">
        <v>32</v>
      </c>
      <c r="AY9" s="23" t="s">
        <v>33</v>
      </c>
      <c r="AZ9" s="22" t="s">
        <v>34</v>
      </c>
      <c r="BA9" s="23" t="s">
        <v>33</v>
      </c>
      <c r="BB9" s="22" t="s">
        <v>36</v>
      </c>
      <c r="BC9" s="22" t="s">
        <v>35</v>
      </c>
      <c r="BD9" s="26" t="s">
        <v>33</v>
      </c>
      <c r="BE9" s="25" t="s">
        <v>32</v>
      </c>
      <c r="BF9" s="23" t="s">
        <v>33</v>
      </c>
      <c r="BG9" s="22" t="s">
        <v>34</v>
      </c>
      <c r="BH9" s="23" t="s">
        <v>33</v>
      </c>
      <c r="BI9" s="22" t="s">
        <v>36</v>
      </c>
      <c r="BJ9" s="22" t="s">
        <v>35</v>
      </c>
      <c r="BK9" s="26" t="s">
        <v>33</v>
      </c>
      <c r="AHH9" s="7"/>
      <c r="AHI9" s="7"/>
      <c r="AHJ9" s="7"/>
      <c r="AHK9" s="7"/>
      <c r="AHL9" s="7"/>
      <c r="AHM9" s="7"/>
      <c r="AHN9" s="7"/>
      <c r="AHO9" s="7"/>
      <c r="AHP9" s="7"/>
      <c r="AHQ9" s="7"/>
      <c r="AHR9" s="7"/>
      <c r="AHS9" s="7"/>
      <c r="AHT9" s="7"/>
      <c r="AHU9" s="7"/>
      <c r="AHV9" s="7"/>
      <c r="AHW9" s="7"/>
      <c r="AHX9" s="7"/>
      <c r="AHY9" s="7"/>
      <c r="AHZ9" s="7"/>
      <c r="AIA9" s="7"/>
      <c r="AIB9" s="7"/>
      <c r="AIC9" s="7"/>
      <c r="AID9" s="7"/>
      <c r="AIE9" s="7"/>
      <c r="AIF9" s="7"/>
      <c r="AIG9" s="7"/>
      <c r="AIH9" s="7"/>
      <c r="AII9" s="7"/>
      <c r="AIJ9" s="7"/>
      <c r="AIK9" s="7"/>
      <c r="AIL9" s="7"/>
      <c r="AIM9" s="7"/>
      <c r="AIN9" s="7"/>
      <c r="AIO9" s="7"/>
      <c r="AIP9" s="7"/>
      <c r="AIQ9" s="7"/>
      <c r="AIR9" s="7"/>
      <c r="AIS9" s="7"/>
      <c r="AIT9" s="7"/>
      <c r="AIU9" s="7"/>
      <c r="AIV9" s="7"/>
      <c r="AIW9" s="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7" t="s">
        <v>37</v>
      </c>
      <c r="B10" s="9">
        <v>1802527</v>
      </c>
      <c r="C10" s="28">
        <f t="shared" ref="C10:C28" si="0">B10/B$30*100</f>
        <v>6.1698152105556101</v>
      </c>
      <c r="D10" s="9">
        <v>1712903</v>
      </c>
      <c r="E10" s="28">
        <f t="shared" ref="E10:E28" si="1">D10/D$30*100</f>
        <v>5.7286656657042991</v>
      </c>
      <c r="F10" s="29">
        <f t="shared" ref="F10:F28" si="2">B10+D10</f>
        <v>3515430</v>
      </c>
      <c r="G10" s="30">
        <f t="shared" ref="G10:G28" si="3">F10/F$30*100</f>
        <v>5.9466833990210644</v>
      </c>
      <c r="H10" s="31">
        <v>0</v>
      </c>
      <c r="I10" s="32">
        <f t="shared" ref="I10:I28" si="4">H10/H$30*100</f>
        <v>0</v>
      </c>
      <c r="J10" s="33">
        <v>1</v>
      </c>
      <c r="K10" s="32">
        <f t="shared" ref="K10:K28" si="5">J10/J$30*100</f>
        <v>8.7896633558934706E-3</v>
      </c>
      <c r="L10" s="34">
        <v>0</v>
      </c>
      <c r="M10" s="35">
        <f t="shared" ref="M10:M28" si="6">H10+J10</f>
        <v>1</v>
      </c>
      <c r="N10" s="36">
        <f t="shared" ref="N10:N28" si="7">M10/M$30*100</f>
        <v>3.6589828027808269E-3</v>
      </c>
      <c r="O10" s="31">
        <v>0</v>
      </c>
      <c r="P10" s="32">
        <f t="shared" ref="P10:P28" si="8">O10/O$30*100</f>
        <v>0</v>
      </c>
      <c r="Q10" s="33">
        <v>1</v>
      </c>
      <c r="R10" s="32">
        <f t="shared" ref="R10:R28" si="9">Q10/Q$30*100</f>
        <v>1.2997140629061606E-2</v>
      </c>
      <c r="S10" s="34">
        <v>0</v>
      </c>
      <c r="T10" s="35">
        <f t="shared" ref="T10:T28" si="10">O10+Q10</f>
        <v>1</v>
      </c>
      <c r="U10" s="36">
        <f t="shared" ref="U10:U28" si="11">T10/T$30*100</f>
        <v>5.2375216047766196E-3</v>
      </c>
      <c r="V10" s="31">
        <v>0</v>
      </c>
      <c r="W10" s="32">
        <f t="shared" ref="W10:W28" si="12">V10/V$30*100</f>
        <v>0</v>
      </c>
      <c r="X10" s="33">
        <v>0</v>
      </c>
      <c r="Y10" s="32">
        <f t="shared" ref="Y10:Y28" si="13">X10/X$30*100</f>
        <v>0</v>
      </c>
      <c r="Z10" s="34">
        <v>0</v>
      </c>
      <c r="AA10" s="35">
        <f t="shared" ref="AA10:AA28" si="14">V10+X10</f>
        <v>0</v>
      </c>
      <c r="AB10" s="36">
        <f t="shared" ref="AB10:AB28" si="15">AA10/AA$30*100</f>
        <v>0</v>
      </c>
      <c r="AC10" s="31">
        <v>0</v>
      </c>
      <c r="AD10" s="32">
        <f t="shared" ref="AD10:AD28" si="16">AC10/AC$30*100</f>
        <v>0</v>
      </c>
      <c r="AE10" s="33">
        <v>0</v>
      </c>
      <c r="AF10" s="32">
        <f t="shared" ref="AF10:AF28" si="17">AE10/AE$30*100</f>
        <v>0</v>
      </c>
      <c r="AG10" s="34">
        <v>0</v>
      </c>
      <c r="AH10" s="35">
        <f t="shared" ref="AH10:AH28" si="18">AC10+AE10</f>
        <v>0</v>
      </c>
      <c r="AI10" s="36">
        <f t="shared" ref="AI10:AI28" si="19">AH10/AH$30*100</f>
        <v>0</v>
      </c>
      <c r="AJ10" s="31">
        <v>0</v>
      </c>
      <c r="AK10" s="32">
        <f t="shared" ref="AK10:AK28" si="20">AJ10/AJ$30*100</f>
        <v>0</v>
      </c>
      <c r="AL10" s="33">
        <v>0</v>
      </c>
      <c r="AM10" s="32">
        <f t="shared" ref="AM10:AM28" si="21">AL10/AL$30*100</f>
        <v>0</v>
      </c>
      <c r="AN10" s="34">
        <v>0</v>
      </c>
      <c r="AO10" s="35">
        <f t="shared" ref="AO10:AO28" si="22">AJ10+AL10</f>
        <v>0</v>
      </c>
      <c r="AP10" s="36">
        <f t="shared" ref="AP10:AP28" si="23">AO10/AO$30*100</f>
        <v>0</v>
      </c>
      <c r="AQ10" s="31">
        <v>0</v>
      </c>
      <c r="AR10" s="32">
        <f t="shared" ref="AR10:AR28" si="24">AQ10/AQ$30*100</f>
        <v>0</v>
      </c>
      <c r="AS10" s="33">
        <v>0</v>
      </c>
      <c r="AT10" s="32">
        <f t="shared" ref="AT10:AT28" si="25">AS10/AS$30*100</f>
        <v>0</v>
      </c>
      <c r="AU10" s="34">
        <v>0</v>
      </c>
      <c r="AV10" s="35">
        <f t="shared" ref="AV10:AV28" si="26">AQ10+AS10</f>
        <v>0</v>
      </c>
      <c r="AW10" s="36">
        <f t="shared" ref="AW10:AW28" si="27">AV10/AV$30*100</f>
        <v>0</v>
      </c>
      <c r="AX10" s="31">
        <v>0</v>
      </c>
      <c r="AY10" s="32">
        <f t="shared" ref="AY10:AY28" si="28">AX10/AX$30*100</f>
        <v>0</v>
      </c>
      <c r="AZ10" s="31">
        <v>0</v>
      </c>
      <c r="BA10" s="32">
        <f t="shared" ref="BA10:BA28" si="29">AZ10/AZ$30*100</f>
        <v>0</v>
      </c>
      <c r="BB10" s="34">
        <v>0</v>
      </c>
      <c r="BC10" s="35">
        <f t="shared" ref="BC10:BC28" si="30">AX10+AZ10</f>
        <v>0</v>
      </c>
      <c r="BD10" s="36">
        <f t="shared" ref="BD10:BD28" si="31">BC10/BC$30*100</f>
        <v>0</v>
      </c>
      <c r="BE10" s="31">
        <v>0</v>
      </c>
      <c r="BF10" s="32"/>
      <c r="BG10" s="33">
        <v>0</v>
      </c>
      <c r="BH10" s="32"/>
      <c r="BI10" s="34">
        <v>0</v>
      </c>
      <c r="BJ10" s="35">
        <f t="shared" ref="BJ10:BJ28" si="32">BE10+BG10</f>
        <v>0</v>
      </c>
      <c r="BK10" s="36"/>
      <c r="AHH10" s="7"/>
      <c r="AHI10" s="7"/>
      <c r="AHJ10" s="7"/>
      <c r="AHK10" s="7"/>
      <c r="AHL10" s="7"/>
      <c r="AHM10" s="7"/>
      <c r="AHN10" s="7"/>
      <c r="AHO10" s="7"/>
      <c r="AHP10" s="7"/>
      <c r="AHQ10" s="7"/>
      <c r="AHR10" s="7"/>
      <c r="AHS10" s="7"/>
      <c r="AHT10" s="7"/>
      <c r="AHU10" s="7"/>
      <c r="AHV10" s="7"/>
      <c r="AHW10" s="7"/>
      <c r="AHX10" s="7"/>
      <c r="AHY10" s="7"/>
      <c r="AHZ10" s="7"/>
      <c r="AIA10" s="7"/>
      <c r="AIB10" s="7"/>
      <c r="AIC10" s="7"/>
      <c r="AID10" s="7"/>
      <c r="AIE10" s="7"/>
      <c r="AIF10" s="7"/>
      <c r="AIG10" s="7"/>
      <c r="AIH10" s="7"/>
      <c r="AII10" s="7"/>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7" t="s">
        <v>38</v>
      </c>
      <c r="B11" s="9">
        <v>1898484</v>
      </c>
      <c r="C11" s="28">
        <f t="shared" si="0"/>
        <v>6.4982635268134441</v>
      </c>
      <c r="D11" s="9">
        <v>1809836</v>
      </c>
      <c r="E11" s="28">
        <f t="shared" si="1"/>
        <v>6.0528502511558484</v>
      </c>
      <c r="F11" s="29">
        <f t="shared" si="2"/>
        <v>3708320</v>
      </c>
      <c r="G11" s="30">
        <f t="shared" si="3"/>
        <v>6.2729751359742032</v>
      </c>
      <c r="H11" s="31">
        <v>0</v>
      </c>
      <c r="I11" s="32">
        <f t="shared" si="4"/>
        <v>0</v>
      </c>
      <c r="J11" s="33">
        <v>0</v>
      </c>
      <c r="K11" s="32">
        <f t="shared" si="5"/>
        <v>0</v>
      </c>
      <c r="L11" s="34">
        <v>0</v>
      </c>
      <c r="M11" s="35">
        <f t="shared" si="6"/>
        <v>0</v>
      </c>
      <c r="N11" s="36">
        <f t="shared" si="7"/>
        <v>0</v>
      </c>
      <c r="O11" s="31">
        <v>0</v>
      </c>
      <c r="P11" s="32">
        <f t="shared" si="8"/>
        <v>0</v>
      </c>
      <c r="Q11" s="33">
        <v>0</v>
      </c>
      <c r="R11" s="32">
        <f t="shared" si="9"/>
        <v>0</v>
      </c>
      <c r="S11" s="34">
        <v>0</v>
      </c>
      <c r="T11" s="35">
        <f t="shared" si="10"/>
        <v>0</v>
      </c>
      <c r="U11" s="36">
        <f t="shared" si="11"/>
        <v>0</v>
      </c>
      <c r="V11" s="31">
        <v>0</v>
      </c>
      <c r="W11" s="32">
        <f t="shared" si="12"/>
        <v>0</v>
      </c>
      <c r="X11" s="33">
        <v>0</v>
      </c>
      <c r="Y11" s="32">
        <f t="shared" si="13"/>
        <v>0</v>
      </c>
      <c r="Z11" s="34">
        <v>0</v>
      </c>
      <c r="AA11" s="35">
        <f t="shared" si="14"/>
        <v>0</v>
      </c>
      <c r="AB11" s="36">
        <f t="shared" si="15"/>
        <v>0</v>
      </c>
      <c r="AC11" s="31">
        <v>0</v>
      </c>
      <c r="AD11" s="32">
        <f t="shared" si="16"/>
        <v>0</v>
      </c>
      <c r="AE11" s="33">
        <v>0</v>
      </c>
      <c r="AF11" s="32">
        <f t="shared" si="17"/>
        <v>0</v>
      </c>
      <c r="AG11" s="34">
        <v>0</v>
      </c>
      <c r="AH11" s="35">
        <f t="shared" si="18"/>
        <v>0</v>
      </c>
      <c r="AI11" s="36">
        <f t="shared" si="19"/>
        <v>0</v>
      </c>
      <c r="AJ11" s="31">
        <v>0</v>
      </c>
      <c r="AK11" s="32">
        <f t="shared" si="20"/>
        <v>0</v>
      </c>
      <c r="AL11" s="33">
        <v>0</v>
      </c>
      <c r="AM11" s="32">
        <f t="shared" si="21"/>
        <v>0</v>
      </c>
      <c r="AN11" s="34">
        <v>0</v>
      </c>
      <c r="AO11" s="35">
        <f t="shared" si="22"/>
        <v>0</v>
      </c>
      <c r="AP11" s="36">
        <f t="shared" si="23"/>
        <v>0</v>
      </c>
      <c r="AQ11" s="31">
        <v>0</v>
      </c>
      <c r="AR11" s="32">
        <f t="shared" si="24"/>
        <v>0</v>
      </c>
      <c r="AS11" s="33">
        <v>0</v>
      </c>
      <c r="AT11" s="32">
        <f t="shared" si="25"/>
        <v>0</v>
      </c>
      <c r="AU11" s="34">
        <v>0</v>
      </c>
      <c r="AV11" s="35">
        <f t="shared" si="26"/>
        <v>0</v>
      </c>
      <c r="AW11" s="36">
        <f t="shared" si="27"/>
        <v>0</v>
      </c>
      <c r="AX11" s="31">
        <v>0</v>
      </c>
      <c r="AY11" s="32">
        <f t="shared" si="28"/>
        <v>0</v>
      </c>
      <c r="AZ11" s="31">
        <v>0</v>
      </c>
      <c r="BA11" s="32">
        <f t="shared" si="29"/>
        <v>0</v>
      </c>
      <c r="BB11" s="34">
        <v>0</v>
      </c>
      <c r="BC11" s="35">
        <f t="shared" si="30"/>
        <v>0</v>
      </c>
      <c r="BD11" s="36">
        <f t="shared" si="31"/>
        <v>0</v>
      </c>
      <c r="BE11" s="31">
        <v>0</v>
      </c>
      <c r="BF11" s="32"/>
      <c r="BG11" s="37">
        <v>0</v>
      </c>
      <c r="BH11" s="32"/>
      <c r="BI11" s="34">
        <v>0</v>
      </c>
      <c r="BJ11" s="35">
        <f t="shared" si="32"/>
        <v>0</v>
      </c>
      <c r="BK11" s="36"/>
      <c r="AHH11" s="7"/>
      <c r="AHI11" s="7"/>
      <c r="AHJ11" s="7"/>
      <c r="AHK11" s="7"/>
      <c r="AHL11" s="7"/>
      <c r="AHM11" s="7"/>
      <c r="AHN11" s="7"/>
      <c r="AHO11" s="7"/>
      <c r="AHP11" s="7"/>
      <c r="AHQ11" s="7"/>
      <c r="AHR11" s="7"/>
      <c r="AHS11" s="7"/>
      <c r="AHT11" s="7"/>
      <c r="AHU11" s="7"/>
      <c r="AHV11" s="7"/>
      <c r="AHW11" s="7"/>
      <c r="AHX11" s="7"/>
      <c r="AHY11" s="7"/>
      <c r="AHZ11" s="7"/>
      <c r="AIA11" s="7"/>
      <c r="AIB11" s="7"/>
      <c r="AIC11" s="7"/>
      <c r="AID11" s="7"/>
      <c r="AIE11" s="7"/>
      <c r="AIF11" s="7"/>
      <c r="AIG11" s="7"/>
      <c r="AIH11" s="7"/>
      <c r="AII11" s="7"/>
      <c r="AIJ11" s="7"/>
      <c r="AIK11" s="7"/>
      <c r="AIL11" s="7"/>
      <c r="AIM11" s="7"/>
      <c r="AIN11" s="7"/>
      <c r="AIO11" s="7"/>
      <c r="AIP11" s="7"/>
      <c r="AIQ11" s="7"/>
      <c r="AIR11" s="7"/>
      <c r="AIS11" s="7"/>
      <c r="AIT11" s="7"/>
      <c r="AIU11" s="7"/>
      <c r="AIV11" s="7"/>
      <c r="AIW11" s="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7" t="s">
        <v>39</v>
      </c>
      <c r="B12" s="9">
        <v>1768144</v>
      </c>
      <c r="C12" s="28">
        <f t="shared" si="0"/>
        <v>6.052126678630966</v>
      </c>
      <c r="D12" s="9">
        <v>1682638</v>
      </c>
      <c r="E12" s="28">
        <f t="shared" si="1"/>
        <v>5.6274468188854536</v>
      </c>
      <c r="F12" s="29">
        <f t="shared" si="2"/>
        <v>3450782</v>
      </c>
      <c r="G12" s="30">
        <f t="shared" si="3"/>
        <v>5.8373251730345093</v>
      </c>
      <c r="H12" s="31">
        <v>0</v>
      </c>
      <c r="I12" s="32">
        <f t="shared" si="4"/>
        <v>0</v>
      </c>
      <c r="J12" s="33">
        <v>1</v>
      </c>
      <c r="K12" s="32">
        <f t="shared" si="5"/>
        <v>8.7896633558934706E-3</v>
      </c>
      <c r="L12" s="34">
        <v>0</v>
      </c>
      <c r="M12" s="35">
        <f t="shared" si="6"/>
        <v>1</v>
      </c>
      <c r="N12" s="36">
        <f t="shared" si="7"/>
        <v>3.6589828027808269E-3</v>
      </c>
      <c r="O12" s="31">
        <v>0</v>
      </c>
      <c r="P12" s="32">
        <f t="shared" si="8"/>
        <v>0</v>
      </c>
      <c r="Q12" s="33">
        <v>1</v>
      </c>
      <c r="R12" s="32">
        <f t="shared" si="9"/>
        <v>1.2997140629061606E-2</v>
      </c>
      <c r="S12" s="34">
        <v>0</v>
      </c>
      <c r="T12" s="35">
        <f t="shared" si="10"/>
        <v>1</v>
      </c>
      <c r="U12" s="36">
        <f t="shared" si="11"/>
        <v>5.2375216047766196E-3</v>
      </c>
      <c r="V12" s="31">
        <v>0</v>
      </c>
      <c r="W12" s="32">
        <f t="shared" si="12"/>
        <v>0</v>
      </c>
      <c r="X12" s="33">
        <v>0</v>
      </c>
      <c r="Y12" s="32">
        <f t="shared" si="13"/>
        <v>0</v>
      </c>
      <c r="Z12" s="34">
        <v>0</v>
      </c>
      <c r="AA12" s="35">
        <f t="shared" si="14"/>
        <v>0</v>
      </c>
      <c r="AB12" s="36">
        <f t="shared" si="15"/>
        <v>0</v>
      </c>
      <c r="AC12" s="31">
        <v>0</v>
      </c>
      <c r="AD12" s="32">
        <f t="shared" si="16"/>
        <v>0</v>
      </c>
      <c r="AE12" s="33">
        <v>0</v>
      </c>
      <c r="AF12" s="32">
        <f t="shared" si="17"/>
        <v>0</v>
      </c>
      <c r="AG12" s="34">
        <v>0</v>
      </c>
      <c r="AH12" s="35">
        <f t="shared" si="18"/>
        <v>0</v>
      </c>
      <c r="AI12" s="36">
        <f t="shared" si="19"/>
        <v>0</v>
      </c>
      <c r="AJ12" s="31">
        <v>0</v>
      </c>
      <c r="AK12" s="32">
        <f t="shared" si="20"/>
        <v>0</v>
      </c>
      <c r="AL12" s="33">
        <v>0</v>
      </c>
      <c r="AM12" s="32">
        <f t="shared" si="21"/>
        <v>0</v>
      </c>
      <c r="AN12" s="34">
        <v>0</v>
      </c>
      <c r="AO12" s="35">
        <f t="shared" si="22"/>
        <v>0</v>
      </c>
      <c r="AP12" s="36">
        <f t="shared" si="23"/>
        <v>0</v>
      </c>
      <c r="AQ12" s="31">
        <v>0</v>
      </c>
      <c r="AR12" s="32">
        <f t="shared" si="24"/>
        <v>0</v>
      </c>
      <c r="AS12" s="33">
        <v>0</v>
      </c>
      <c r="AT12" s="32">
        <f t="shared" si="25"/>
        <v>0</v>
      </c>
      <c r="AU12" s="34">
        <v>0</v>
      </c>
      <c r="AV12" s="35">
        <f t="shared" si="26"/>
        <v>0</v>
      </c>
      <c r="AW12" s="36">
        <f t="shared" si="27"/>
        <v>0</v>
      </c>
      <c r="AX12" s="31">
        <v>0</v>
      </c>
      <c r="AY12" s="32">
        <f t="shared" si="28"/>
        <v>0</v>
      </c>
      <c r="AZ12" s="31">
        <v>0</v>
      </c>
      <c r="BA12" s="32">
        <f t="shared" si="29"/>
        <v>0</v>
      </c>
      <c r="BB12" s="34">
        <v>0</v>
      </c>
      <c r="BC12" s="35">
        <f t="shared" si="30"/>
        <v>0</v>
      </c>
      <c r="BD12" s="36">
        <f t="shared" si="31"/>
        <v>0</v>
      </c>
      <c r="BE12" s="31">
        <v>0</v>
      </c>
      <c r="BF12" s="32"/>
      <c r="BG12" s="37">
        <v>0</v>
      </c>
      <c r="BH12" s="32"/>
      <c r="BI12" s="34">
        <v>0</v>
      </c>
      <c r="BJ12" s="35">
        <f t="shared" si="32"/>
        <v>0</v>
      </c>
      <c r="BK12" s="36"/>
      <c r="AHH12" s="7"/>
      <c r="AHI12" s="7"/>
      <c r="AHJ12" s="7"/>
      <c r="AHK12" s="7"/>
      <c r="AHL12" s="7"/>
      <c r="AHM12" s="7"/>
      <c r="AHN12" s="7"/>
      <c r="AHO12" s="7"/>
      <c r="AHP12" s="7"/>
      <c r="AHQ12" s="7"/>
      <c r="AHR12" s="7"/>
      <c r="AHS12" s="7"/>
      <c r="AHT12" s="7"/>
      <c r="AHU12" s="7"/>
      <c r="AHV12" s="7"/>
      <c r="AHW12" s="7"/>
      <c r="AHX12" s="7"/>
      <c r="AHY12" s="7"/>
      <c r="AHZ12" s="7"/>
      <c r="AIA12" s="7"/>
      <c r="AIB12" s="7"/>
      <c r="AIC12" s="7"/>
      <c r="AID12" s="7"/>
      <c r="AIE12" s="7"/>
      <c r="AIF12" s="7"/>
      <c r="AIG12" s="7"/>
      <c r="AIH12" s="7"/>
      <c r="AII12" s="7"/>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7" t="s">
        <v>40</v>
      </c>
      <c r="B13" s="9">
        <v>1680191</v>
      </c>
      <c r="C13" s="28">
        <f t="shared" si="0"/>
        <v>5.7510750121571776</v>
      </c>
      <c r="D13" s="9">
        <v>1590604</v>
      </c>
      <c r="E13" s="28">
        <f t="shared" si="1"/>
        <v>5.3196465430511362</v>
      </c>
      <c r="F13" s="29">
        <f t="shared" si="2"/>
        <v>3270795</v>
      </c>
      <c r="G13" s="30">
        <f t="shared" si="3"/>
        <v>5.5328600848547973</v>
      </c>
      <c r="H13" s="31">
        <v>4</v>
      </c>
      <c r="I13" s="32">
        <f t="shared" si="4"/>
        <v>2.5073653858208485E-2</v>
      </c>
      <c r="J13" s="33">
        <v>3</v>
      </c>
      <c r="K13" s="32">
        <f t="shared" si="5"/>
        <v>2.6368990067680408E-2</v>
      </c>
      <c r="L13" s="34">
        <v>0</v>
      </c>
      <c r="M13" s="35">
        <f t="shared" si="6"/>
        <v>7</v>
      </c>
      <c r="N13" s="36">
        <f t="shared" si="7"/>
        <v>2.5612879619465789E-2</v>
      </c>
      <c r="O13" s="31">
        <v>4</v>
      </c>
      <c r="P13" s="32">
        <f t="shared" si="8"/>
        <v>3.509079743837179E-2</v>
      </c>
      <c r="Q13" s="33">
        <v>3</v>
      </c>
      <c r="R13" s="32">
        <f t="shared" si="9"/>
        <v>3.8991421887184824E-2</v>
      </c>
      <c r="S13" s="34">
        <v>0</v>
      </c>
      <c r="T13" s="35">
        <f t="shared" si="10"/>
        <v>7</v>
      </c>
      <c r="U13" s="36">
        <f t="shared" si="11"/>
        <v>3.6662651233436337E-2</v>
      </c>
      <c r="V13" s="31">
        <v>3</v>
      </c>
      <c r="W13" s="32">
        <f t="shared" si="12"/>
        <v>4.730368968779565E-2</v>
      </c>
      <c r="X13" s="33">
        <v>3</v>
      </c>
      <c r="Y13" s="32">
        <f t="shared" si="13"/>
        <v>7.5131480090157785E-2</v>
      </c>
      <c r="Z13" s="34">
        <v>0</v>
      </c>
      <c r="AA13" s="35">
        <f t="shared" si="14"/>
        <v>6</v>
      </c>
      <c r="AB13" s="36">
        <f t="shared" si="15"/>
        <v>5.8055152394775031E-2</v>
      </c>
      <c r="AC13" s="31">
        <v>1</v>
      </c>
      <c r="AD13" s="32">
        <f t="shared" si="16"/>
        <v>3.9635354736424891E-2</v>
      </c>
      <c r="AE13" s="33">
        <v>2</v>
      </c>
      <c r="AF13" s="32">
        <f t="shared" si="17"/>
        <v>0.12507817385866166</v>
      </c>
      <c r="AG13" s="34">
        <v>0</v>
      </c>
      <c r="AH13" s="35">
        <f t="shared" si="18"/>
        <v>3</v>
      </c>
      <c r="AI13" s="36">
        <f t="shared" si="19"/>
        <v>7.2780203784570605E-2</v>
      </c>
      <c r="AJ13" s="31">
        <v>0</v>
      </c>
      <c r="AK13" s="32">
        <f t="shared" si="20"/>
        <v>0</v>
      </c>
      <c r="AL13" s="33">
        <v>0</v>
      </c>
      <c r="AM13" s="32">
        <f t="shared" si="21"/>
        <v>0</v>
      </c>
      <c r="AN13" s="34">
        <v>0</v>
      </c>
      <c r="AO13" s="35">
        <f t="shared" si="22"/>
        <v>0</v>
      </c>
      <c r="AP13" s="36">
        <f t="shared" si="23"/>
        <v>0</v>
      </c>
      <c r="AQ13" s="31">
        <v>0</v>
      </c>
      <c r="AR13" s="32">
        <f t="shared" si="24"/>
        <v>0</v>
      </c>
      <c r="AS13" s="33">
        <v>0</v>
      </c>
      <c r="AT13" s="32">
        <f t="shared" si="25"/>
        <v>0</v>
      </c>
      <c r="AU13" s="34">
        <v>0</v>
      </c>
      <c r="AV13" s="35">
        <f t="shared" si="26"/>
        <v>0</v>
      </c>
      <c r="AW13" s="36">
        <f t="shared" si="27"/>
        <v>0</v>
      </c>
      <c r="AX13" s="31">
        <v>0</v>
      </c>
      <c r="AY13" s="32">
        <f t="shared" si="28"/>
        <v>0</v>
      </c>
      <c r="AZ13" s="31">
        <v>0</v>
      </c>
      <c r="BA13" s="32">
        <f t="shared" si="29"/>
        <v>0</v>
      </c>
      <c r="BB13" s="34">
        <v>0</v>
      </c>
      <c r="BC13" s="35">
        <f t="shared" si="30"/>
        <v>0</v>
      </c>
      <c r="BD13" s="36">
        <f t="shared" si="31"/>
        <v>0</v>
      </c>
      <c r="BE13" s="31">
        <v>0</v>
      </c>
      <c r="BF13" s="32"/>
      <c r="BG13" s="37">
        <v>0</v>
      </c>
      <c r="BH13" s="32"/>
      <c r="BI13" s="34">
        <v>0</v>
      </c>
      <c r="BJ13" s="35">
        <f t="shared" si="32"/>
        <v>0</v>
      </c>
      <c r="BK13" s="36"/>
      <c r="AHH13" s="7"/>
      <c r="AHI13" s="7"/>
      <c r="AHJ13" s="7"/>
      <c r="AHK13" s="7"/>
      <c r="AHL13" s="7"/>
      <c r="AHM13" s="7"/>
      <c r="AHN13" s="7"/>
      <c r="AHO13" s="7"/>
      <c r="AHP13" s="7"/>
      <c r="AHQ13" s="7"/>
      <c r="AHR13" s="7"/>
      <c r="AHS13" s="7"/>
      <c r="AHT13" s="7"/>
      <c r="AHU13" s="7"/>
      <c r="AHV13" s="7"/>
      <c r="AHW13" s="7"/>
      <c r="AHX13" s="7"/>
      <c r="AHY13" s="7"/>
      <c r="AHZ13" s="7"/>
      <c r="AIA13" s="7"/>
      <c r="AIB13" s="7"/>
      <c r="AIC13" s="7"/>
      <c r="AID13" s="7"/>
      <c r="AIE13" s="7"/>
      <c r="AIF13" s="7"/>
      <c r="AIG13" s="7"/>
      <c r="AIH13" s="7"/>
      <c r="AII13" s="7"/>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7" t="s">
        <v>41</v>
      </c>
      <c r="B14" s="9">
        <v>1913637</v>
      </c>
      <c r="C14" s="28">
        <f t="shared" si="0"/>
        <v>6.5501302727127007</v>
      </c>
      <c r="D14" s="9">
        <v>1804323</v>
      </c>
      <c r="E14" s="28">
        <f t="shared" si="1"/>
        <v>6.0344124681552769</v>
      </c>
      <c r="F14" s="29">
        <f t="shared" si="2"/>
        <v>3717960</v>
      </c>
      <c r="G14" s="30">
        <f t="shared" si="3"/>
        <v>6.2892821106448862</v>
      </c>
      <c r="H14" s="31">
        <v>8</v>
      </c>
      <c r="I14" s="32">
        <f t="shared" si="4"/>
        <v>5.0147307716416969E-2</v>
      </c>
      <c r="J14" s="33">
        <v>7</v>
      </c>
      <c r="K14" s="32">
        <f t="shared" si="5"/>
        <v>6.152764349125428E-2</v>
      </c>
      <c r="L14" s="34">
        <v>0</v>
      </c>
      <c r="M14" s="35">
        <f t="shared" si="6"/>
        <v>15</v>
      </c>
      <c r="N14" s="36">
        <f t="shared" si="7"/>
        <v>5.4884742041712405E-2</v>
      </c>
      <c r="O14" s="31">
        <v>6</v>
      </c>
      <c r="P14" s="32">
        <f t="shared" si="8"/>
        <v>5.2636196157557678E-2</v>
      </c>
      <c r="Q14" s="33">
        <v>5</v>
      </c>
      <c r="R14" s="32">
        <f t="shared" si="9"/>
        <v>6.4985703145308035E-2</v>
      </c>
      <c r="S14" s="34">
        <v>0</v>
      </c>
      <c r="T14" s="35">
        <f t="shared" si="10"/>
        <v>11</v>
      </c>
      <c r="U14" s="36">
        <f t="shared" si="11"/>
        <v>5.7612737652542823E-2</v>
      </c>
      <c r="V14" s="31">
        <v>4</v>
      </c>
      <c r="W14" s="32">
        <f t="shared" si="12"/>
        <v>6.307158625039419E-2</v>
      </c>
      <c r="X14" s="33">
        <v>4</v>
      </c>
      <c r="Y14" s="32">
        <f t="shared" si="13"/>
        <v>0.10017530678687703</v>
      </c>
      <c r="Z14" s="34">
        <v>0</v>
      </c>
      <c r="AA14" s="35">
        <f t="shared" si="14"/>
        <v>8</v>
      </c>
      <c r="AB14" s="36">
        <f t="shared" si="15"/>
        <v>7.740686985970005E-2</v>
      </c>
      <c r="AC14" s="31">
        <v>0</v>
      </c>
      <c r="AD14" s="32">
        <f t="shared" si="16"/>
        <v>0</v>
      </c>
      <c r="AE14" s="33">
        <v>3</v>
      </c>
      <c r="AF14" s="32">
        <f t="shared" si="17"/>
        <v>0.18761726078799248</v>
      </c>
      <c r="AG14" s="34">
        <v>0</v>
      </c>
      <c r="AH14" s="35">
        <f t="shared" si="18"/>
        <v>3</v>
      </c>
      <c r="AI14" s="36">
        <f t="shared" si="19"/>
        <v>7.2780203784570605E-2</v>
      </c>
      <c r="AJ14" s="31">
        <v>0</v>
      </c>
      <c r="AK14" s="32">
        <f t="shared" si="20"/>
        <v>0</v>
      </c>
      <c r="AL14" s="33">
        <v>0</v>
      </c>
      <c r="AM14" s="32">
        <f t="shared" si="21"/>
        <v>0</v>
      </c>
      <c r="AN14" s="34">
        <v>0</v>
      </c>
      <c r="AO14" s="35">
        <f t="shared" si="22"/>
        <v>0</v>
      </c>
      <c r="AP14" s="36">
        <f t="shared" si="23"/>
        <v>0</v>
      </c>
      <c r="AQ14" s="31">
        <v>0</v>
      </c>
      <c r="AR14" s="32">
        <f t="shared" si="24"/>
        <v>0</v>
      </c>
      <c r="AS14" s="33">
        <v>0</v>
      </c>
      <c r="AT14" s="32">
        <f t="shared" si="25"/>
        <v>0</v>
      </c>
      <c r="AU14" s="34">
        <v>0</v>
      </c>
      <c r="AV14" s="35">
        <f t="shared" si="26"/>
        <v>0</v>
      </c>
      <c r="AW14" s="36">
        <f t="shared" si="27"/>
        <v>0</v>
      </c>
      <c r="AX14" s="31">
        <v>0</v>
      </c>
      <c r="AY14" s="32">
        <f t="shared" si="28"/>
        <v>0</v>
      </c>
      <c r="AZ14" s="31">
        <v>0</v>
      </c>
      <c r="BA14" s="32">
        <f t="shared" si="29"/>
        <v>0</v>
      </c>
      <c r="BB14" s="34">
        <v>0</v>
      </c>
      <c r="BC14" s="35">
        <f t="shared" si="30"/>
        <v>0</v>
      </c>
      <c r="BD14" s="36">
        <f t="shared" si="31"/>
        <v>0</v>
      </c>
      <c r="BE14" s="31">
        <v>0</v>
      </c>
      <c r="BF14" s="32"/>
      <c r="BG14" s="37">
        <v>0</v>
      </c>
      <c r="BH14" s="32"/>
      <c r="BI14" s="34">
        <v>0</v>
      </c>
      <c r="BJ14" s="35">
        <f t="shared" si="32"/>
        <v>0</v>
      </c>
      <c r="BK14" s="36"/>
      <c r="AHH14" s="7"/>
      <c r="AHI14" s="7"/>
      <c r="AHJ14" s="7"/>
      <c r="AHK14" s="7"/>
      <c r="AHL14" s="7"/>
      <c r="AHM14" s="7"/>
      <c r="AHN14" s="7"/>
      <c r="AHO14" s="7"/>
      <c r="AHP14" s="7"/>
      <c r="AHQ14" s="7"/>
      <c r="AHR14" s="7"/>
      <c r="AHS14" s="7"/>
      <c r="AHT14" s="7"/>
      <c r="AHU14" s="7"/>
      <c r="AHV14" s="7"/>
      <c r="AHW14" s="7"/>
      <c r="AHX14" s="7"/>
      <c r="AHY14" s="7"/>
      <c r="AHZ14" s="7"/>
      <c r="AIA14" s="7"/>
      <c r="AIB14" s="7"/>
      <c r="AIC14" s="7"/>
      <c r="AID14" s="7"/>
      <c r="AIE14" s="7"/>
      <c r="AIF14" s="7"/>
      <c r="AIG14" s="7"/>
      <c r="AIH14" s="7"/>
      <c r="AII14" s="7"/>
      <c r="AIJ14" s="7"/>
      <c r="AIK14" s="7"/>
      <c r="AIL14" s="7"/>
      <c r="AIM14" s="7"/>
      <c r="AIN14" s="7"/>
      <c r="AIO14" s="7"/>
      <c r="AIP14" s="7"/>
      <c r="AIQ14" s="7"/>
      <c r="AIR14" s="7"/>
      <c r="AIS14" s="7"/>
      <c r="AIT14" s="7"/>
      <c r="AIU14" s="7"/>
      <c r="AIV14" s="7"/>
      <c r="AIW14" s="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7" t="s">
        <v>42</v>
      </c>
      <c r="B15" s="9">
        <v>2040911</v>
      </c>
      <c r="C15" s="28">
        <f t="shared" si="0"/>
        <v>6.985772602124829</v>
      </c>
      <c r="D15" s="9">
        <v>1981361</v>
      </c>
      <c r="E15" s="28">
        <f t="shared" si="1"/>
        <v>6.6265017529104311</v>
      </c>
      <c r="F15" s="29">
        <f t="shared" si="2"/>
        <v>4022272</v>
      </c>
      <c r="G15" s="30">
        <f t="shared" si="3"/>
        <v>6.8040547326350547</v>
      </c>
      <c r="H15" s="31">
        <v>17</v>
      </c>
      <c r="I15" s="32">
        <f t="shared" si="4"/>
        <v>0.10656302889738609</v>
      </c>
      <c r="J15" s="33">
        <v>14</v>
      </c>
      <c r="K15" s="32">
        <f t="shared" si="5"/>
        <v>0.12305528698250856</v>
      </c>
      <c r="L15" s="34">
        <v>0</v>
      </c>
      <c r="M15" s="35">
        <f t="shared" si="6"/>
        <v>31</v>
      </c>
      <c r="N15" s="36">
        <f t="shared" si="7"/>
        <v>0.11342846688620564</v>
      </c>
      <c r="O15" s="31">
        <v>12</v>
      </c>
      <c r="P15" s="32">
        <f t="shared" si="8"/>
        <v>0.10527239231511536</v>
      </c>
      <c r="Q15" s="33">
        <v>10</v>
      </c>
      <c r="R15" s="32">
        <f t="shared" si="9"/>
        <v>0.12997140629061607</v>
      </c>
      <c r="S15" s="34">
        <v>0</v>
      </c>
      <c r="T15" s="35">
        <f t="shared" si="10"/>
        <v>22</v>
      </c>
      <c r="U15" s="36">
        <f t="shared" si="11"/>
        <v>0.11522547530508565</v>
      </c>
      <c r="V15" s="31">
        <v>7</v>
      </c>
      <c r="W15" s="32">
        <f t="shared" si="12"/>
        <v>0.11037527593818984</v>
      </c>
      <c r="X15" s="33">
        <v>7</v>
      </c>
      <c r="Y15" s="32">
        <f t="shared" si="13"/>
        <v>0.1753067868770348</v>
      </c>
      <c r="Z15" s="34">
        <v>0</v>
      </c>
      <c r="AA15" s="35">
        <f t="shared" si="14"/>
        <v>14</v>
      </c>
      <c r="AB15" s="36">
        <f t="shared" si="15"/>
        <v>0.13546202225447507</v>
      </c>
      <c r="AC15" s="31">
        <v>2</v>
      </c>
      <c r="AD15" s="32">
        <f t="shared" si="16"/>
        <v>7.9270709472849782E-2</v>
      </c>
      <c r="AE15" s="33">
        <v>4</v>
      </c>
      <c r="AF15" s="32">
        <f t="shared" si="17"/>
        <v>0.25015634771732331</v>
      </c>
      <c r="AG15" s="34">
        <v>0</v>
      </c>
      <c r="AH15" s="35">
        <f t="shared" si="18"/>
        <v>6</v>
      </c>
      <c r="AI15" s="36">
        <f t="shared" si="19"/>
        <v>0.14556040756914121</v>
      </c>
      <c r="AJ15" s="31">
        <v>0</v>
      </c>
      <c r="AK15" s="32">
        <f t="shared" si="20"/>
        <v>0</v>
      </c>
      <c r="AL15" s="33">
        <v>1</v>
      </c>
      <c r="AM15" s="32">
        <f t="shared" si="21"/>
        <v>0.4</v>
      </c>
      <c r="AN15" s="34">
        <v>0</v>
      </c>
      <c r="AO15" s="35">
        <f t="shared" si="22"/>
        <v>1</v>
      </c>
      <c r="AP15" s="36">
        <f t="shared" si="23"/>
        <v>0.15455950540958269</v>
      </c>
      <c r="AQ15" s="31">
        <v>0</v>
      </c>
      <c r="AR15" s="32">
        <f t="shared" si="24"/>
        <v>0</v>
      </c>
      <c r="AS15" s="33">
        <v>0</v>
      </c>
      <c r="AT15" s="32">
        <f t="shared" si="25"/>
        <v>0</v>
      </c>
      <c r="AU15" s="34">
        <v>0</v>
      </c>
      <c r="AV15" s="35">
        <f t="shared" si="26"/>
        <v>0</v>
      </c>
      <c r="AW15" s="36">
        <f t="shared" si="27"/>
        <v>0</v>
      </c>
      <c r="AX15" s="31">
        <v>0</v>
      </c>
      <c r="AY15" s="32">
        <f t="shared" si="28"/>
        <v>0</v>
      </c>
      <c r="AZ15" s="31">
        <v>0</v>
      </c>
      <c r="BA15" s="32">
        <f t="shared" si="29"/>
        <v>0</v>
      </c>
      <c r="BB15" s="34">
        <v>0</v>
      </c>
      <c r="BC15" s="35">
        <f t="shared" si="30"/>
        <v>0</v>
      </c>
      <c r="BD15" s="36">
        <f t="shared" si="31"/>
        <v>0</v>
      </c>
      <c r="BE15" s="31">
        <v>0</v>
      </c>
      <c r="BF15" s="32"/>
      <c r="BG15" s="37">
        <v>0</v>
      </c>
      <c r="BH15" s="32"/>
      <c r="BI15" s="34">
        <v>0</v>
      </c>
      <c r="BJ15" s="35">
        <f t="shared" si="32"/>
        <v>0</v>
      </c>
      <c r="BK15" s="36"/>
      <c r="AHH15" s="7"/>
      <c r="AHI15" s="7"/>
      <c r="AHJ15" s="7"/>
      <c r="AHK15" s="7"/>
      <c r="AHL15" s="7"/>
      <c r="AHM15" s="7"/>
      <c r="AHN15" s="7"/>
      <c r="AHO15" s="7"/>
      <c r="AHP15" s="7"/>
      <c r="AHQ15" s="7"/>
      <c r="AHR15" s="7"/>
      <c r="AHS15" s="7"/>
      <c r="AHT15" s="7"/>
      <c r="AHU15" s="7"/>
      <c r="AHV15" s="7"/>
      <c r="AHW15" s="7"/>
      <c r="AHX15" s="7"/>
      <c r="AHY15" s="7"/>
      <c r="AHZ15" s="7"/>
      <c r="AIA15" s="7"/>
      <c r="AIB15" s="7"/>
      <c r="AIC15" s="7"/>
      <c r="AID15" s="7"/>
      <c r="AIE15" s="7"/>
      <c r="AIF15" s="7"/>
      <c r="AIG15" s="7"/>
      <c r="AIH15" s="7"/>
      <c r="AII15" s="7"/>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7" t="s">
        <v>43</v>
      </c>
      <c r="B16" s="9">
        <v>1983871</v>
      </c>
      <c r="C16" s="28">
        <f t="shared" si="0"/>
        <v>6.7905321094109379</v>
      </c>
      <c r="D16" s="9">
        <v>1992159</v>
      </c>
      <c r="E16" s="28">
        <f t="shared" si="1"/>
        <v>6.6626147913360008</v>
      </c>
      <c r="F16" s="29">
        <f t="shared" si="2"/>
        <v>3976030</v>
      </c>
      <c r="G16" s="30">
        <f t="shared" si="3"/>
        <v>6.7258320020622566</v>
      </c>
      <c r="H16" s="31">
        <v>33</v>
      </c>
      <c r="I16" s="32">
        <f t="shared" si="4"/>
        <v>0.20685764433022005</v>
      </c>
      <c r="J16" s="33">
        <v>20</v>
      </c>
      <c r="K16" s="32">
        <f t="shared" si="5"/>
        <v>0.17579326711786938</v>
      </c>
      <c r="L16" s="34">
        <v>0</v>
      </c>
      <c r="M16" s="35">
        <f t="shared" si="6"/>
        <v>53</v>
      </c>
      <c r="N16" s="36">
        <f t="shared" si="7"/>
        <v>0.19392608854738383</v>
      </c>
      <c r="O16" s="31">
        <v>21</v>
      </c>
      <c r="P16" s="32">
        <f t="shared" si="8"/>
        <v>0.18422668655145188</v>
      </c>
      <c r="Q16" s="33">
        <v>12</v>
      </c>
      <c r="R16" s="32">
        <f t="shared" si="9"/>
        <v>0.1559656875487393</v>
      </c>
      <c r="S16" s="34">
        <v>0</v>
      </c>
      <c r="T16" s="35">
        <f t="shared" si="10"/>
        <v>33</v>
      </c>
      <c r="U16" s="36">
        <f t="shared" si="11"/>
        <v>0.17283821295762844</v>
      </c>
      <c r="V16" s="31">
        <v>14</v>
      </c>
      <c r="W16" s="32">
        <f t="shared" si="12"/>
        <v>0.22075055187637968</v>
      </c>
      <c r="X16" s="33">
        <v>6</v>
      </c>
      <c r="Y16" s="32">
        <f t="shared" si="13"/>
        <v>0.15026296018031557</v>
      </c>
      <c r="Z16" s="34">
        <v>0</v>
      </c>
      <c r="AA16" s="35">
        <f t="shared" si="14"/>
        <v>20</v>
      </c>
      <c r="AB16" s="36">
        <f t="shared" si="15"/>
        <v>0.19351717464925011</v>
      </c>
      <c r="AC16" s="31">
        <v>10</v>
      </c>
      <c r="AD16" s="32">
        <f t="shared" si="16"/>
        <v>0.39635354736424888</v>
      </c>
      <c r="AE16" s="33">
        <v>3</v>
      </c>
      <c r="AF16" s="32">
        <f t="shared" si="17"/>
        <v>0.18761726078799248</v>
      </c>
      <c r="AG16" s="34">
        <v>0</v>
      </c>
      <c r="AH16" s="35">
        <f t="shared" si="18"/>
        <v>13</v>
      </c>
      <c r="AI16" s="36">
        <f t="shared" si="19"/>
        <v>0.31538088306647261</v>
      </c>
      <c r="AJ16" s="31">
        <v>4</v>
      </c>
      <c r="AK16" s="32">
        <f t="shared" si="20"/>
        <v>1.0075566750629723</v>
      </c>
      <c r="AL16" s="33">
        <v>0</v>
      </c>
      <c r="AM16" s="32">
        <f t="shared" si="21"/>
        <v>0</v>
      </c>
      <c r="AN16" s="34">
        <v>0</v>
      </c>
      <c r="AO16" s="35">
        <f t="shared" si="22"/>
        <v>4</v>
      </c>
      <c r="AP16" s="36">
        <f t="shared" si="23"/>
        <v>0.61823802163833075</v>
      </c>
      <c r="AQ16" s="31">
        <v>0</v>
      </c>
      <c r="AR16" s="32">
        <f t="shared" si="24"/>
        <v>0</v>
      </c>
      <c r="AS16" s="33">
        <v>0</v>
      </c>
      <c r="AT16" s="32">
        <f t="shared" si="25"/>
        <v>0</v>
      </c>
      <c r="AU16" s="34">
        <v>0</v>
      </c>
      <c r="AV16" s="35">
        <f t="shared" si="26"/>
        <v>0</v>
      </c>
      <c r="AW16" s="36">
        <f t="shared" si="27"/>
        <v>0</v>
      </c>
      <c r="AX16" s="31">
        <v>0</v>
      </c>
      <c r="AY16" s="32">
        <f t="shared" si="28"/>
        <v>0</v>
      </c>
      <c r="AZ16" s="31">
        <v>0</v>
      </c>
      <c r="BA16" s="32">
        <f t="shared" si="29"/>
        <v>0</v>
      </c>
      <c r="BB16" s="34">
        <v>0</v>
      </c>
      <c r="BC16" s="35">
        <f t="shared" si="30"/>
        <v>0</v>
      </c>
      <c r="BD16" s="36">
        <f t="shared" si="31"/>
        <v>0</v>
      </c>
      <c r="BE16" s="31">
        <v>0</v>
      </c>
      <c r="BF16" s="32"/>
      <c r="BG16" s="37">
        <v>0</v>
      </c>
      <c r="BH16" s="32"/>
      <c r="BI16" s="34">
        <v>0</v>
      </c>
      <c r="BJ16" s="35">
        <f t="shared" si="32"/>
        <v>0</v>
      </c>
      <c r="BK16" s="36"/>
      <c r="AHH16" s="7"/>
      <c r="AHI16" s="7"/>
      <c r="AHJ16" s="7"/>
      <c r="AHK16" s="7"/>
      <c r="AHL16" s="7"/>
      <c r="AHM16" s="7"/>
      <c r="AHN16" s="7"/>
      <c r="AHO16" s="7"/>
      <c r="AHP16" s="7"/>
      <c r="AHQ16" s="7"/>
      <c r="AHR16" s="7"/>
      <c r="AHS16" s="7"/>
      <c r="AHT16" s="7"/>
      <c r="AHU16" s="7"/>
      <c r="AHV16" s="7"/>
      <c r="AHW16" s="7"/>
      <c r="AHX16" s="7"/>
      <c r="AHY16" s="7"/>
      <c r="AHZ16" s="7"/>
      <c r="AIA16" s="7"/>
      <c r="AIB16" s="7"/>
      <c r="AIC16" s="7"/>
      <c r="AID16" s="7"/>
      <c r="AIE16" s="7"/>
      <c r="AIF16" s="7"/>
      <c r="AIG16" s="7"/>
      <c r="AIH16" s="7"/>
      <c r="AII16" s="7"/>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7" t="s">
        <v>44</v>
      </c>
      <c r="B17" s="9">
        <v>1936734</v>
      </c>
      <c r="C17" s="28">
        <f t="shared" si="0"/>
        <v>6.6291882962087172</v>
      </c>
      <c r="D17" s="9">
        <v>1964167</v>
      </c>
      <c r="E17" s="28">
        <f t="shared" si="1"/>
        <v>6.5689978093385424</v>
      </c>
      <c r="F17" s="29">
        <f t="shared" si="2"/>
        <v>3900901</v>
      </c>
      <c r="G17" s="30">
        <f t="shared" si="3"/>
        <v>6.5987441701085405</v>
      </c>
      <c r="H17" s="31">
        <v>44</v>
      </c>
      <c r="I17" s="32">
        <f t="shared" si="4"/>
        <v>0.27581019244029337</v>
      </c>
      <c r="J17" s="33">
        <v>34</v>
      </c>
      <c r="K17" s="32">
        <f t="shared" si="5"/>
        <v>0.29884855410037797</v>
      </c>
      <c r="L17" s="34">
        <v>0</v>
      </c>
      <c r="M17" s="35">
        <f t="shared" si="6"/>
        <v>78</v>
      </c>
      <c r="N17" s="36">
        <f t="shared" si="7"/>
        <v>0.2854006586169045</v>
      </c>
      <c r="O17" s="31">
        <v>37</v>
      </c>
      <c r="P17" s="32">
        <f t="shared" si="8"/>
        <v>0.32458987630493902</v>
      </c>
      <c r="Q17" s="33">
        <v>24</v>
      </c>
      <c r="R17" s="32">
        <f t="shared" si="9"/>
        <v>0.31193137509747859</v>
      </c>
      <c r="S17" s="34">
        <v>0</v>
      </c>
      <c r="T17" s="35">
        <f t="shared" si="10"/>
        <v>61</v>
      </c>
      <c r="U17" s="36">
        <f t="shared" si="11"/>
        <v>0.31948881789137379</v>
      </c>
      <c r="V17" s="31">
        <v>22</v>
      </c>
      <c r="W17" s="32">
        <f t="shared" si="12"/>
        <v>0.34689372437716809</v>
      </c>
      <c r="X17" s="33">
        <v>12</v>
      </c>
      <c r="Y17" s="32">
        <f t="shared" si="13"/>
        <v>0.30052592036063114</v>
      </c>
      <c r="Z17" s="34">
        <v>0</v>
      </c>
      <c r="AA17" s="35">
        <f t="shared" si="14"/>
        <v>34</v>
      </c>
      <c r="AB17" s="36">
        <f t="shared" si="15"/>
        <v>0.32897919690372524</v>
      </c>
      <c r="AC17" s="31">
        <v>9</v>
      </c>
      <c r="AD17" s="32">
        <f t="shared" si="16"/>
        <v>0.356718192627824</v>
      </c>
      <c r="AE17" s="33">
        <v>6</v>
      </c>
      <c r="AF17" s="32">
        <f t="shared" si="17"/>
        <v>0.37523452157598497</v>
      </c>
      <c r="AG17" s="34">
        <v>0</v>
      </c>
      <c r="AH17" s="35">
        <f t="shared" si="18"/>
        <v>15</v>
      </c>
      <c r="AI17" s="36">
        <f t="shared" si="19"/>
        <v>0.36390101892285298</v>
      </c>
      <c r="AJ17" s="31">
        <v>2</v>
      </c>
      <c r="AK17" s="32">
        <f t="shared" si="20"/>
        <v>0.50377833753148615</v>
      </c>
      <c r="AL17" s="33">
        <v>1</v>
      </c>
      <c r="AM17" s="32">
        <f t="shared" si="21"/>
        <v>0.4</v>
      </c>
      <c r="AN17" s="34">
        <v>0</v>
      </c>
      <c r="AO17" s="35">
        <f t="shared" si="22"/>
        <v>3</v>
      </c>
      <c r="AP17" s="36">
        <f t="shared" si="23"/>
        <v>0.46367851622874806</v>
      </c>
      <c r="AQ17" s="31">
        <v>0</v>
      </c>
      <c r="AR17" s="32">
        <f t="shared" si="24"/>
        <v>0</v>
      </c>
      <c r="AS17" s="33">
        <v>0</v>
      </c>
      <c r="AT17" s="32">
        <f t="shared" si="25"/>
        <v>0</v>
      </c>
      <c r="AU17" s="34">
        <v>0</v>
      </c>
      <c r="AV17" s="35">
        <f t="shared" si="26"/>
        <v>0</v>
      </c>
      <c r="AW17" s="36">
        <f t="shared" si="27"/>
        <v>0</v>
      </c>
      <c r="AX17" s="31">
        <v>0</v>
      </c>
      <c r="AY17" s="32">
        <f t="shared" si="28"/>
        <v>0</v>
      </c>
      <c r="AZ17" s="31">
        <v>0</v>
      </c>
      <c r="BA17" s="32">
        <f t="shared" si="29"/>
        <v>0</v>
      </c>
      <c r="BB17" s="34">
        <v>0</v>
      </c>
      <c r="BC17" s="35">
        <f t="shared" si="30"/>
        <v>0</v>
      </c>
      <c r="BD17" s="36">
        <f t="shared" si="31"/>
        <v>0</v>
      </c>
      <c r="BE17" s="31">
        <v>0</v>
      </c>
      <c r="BF17" s="32"/>
      <c r="BG17" s="37">
        <v>0</v>
      </c>
      <c r="BH17" s="32"/>
      <c r="BI17" s="34">
        <v>0</v>
      </c>
      <c r="BJ17" s="35">
        <f t="shared" si="32"/>
        <v>0</v>
      </c>
      <c r="BK17" s="36"/>
      <c r="AHH17" s="7"/>
      <c r="AHI17" s="7"/>
      <c r="AHJ17" s="7"/>
      <c r="AHK17" s="7"/>
      <c r="AHL17" s="7"/>
      <c r="AHM17" s="7"/>
      <c r="AHN17" s="7"/>
      <c r="AHO17" s="7"/>
      <c r="AHP17" s="7"/>
      <c r="AHQ17" s="7"/>
      <c r="AHR17" s="7"/>
      <c r="AHS17" s="7"/>
      <c r="AHT17" s="7"/>
      <c r="AHU17" s="7"/>
      <c r="AHV17" s="7"/>
      <c r="AHW17" s="7"/>
      <c r="AHX17" s="7"/>
      <c r="AHY17" s="7"/>
      <c r="AHZ17" s="7"/>
      <c r="AIA17" s="7"/>
      <c r="AIB17" s="7"/>
      <c r="AIC17" s="7"/>
      <c r="AID17" s="7"/>
      <c r="AIE17" s="7"/>
      <c r="AIF17" s="7"/>
      <c r="AIG17" s="7"/>
      <c r="AIH17" s="7"/>
      <c r="AII17" s="7"/>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7" t="s">
        <v>45</v>
      </c>
      <c r="B18" s="9">
        <v>1769761</v>
      </c>
      <c r="C18" s="28">
        <f t="shared" si="0"/>
        <v>6.057661459078342</v>
      </c>
      <c r="D18" s="9">
        <v>1790194</v>
      </c>
      <c r="E18" s="28">
        <f t="shared" si="1"/>
        <v>5.98715916940413</v>
      </c>
      <c r="F18" s="29">
        <f t="shared" si="2"/>
        <v>3559955</v>
      </c>
      <c r="G18" s="30">
        <f t="shared" si="3"/>
        <v>6.0220016611800071</v>
      </c>
      <c r="H18" s="31">
        <v>95</v>
      </c>
      <c r="I18" s="32">
        <f t="shared" si="4"/>
        <v>0.5954992791324516</v>
      </c>
      <c r="J18" s="33">
        <v>51</v>
      </c>
      <c r="K18" s="32">
        <f t="shared" si="5"/>
        <v>0.44827283115056693</v>
      </c>
      <c r="L18" s="34">
        <v>0</v>
      </c>
      <c r="M18" s="35">
        <f t="shared" si="6"/>
        <v>146</v>
      </c>
      <c r="N18" s="36">
        <f t="shared" si="7"/>
        <v>0.53421148920600081</v>
      </c>
      <c r="O18" s="31">
        <v>57</v>
      </c>
      <c r="P18" s="32">
        <f t="shared" si="8"/>
        <v>0.50004386349679797</v>
      </c>
      <c r="Q18" s="33">
        <v>36</v>
      </c>
      <c r="R18" s="32">
        <f t="shared" si="9"/>
        <v>0.46789706264621783</v>
      </c>
      <c r="S18" s="34">
        <v>0</v>
      </c>
      <c r="T18" s="35">
        <f t="shared" si="10"/>
        <v>93</v>
      </c>
      <c r="U18" s="36">
        <f t="shared" si="11"/>
        <v>0.48708950924422562</v>
      </c>
      <c r="V18" s="31">
        <v>26</v>
      </c>
      <c r="W18" s="32">
        <f t="shared" si="12"/>
        <v>0.40996531062756231</v>
      </c>
      <c r="X18" s="33">
        <v>18</v>
      </c>
      <c r="Y18" s="32">
        <f t="shared" si="13"/>
        <v>0.45078888054094662</v>
      </c>
      <c r="Z18" s="34">
        <v>0</v>
      </c>
      <c r="AA18" s="35">
        <f t="shared" si="14"/>
        <v>44</v>
      </c>
      <c r="AB18" s="36">
        <f t="shared" si="15"/>
        <v>0.42573778422835029</v>
      </c>
      <c r="AC18" s="31">
        <v>7</v>
      </c>
      <c r="AD18" s="32">
        <f t="shared" si="16"/>
        <v>0.27744748315497425</v>
      </c>
      <c r="AE18" s="33">
        <v>5</v>
      </c>
      <c r="AF18" s="32">
        <f t="shared" si="17"/>
        <v>0.31269543464665417</v>
      </c>
      <c r="AG18" s="34">
        <v>0</v>
      </c>
      <c r="AH18" s="35">
        <f t="shared" si="18"/>
        <v>12</v>
      </c>
      <c r="AI18" s="36">
        <f t="shared" si="19"/>
        <v>0.29112081513828242</v>
      </c>
      <c r="AJ18" s="31">
        <v>0</v>
      </c>
      <c r="AK18" s="32">
        <f t="shared" si="20"/>
        <v>0</v>
      </c>
      <c r="AL18" s="33">
        <v>1</v>
      </c>
      <c r="AM18" s="32">
        <f t="shared" si="21"/>
        <v>0.4</v>
      </c>
      <c r="AN18" s="34">
        <v>0</v>
      </c>
      <c r="AO18" s="35">
        <f t="shared" si="22"/>
        <v>1</v>
      </c>
      <c r="AP18" s="36">
        <f t="shared" si="23"/>
        <v>0.15455950540958269</v>
      </c>
      <c r="AQ18" s="31">
        <v>0</v>
      </c>
      <c r="AR18" s="32">
        <f t="shared" si="24"/>
        <v>0</v>
      </c>
      <c r="AS18" s="33">
        <v>1</v>
      </c>
      <c r="AT18" s="32">
        <f t="shared" si="25"/>
        <v>2.2727272727272729</v>
      </c>
      <c r="AU18" s="34">
        <v>0</v>
      </c>
      <c r="AV18" s="35">
        <f t="shared" si="26"/>
        <v>1</v>
      </c>
      <c r="AW18" s="36">
        <f t="shared" si="27"/>
        <v>0.92592592592592582</v>
      </c>
      <c r="AX18" s="31">
        <v>0</v>
      </c>
      <c r="AY18" s="32">
        <f t="shared" si="28"/>
        <v>0</v>
      </c>
      <c r="AZ18" s="31">
        <v>0</v>
      </c>
      <c r="BA18" s="32">
        <f t="shared" si="29"/>
        <v>0</v>
      </c>
      <c r="BB18" s="34">
        <v>0</v>
      </c>
      <c r="BC18" s="35">
        <f t="shared" si="30"/>
        <v>0</v>
      </c>
      <c r="BD18" s="36">
        <f t="shared" si="31"/>
        <v>0</v>
      </c>
      <c r="BE18" s="31">
        <v>0</v>
      </c>
      <c r="BF18" s="32"/>
      <c r="BG18" s="37">
        <v>0</v>
      </c>
      <c r="BH18" s="32"/>
      <c r="BI18" s="34">
        <v>0</v>
      </c>
      <c r="BJ18" s="35">
        <f t="shared" si="32"/>
        <v>0</v>
      </c>
      <c r="BK18" s="36"/>
      <c r="AHH18" s="7"/>
      <c r="AHI18" s="7"/>
      <c r="AHJ18" s="7"/>
      <c r="AHK18" s="7"/>
      <c r="AHL18" s="7"/>
      <c r="AHM18" s="7"/>
      <c r="AHN18" s="7"/>
      <c r="AHO18" s="7"/>
      <c r="AHP18" s="7"/>
      <c r="AHQ18" s="7"/>
      <c r="AHR18" s="7"/>
      <c r="AHS18" s="7"/>
      <c r="AHT18" s="7"/>
      <c r="AHU18" s="7"/>
      <c r="AHV18" s="7"/>
      <c r="AHW18" s="7"/>
      <c r="AHX18" s="7"/>
      <c r="AHY18" s="7"/>
      <c r="AHZ18" s="7"/>
      <c r="AIA18" s="7"/>
      <c r="AIB18" s="7"/>
      <c r="AIC18" s="7"/>
      <c r="AID18" s="7"/>
      <c r="AIE18" s="7"/>
      <c r="AIF18" s="7"/>
      <c r="AIG18" s="7"/>
      <c r="AIH18" s="7"/>
      <c r="AII18" s="7"/>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7" t="s">
        <v>46</v>
      </c>
      <c r="B19" s="9">
        <v>1980181</v>
      </c>
      <c r="C19" s="28">
        <f t="shared" si="0"/>
        <v>6.7779017198928049</v>
      </c>
      <c r="D19" s="9">
        <v>2025216</v>
      </c>
      <c r="E19" s="28">
        <f t="shared" si="1"/>
        <v>6.7731712565364175</v>
      </c>
      <c r="F19" s="29">
        <f t="shared" si="2"/>
        <v>4005397</v>
      </c>
      <c r="G19" s="30">
        <f t="shared" si="3"/>
        <v>6.7755090689869446</v>
      </c>
      <c r="H19" s="31">
        <v>179</v>
      </c>
      <c r="I19" s="32">
        <f t="shared" si="4"/>
        <v>1.1220460101548297</v>
      </c>
      <c r="J19" s="33">
        <v>104</v>
      </c>
      <c r="K19" s="32">
        <f t="shared" si="5"/>
        <v>0.91412498901292083</v>
      </c>
      <c r="L19" s="34">
        <v>0</v>
      </c>
      <c r="M19" s="35">
        <f t="shared" si="6"/>
        <v>283</v>
      </c>
      <c r="N19" s="36">
        <f t="shared" si="7"/>
        <v>1.035492133186974</v>
      </c>
      <c r="O19" s="31">
        <v>122</v>
      </c>
      <c r="P19" s="32">
        <f t="shared" si="8"/>
        <v>1.0702693218703394</v>
      </c>
      <c r="Q19" s="33">
        <v>79</v>
      </c>
      <c r="R19" s="32">
        <f t="shared" si="9"/>
        <v>1.0267741096958669</v>
      </c>
      <c r="S19" s="34">
        <v>0</v>
      </c>
      <c r="T19" s="35">
        <f t="shared" si="10"/>
        <v>201</v>
      </c>
      <c r="U19" s="36">
        <f t="shared" si="11"/>
        <v>1.0527418425601005</v>
      </c>
      <c r="V19" s="31">
        <v>68</v>
      </c>
      <c r="W19" s="32">
        <f t="shared" si="12"/>
        <v>1.0722169662567014</v>
      </c>
      <c r="X19" s="33">
        <v>57</v>
      </c>
      <c r="Y19" s="32">
        <f t="shared" si="13"/>
        <v>1.4274981217129978</v>
      </c>
      <c r="Z19" s="34">
        <v>0</v>
      </c>
      <c r="AA19" s="35">
        <f t="shared" si="14"/>
        <v>125</v>
      </c>
      <c r="AB19" s="36">
        <f t="shared" si="15"/>
        <v>1.2094823415578131</v>
      </c>
      <c r="AC19" s="31">
        <v>22</v>
      </c>
      <c r="AD19" s="32">
        <f t="shared" si="16"/>
        <v>0.87197780420134752</v>
      </c>
      <c r="AE19" s="33">
        <v>28</v>
      </c>
      <c r="AF19" s="32">
        <f t="shared" si="17"/>
        <v>1.7510944340212633</v>
      </c>
      <c r="AG19" s="34">
        <v>0</v>
      </c>
      <c r="AH19" s="35">
        <f t="shared" si="18"/>
        <v>50</v>
      </c>
      <c r="AI19" s="36">
        <f t="shared" si="19"/>
        <v>1.2130033964095099</v>
      </c>
      <c r="AJ19" s="31">
        <v>4</v>
      </c>
      <c r="AK19" s="32">
        <f t="shared" si="20"/>
        <v>1.0075566750629723</v>
      </c>
      <c r="AL19" s="33">
        <v>4</v>
      </c>
      <c r="AM19" s="32">
        <f t="shared" si="21"/>
        <v>1.6</v>
      </c>
      <c r="AN19" s="34">
        <v>0</v>
      </c>
      <c r="AO19" s="35">
        <f t="shared" si="22"/>
        <v>8</v>
      </c>
      <c r="AP19" s="36">
        <f t="shared" si="23"/>
        <v>1.2364760432766615</v>
      </c>
      <c r="AQ19" s="31">
        <v>0</v>
      </c>
      <c r="AR19" s="32">
        <f t="shared" si="24"/>
        <v>0</v>
      </c>
      <c r="AS19" s="33">
        <v>0</v>
      </c>
      <c r="AT19" s="32">
        <f t="shared" si="25"/>
        <v>0</v>
      </c>
      <c r="AU19" s="34">
        <v>0</v>
      </c>
      <c r="AV19" s="35">
        <f t="shared" si="26"/>
        <v>0</v>
      </c>
      <c r="AW19" s="36">
        <f t="shared" si="27"/>
        <v>0</v>
      </c>
      <c r="AX19" s="31">
        <v>0</v>
      </c>
      <c r="AY19" s="32">
        <f t="shared" si="28"/>
        <v>0</v>
      </c>
      <c r="AZ19" s="31">
        <v>0</v>
      </c>
      <c r="BA19" s="32">
        <f t="shared" si="29"/>
        <v>0</v>
      </c>
      <c r="BB19" s="34">
        <v>0</v>
      </c>
      <c r="BC19" s="35">
        <f t="shared" si="30"/>
        <v>0</v>
      </c>
      <c r="BD19" s="36">
        <f t="shared" si="31"/>
        <v>0</v>
      </c>
      <c r="BE19" s="31">
        <v>0</v>
      </c>
      <c r="BF19" s="32"/>
      <c r="BG19" s="37">
        <v>0</v>
      </c>
      <c r="BH19" s="32"/>
      <c r="BI19" s="34">
        <v>0</v>
      </c>
      <c r="BJ19" s="35">
        <f t="shared" si="32"/>
        <v>0</v>
      </c>
      <c r="BK19" s="36"/>
      <c r="AHH19" s="7"/>
      <c r="AHI19" s="7"/>
      <c r="AHJ19" s="7"/>
      <c r="AHK19" s="7"/>
      <c r="AHL19" s="7"/>
      <c r="AHM19" s="7"/>
      <c r="AHN19" s="7"/>
      <c r="AHO19" s="7"/>
      <c r="AHP19" s="7"/>
      <c r="AHQ19" s="7"/>
      <c r="AHR19" s="7"/>
      <c r="AHS19" s="7"/>
      <c r="AHT19" s="7"/>
      <c r="AHU19" s="7"/>
      <c r="AHV19" s="7"/>
      <c r="AHW19" s="7"/>
      <c r="AHX19" s="7"/>
      <c r="AHY19" s="7"/>
      <c r="AHZ19" s="7"/>
      <c r="AIA19" s="7"/>
      <c r="AIB19" s="7"/>
      <c r="AIC19" s="7"/>
      <c r="AID19" s="7"/>
      <c r="AIE19" s="7"/>
      <c r="AIF19" s="7"/>
      <c r="AIG19" s="7"/>
      <c r="AIH19" s="7"/>
      <c r="AII19" s="7"/>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7" t="s">
        <v>47</v>
      </c>
      <c r="B20" s="9">
        <v>2039373</v>
      </c>
      <c r="C20" s="28">
        <f t="shared" si="0"/>
        <v>6.9805082283907121</v>
      </c>
      <c r="D20" s="9">
        <v>2097758</v>
      </c>
      <c r="E20" s="28">
        <f t="shared" si="1"/>
        <v>7.0157821134976821</v>
      </c>
      <c r="F20" s="29">
        <f t="shared" si="2"/>
        <v>4137131</v>
      </c>
      <c r="G20" s="30">
        <f t="shared" si="3"/>
        <v>6.9983496292844434</v>
      </c>
      <c r="H20" s="31">
        <v>332</v>
      </c>
      <c r="I20" s="32">
        <f t="shared" si="4"/>
        <v>2.0811132702313042</v>
      </c>
      <c r="J20" s="33">
        <v>198</v>
      </c>
      <c r="K20" s="32">
        <f t="shared" si="5"/>
        <v>1.7403533444669068</v>
      </c>
      <c r="L20" s="34">
        <v>0</v>
      </c>
      <c r="M20" s="35">
        <f t="shared" si="6"/>
        <v>530</v>
      </c>
      <c r="N20" s="36">
        <f t="shared" si="7"/>
        <v>1.9392608854738382</v>
      </c>
      <c r="O20" s="31">
        <v>237</v>
      </c>
      <c r="P20" s="32">
        <f t="shared" si="8"/>
        <v>2.0791297482235285</v>
      </c>
      <c r="Q20" s="33">
        <v>154</v>
      </c>
      <c r="R20" s="32">
        <f t="shared" si="9"/>
        <v>2.0015596568754872</v>
      </c>
      <c r="S20" s="34">
        <v>0</v>
      </c>
      <c r="T20" s="35">
        <f t="shared" si="10"/>
        <v>391</v>
      </c>
      <c r="U20" s="36">
        <f t="shared" si="11"/>
        <v>2.0478709474676582</v>
      </c>
      <c r="V20" s="31">
        <v>126</v>
      </c>
      <c r="W20" s="32">
        <f t="shared" si="12"/>
        <v>1.9867549668874174</v>
      </c>
      <c r="X20" s="33">
        <v>75</v>
      </c>
      <c r="Y20" s="32">
        <f t="shared" si="13"/>
        <v>1.8782870022539442</v>
      </c>
      <c r="Z20" s="34">
        <v>0</v>
      </c>
      <c r="AA20" s="35">
        <f t="shared" si="14"/>
        <v>201</v>
      </c>
      <c r="AB20" s="36">
        <f t="shared" si="15"/>
        <v>1.9448476052249637</v>
      </c>
      <c r="AC20" s="31">
        <v>50</v>
      </c>
      <c r="AD20" s="32">
        <f t="shared" si="16"/>
        <v>1.9817677368212445</v>
      </c>
      <c r="AE20" s="33">
        <v>25</v>
      </c>
      <c r="AF20" s="32">
        <f t="shared" si="17"/>
        <v>1.5634771732332706</v>
      </c>
      <c r="AG20" s="34">
        <v>0</v>
      </c>
      <c r="AH20" s="35">
        <f t="shared" si="18"/>
        <v>75</v>
      </c>
      <c r="AI20" s="36">
        <f t="shared" si="19"/>
        <v>1.8195050946142648</v>
      </c>
      <c r="AJ20" s="31">
        <v>7</v>
      </c>
      <c r="AK20" s="32">
        <f t="shared" si="20"/>
        <v>1.7632241813602016</v>
      </c>
      <c r="AL20" s="33">
        <v>4</v>
      </c>
      <c r="AM20" s="32">
        <f t="shared" si="21"/>
        <v>1.6</v>
      </c>
      <c r="AN20" s="34">
        <v>0</v>
      </c>
      <c r="AO20" s="35">
        <f t="shared" si="22"/>
        <v>11</v>
      </c>
      <c r="AP20" s="36">
        <f t="shared" si="23"/>
        <v>1.7001545595054095</v>
      </c>
      <c r="AQ20" s="31">
        <v>2</v>
      </c>
      <c r="AR20" s="32">
        <f t="shared" si="24"/>
        <v>3.125</v>
      </c>
      <c r="AS20" s="33">
        <v>0</v>
      </c>
      <c r="AT20" s="32">
        <f t="shared" si="25"/>
        <v>0</v>
      </c>
      <c r="AU20" s="34">
        <v>0</v>
      </c>
      <c r="AV20" s="35">
        <f t="shared" si="26"/>
        <v>2</v>
      </c>
      <c r="AW20" s="36">
        <f t="shared" si="27"/>
        <v>1.8518518518518516</v>
      </c>
      <c r="AX20" s="31">
        <v>0</v>
      </c>
      <c r="AY20" s="32">
        <f t="shared" si="28"/>
        <v>0</v>
      </c>
      <c r="AZ20" s="31">
        <v>0</v>
      </c>
      <c r="BA20" s="32">
        <f t="shared" si="29"/>
        <v>0</v>
      </c>
      <c r="BB20" s="34">
        <v>0</v>
      </c>
      <c r="BC20" s="35">
        <f t="shared" si="30"/>
        <v>0</v>
      </c>
      <c r="BD20" s="36">
        <f t="shared" si="31"/>
        <v>0</v>
      </c>
      <c r="BE20" s="31">
        <v>0</v>
      </c>
      <c r="BF20" s="32"/>
      <c r="BG20" s="37">
        <v>0</v>
      </c>
      <c r="BH20" s="32"/>
      <c r="BI20" s="34">
        <v>0</v>
      </c>
      <c r="BJ20" s="35">
        <f t="shared" si="32"/>
        <v>0</v>
      </c>
      <c r="BK20" s="36"/>
      <c r="AHH20" s="7"/>
      <c r="AHI20" s="7"/>
      <c r="AHJ20" s="7"/>
      <c r="AHK20" s="7"/>
      <c r="AHL20" s="7"/>
      <c r="AHM20" s="7"/>
      <c r="AHN20" s="7"/>
      <c r="AHO20" s="7"/>
      <c r="AHP20" s="7"/>
      <c r="AHQ20" s="7"/>
      <c r="AHR20" s="7"/>
      <c r="AHS20" s="7"/>
      <c r="AHT20" s="7"/>
      <c r="AHU20" s="7"/>
      <c r="AHV20" s="7"/>
      <c r="AHW20" s="7"/>
      <c r="AHX20" s="7"/>
      <c r="AHY20" s="7"/>
      <c r="AHZ20" s="7"/>
      <c r="AIA20" s="7"/>
      <c r="AIB20" s="7"/>
      <c r="AIC20" s="7"/>
      <c r="AID20" s="7"/>
      <c r="AIE20" s="7"/>
      <c r="AIF20" s="7"/>
      <c r="AIG20" s="7"/>
      <c r="AIH20" s="7"/>
      <c r="AII20" s="7"/>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7" t="s">
        <v>48</v>
      </c>
      <c r="B21" s="9">
        <v>1866897</v>
      </c>
      <c r="C21" s="28">
        <f t="shared" si="0"/>
        <v>6.3901453388163594</v>
      </c>
      <c r="D21" s="9">
        <v>1918667</v>
      </c>
      <c r="E21" s="28">
        <f t="shared" si="1"/>
        <v>6.4168267361431841</v>
      </c>
      <c r="F21" s="29">
        <f t="shared" si="2"/>
        <v>3785564</v>
      </c>
      <c r="G21" s="30">
        <f t="shared" si="3"/>
        <v>6.4036406911051484</v>
      </c>
      <c r="H21" s="31">
        <v>599</v>
      </c>
      <c r="I21" s="32">
        <f t="shared" si="4"/>
        <v>3.7547796652667214</v>
      </c>
      <c r="J21" s="33">
        <v>291</v>
      </c>
      <c r="K21" s="32">
        <f t="shared" si="5"/>
        <v>2.5577920365649995</v>
      </c>
      <c r="L21" s="34">
        <v>0</v>
      </c>
      <c r="M21" s="35">
        <f t="shared" si="6"/>
        <v>890</v>
      </c>
      <c r="N21" s="36">
        <f t="shared" si="7"/>
        <v>3.2564946944749358</v>
      </c>
      <c r="O21" s="31">
        <v>437</v>
      </c>
      <c r="P21" s="32">
        <f t="shared" si="8"/>
        <v>3.8336696201421177</v>
      </c>
      <c r="Q21" s="33">
        <v>213</v>
      </c>
      <c r="R21" s="32">
        <f t="shared" si="9"/>
        <v>2.7683909539901221</v>
      </c>
      <c r="S21" s="34">
        <v>0</v>
      </c>
      <c r="T21" s="35">
        <f t="shared" si="10"/>
        <v>650</v>
      </c>
      <c r="U21" s="36">
        <f t="shared" si="11"/>
        <v>3.4043890431048029</v>
      </c>
      <c r="V21" s="31">
        <v>234</v>
      </c>
      <c r="W21" s="32">
        <f t="shared" si="12"/>
        <v>3.6896877956480605</v>
      </c>
      <c r="X21" s="33">
        <v>129</v>
      </c>
      <c r="Y21" s="32">
        <f t="shared" si="13"/>
        <v>3.2306536438767846</v>
      </c>
      <c r="Z21" s="34">
        <v>0</v>
      </c>
      <c r="AA21" s="35">
        <f t="shared" si="14"/>
        <v>363</v>
      </c>
      <c r="AB21" s="36">
        <f t="shared" si="15"/>
        <v>3.5123367198838897</v>
      </c>
      <c r="AC21" s="31">
        <v>99</v>
      </c>
      <c r="AD21" s="32">
        <f t="shared" si="16"/>
        <v>3.9239001189060643</v>
      </c>
      <c r="AE21" s="33">
        <v>56</v>
      </c>
      <c r="AF21" s="32">
        <f t="shared" si="17"/>
        <v>3.5021888680425266</v>
      </c>
      <c r="AG21" s="34">
        <v>0</v>
      </c>
      <c r="AH21" s="35">
        <f t="shared" si="18"/>
        <v>155</v>
      </c>
      <c r="AI21" s="36">
        <f t="shared" si="19"/>
        <v>3.7603105288694807</v>
      </c>
      <c r="AJ21" s="31">
        <v>13</v>
      </c>
      <c r="AK21" s="32">
        <f t="shared" si="20"/>
        <v>3.2745591939546599</v>
      </c>
      <c r="AL21" s="33">
        <v>5</v>
      </c>
      <c r="AM21" s="32">
        <f t="shared" si="21"/>
        <v>2</v>
      </c>
      <c r="AN21" s="34">
        <v>0</v>
      </c>
      <c r="AO21" s="35">
        <f t="shared" si="22"/>
        <v>18</v>
      </c>
      <c r="AP21" s="36">
        <f t="shared" si="23"/>
        <v>2.7820710973724885</v>
      </c>
      <c r="AQ21" s="31">
        <v>1</v>
      </c>
      <c r="AR21" s="32">
        <f t="shared" si="24"/>
        <v>1.5625</v>
      </c>
      <c r="AS21" s="33">
        <v>1</v>
      </c>
      <c r="AT21" s="32">
        <f t="shared" si="25"/>
        <v>2.2727272727272729</v>
      </c>
      <c r="AU21" s="34">
        <v>0</v>
      </c>
      <c r="AV21" s="35">
        <f t="shared" si="26"/>
        <v>2</v>
      </c>
      <c r="AW21" s="36">
        <f t="shared" si="27"/>
        <v>1.8518518518518516</v>
      </c>
      <c r="AX21" s="31">
        <v>0</v>
      </c>
      <c r="AY21" s="32">
        <f t="shared" si="28"/>
        <v>0</v>
      </c>
      <c r="AZ21" s="31">
        <v>0</v>
      </c>
      <c r="BA21" s="32">
        <f t="shared" si="29"/>
        <v>0</v>
      </c>
      <c r="BB21" s="34">
        <v>0</v>
      </c>
      <c r="BC21" s="35">
        <f t="shared" si="30"/>
        <v>0</v>
      </c>
      <c r="BD21" s="36">
        <f t="shared" si="31"/>
        <v>0</v>
      </c>
      <c r="BE21" s="31">
        <v>0</v>
      </c>
      <c r="BF21" s="32"/>
      <c r="BG21" s="37">
        <v>0</v>
      </c>
      <c r="BH21" s="32"/>
      <c r="BI21" s="34">
        <v>0</v>
      </c>
      <c r="BJ21" s="35">
        <f t="shared" si="32"/>
        <v>0</v>
      </c>
      <c r="BK21" s="36"/>
      <c r="AHH21" s="7"/>
      <c r="AHI21" s="7"/>
      <c r="AHJ21" s="7"/>
      <c r="AHK21" s="7"/>
      <c r="AHL21" s="7"/>
      <c r="AHM21" s="7"/>
      <c r="AHN21" s="7"/>
      <c r="AHO21" s="7"/>
      <c r="AHP21" s="7"/>
      <c r="AHQ21" s="7"/>
      <c r="AHR21" s="7"/>
      <c r="AHS21" s="7"/>
      <c r="AHT21" s="7"/>
      <c r="AHU21" s="7"/>
      <c r="AHV21" s="7"/>
      <c r="AHW21" s="7"/>
      <c r="AHX21" s="7"/>
      <c r="AHY21" s="7"/>
      <c r="AHZ21" s="7"/>
      <c r="AIA21" s="7"/>
      <c r="AIB21" s="7"/>
      <c r="AIC21" s="7"/>
      <c r="AID21" s="7"/>
      <c r="AIE21" s="7"/>
      <c r="AIF21" s="7"/>
      <c r="AIG21" s="7"/>
      <c r="AIH21" s="7"/>
      <c r="AII21" s="7"/>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7" t="s">
        <v>49</v>
      </c>
      <c r="B22" s="9">
        <v>1585580</v>
      </c>
      <c r="C22" s="28">
        <f t="shared" si="0"/>
        <v>5.4272338786341416</v>
      </c>
      <c r="D22" s="9">
        <v>1648446</v>
      </c>
      <c r="E22" s="28">
        <f t="shared" si="1"/>
        <v>5.5130944379031321</v>
      </c>
      <c r="F22" s="29">
        <f t="shared" si="2"/>
        <v>3234026</v>
      </c>
      <c r="G22" s="30">
        <f t="shared" si="3"/>
        <v>5.4706618326072469</v>
      </c>
      <c r="H22" s="31">
        <v>874</v>
      </c>
      <c r="I22" s="32">
        <f t="shared" si="4"/>
        <v>5.4785933680185543</v>
      </c>
      <c r="J22" s="33">
        <v>436</v>
      </c>
      <c r="K22" s="32">
        <f t="shared" si="5"/>
        <v>3.832293223169553</v>
      </c>
      <c r="L22" s="34">
        <v>0</v>
      </c>
      <c r="M22" s="35">
        <f t="shared" si="6"/>
        <v>1310</v>
      </c>
      <c r="N22" s="36">
        <f t="shared" si="7"/>
        <v>4.7932674716428831</v>
      </c>
      <c r="O22" s="31">
        <v>635</v>
      </c>
      <c r="P22" s="32">
        <f t="shared" si="8"/>
        <v>5.5706640933415219</v>
      </c>
      <c r="Q22" s="33">
        <v>313</v>
      </c>
      <c r="R22" s="32">
        <f t="shared" si="9"/>
        <v>4.0681050168962827</v>
      </c>
      <c r="S22" s="34">
        <v>0</v>
      </c>
      <c r="T22" s="35">
        <f t="shared" si="10"/>
        <v>948</v>
      </c>
      <c r="U22" s="36">
        <f t="shared" si="11"/>
        <v>4.9651704813282356</v>
      </c>
      <c r="V22" s="31">
        <v>363</v>
      </c>
      <c r="W22" s="32">
        <f t="shared" si="12"/>
        <v>5.7237464522232733</v>
      </c>
      <c r="X22" s="33">
        <v>172</v>
      </c>
      <c r="Y22" s="32">
        <f t="shared" si="13"/>
        <v>4.3075381918357118</v>
      </c>
      <c r="Z22" s="34">
        <v>0</v>
      </c>
      <c r="AA22" s="35">
        <f t="shared" si="14"/>
        <v>535</v>
      </c>
      <c r="AB22" s="36">
        <f t="shared" si="15"/>
        <v>5.1765844218674406</v>
      </c>
      <c r="AC22" s="31">
        <v>138</v>
      </c>
      <c r="AD22" s="32">
        <f t="shared" si="16"/>
        <v>5.4696789536266346</v>
      </c>
      <c r="AE22" s="33">
        <v>64</v>
      </c>
      <c r="AF22" s="32">
        <f t="shared" si="17"/>
        <v>4.002501563477173</v>
      </c>
      <c r="AG22" s="34">
        <v>0</v>
      </c>
      <c r="AH22" s="35">
        <f t="shared" si="18"/>
        <v>202</v>
      </c>
      <c r="AI22" s="36">
        <f t="shared" si="19"/>
        <v>4.90053372149442</v>
      </c>
      <c r="AJ22" s="31">
        <v>20</v>
      </c>
      <c r="AK22" s="32">
        <f t="shared" si="20"/>
        <v>5.037783375314862</v>
      </c>
      <c r="AL22" s="33">
        <v>13</v>
      </c>
      <c r="AM22" s="32">
        <f t="shared" si="21"/>
        <v>5.2</v>
      </c>
      <c r="AN22" s="34">
        <v>0</v>
      </c>
      <c r="AO22" s="35">
        <f t="shared" si="22"/>
        <v>33</v>
      </c>
      <c r="AP22" s="36">
        <f t="shared" si="23"/>
        <v>5.1004636785162285</v>
      </c>
      <c r="AQ22" s="31">
        <v>1</v>
      </c>
      <c r="AR22" s="32">
        <f t="shared" si="24"/>
        <v>1.5625</v>
      </c>
      <c r="AS22" s="33">
        <v>2</v>
      </c>
      <c r="AT22" s="32">
        <f t="shared" si="25"/>
        <v>4.5454545454545459</v>
      </c>
      <c r="AU22" s="34">
        <v>0</v>
      </c>
      <c r="AV22" s="35">
        <f t="shared" si="26"/>
        <v>3</v>
      </c>
      <c r="AW22" s="36">
        <f t="shared" si="27"/>
        <v>2.7777777777777777</v>
      </c>
      <c r="AX22" s="31">
        <v>1</v>
      </c>
      <c r="AY22" s="32">
        <f t="shared" si="28"/>
        <v>50</v>
      </c>
      <c r="AZ22" s="31">
        <v>0</v>
      </c>
      <c r="BA22" s="32">
        <f t="shared" si="29"/>
        <v>0</v>
      </c>
      <c r="BB22" s="34">
        <v>0</v>
      </c>
      <c r="BC22" s="35">
        <f t="shared" si="30"/>
        <v>1</v>
      </c>
      <c r="BD22" s="36">
        <f t="shared" si="31"/>
        <v>20</v>
      </c>
      <c r="BE22" s="31">
        <v>0</v>
      </c>
      <c r="BF22" s="32"/>
      <c r="BG22" s="37">
        <v>0</v>
      </c>
      <c r="BH22" s="32"/>
      <c r="BI22" s="34">
        <v>0</v>
      </c>
      <c r="BJ22" s="35">
        <f t="shared" si="32"/>
        <v>0</v>
      </c>
      <c r="BK22" s="36"/>
      <c r="AHH22" s="7"/>
      <c r="AHI22" s="7"/>
      <c r="AHJ22" s="7"/>
      <c r="AHK22" s="7"/>
      <c r="AHL22" s="7"/>
      <c r="AHM22" s="7"/>
      <c r="AHN22" s="7"/>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7" t="s">
        <v>50</v>
      </c>
      <c r="B23" s="9">
        <v>1455983</v>
      </c>
      <c r="C23" s="28">
        <f t="shared" si="0"/>
        <v>4.9836402227042313</v>
      </c>
      <c r="D23" s="9">
        <v>1550793</v>
      </c>
      <c r="E23" s="28">
        <f t="shared" si="1"/>
        <v>5.186501870633986</v>
      </c>
      <c r="F23" s="29">
        <f t="shared" si="2"/>
        <v>3006776</v>
      </c>
      <c r="G23" s="30">
        <f t="shared" si="3"/>
        <v>5.0862468954793458</v>
      </c>
      <c r="H23" s="31">
        <v>1146</v>
      </c>
      <c r="I23" s="32">
        <f t="shared" si="4"/>
        <v>7.1836018303767322</v>
      </c>
      <c r="J23" s="33">
        <v>569</v>
      </c>
      <c r="K23" s="32">
        <f t="shared" si="5"/>
        <v>5.0013184495033842</v>
      </c>
      <c r="L23" s="34">
        <v>0</v>
      </c>
      <c r="M23" s="35">
        <f t="shared" si="6"/>
        <v>1715</v>
      </c>
      <c r="N23" s="36">
        <f t="shared" si="7"/>
        <v>6.2751555067691189</v>
      </c>
      <c r="O23" s="31">
        <v>839</v>
      </c>
      <c r="P23" s="32">
        <f t="shared" si="8"/>
        <v>7.3602947626984827</v>
      </c>
      <c r="Q23" s="33">
        <v>418</v>
      </c>
      <c r="R23" s="32">
        <f t="shared" si="9"/>
        <v>5.432804782947751</v>
      </c>
      <c r="S23" s="34">
        <v>0</v>
      </c>
      <c r="T23" s="35">
        <f t="shared" si="10"/>
        <v>1257</v>
      </c>
      <c r="U23" s="36">
        <f t="shared" si="11"/>
        <v>6.5835646572042101</v>
      </c>
      <c r="V23" s="31">
        <v>469</v>
      </c>
      <c r="W23" s="32">
        <f t="shared" si="12"/>
        <v>7.3951434878587197</v>
      </c>
      <c r="X23" s="33">
        <v>235</v>
      </c>
      <c r="Y23" s="32">
        <f t="shared" si="13"/>
        <v>5.8852992737290259</v>
      </c>
      <c r="Z23" s="34">
        <v>0</v>
      </c>
      <c r="AA23" s="35">
        <f t="shared" si="14"/>
        <v>704</v>
      </c>
      <c r="AB23" s="36">
        <f t="shared" si="15"/>
        <v>6.8118045476536047</v>
      </c>
      <c r="AC23" s="31">
        <v>190</v>
      </c>
      <c r="AD23" s="32">
        <f t="shared" si="16"/>
        <v>7.5307173999207295</v>
      </c>
      <c r="AE23" s="33">
        <v>87</v>
      </c>
      <c r="AF23" s="32">
        <f t="shared" si="17"/>
        <v>5.4409005628517821</v>
      </c>
      <c r="AG23" s="34">
        <v>0</v>
      </c>
      <c r="AH23" s="35">
        <f t="shared" si="18"/>
        <v>277</v>
      </c>
      <c r="AI23" s="36">
        <f t="shared" si="19"/>
        <v>6.7200388161086853</v>
      </c>
      <c r="AJ23" s="31">
        <v>37</v>
      </c>
      <c r="AK23" s="32">
        <f t="shared" si="20"/>
        <v>9.3198992443324933</v>
      </c>
      <c r="AL23" s="33">
        <v>16</v>
      </c>
      <c r="AM23" s="32">
        <f t="shared" si="21"/>
        <v>6.4</v>
      </c>
      <c r="AN23" s="34">
        <v>0</v>
      </c>
      <c r="AO23" s="35">
        <f t="shared" si="22"/>
        <v>53</v>
      </c>
      <c r="AP23" s="36">
        <f t="shared" si="23"/>
        <v>8.1916537867078816</v>
      </c>
      <c r="AQ23" s="31">
        <v>7</v>
      </c>
      <c r="AR23" s="32">
        <f t="shared" si="24"/>
        <v>10.9375</v>
      </c>
      <c r="AS23" s="33">
        <v>4</v>
      </c>
      <c r="AT23" s="32">
        <f t="shared" si="25"/>
        <v>9.0909090909090917</v>
      </c>
      <c r="AU23" s="34">
        <v>0</v>
      </c>
      <c r="AV23" s="35">
        <f t="shared" si="26"/>
        <v>11</v>
      </c>
      <c r="AW23" s="36">
        <f t="shared" si="27"/>
        <v>10.185185185185185</v>
      </c>
      <c r="AX23" s="31">
        <v>0</v>
      </c>
      <c r="AY23" s="32">
        <f t="shared" si="28"/>
        <v>0</v>
      </c>
      <c r="AZ23" s="31">
        <v>0</v>
      </c>
      <c r="BA23" s="32">
        <f t="shared" si="29"/>
        <v>0</v>
      </c>
      <c r="BB23" s="34">
        <v>0</v>
      </c>
      <c r="BC23" s="35">
        <f t="shared" si="30"/>
        <v>0</v>
      </c>
      <c r="BD23" s="36">
        <f t="shared" si="31"/>
        <v>0</v>
      </c>
      <c r="BE23" s="31">
        <v>0</v>
      </c>
      <c r="BF23" s="32"/>
      <c r="BG23" s="37">
        <v>0</v>
      </c>
      <c r="BH23" s="32"/>
      <c r="BI23" s="34">
        <v>0</v>
      </c>
      <c r="BJ23" s="35">
        <f t="shared" si="32"/>
        <v>0</v>
      </c>
      <c r="BK23" s="36"/>
      <c r="AHH23" s="7"/>
      <c r="AHI23" s="7"/>
      <c r="AHJ23" s="7"/>
      <c r="AHK23" s="7"/>
      <c r="AHL23" s="7"/>
      <c r="AHM23" s="7"/>
      <c r="AHN23" s="7"/>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7" t="s">
        <v>51</v>
      </c>
      <c r="B24" s="9">
        <v>1389405</v>
      </c>
      <c r="C24" s="28">
        <f t="shared" si="0"/>
        <v>4.7557523979513299</v>
      </c>
      <c r="D24" s="9">
        <v>1510747</v>
      </c>
      <c r="E24" s="28">
        <f t="shared" si="1"/>
        <v>5.0525712597069257</v>
      </c>
      <c r="F24" s="29">
        <f t="shared" si="2"/>
        <v>2900152</v>
      </c>
      <c r="G24" s="30">
        <f t="shared" si="3"/>
        <v>4.9058822826902357</v>
      </c>
      <c r="H24" s="31">
        <v>1817</v>
      </c>
      <c r="I24" s="32">
        <f t="shared" si="4"/>
        <v>11.389707265091205</v>
      </c>
      <c r="J24" s="33">
        <v>949</v>
      </c>
      <c r="K24" s="32">
        <f t="shared" si="5"/>
        <v>8.3413905247429021</v>
      </c>
      <c r="L24" s="34">
        <v>0</v>
      </c>
      <c r="M24" s="35">
        <f t="shared" si="6"/>
        <v>2766</v>
      </c>
      <c r="N24" s="36">
        <f t="shared" si="7"/>
        <v>10.120746432491767</v>
      </c>
      <c r="O24" s="31">
        <v>1347</v>
      </c>
      <c r="P24" s="32">
        <f t="shared" si="8"/>
        <v>11.816826037371699</v>
      </c>
      <c r="Q24" s="33">
        <v>688</v>
      </c>
      <c r="R24" s="32">
        <f t="shared" si="9"/>
        <v>8.9420327527943844</v>
      </c>
      <c r="S24" s="34">
        <v>0</v>
      </c>
      <c r="T24" s="35">
        <f t="shared" si="10"/>
        <v>2035</v>
      </c>
      <c r="U24" s="36">
        <f t="shared" si="11"/>
        <v>10.658356465720422</v>
      </c>
      <c r="V24" s="31">
        <v>756</v>
      </c>
      <c r="W24" s="32">
        <f t="shared" si="12"/>
        <v>11.920529801324504</v>
      </c>
      <c r="X24" s="33">
        <v>390</v>
      </c>
      <c r="Y24" s="32">
        <f t="shared" si="13"/>
        <v>9.7670924117205118</v>
      </c>
      <c r="Z24" s="34">
        <v>0</v>
      </c>
      <c r="AA24" s="35">
        <f t="shared" si="14"/>
        <v>1146</v>
      </c>
      <c r="AB24" s="36">
        <f t="shared" si="15"/>
        <v>11.088534107402031</v>
      </c>
      <c r="AC24" s="31">
        <v>310</v>
      </c>
      <c r="AD24" s="32">
        <f t="shared" si="16"/>
        <v>12.286959968291717</v>
      </c>
      <c r="AE24" s="33">
        <v>159</v>
      </c>
      <c r="AF24" s="32">
        <f t="shared" si="17"/>
        <v>9.9437148217636029</v>
      </c>
      <c r="AG24" s="34">
        <v>0</v>
      </c>
      <c r="AH24" s="35">
        <f t="shared" si="18"/>
        <v>469</v>
      </c>
      <c r="AI24" s="36">
        <f t="shared" si="19"/>
        <v>11.377971858321203</v>
      </c>
      <c r="AJ24" s="31">
        <v>44</v>
      </c>
      <c r="AK24" s="32">
        <f t="shared" si="20"/>
        <v>11.083123425692696</v>
      </c>
      <c r="AL24" s="33">
        <v>23</v>
      </c>
      <c r="AM24" s="32">
        <f t="shared" si="21"/>
        <v>9.1999999999999993</v>
      </c>
      <c r="AN24" s="34">
        <v>0</v>
      </c>
      <c r="AO24" s="35">
        <f t="shared" si="22"/>
        <v>67</v>
      </c>
      <c r="AP24" s="36">
        <f t="shared" si="23"/>
        <v>10.35548686244204</v>
      </c>
      <c r="AQ24" s="31">
        <v>6</v>
      </c>
      <c r="AR24" s="32">
        <f t="shared" si="24"/>
        <v>9.375</v>
      </c>
      <c r="AS24" s="33">
        <v>4</v>
      </c>
      <c r="AT24" s="32">
        <f t="shared" si="25"/>
        <v>9.0909090909090917</v>
      </c>
      <c r="AU24" s="34">
        <v>0</v>
      </c>
      <c r="AV24" s="35">
        <f t="shared" si="26"/>
        <v>10</v>
      </c>
      <c r="AW24" s="36">
        <f t="shared" si="27"/>
        <v>9.2592592592592595</v>
      </c>
      <c r="AX24" s="31">
        <v>0</v>
      </c>
      <c r="AY24" s="32">
        <f t="shared" si="28"/>
        <v>0</v>
      </c>
      <c r="AZ24" s="31">
        <v>1</v>
      </c>
      <c r="BA24" s="32">
        <f t="shared" si="29"/>
        <v>33.333333333333329</v>
      </c>
      <c r="BB24" s="34">
        <v>0</v>
      </c>
      <c r="BC24" s="35">
        <f t="shared" si="30"/>
        <v>1</v>
      </c>
      <c r="BD24" s="36">
        <f t="shared" si="31"/>
        <v>20</v>
      </c>
      <c r="BE24" s="31">
        <v>0</v>
      </c>
      <c r="BF24" s="32"/>
      <c r="BG24" s="37">
        <v>0</v>
      </c>
      <c r="BH24" s="32"/>
      <c r="BI24" s="34">
        <v>0</v>
      </c>
      <c r="BJ24" s="35">
        <f t="shared" si="32"/>
        <v>0</v>
      </c>
      <c r="BK24" s="36"/>
      <c r="AHH24" s="7"/>
      <c r="AHI24" s="7"/>
      <c r="AHJ24" s="7"/>
      <c r="AHK24" s="7"/>
      <c r="AHL24" s="7"/>
      <c r="AHM24" s="7"/>
      <c r="AHN24" s="7"/>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7" t="s">
        <v>52</v>
      </c>
      <c r="B25" s="9">
        <v>918891</v>
      </c>
      <c r="C25" s="28">
        <f t="shared" si="0"/>
        <v>3.1452442424677445</v>
      </c>
      <c r="D25" s="9">
        <v>1066234</v>
      </c>
      <c r="E25" s="28">
        <f t="shared" si="1"/>
        <v>3.5659334518104977</v>
      </c>
      <c r="F25" s="29">
        <f t="shared" si="2"/>
        <v>1985125</v>
      </c>
      <c r="G25" s="30">
        <f t="shared" si="3"/>
        <v>3.3580272918196887</v>
      </c>
      <c r="H25" s="31">
        <v>2451</v>
      </c>
      <c r="I25" s="32">
        <f t="shared" si="4"/>
        <v>15.363881401617252</v>
      </c>
      <c r="J25" s="33">
        <v>1405</v>
      </c>
      <c r="K25" s="32">
        <f t="shared" si="5"/>
        <v>12.349477015030324</v>
      </c>
      <c r="L25" s="34">
        <v>0</v>
      </c>
      <c r="M25" s="35">
        <f t="shared" si="6"/>
        <v>3856</v>
      </c>
      <c r="N25" s="36">
        <f t="shared" si="7"/>
        <v>14.109037687522868</v>
      </c>
      <c r="O25" s="31">
        <v>1794</v>
      </c>
      <c r="P25" s="32">
        <f t="shared" si="8"/>
        <v>15.738222651109746</v>
      </c>
      <c r="Q25" s="33">
        <v>1022</v>
      </c>
      <c r="R25" s="32">
        <f t="shared" si="9"/>
        <v>13.283077722900963</v>
      </c>
      <c r="S25" s="34">
        <v>0</v>
      </c>
      <c r="T25" s="35">
        <f t="shared" si="10"/>
        <v>2816</v>
      </c>
      <c r="U25" s="36">
        <f t="shared" si="11"/>
        <v>14.748860839050963</v>
      </c>
      <c r="V25" s="31">
        <v>1062</v>
      </c>
      <c r="W25" s="32">
        <f t="shared" si="12"/>
        <v>16.74550614947966</v>
      </c>
      <c r="X25" s="33">
        <v>557</v>
      </c>
      <c r="Y25" s="32">
        <f t="shared" si="13"/>
        <v>13.949411470072626</v>
      </c>
      <c r="Z25" s="34">
        <v>0</v>
      </c>
      <c r="AA25" s="35">
        <f t="shared" si="14"/>
        <v>1619</v>
      </c>
      <c r="AB25" s="36">
        <f t="shared" si="15"/>
        <v>15.665215287856798</v>
      </c>
      <c r="AC25" s="31">
        <v>421</v>
      </c>
      <c r="AD25" s="32">
        <f t="shared" si="16"/>
        <v>16.686484344034881</v>
      </c>
      <c r="AE25" s="33">
        <v>225</v>
      </c>
      <c r="AF25" s="32">
        <f t="shared" si="17"/>
        <v>14.071294559099437</v>
      </c>
      <c r="AG25" s="34">
        <v>0</v>
      </c>
      <c r="AH25" s="35">
        <f t="shared" si="18"/>
        <v>646</v>
      </c>
      <c r="AI25" s="36">
        <f t="shared" si="19"/>
        <v>15.672003881610868</v>
      </c>
      <c r="AJ25" s="31">
        <v>69</v>
      </c>
      <c r="AK25" s="32">
        <f t="shared" si="20"/>
        <v>17.380352644836272</v>
      </c>
      <c r="AL25" s="33">
        <v>28</v>
      </c>
      <c r="AM25" s="32">
        <f t="shared" si="21"/>
        <v>11.200000000000001</v>
      </c>
      <c r="AN25" s="34">
        <v>0</v>
      </c>
      <c r="AO25" s="35">
        <f t="shared" si="22"/>
        <v>97</v>
      </c>
      <c r="AP25" s="36">
        <f t="shared" si="23"/>
        <v>14.992272024729521</v>
      </c>
      <c r="AQ25" s="31">
        <v>6</v>
      </c>
      <c r="AR25" s="32">
        <f t="shared" si="24"/>
        <v>9.375</v>
      </c>
      <c r="AS25" s="33">
        <v>7</v>
      </c>
      <c r="AT25" s="32">
        <f t="shared" si="25"/>
        <v>15.909090909090908</v>
      </c>
      <c r="AU25" s="34">
        <v>0</v>
      </c>
      <c r="AV25" s="35">
        <f t="shared" si="26"/>
        <v>13</v>
      </c>
      <c r="AW25" s="36">
        <f t="shared" si="27"/>
        <v>12.037037037037036</v>
      </c>
      <c r="AX25" s="31">
        <v>0</v>
      </c>
      <c r="AY25" s="32">
        <f t="shared" si="28"/>
        <v>0</v>
      </c>
      <c r="AZ25" s="31">
        <v>2</v>
      </c>
      <c r="BA25" s="32">
        <f t="shared" si="29"/>
        <v>66.666666666666657</v>
      </c>
      <c r="BB25" s="34">
        <v>0</v>
      </c>
      <c r="BC25" s="35">
        <f t="shared" si="30"/>
        <v>2</v>
      </c>
      <c r="BD25" s="36">
        <f t="shared" si="31"/>
        <v>40</v>
      </c>
      <c r="BE25" s="31">
        <v>0</v>
      </c>
      <c r="BF25" s="32"/>
      <c r="BG25" s="37">
        <v>0</v>
      </c>
      <c r="BH25" s="32"/>
      <c r="BI25" s="34">
        <v>0</v>
      </c>
      <c r="BJ25" s="35">
        <f t="shared" si="32"/>
        <v>0</v>
      </c>
      <c r="BK25" s="36"/>
      <c r="AHH25" s="7"/>
      <c r="AHI25" s="7"/>
      <c r="AHJ25" s="7"/>
      <c r="AHK25" s="7"/>
      <c r="AHL25" s="7"/>
      <c r="AHM25" s="7"/>
      <c r="AHN25" s="7"/>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7" t="s">
        <v>53</v>
      </c>
      <c r="B26" s="9">
        <v>655504</v>
      </c>
      <c r="C26" s="28">
        <f t="shared" si="0"/>
        <v>2.2437048375863688</v>
      </c>
      <c r="D26" s="9">
        <v>836293</v>
      </c>
      <c r="E26" s="28">
        <f t="shared" si="1"/>
        <v>2.7969143585882246</v>
      </c>
      <c r="F26" s="29">
        <f t="shared" si="2"/>
        <v>1491797</v>
      </c>
      <c r="G26" s="30">
        <f t="shared" si="3"/>
        <v>2.5235161714525467</v>
      </c>
      <c r="H26" s="31">
        <v>3149</v>
      </c>
      <c r="I26" s="32">
        <f t="shared" si="4"/>
        <v>19.739233999874632</v>
      </c>
      <c r="J26" s="33">
        <v>2100</v>
      </c>
      <c r="K26" s="32">
        <f t="shared" si="5"/>
        <v>18.458293047376287</v>
      </c>
      <c r="L26" s="34">
        <v>0</v>
      </c>
      <c r="M26" s="35">
        <f t="shared" si="6"/>
        <v>5249</v>
      </c>
      <c r="N26" s="36">
        <f t="shared" si="7"/>
        <v>19.206000731796561</v>
      </c>
      <c r="O26" s="31">
        <v>2267</v>
      </c>
      <c r="P26" s="32">
        <f t="shared" si="8"/>
        <v>19.88770944819721</v>
      </c>
      <c r="Q26" s="33">
        <v>1407</v>
      </c>
      <c r="R26" s="32">
        <f t="shared" si="9"/>
        <v>18.286976865089681</v>
      </c>
      <c r="S26" s="34">
        <v>0</v>
      </c>
      <c r="T26" s="35">
        <f t="shared" si="10"/>
        <v>3674</v>
      </c>
      <c r="U26" s="36">
        <f t="shared" si="11"/>
        <v>19.2426543759493</v>
      </c>
      <c r="V26" s="31">
        <v>1282</v>
      </c>
      <c r="W26" s="32">
        <f t="shared" si="12"/>
        <v>20.21444339325134</v>
      </c>
      <c r="X26" s="33">
        <v>755</v>
      </c>
      <c r="Y26" s="32">
        <f t="shared" si="13"/>
        <v>18.908089156023038</v>
      </c>
      <c r="Z26" s="34">
        <v>0</v>
      </c>
      <c r="AA26" s="35">
        <f t="shared" si="14"/>
        <v>2037</v>
      </c>
      <c r="AB26" s="36">
        <f t="shared" si="15"/>
        <v>19.709724238026123</v>
      </c>
      <c r="AC26" s="31">
        <v>510</v>
      </c>
      <c r="AD26" s="32">
        <f t="shared" si="16"/>
        <v>20.214030915576693</v>
      </c>
      <c r="AE26" s="33">
        <v>290</v>
      </c>
      <c r="AF26" s="32">
        <f t="shared" si="17"/>
        <v>18.13633520950594</v>
      </c>
      <c r="AG26" s="34">
        <v>0</v>
      </c>
      <c r="AH26" s="35">
        <f t="shared" si="18"/>
        <v>800</v>
      </c>
      <c r="AI26" s="36">
        <f t="shared" si="19"/>
        <v>19.408054342552159</v>
      </c>
      <c r="AJ26" s="31">
        <v>69</v>
      </c>
      <c r="AK26" s="32">
        <f t="shared" si="20"/>
        <v>17.380352644836272</v>
      </c>
      <c r="AL26" s="33">
        <v>49</v>
      </c>
      <c r="AM26" s="32">
        <f t="shared" si="21"/>
        <v>19.600000000000001</v>
      </c>
      <c r="AN26" s="34">
        <v>0</v>
      </c>
      <c r="AO26" s="35">
        <f t="shared" si="22"/>
        <v>118</v>
      </c>
      <c r="AP26" s="36">
        <f t="shared" si="23"/>
        <v>18.238021638330757</v>
      </c>
      <c r="AQ26" s="31">
        <v>14</v>
      </c>
      <c r="AR26" s="32">
        <f t="shared" si="24"/>
        <v>21.875</v>
      </c>
      <c r="AS26" s="33">
        <v>7</v>
      </c>
      <c r="AT26" s="32">
        <f t="shared" si="25"/>
        <v>15.909090909090908</v>
      </c>
      <c r="AU26" s="34">
        <v>0</v>
      </c>
      <c r="AV26" s="35">
        <f t="shared" si="26"/>
        <v>21</v>
      </c>
      <c r="AW26" s="36">
        <f t="shared" si="27"/>
        <v>19.444444444444446</v>
      </c>
      <c r="AX26" s="31">
        <v>1</v>
      </c>
      <c r="AY26" s="32">
        <f t="shared" si="28"/>
        <v>50</v>
      </c>
      <c r="AZ26" s="31">
        <v>0</v>
      </c>
      <c r="BA26" s="32">
        <f t="shared" si="29"/>
        <v>0</v>
      </c>
      <c r="BB26" s="34">
        <v>0</v>
      </c>
      <c r="BC26" s="35">
        <f t="shared" si="30"/>
        <v>1</v>
      </c>
      <c r="BD26" s="36">
        <f t="shared" si="31"/>
        <v>20</v>
      </c>
      <c r="BE26" s="31">
        <v>0</v>
      </c>
      <c r="BF26" s="32"/>
      <c r="BG26" s="37">
        <v>0</v>
      </c>
      <c r="BH26" s="32"/>
      <c r="BI26" s="34">
        <v>0</v>
      </c>
      <c r="BJ26" s="35">
        <f t="shared" si="32"/>
        <v>0</v>
      </c>
      <c r="BK26" s="36"/>
      <c r="AHH26" s="7"/>
      <c r="AHI26" s="7"/>
      <c r="AHJ26" s="7"/>
      <c r="AHK26" s="7"/>
      <c r="AHL26" s="7"/>
      <c r="AHM26" s="7"/>
      <c r="AHN26" s="7"/>
      <c r="AHO26" s="7"/>
      <c r="AHP26" s="7"/>
      <c r="AHQ26" s="7"/>
      <c r="AHR26" s="7"/>
      <c r="AHS26" s="7"/>
      <c r="AHT26" s="7"/>
      <c r="AHU26" s="7"/>
      <c r="AHV26" s="7"/>
      <c r="AHW26" s="7"/>
      <c r="AHX26" s="7"/>
      <c r="AHY26" s="7"/>
      <c r="AHZ26" s="7"/>
      <c r="AIA26" s="7"/>
      <c r="AIB26" s="7"/>
      <c r="AIC26" s="7"/>
      <c r="AID26" s="7"/>
      <c r="AIE26" s="7"/>
      <c r="AIF26" s="7"/>
      <c r="AIG26" s="7"/>
      <c r="AIH26" s="7"/>
      <c r="AII26" s="7"/>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27" t="s">
        <v>54</v>
      </c>
      <c r="B27" s="9">
        <v>362168</v>
      </c>
      <c r="C27" s="28">
        <f t="shared" si="0"/>
        <v>1.2396539054208364</v>
      </c>
      <c r="D27" s="9">
        <v>556269</v>
      </c>
      <c r="E27" s="28">
        <f t="shared" si="1"/>
        <v>1.8603967190177522</v>
      </c>
      <c r="F27" s="29">
        <f t="shared" si="2"/>
        <v>918437</v>
      </c>
      <c r="G27" s="30">
        <f t="shared" si="3"/>
        <v>1.5536233294210691</v>
      </c>
      <c r="H27" s="31">
        <v>2951</v>
      </c>
      <c r="I27" s="32">
        <f t="shared" si="4"/>
        <v>18.498088133893312</v>
      </c>
      <c r="J27" s="33">
        <v>2331</v>
      </c>
      <c r="K27" s="32">
        <f t="shared" si="5"/>
        <v>20.488705282587677</v>
      </c>
      <c r="L27" s="34">
        <v>0</v>
      </c>
      <c r="M27" s="35">
        <f t="shared" si="6"/>
        <v>5282</v>
      </c>
      <c r="N27" s="36">
        <f t="shared" si="7"/>
        <v>19.326747164288328</v>
      </c>
      <c r="O27" s="31">
        <v>2055</v>
      </c>
      <c r="P27" s="32">
        <f t="shared" si="8"/>
        <v>18.027897183963507</v>
      </c>
      <c r="Q27" s="33">
        <v>1518</v>
      </c>
      <c r="R27" s="32">
        <f t="shared" si="9"/>
        <v>19.729659474915518</v>
      </c>
      <c r="S27" s="34">
        <v>0</v>
      </c>
      <c r="T27" s="35">
        <f t="shared" si="10"/>
        <v>3573</v>
      </c>
      <c r="U27" s="36">
        <f t="shared" si="11"/>
        <v>18.713664693866864</v>
      </c>
      <c r="V27" s="31">
        <v>1097</v>
      </c>
      <c r="W27" s="32">
        <f t="shared" si="12"/>
        <v>17.297382529170608</v>
      </c>
      <c r="X27" s="33">
        <v>737</v>
      </c>
      <c r="Y27" s="32">
        <f t="shared" si="13"/>
        <v>18.457300275482094</v>
      </c>
      <c r="Z27" s="34">
        <v>0</v>
      </c>
      <c r="AA27" s="35">
        <f t="shared" si="14"/>
        <v>1834</v>
      </c>
      <c r="AB27" s="36">
        <f t="shared" si="15"/>
        <v>17.745524915336237</v>
      </c>
      <c r="AC27" s="31">
        <v>429</v>
      </c>
      <c r="AD27" s="32">
        <f t="shared" si="16"/>
        <v>17.003567181926279</v>
      </c>
      <c r="AE27" s="33">
        <v>314</v>
      </c>
      <c r="AF27" s="32">
        <f t="shared" si="17"/>
        <v>19.63727329580988</v>
      </c>
      <c r="AG27" s="34">
        <v>0</v>
      </c>
      <c r="AH27" s="35">
        <f t="shared" si="18"/>
        <v>743</v>
      </c>
      <c r="AI27" s="36">
        <f t="shared" si="19"/>
        <v>18.025230470645319</v>
      </c>
      <c r="AJ27" s="31">
        <v>75</v>
      </c>
      <c r="AK27" s="32">
        <f t="shared" si="20"/>
        <v>18.89168765743073</v>
      </c>
      <c r="AL27" s="33">
        <v>51</v>
      </c>
      <c r="AM27" s="32">
        <f t="shared" si="21"/>
        <v>20.399999999999999</v>
      </c>
      <c r="AN27" s="34">
        <v>0</v>
      </c>
      <c r="AO27" s="35">
        <f t="shared" si="22"/>
        <v>126</v>
      </c>
      <c r="AP27" s="36">
        <f t="shared" si="23"/>
        <v>19.474497681607421</v>
      </c>
      <c r="AQ27" s="31">
        <v>16</v>
      </c>
      <c r="AR27" s="32">
        <f t="shared" si="24"/>
        <v>25</v>
      </c>
      <c r="AS27" s="33">
        <v>8</v>
      </c>
      <c r="AT27" s="32">
        <f t="shared" si="25"/>
        <v>18.181818181818183</v>
      </c>
      <c r="AU27" s="34">
        <v>0</v>
      </c>
      <c r="AV27" s="35">
        <f t="shared" si="26"/>
        <v>24</v>
      </c>
      <c r="AW27" s="36">
        <f t="shared" si="27"/>
        <v>22.222222222222221</v>
      </c>
      <c r="AX27" s="31">
        <v>0</v>
      </c>
      <c r="AY27" s="32">
        <f t="shared" si="28"/>
        <v>0</v>
      </c>
      <c r="AZ27" s="31">
        <v>0</v>
      </c>
      <c r="BA27" s="32">
        <f t="shared" si="29"/>
        <v>0</v>
      </c>
      <c r="BB27" s="34">
        <v>0</v>
      </c>
      <c r="BC27" s="35">
        <f t="shared" si="30"/>
        <v>0</v>
      </c>
      <c r="BD27" s="36">
        <f t="shared" si="31"/>
        <v>0</v>
      </c>
      <c r="BE27" s="31">
        <v>0</v>
      </c>
      <c r="BF27" s="32"/>
      <c r="BG27" s="37">
        <v>0</v>
      </c>
      <c r="BH27" s="32"/>
      <c r="BI27" s="34">
        <v>0</v>
      </c>
      <c r="BJ27" s="35">
        <f t="shared" si="32"/>
        <v>0</v>
      </c>
      <c r="BK27" s="36"/>
      <c r="AHH27" s="7"/>
      <c r="AHI27" s="7"/>
      <c r="AHJ27" s="7"/>
      <c r="AHK27" s="7"/>
      <c r="AHL27" s="7"/>
      <c r="AHM27" s="7"/>
      <c r="AHN27" s="7"/>
      <c r="AHO27" s="7"/>
      <c r="AHP27" s="7"/>
      <c r="AHQ27" s="7"/>
      <c r="AHR27" s="7"/>
      <c r="AHS27" s="7"/>
      <c r="AHT27" s="7"/>
      <c r="AHU27" s="7"/>
      <c r="AHV27" s="7"/>
      <c r="AHW27" s="7"/>
      <c r="AHX27" s="7"/>
      <c r="AHY27" s="7"/>
      <c r="AHZ27" s="7"/>
      <c r="AIA27" s="7"/>
      <c r="AIB27" s="7"/>
      <c r="AIC27" s="7"/>
      <c r="AID27" s="7"/>
      <c r="AIE27" s="7"/>
      <c r="AIF27" s="7"/>
      <c r="AIG27" s="7"/>
      <c r="AIH27" s="7"/>
      <c r="AII27" s="7"/>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27" t="s">
        <v>55</v>
      </c>
      <c r="B28" s="9">
        <v>167009</v>
      </c>
      <c r="C28" s="28">
        <f t="shared" si="0"/>
        <v>0.57165006044274613</v>
      </c>
      <c r="D28" s="9">
        <v>361950</v>
      </c>
      <c r="E28" s="28">
        <f t="shared" si="1"/>
        <v>1.2105125262210825</v>
      </c>
      <c r="F28" s="29">
        <f t="shared" si="2"/>
        <v>528959</v>
      </c>
      <c r="G28" s="30">
        <f t="shared" si="3"/>
        <v>0.89478433763800824</v>
      </c>
      <c r="H28" s="31">
        <v>2254</v>
      </c>
      <c r="I28" s="32">
        <f t="shared" si="4"/>
        <v>14.129003949100483</v>
      </c>
      <c r="J28" s="33">
        <v>2863</v>
      </c>
      <c r="K28" s="32">
        <f t="shared" si="5"/>
        <v>25.164806187922999</v>
      </c>
      <c r="L28" s="34">
        <v>0</v>
      </c>
      <c r="M28" s="35">
        <f t="shared" si="6"/>
        <v>5117</v>
      </c>
      <c r="N28" s="36">
        <f t="shared" si="7"/>
        <v>18.723015001829491</v>
      </c>
      <c r="O28" s="31">
        <v>1529</v>
      </c>
      <c r="P28" s="32">
        <f t="shared" si="8"/>
        <v>13.413457320817615</v>
      </c>
      <c r="Q28" s="33">
        <v>1790</v>
      </c>
      <c r="R28" s="32">
        <f t="shared" si="9"/>
        <v>23.264881726020274</v>
      </c>
      <c r="S28" s="34">
        <v>0</v>
      </c>
      <c r="T28" s="35">
        <f t="shared" si="10"/>
        <v>3319</v>
      </c>
      <c r="U28" s="36">
        <f t="shared" si="11"/>
        <v>17.3833342062536</v>
      </c>
      <c r="V28" s="31">
        <v>809</v>
      </c>
      <c r="W28" s="32">
        <f t="shared" si="12"/>
        <v>12.756228319142227</v>
      </c>
      <c r="X28" s="33">
        <v>836</v>
      </c>
      <c r="Y28" s="32">
        <f t="shared" si="13"/>
        <v>20.9366391184573</v>
      </c>
      <c r="Z28" s="34">
        <v>0</v>
      </c>
      <c r="AA28" s="35">
        <f t="shared" si="14"/>
        <v>1645</v>
      </c>
      <c r="AB28" s="36">
        <f t="shared" si="15"/>
        <v>15.916787614900823</v>
      </c>
      <c r="AC28" s="31">
        <v>325</v>
      </c>
      <c r="AD28" s="32">
        <f t="shared" si="16"/>
        <v>12.881490289338091</v>
      </c>
      <c r="AE28" s="33">
        <v>328</v>
      </c>
      <c r="AF28" s="32">
        <f t="shared" si="17"/>
        <v>20.512820512820511</v>
      </c>
      <c r="AG28" s="34">
        <v>0</v>
      </c>
      <c r="AH28" s="35">
        <f t="shared" si="18"/>
        <v>653</v>
      </c>
      <c r="AI28" s="36">
        <f t="shared" si="19"/>
        <v>15.8418243571082</v>
      </c>
      <c r="AJ28" s="31">
        <v>53</v>
      </c>
      <c r="AK28" s="32">
        <f t="shared" si="20"/>
        <v>13.350125944584383</v>
      </c>
      <c r="AL28" s="33">
        <v>54</v>
      </c>
      <c r="AM28" s="32">
        <f t="shared" si="21"/>
        <v>21.6</v>
      </c>
      <c r="AN28" s="34">
        <v>0</v>
      </c>
      <c r="AO28" s="35">
        <f t="shared" si="22"/>
        <v>107</v>
      </c>
      <c r="AP28" s="36">
        <f t="shared" si="23"/>
        <v>16.537867078825347</v>
      </c>
      <c r="AQ28" s="31">
        <v>11</v>
      </c>
      <c r="AR28" s="32">
        <f t="shared" si="24"/>
        <v>17.1875</v>
      </c>
      <c r="AS28" s="33">
        <v>10</v>
      </c>
      <c r="AT28" s="32">
        <f t="shared" si="25"/>
        <v>22.727272727272727</v>
      </c>
      <c r="AU28" s="34">
        <v>0</v>
      </c>
      <c r="AV28" s="35">
        <f t="shared" si="26"/>
        <v>21</v>
      </c>
      <c r="AW28" s="36">
        <f t="shared" si="27"/>
        <v>19.444444444444446</v>
      </c>
      <c r="AX28" s="31">
        <v>0</v>
      </c>
      <c r="AY28" s="32">
        <f t="shared" si="28"/>
        <v>0</v>
      </c>
      <c r="AZ28" s="31">
        <v>0</v>
      </c>
      <c r="BA28" s="32">
        <f t="shared" si="29"/>
        <v>0</v>
      </c>
      <c r="BB28" s="34">
        <v>0</v>
      </c>
      <c r="BC28" s="35">
        <f t="shared" si="30"/>
        <v>0</v>
      </c>
      <c r="BD28" s="36">
        <f t="shared" si="31"/>
        <v>0</v>
      </c>
      <c r="BE28" s="31">
        <v>0</v>
      </c>
      <c r="BF28" s="32"/>
      <c r="BG28" s="37">
        <v>0</v>
      </c>
      <c r="BH28" s="32"/>
      <c r="BI28" s="34">
        <v>0</v>
      </c>
      <c r="BJ28" s="35">
        <f t="shared" si="32"/>
        <v>0</v>
      </c>
      <c r="BK28" s="36"/>
      <c r="AHH28" s="7"/>
      <c r="AHI28" s="7"/>
      <c r="AHJ28" s="7"/>
      <c r="AHK28" s="7"/>
      <c r="AHL28" s="7"/>
      <c r="AHM28" s="7"/>
      <c r="AHN28" s="7"/>
      <c r="AHO28" s="7"/>
      <c r="AHP28" s="7"/>
      <c r="AHQ28" s="7"/>
      <c r="AHR28" s="7"/>
      <c r="AHS28" s="7"/>
      <c r="AHT28" s="7"/>
      <c r="AHU28" s="7"/>
      <c r="AHV28" s="7"/>
      <c r="AHW28" s="7"/>
      <c r="AHX28" s="7"/>
      <c r="AHY28" s="7"/>
      <c r="AHZ28" s="7"/>
      <c r="AIA28" s="7"/>
      <c r="AIB28" s="7"/>
      <c r="AIC28" s="7"/>
      <c r="AID28" s="7"/>
      <c r="AIE28" s="7"/>
      <c r="AIF28" s="7"/>
      <c r="AIG28" s="7"/>
      <c r="AIH28" s="7"/>
      <c r="AII28" s="7"/>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38"/>
      <c r="B29" s="39"/>
      <c r="C29" s="40"/>
      <c r="D29" s="41"/>
      <c r="E29" s="40"/>
      <c r="F29" s="41"/>
      <c r="G29" s="40"/>
      <c r="H29" s="42"/>
      <c r="I29" s="43"/>
      <c r="J29" s="35"/>
      <c r="K29" s="43"/>
      <c r="L29" s="44"/>
      <c r="M29" s="35"/>
      <c r="N29" s="45"/>
      <c r="O29" s="42"/>
      <c r="P29" s="43"/>
      <c r="Q29" s="35"/>
      <c r="R29" s="43"/>
      <c r="S29" s="44"/>
      <c r="T29" s="35"/>
      <c r="U29" s="45"/>
      <c r="V29" s="42"/>
      <c r="W29" s="43"/>
      <c r="X29" s="35"/>
      <c r="Y29" s="43"/>
      <c r="Z29" s="44"/>
      <c r="AA29" s="35"/>
      <c r="AB29" s="45"/>
      <c r="AC29" s="42"/>
      <c r="AD29" s="43"/>
      <c r="AE29" s="35"/>
      <c r="AF29" s="43"/>
      <c r="AG29" s="44"/>
      <c r="AH29" s="35"/>
      <c r="AI29" s="45"/>
      <c r="AJ29" s="42"/>
      <c r="AK29" s="43"/>
      <c r="AL29" s="35"/>
      <c r="AM29" s="43"/>
      <c r="AN29" s="44"/>
      <c r="AO29" s="35"/>
      <c r="AP29" s="45"/>
      <c r="AQ29" s="42"/>
      <c r="AR29" s="43"/>
      <c r="AS29" s="35"/>
      <c r="AT29" s="43"/>
      <c r="AU29" s="44"/>
      <c r="AV29" s="35"/>
      <c r="AW29" s="45"/>
      <c r="AX29" s="42"/>
      <c r="AY29" s="43"/>
      <c r="AZ29" s="35"/>
      <c r="BA29" s="43"/>
      <c r="BB29" s="44"/>
      <c r="BC29" s="35"/>
      <c r="BD29" s="45"/>
      <c r="BE29" s="42"/>
      <c r="BF29" s="43"/>
      <c r="BG29" s="35"/>
      <c r="BH29" s="43"/>
      <c r="BI29" s="44"/>
      <c r="BJ29" s="35"/>
      <c r="BK29" s="45"/>
      <c r="AHH29" s="7"/>
      <c r="AHI29" s="7"/>
      <c r="AHJ29" s="7"/>
      <c r="AHK29" s="7"/>
      <c r="AHL29" s="7"/>
      <c r="AHM29" s="7"/>
      <c r="AHN29" s="7"/>
      <c r="AHO29" s="7"/>
      <c r="AHP29" s="7"/>
      <c r="AHQ29" s="7"/>
      <c r="AHR29" s="7"/>
      <c r="AHS29" s="7"/>
      <c r="AHT29" s="7"/>
      <c r="AHU29" s="7"/>
      <c r="AHV29" s="7"/>
      <c r="AHW29" s="7"/>
      <c r="AHX29" s="7"/>
      <c r="AHY29" s="7"/>
      <c r="AHZ29" s="7"/>
      <c r="AIA29" s="7"/>
      <c r="AIB29" s="7"/>
      <c r="AIC29" s="7"/>
      <c r="AID29" s="7"/>
      <c r="AIE29" s="7"/>
      <c r="AIF29" s="7"/>
      <c r="AIG29" s="7"/>
      <c r="AIH29" s="7"/>
      <c r="AII29" s="7"/>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46" t="s">
        <v>56</v>
      </c>
      <c r="B30" s="47">
        <f t="shared" ref="B30:AG30" si="33">SUM(B10:B28)</f>
        <v>29215251</v>
      </c>
      <c r="C30" s="48">
        <f t="shared" si="33"/>
        <v>99.999999999999986</v>
      </c>
      <c r="D30" s="29">
        <f t="shared" si="33"/>
        <v>29900558</v>
      </c>
      <c r="E30" s="48">
        <f t="shared" si="33"/>
        <v>100</v>
      </c>
      <c r="F30" s="29">
        <f t="shared" si="33"/>
        <v>59115809</v>
      </c>
      <c r="G30" s="48">
        <f t="shared" si="33"/>
        <v>100</v>
      </c>
      <c r="H30" s="49">
        <f t="shared" si="33"/>
        <v>15953</v>
      </c>
      <c r="I30" s="50">
        <f t="shared" si="33"/>
        <v>100</v>
      </c>
      <c r="J30" s="51">
        <f t="shared" si="33"/>
        <v>11377</v>
      </c>
      <c r="K30" s="52">
        <f t="shared" si="33"/>
        <v>100</v>
      </c>
      <c r="L30" s="53">
        <f t="shared" si="33"/>
        <v>0</v>
      </c>
      <c r="M30" s="51">
        <f t="shared" si="33"/>
        <v>27330</v>
      </c>
      <c r="N30" s="54">
        <f t="shared" si="33"/>
        <v>100.00000000000001</v>
      </c>
      <c r="O30" s="49">
        <f t="shared" si="33"/>
        <v>11399</v>
      </c>
      <c r="P30" s="50">
        <f t="shared" si="33"/>
        <v>100</v>
      </c>
      <c r="Q30" s="51">
        <f t="shared" si="33"/>
        <v>7694</v>
      </c>
      <c r="R30" s="52">
        <f t="shared" si="33"/>
        <v>100</v>
      </c>
      <c r="S30" s="53">
        <f t="shared" si="33"/>
        <v>0</v>
      </c>
      <c r="T30" s="51">
        <f t="shared" si="33"/>
        <v>19093</v>
      </c>
      <c r="U30" s="54">
        <f t="shared" si="33"/>
        <v>100</v>
      </c>
      <c r="V30" s="49">
        <f t="shared" si="33"/>
        <v>6342</v>
      </c>
      <c r="W30" s="50">
        <f t="shared" si="33"/>
        <v>100</v>
      </c>
      <c r="X30" s="51">
        <f t="shared" si="33"/>
        <v>3993</v>
      </c>
      <c r="Y30" s="52">
        <f t="shared" si="33"/>
        <v>100</v>
      </c>
      <c r="Z30" s="53">
        <f t="shared" si="33"/>
        <v>0</v>
      </c>
      <c r="AA30" s="51">
        <f t="shared" si="33"/>
        <v>10335</v>
      </c>
      <c r="AB30" s="54">
        <f t="shared" si="33"/>
        <v>100</v>
      </c>
      <c r="AC30" s="49">
        <f t="shared" si="33"/>
        <v>2523</v>
      </c>
      <c r="AD30" s="50">
        <f t="shared" si="33"/>
        <v>100.00000000000001</v>
      </c>
      <c r="AE30" s="51">
        <f t="shared" si="33"/>
        <v>1599</v>
      </c>
      <c r="AF30" s="52">
        <f t="shared" si="33"/>
        <v>100</v>
      </c>
      <c r="AG30" s="53">
        <f t="shared" si="33"/>
        <v>0</v>
      </c>
      <c r="AH30" s="51">
        <f t="shared" ref="AH30:BE30" si="34">SUM(AH10:AH28)</f>
        <v>4122</v>
      </c>
      <c r="AI30" s="54">
        <f t="shared" si="34"/>
        <v>99.999999999999986</v>
      </c>
      <c r="AJ30" s="49">
        <f t="shared" si="34"/>
        <v>397</v>
      </c>
      <c r="AK30" s="50">
        <f t="shared" si="34"/>
        <v>99.999999999999986</v>
      </c>
      <c r="AL30" s="51">
        <f t="shared" si="34"/>
        <v>250</v>
      </c>
      <c r="AM30" s="52">
        <f t="shared" si="34"/>
        <v>100</v>
      </c>
      <c r="AN30" s="53">
        <f t="shared" si="34"/>
        <v>0</v>
      </c>
      <c r="AO30" s="51">
        <f t="shared" si="34"/>
        <v>647</v>
      </c>
      <c r="AP30" s="54">
        <f t="shared" si="34"/>
        <v>100</v>
      </c>
      <c r="AQ30" s="49">
        <f t="shared" si="34"/>
        <v>64</v>
      </c>
      <c r="AR30" s="50">
        <f t="shared" si="34"/>
        <v>100</v>
      </c>
      <c r="AS30" s="51">
        <f t="shared" si="34"/>
        <v>44</v>
      </c>
      <c r="AT30" s="52">
        <f t="shared" si="34"/>
        <v>100</v>
      </c>
      <c r="AU30" s="53">
        <f t="shared" si="34"/>
        <v>0</v>
      </c>
      <c r="AV30" s="51">
        <f t="shared" si="34"/>
        <v>108</v>
      </c>
      <c r="AW30" s="54">
        <f t="shared" si="34"/>
        <v>99.999999999999986</v>
      </c>
      <c r="AX30" s="49">
        <f t="shared" si="34"/>
        <v>2</v>
      </c>
      <c r="AY30" s="50">
        <f t="shared" si="34"/>
        <v>100</v>
      </c>
      <c r="AZ30" s="51">
        <f t="shared" si="34"/>
        <v>3</v>
      </c>
      <c r="BA30" s="52">
        <f t="shared" si="34"/>
        <v>99.999999999999986</v>
      </c>
      <c r="BB30" s="53">
        <f t="shared" si="34"/>
        <v>0</v>
      </c>
      <c r="BC30" s="51">
        <f t="shared" si="34"/>
        <v>5</v>
      </c>
      <c r="BD30" s="54">
        <f t="shared" si="34"/>
        <v>100</v>
      </c>
      <c r="BE30" s="49">
        <f t="shared" si="34"/>
        <v>0</v>
      </c>
      <c r="BF30" s="50"/>
      <c r="BG30" s="51">
        <f>SUM(BG10:BG28)</f>
        <v>0</v>
      </c>
      <c r="BH30" s="52"/>
      <c r="BI30" s="53">
        <f>SUM(BI10:BI28)</f>
        <v>0</v>
      </c>
      <c r="BJ30" s="51">
        <f>SUM(BJ10:BJ28)</f>
        <v>0</v>
      </c>
      <c r="BK30" s="54"/>
      <c r="AHH30" s="7"/>
      <c r="AHI30" s="7"/>
      <c r="AHJ30" s="7"/>
      <c r="AHK30" s="7"/>
      <c r="AHL30" s="7"/>
      <c r="AHM30" s="7"/>
      <c r="AHN30" s="7"/>
      <c r="AHO30" s="7"/>
      <c r="AHP30" s="7"/>
      <c r="AHQ30" s="7"/>
      <c r="AHR30" s="7"/>
      <c r="AHS30" s="7"/>
      <c r="AHT30" s="7"/>
      <c r="AHU30" s="7"/>
      <c r="AHV30" s="7"/>
      <c r="AHW30" s="7"/>
      <c r="AHX30" s="7"/>
      <c r="AHY30" s="7"/>
      <c r="AHZ30" s="7"/>
      <c r="AIA30" s="7"/>
      <c r="AIB30" s="7"/>
      <c r="AIC30" s="7"/>
      <c r="AID30" s="7"/>
      <c r="AIE30" s="7"/>
      <c r="AIF30" s="7"/>
      <c r="AIG30" s="7"/>
      <c r="AIH30" s="7"/>
      <c r="AII30" s="7"/>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55"/>
      <c r="B31" s="41"/>
      <c r="C31" s="41"/>
      <c r="D31" s="41"/>
      <c r="E31" s="41"/>
      <c r="F31" s="41"/>
      <c r="G31" s="41"/>
      <c r="H31" s="42"/>
      <c r="I31" s="35"/>
      <c r="J31" s="35"/>
      <c r="K31" s="35"/>
      <c r="L31" s="44"/>
      <c r="M31" s="35"/>
      <c r="N31" s="56"/>
      <c r="O31" s="42"/>
      <c r="P31" s="35"/>
      <c r="Q31" s="35"/>
      <c r="R31" s="35"/>
      <c r="S31" s="44"/>
      <c r="T31" s="35"/>
      <c r="U31" s="56"/>
      <c r="V31" s="42"/>
      <c r="W31" s="35"/>
      <c r="X31" s="35"/>
      <c r="Y31" s="35"/>
      <c r="Z31" s="44"/>
      <c r="AA31" s="35"/>
      <c r="AB31" s="56"/>
      <c r="AC31" s="42"/>
      <c r="AD31" s="35"/>
      <c r="AE31" s="35"/>
      <c r="AF31" s="35"/>
      <c r="AG31" s="44"/>
      <c r="AH31" s="35"/>
      <c r="AI31" s="56"/>
      <c r="AJ31" s="42"/>
      <c r="AK31" s="35"/>
      <c r="AL31" s="35"/>
      <c r="AM31" s="35"/>
      <c r="AN31" s="44"/>
      <c r="AO31" s="35"/>
      <c r="AP31" s="56"/>
      <c r="AQ31" s="42"/>
      <c r="AR31" s="35"/>
      <c r="AS31" s="35"/>
      <c r="AT31" s="35"/>
      <c r="AU31" s="44"/>
      <c r="AV31" s="35"/>
      <c r="AW31" s="56"/>
      <c r="AX31" s="42"/>
      <c r="AY31" s="35"/>
      <c r="AZ31" s="35"/>
      <c r="BA31" s="35"/>
      <c r="BB31" s="44"/>
      <c r="BC31" s="35"/>
      <c r="BD31" s="56"/>
      <c r="BE31" s="42"/>
      <c r="BF31" s="35"/>
      <c r="BG31" s="35"/>
      <c r="BH31" s="35"/>
      <c r="BI31" s="44"/>
      <c r="BJ31" s="35"/>
      <c r="BK31" s="56"/>
      <c r="AHH31" s="7"/>
      <c r="AHI31" s="7"/>
      <c r="AHJ31" s="7"/>
      <c r="AHK31" s="7"/>
      <c r="AHL31" s="7"/>
      <c r="AHM31" s="7"/>
      <c r="AHN31" s="7"/>
      <c r="AHO31" s="7"/>
      <c r="AHP31" s="7"/>
      <c r="AHQ31" s="7"/>
      <c r="AHR31" s="7"/>
      <c r="AHS31" s="7"/>
      <c r="AHT31" s="7"/>
      <c r="AHU31" s="7"/>
      <c r="AHV31" s="7"/>
      <c r="AHW31" s="7"/>
      <c r="AHX31" s="7"/>
      <c r="AHY31" s="7"/>
      <c r="AHZ31" s="7"/>
      <c r="AIA31" s="7"/>
      <c r="AIB31" s="7"/>
      <c r="AIC31" s="7"/>
      <c r="AID31" s="7"/>
      <c r="AIE31" s="7"/>
      <c r="AIF31" s="7"/>
      <c r="AIG31" s="7"/>
      <c r="AIH31" s="7"/>
      <c r="AII31" s="7"/>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A32" s="57" t="s">
        <v>36</v>
      </c>
      <c r="B32" s="58"/>
      <c r="C32" s="58"/>
      <c r="D32" s="58"/>
      <c r="E32" s="58"/>
      <c r="F32" s="58"/>
      <c r="G32" s="58"/>
      <c r="H32" s="59">
        <v>0</v>
      </c>
      <c r="I32" s="60"/>
      <c r="J32" s="60">
        <v>0</v>
      </c>
      <c r="K32" s="60"/>
      <c r="L32" s="61"/>
      <c r="M32" s="60">
        <v>0</v>
      </c>
      <c r="N32" s="62"/>
      <c r="O32" s="59">
        <v>0</v>
      </c>
      <c r="P32" s="60"/>
      <c r="Q32" s="60">
        <v>0</v>
      </c>
      <c r="R32" s="60"/>
      <c r="S32" s="61"/>
      <c r="T32" s="60">
        <v>0</v>
      </c>
      <c r="U32" s="62"/>
      <c r="V32" s="59">
        <v>0</v>
      </c>
      <c r="W32" s="60"/>
      <c r="X32" s="60">
        <v>0</v>
      </c>
      <c r="Y32" s="60"/>
      <c r="Z32" s="61"/>
      <c r="AA32" s="60">
        <v>0</v>
      </c>
      <c r="AB32" s="62"/>
      <c r="AC32" s="59">
        <v>0</v>
      </c>
      <c r="AD32" s="60"/>
      <c r="AE32" s="60">
        <v>0</v>
      </c>
      <c r="AF32" s="60"/>
      <c r="AG32" s="61"/>
      <c r="AH32" s="60">
        <v>0</v>
      </c>
      <c r="AI32" s="62"/>
      <c r="AJ32" s="59">
        <v>0</v>
      </c>
      <c r="AK32" s="60"/>
      <c r="AL32" s="60">
        <v>0</v>
      </c>
      <c r="AM32" s="60"/>
      <c r="AN32" s="61"/>
      <c r="AO32" s="60">
        <v>0</v>
      </c>
      <c r="AP32" s="62"/>
      <c r="AQ32" s="59">
        <v>0</v>
      </c>
      <c r="AR32" s="60"/>
      <c r="AS32" s="60">
        <v>0</v>
      </c>
      <c r="AT32" s="60"/>
      <c r="AU32" s="61"/>
      <c r="AV32" s="60">
        <v>0</v>
      </c>
      <c r="AW32" s="62"/>
      <c r="AX32" s="59">
        <v>0</v>
      </c>
      <c r="AY32" s="60"/>
      <c r="AZ32" s="60">
        <v>0</v>
      </c>
      <c r="BA32" s="60"/>
      <c r="BB32" s="61"/>
      <c r="BC32" s="60">
        <v>0</v>
      </c>
      <c r="BD32" s="62"/>
      <c r="BE32" s="59">
        <v>0</v>
      </c>
      <c r="BF32" s="60"/>
      <c r="BG32" s="60">
        <v>0</v>
      </c>
      <c r="BH32" s="60"/>
      <c r="BI32" s="61"/>
      <c r="BJ32" s="60">
        <v>0</v>
      </c>
      <c r="BK32" s="62"/>
      <c r="AHH32" s="7"/>
      <c r="AHI32" s="7"/>
      <c r="AHJ32" s="7"/>
      <c r="AHK32" s="7"/>
      <c r="AHL32" s="7"/>
      <c r="AHM32" s="7"/>
      <c r="AHN32" s="7"/>
      <c r="AHO32" s="7"/>
      <c r="AHP32" s="7"/>
      <c r="AHQ32" s="7"/>
      <c r="AHR32" s="7"/>
      <c r="AHS32" s="7"/>
      <c r="AHT32" s="7"/>
      <c r="AHU32" s="7"/>
      <c r="AHV32" s="7"/>
      <c r="AHW32" s="7"/>
      <c r="AHX32" s="7"/>
      <c r="AHY32" s="7"/>
      <c r="AHZ32" s="7"/>
      <c r="AIA32" s="7"/>
      <c r="AIB32" s="7"/>
      <c r="AIC32" s="7"/>
      <c r="AID32" s="7"/>
      <c r="AIE32" s="7"/>
      <c r="AIF32" s="7"/>
      <c r="AIG32" s="7"/>
      <c r="AIH32" s="7"/>
      <c r="AII32" s="7"/>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33" s="21" t="s">
        <v>57</v>
      </c>
      <c r="B33" s="63">
        <f>B30+B32</f>
        <v>29215251</v>
      </c>
      <c r="C33" s="63"/>
      <c r="D33" s="63">
        <f>D30+D32</f>
        <v>29900558</v>
      </c>
      <c r="E33" s="63"/>
      <c r="F33" s="64">
        <f>F30+F32</f>
        <v>59115809</v>
      </c>
      <c r="G33" s="63"/>
      <c r="H33" s="65">
        <f>H30+H32</f>
        <v>15953</v>
      </c>
      <c r="I33" s="66"/>
      <c r="J33" s="66">
        <f>J30+J32</f>
        <v>11377</v>
      </c>
      <c r="K33" s="66"/>
      <c r="L33" s="67">
        <f>L30+L32</f>
        <v>0</v>
      </c>
      <c r="M33" s="67">
        <f>M30+M32</f>
        <v>27330</v>
      </c>
      <c r="N33" s="68"/>
      <c r="O33" s="65">
        <f>O30+O32</f>
        <v>11399</v>
      </c>
      <c r="P33" s="66"/>
      <c r="Q33" s="66">
        <f>Q30+Q32</f>
        <v>7694</v>
      </c>
      <c r="R33" s="66"/>
      <c r="S33" s="67">
        <f>S30+S32</f>
        <v>0</v>
      </c>
      <c r="T33" s="67">
        <f>T30+T32</f>
        <v>19093</v>
      </c>
      <c r="U33" s="68"/>
      <c r="V33" s="65">
        <f>V30+V32</f>
        <v>6342</v>
      </c>
      <c r="W33" s="66"/>
      <c r="X33" s="66">
        <f>X30+X32</f>
        <v>3993</v>
      </c>
      <c r="Y33" s="66"/>
      <c r="Z33" s="67">
        <f>Z30+Z32</f>
        <v>0</v>
      </c>
      <c r="AA33" s="67">
        <f>AA30+AA32</f>
        <v>10335</v>
      </c>
      <c r="AB33" s="68"/>
      <c r="AC33" s="65">
        <f>AC30+AC32</f>
        <v>2523</v>
      </c>
      <c r="AD33" s="66"/>
      <c r="AE33" s="66">
        <f>AE30+AE32</f>
        <v>1599</v>
      </c>
      <c r="AF33" s="66"/>
      <c r="AG33" s="67">
        <f>AG30+AG32</f>
        <v>0</v>
      </c>
      <c r="AH33" s="67">
        <f>AH30+AH32</f>
        <v>4122</v>
      </c>
      <c r="AI33" s="68"/>
      <c r="AJ33" s="65">
        <f>AJ30+AJ32</f>
        <v>397</v>
      </c>
      <c r="AK33" s="66"/>
      <c r="AL33" s="66">
        <f>AL30+AL32</f>
        <v>250</v>
      </c>
      <c r="AM33" s="66"/>
      <c r="AN33" s="67">
        <f>AN30+AN32</f>
        <v>0</v>
      </c>
      <c r="AO33" s="67">
        <f>AO30+AO32</f>
        <v>647</v>
      </c>
      <c r="AP33" s="68"/>
      <c r="AQ33" s="65">
        <f>AQ30+AQ32</f>
        <v>64</v>
      </c>
      <c r="AR33" s="66"/>
      <c r="AS33" s="66">
        <f>AS30+AS32</f>
        <v>44</v>
      </c>
      <c r="AT33" s="66"/>
      <c r="AU33" s="67">
        <f>AU30+AU32</f>
        <v>0</v>
      </c>
      <c r="AV33" s="67">
        <f>AV30+AV32</f>
        <v>108</v>
      </c>
      <c r="AW33" s="68"/>
      <c r="AX33" s="65">
        <f>AX30+AX32</f>
        <v>2</v>
      </c>
      <c r="AY33" s="66"/>
      <c r="AZ33" s="66">
        <f>AZ30+AZ32</f>
        <v>3</v>
      </c>
      <c r="BA33" s="66"/>
      <c r="BB33" s="67">
        <f>BB30+BB32</f>
        <v>0</v>
      </c>
      <c r="BC33" s="67">
        <f>BC30+BC32</f>
        <v>5</v>
      </c>
      <c r="BD33" s="68"/>
      <c r="BE33" s="65">
        <f>BE30+BE32</f>
        <v>0</v>
      </c>
      <c r="BF33" s="66"/>
      <c r="BG33" s="66">
        <f>BG30+BG32</f>
        <v>0</v>
      </c>
      <c r="BH33" s="66"/>
      <c r="BI33" s="67">
        <f>BI30+BI32</f>
        <v>0</v>
      </c>
      <c r="BJ33" s="67">
        <f>BJ30+BJ32</f>
        <v>0</v>
      </c>
      <c r="BK33" s="68"/>
      <c r="AHH33" s="7"/>
      <c r="AHI33" s="7"/>
      <c r="AHJ33" s="7"/>
      <c r="AHK33" s="7"/>
      <c r="AHL33" s="7"/>
      <c r="AHM33" s="7"/>
      <c r="AHN33" s="7"/>
      <c r="AHO33" s="7"/>
      <c r="AHP33" s="7"/>
      <c r="AHQ33" s="7"/>
      <c r="AHR33" s="7"/>
      <c r="AHS33" s="7"/>
      <c r="AHT33" s="7"/>
      <c r="AHU33" s="7"/>
      <c r="AHV33" s="7"/>
      <c r="AHW33" s="7"/>
      <c r="AHX33" s="7"/>
      <c r="AHY33" s="7"/>
      <c r="AHZ33" s="7"/>
      <c r="AIA33" s="7"/>
      <c r="AIB33" s="7"/>
      <c r="AIC33" s="7"/>
      <c r="AID33" s="7"/>
      <c r="AIE33" s="7"/>
      <c r="AIF33" s="7"/>
      <c r="AIG33" s="7"/>
      <c r="AIH33" s="7"/>
      <c r="AII33" s="7"/>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3" x14ac:dyDescent="0.3">
      <c r="T34" s="69"/>
      <c r="AHH34" s="7"/>
      <c r="AHI34" s="7"/>
      <c r="AHJ34" s="7"/>
      <c r="AHK34" s="7"/>
      <c r="AHL34" s="7"/>
      <c r="AHM34" s="7"/>
      <c r="AHN34" s="7"/>
      <c r="AHO34" s="7"/>
      <c r="AHP34" s="7"/>
      <c r="AHQ34" s="7"/>
      <c r="AHR34" s="7"/>
      <c r="AHS34" s="7"/>
      <c r="AHT34" s="7"/>
      <c r="AHU34" s="7"/>
      <c r="AHV34" s="7"/>
      <c r="AHW34" s="7"/>
      <c r="AHX34" s="7"/>
      <c r="AHY34" s="7"/>
      <c r="AHZ34" s="7"/>
      <c r="AIA34" s="7"/>
      <c r="AIB34" s="7"/>
      <c r="AIC34" s="7"/>
      <c r="AID34" s="7"/>
      <c r="AIE34" s="7"/>
      <c r="AIF34" s="7"/>
      <c r="AIG34" s="7"/>
      <c r="AIH34" s="7"/>
      <c r="AII34" s="7"/>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HH35" s="7"/>
      <c r="AHI35" s="7"/>
      <c r="AHJ35" s="7"/>
      <c r="AHK35" s="7"/>
      <c r="AHL35" s="7"/>
      <c r="AHM35" s="7"/>
      <c r="AHN35" s="7"/>
      <c r="AHO35" s="7"/>
      <c r="AHP35" s="7"/>
      <c r="AHQ35" s="7"/>
      <c r="AHR35" s="7"/>
      <c r="AHS35" s="7"/>
      <c r="AHT35" s="7"/>
      <c r="AHU35" s="7"/>
      <c r="AHV35" s="7"/>
      <c r="AHW35" s="7"/>
      <c r="AHX35" s="7"/>
      <c r="AHY35" s="7"/>
      <c r="AHZ35" s="7"/>
      <c r="AIA35" s="7"/>
      <c r="AIB35" s="7"/>
      <c r="AIC35" s="7"/>
      <c r="AID35" s="7"/>
      <c r="AIE35" s="7"/>
      <c r="AIF35" s="7"/>
      <c r="AIG35" s="7"/>
      <c r="AIH35" s="7"/>
      <c r="AII35" s="7"/>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5.5" x14ac:dyDescent="0.35">
      <c r="A36" s="4" t="s">
        <v>3</v>
      </c>
      <c r="B36" s="70"/>
      <c r="C36" s="70"/>
      <c r="D36" s="70"/>
      <c r="E36" s="70"/>
      <c r="F36" s="70"/>
      <c r="AE36" s="33"/>
      <c r="AF36" s="33"/>
      <c r="AHH36" s="7"/>
      <c r="AHI36" s="7"/>
      <c r="AHJ36" s="7"/>
      <c r="AHK36" s="7"/>
      <c r="AHL36" s="7"/>
      <c r="AHM36" s="7"/>
      <c r="AHN36" s="7"/>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0" t="s">
        <v>58</v>
      </c>
      <c r="B37" s="7" t="s">
        <v>59</v>
      </c>
      <c r="C37" s="7"/>
      <c r="D37" s="7"/>
      <c r="E37" s="71"/>
      <c r="F37" s="71"/>
      <c r="AHH37" s="7"/>
      <c r="AHI37" s="7"/>
      <c r="AHJ37" s="7"/>
      <c r="AHK37" s="7"/>
      <c r="AHL37" s="7"/>
      <c r="AHM37" s="7"/>
      <c r="AHN37" s="7"/>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0" t="s">
        <v>60</v>
      </c>
      <c r="B38" s="7"/>
      <c r="C38" s="7"/>
      <c r="D38" s="7"/>
      <c r="E38" s="7"/>
      <c r="F38" s="7"/>
      <c r="AHH38" s="7"/>
      <c r="AHI38" s="7"/>
      <c r="AHJ38" s="7"/>
      <c r="AHK38" s="7"/>
      <c r="AHL38" s="7"/>
      <c r="AHM38" s="7"/>
      <c r="AHN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61</v>
      </c>
      <c r="B39" s="72" t="s">
        <v>5</v>
      </c>
    </row>
    <row r="40" spans="1:1024" ht="13" x14ac:dyDescent="0.3">
      <c r="A40" s="9" t="s">
        <v>62</v>
      </c>
      <c r="B40" s="7" t="s">
        <v>63</v>
      </c>
    </row>
  </sheetData>
  <mergeCells count="11">
    <mergeCell ref="B7:G7"/>
    <mergeCell ref="H7:BK7"/>
    <mergeCell ref="B8:G8"/>
    <mergeCell ref="H8:N8"/>
    <mergeCell ref="O8:U8"/>
    <mergeCell ref="V8:AB8"/>
    <mergeCell ref="AC8:AI8"/>
    <mergeCell ref="AJ8:AP8"/>
    <mergeCell ref="AQ8:AW8"/>
    <mergeCell ref="AX8:BD8"/>
    <mergeCell ref="BE8:BK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60" zoomScaleNormal="60" workbookViewId="0">
      <selection activeCell="J23" sqref="J23"/>
    </sheetView>
  </sheetViews>
  <sheetFormatPr baseColWidth="10" defaultColWidth="9.1796875" defaultRowHeight="12.5" x14ac:dyDescent="0.25"/>
  <cols>
    <col min="1" max="1" width="11.81640625" style="7" customWidth="1"/>
    <col min="2" max="1025" width="11.54296875" style="7"/>
  </cols>
  <sheetData>
    <row r="1" spans="1:95"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row>
    <row r="2" spans="1:95" s="12" customFormat="1" ht="18.5" x14ac:dyDescent="0.45">
      <c r="A2" s="10" t="s">
        <v>20</v>
      </c>
      <c r="B2" s="11" t="s">
        <v>64</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row>
    <row r="3" spans="1:95"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row>
    <row r="4" spans="1:95" s="13" customFormat="1" ht="15.5" x14ac:dyDescent="0.35">
      <c r="A4" s="14"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row>
    <row r="5" spans="1:95" ht="13" x14ac:dyDescent="0.3">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row>
    <row r="6" spans="1:95" ht="13"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row>
    <row r="7" spans="1:95" ht="13" x14ac:dyDescent="0.3">
      <c r="A7" s="16"/>
      <c r="B7" s="73"/>
      <c r="C7" s="73"/>
      <c r="D7" s="73"/>
      <c r="E7" s="73"/>
      <c r="F7" s="73"/>
      <c r="G7" s="74"/>
      <c r="H7" s="214" t="s">
        <v>65</v>
      </c>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c r="AW7" s="214"/>
      <c r="AX7" s="214"/>
      <c r="AY7" s="214"/>
      <c r="AZ7" s="214"/>
      <c r="BA7" s="214"/>
      <c r="BB7" s="214"/>
      <c r="BC7" s="214"/>
      <c r="BD7" s="214"/>
      <c r="BE7" s="214"/>
      <c r="BF7" s="214"/>
      <c r="BG7" s="214"/>
      <c r="BH7" s="214"/>
      <c r="BI7" s="214"/>
      <c r="BJ7" s="214"/>
      <c r="BK7" s="214"/>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row>
    <row r="8" spans="1:95" ht="13" x14ac:dyDescent="0.3">
      <c r="A8" s="19" t="s">
        <v>25</v>
      </c>
      <c r="B8" s="217" t="s">
        <v>26</v>
      </c>
      <c r="C8" s="217"/>
      <c r="D8" s="217"/>
      <c r="E8" s="217"/>
      <c r="F8" s="217"/>
      <c r="G8" s="217"/>
      <c r="H8" s="216" t="s">
        <v>27</v>
      </c>
      <c r="I8" s="216"/>
      <c r="J8" s="216"/>
      <c r="K8" s="216"/>
      <c r="L8" s="216"/>
      <c r="M8" s="216"/>
      <c r="N8" s="216"/>
      <c r="O8" s="216" t="s">
        <v>28</v>
      </c>
      <c r="P8" s="216"/>
      <c r="Q8" s="216"/>
      <c r="R8" s="216"/>
      <c r="S8" s="216"/>
      <c r="T8" s="216"/>
      <c r="U8" s="216"/>
      <c r="V8" s="216">
        <v>44108</v>
      </c>
      <c r="W8" s="216"/>
      <c r="X8" s="216"/>
      <c r="Y8" s="216"/>
      <c r="Z8" s="216"/>
      <c r="AA8" s="216"/>
      <c r="AB8" s="216"/>
      <c r="AC8" s="216">
        <v>43894</v>
      </c>
      <c r="AD8" s="216"/>
      <c r="AE8" s="216"/>
      <c r="AF8" s="216"/>
      <c r="AG8" s="216"/>
      <c r="AH8" s="216"/>
      <c r="AI8" s="216"/>
      <c r="AJ8" s="216" t="s">
        <v>29</v>
      </c>
      <c r="AK8" s="216"/>
      <c r="AL8" s="216"/>
      <c r="AM8" s="216"/>
      <c r="AN8" s="216"/>
      <c r="AO8" s="216"/>
      <c r="AP8" s="216"/>
      <c r="AQ8" s="216" t="s">
        <v>30</v>
      </c>
      <c r="AR8" s="216"/>
      <c r="AS8" s="216"/>
      <c r="AT8" s="216"/>
      <c r="AU8" s="216"/>
      <c r="AV8" s="216"/>
      <c r="AW8" s="216"/>
      <c r="AX8" s="216" t="s">
        <v>31</v>
      </c>
      <c r="AY8" s="216"/>
      <c r="AZ8" s="216"/>
      <c r="BA8" s="216"/>
      <c r="BB8" s="216"/>
      <c r="BC8" s="216"/>
      <c r="BD8" s="216"/>
      <c r="BE8" s="216">
        <v>43985</v>
      </c>
      <c r="BF8" s="216"/>
      <c r="BG8" s="216"/>
      <c r="BH8" s="216"/>
      <c r="BI8" s="216"/>
      <c r="BJ8" s="216"/>
      <c r="BK8" s="216"/>
      <c r="BL8" s="20"/>
      <c r="BM8" s="20"/>
      <c r="BN8" s="20"/>
      <c r="BO8" s="20"/>
    </row>
    <row r="9" spans="1:95" ht="13" x14ac:dyDescent="0.3">
      <c r="A9" s="21"/>
      <c r="B9" s="22" t="s">
        <v>32</v>
      </c>
      <c r="C9" s="23" t="s">
        <v>33</v>
      </c>
      <c r="D9" s="22" t="s">
        <v>34</v>
      </c>
      <c r="E9" s="23" t="s">
        <v>33</v>
      </c>
      <c r="F9" s="24" t="s">
        <v>35</v>
      </c>
      <c r="G9" s="23" t="s">
        <v>33</v>
      </c>
      <c r="H9" s="25" t="s">
        <v>32</v>
      </c>
      <c r="I9" s="23" t="s">
        <v>33</v>
      </c>
      <c r="J9" s="22" t="s">
        <v>34</v>
      </c>
      <c r="K9" s="23" t="s">
        <v>33</v>
      </c>
      <c r="L9" s="22" t="s">
        <v>36</v>
      </c>
      <c r="M9" s="22" t="s">
        <v>35</v>
      </c>
      <c r="N9" s="26" t="s">
        <v>33</v>
      </c>
      <c r="O9" s="25" t="s">
        <v>32</v>
      </c>
      <c r="P9" s="23" t="s">
        <v>33</v>
      </c>
      <c r="Q9" s="22" t="s">
        <v>34</v>
      </c>
      <c r="R9" s="23" t="s">
        <v>33</v>
      </c>
      <c r="S9" s="22" t="s">
        <v>36</v>
      </c>
      <c r="T9" s="22" t="s">
        <v>35</v>
      </c>
      <c r="U9" s="26" t="s">
        <v>33</v>
      </c>
      <c r="V9" s="25" t="s">
        <v>32</v>
      </c>
      <c r="W9" s="23" t="s">
        <v>33</v>
      </c>
      <c r="X9" s="22" t="s">
        <v>34</v>
      </c>
      <c r="Y9" s="23" t="s">
        <v>33</v>
      </c>
      <c r="Z9" s="22" t="s">
        <v>36</v>
      </c>
      <c r="AA9" s="22" t="s">
        <v>35</v>
      </c>
      <c r="AB9" s="26" t="s">
        <v>33</v>
      </c>
      <c r="AC9" s="25" t="s">
        <v>32</v>
      </c>
      <c r="AD9" s="23" t="s">
        <v>33</v>
      </c>
      <c r="AE9" s="22" t="s">
        <v>34</v>
      </c>
      <c r="AF9" s="23" t="s">
        <v>33</v>
      </c>
      <c r="AG9" s="22" t="s">
        <v>36</v>
      </c>
      <c r="AH9" s="22" t="s">
        <v>35</v>
      </c>
      <c r="AI9" s="26" t="s">
        <v>33</v>
      </c>
      <c r="AJ9" s="25" t="s">
        <v>32</v>
      </c>
      <c r="AK9" s="23" t="s">
        <v>33</v>
      </c>
      <c r="AL9" s="22" t="s">
        <v>34</v>
      </c>
      <c r="AM9" s="23" t="s">
        <v>33</v>
      </c>
      <c r="AN9" s="22" t="s">
        <v>36</v>
      </c>
      <c r="AO9" s="22" t="s">
        <v>35</v>
      </c>
      <c r="AP9" s="26" t="s">
        <v>33</v>
      </c>
      <c r="AQ9" s="25" t="s">
        <v>32</v>
      </c>
      <c r="AR9" s="23" t="s">
        <v>33</v>
      </c>
      <c r="AS9" s="22" t="s">
        <v>34</v>
      </c>
      <c r="AT9" s="23" t="s">
        <v>33</v>
      </c>
      <c r="AU9" s="22" t="s">
        <v>36</v>
      </c>
      <c r="AV9" s="22" t="s">
        <v>35</v>
      </c>
      <c r="AW9" s="26" t="s">
        <v>33</v>
      </c>
      <c r="AX9" s="25" t="s">
        <v>32</v>
      </c>
      <c r="AY9" s="23" t="s">
        <v>33</v>
      </c>
      <c r="AZ9" s="22" t="s">
        <v>34</v>
      </c>
      <c r="BA9" s="23" t="s">
        <v>33</v>
      </c>
      <c r="BB9" s="22" t="s">
        <v>36</v>
      </c>
      <c r="BC9" s="22" t="s">
        <v>35</v>
      </c>
      <c r="BD9" s="26" t="s">
        <v>33</v>
      </c>
      <c r="BE9" s="25" t="s">
        <v>32</v>
      </c>
      <c r="BF9" s="23" t="s">
        <v>33</v>
      </c>
      <c r="BG9" s="22" t="s">
        <v>34</v>
      </c>
      <c r="BH9" s="23" t="s">
        <v>33</v>
      </c>
      <c r="BI9" s="22" t="s">
        <v>36</v>
      </c>
      <c r="BJ9" s="22" t="s">
        <v>35</v>
      </c>
      <c r="BK9" s="26" t="s">
        <v>33</v>
      </c>
      <c r="BL9" s="9"/>
      <c r="BM9" s="9"/>
      <c r="BN9" s="9"/>
      <c r="BO9" s="9"/>
    </row>
    <row r="10" spans="1:95" ht="13" x14ac:dyDescent="0.3">
      <c r="A10" s="27" t="s">
        <v>37</v>
      </c>
      <c r="B10" s="9">
        <v>1802527</v>
      </c>
      <c r="C10" s="28">
        <f t="shared" ref="C10:C28" si="0">B10/B$30*100</f>
        <v>6.1698152105556101</v>
      </c>
      <c r="D10" s="9">
        <v>1712903</v>
      </c>
      <c r="E10" s="28">
        <f t="shared" ref="E10:E28" si="1">D10/D$30*100</f>
        <v>5.7286656657042991</v>
      </c>
      <c r="F10" s="29">
        <f t="shared" ref="F10:F28" si="2">B10+D10</f>
        <v>3515430</v>
      </c>
      <c r="G10" s="30">
        <f t="shared" ref="G10:G28" si="3">F10/F$30*100</f>
        <v>5.9466833990210644</v>
      </c>
      <c r="H10" s="31">
        <v>0</v>
      </c>
      <c r="I10" s="32">
        <f t="shared" ref="I10:I28" si="4">H10/H$30*100</f>
        <v>0</v>
      </c>
      <c r="J10" s="33">
        <v>1</v>
      </c>
      <c r="K10" s="32">
        <f t="shared" ref="K10:K28" si="5">J10/J$30*100</f>
        <v>8.0089700464520269E-3</v>
      </c>
      <c r="L10" s="34">
        <v>0</v>
      </c>
      <c r="M10" s="35">
        <f t="shared" ref="M10:M28" si="6">H10+J10</f>
        <v>1</v>
      </c>
      <c r="N10" s="36">
        <f t="shared" ref="N10:N28" si="7">M10/M$30*100</f>
        <v>3.3658700774150114E-3</v>
      </c>
      <c r="O10" s="31">
        <v>0</v>
      </c>
      <c r="P10" s="32">
        <f t="shared" ref="P10:P28" si="8">O10/O$30*100</f>
        <v>0</v>
      </c>
      <c r="Q10" s="33">
        <v>1</v>
      </c>
      <c r="R10" s="32">
        <f t="shared" ref="R10:R28" si="9">Q10/Q$30*100</f>
        <v>1.0465724751439037E-2</v>
      </c>
      <c r="S10" s="34">
        <v>0</v>
      </c>
      <c r="T10" s="35">
        <f t="shared" ref="T10:T28" si="10">O10+Q10</f>
        <v>1</v>
      </c>
      <c r="U10" s="36">
        <f t="shared" ref="U10:U28" si="11">T10/T$30*100</f>
        <v>4.2793563847997257E-3</v>
      </c>
      <c r="V10" s="31">
        <v>0</v>
      </c>
      <c r="W10" s="32">
        <f t="shared" ref="W10:W28" si="12">V10/V$30*100</f>
        <v>0</v>
      </c>
      <c r="X10" s="33">
        <v>0</v>
      </c>
      <c r="Y10" s="32">
        <f t="shared" ref="Y10:Y28" si="13">X10/X$30*100</f>
        <v>0</v>
      </c>
      <c r="Z10" s="34">
        <v>0</v>
      </c>
      <c r="AA10" s="35">
        <f t="shared" ref="AA10:AA28" si="14">V10+X10</f>
        <v>0</v>
      </c>
      <c r="AB10" s="36">
        <f t="shared" ref="AB10:AB28" si="15">AA10/AA$30*100</f>
        <v>0</v>
      </c>
      <c r="AC10" s="31">
        <v>0</v>
      </c>
      <c r="AD10" s="32">
        <f t="shared" ref="AD10:AD28" si="16">AC10/AC$30*100</f>
        <v>0</v>
      </c>
      <c r="AE10" s="33">
        <v>0</v>
      </c>
      <c r="AF10" s="32">
        <f t="shared" ref="AF10:AF28" si="17">AE10/AE$30*100</f>
        <v>0</v>
      </c>
      <c r="AG10" s="34">
        <v>0</v>
      </c>
      <c r="AH10" s="35">
        <f t="shared" ref="AH10:AH28" si="18">AC10+AE10</f>
        <v>0</v>
      </c>
      <c r="AI10" s="36">
        <f t="shared" ref="AI10:AI28" si="19">AH10/AH$30*100</f>
        <v>0</v>
      </c>
      <c r="AJ10" s="31">
        <v>0</v>
      </c>
      <c r="AK10" s="32">
        <f t="shared" ref="AK10:AK28" si="20">AJ10/AJ$30*100</f>
        <v>0</v>
      </c>
      <c r="AL10" s="33">
        <v>0</v>
      </c>
      <c r="AM10" s="32">
        <f t="shared" ref="AM10:AM28" si="21">AL10/AL$30*100</f>
        <v>0</v>
      </c>
      <c r="AN10" s="34">
        <v>0</v>
      </c>
      <c r="AO10" s="35">
        <f t="shared" ref="AO10:AO28" si="22">AJ10+AL10</f>
        <v>0</v>
      </c>
      <c r="AP10" s="36">
        <f t="shared" ref="AP10:AP28" si="23">AO10/AO$30*100</f>
        <v>0</v>
      </c>
      <c r="AQ10" s="31">
        <v>0</v>
      </c>
      <c r="AR10" s="32">
        <f t="shared" ref="AR10:AR28" si="24">AQ10/AQ$30*100</f>
        <v>0</v>
      </c>
      <c r="AS10" s="33">
        <v>0</v>
      </c>
      <c r="AT10" s="32">
        <f t="shared" ref="AT10:AT28" si="25">AS10/AS$30*100</f>
        <v>0</v>
      </c>
      <c r="AU10" s="34">
        <v>0</v>
      </c>
      <c r="AV10" s="35">
        <f t="shared" ref="AV10:AV28" si="26">AQ10+AS10</f>
        <v>0</v>
      </c>
      <c r="AW10" s="36">
        <f t="shared" ref="AW10:AW28" si="27">AV10/AV$30*100</f>
        <v>0</v>
      </c>
      <c r="AX10" s="31">
        <v>0</v>
      </c>
      <c r="AY10" s="32">
        <f t="shared" ref="AY10:AY28" si="28">AX10/AX$30*100</f>
        <v>0</v>
      </c>
      <c r="AZ10" s="33">
        <v>0</v>
      </c>
      <c r="BA10" s="32">
        <f t="shared" ref="BA10:BA28" si="29">AZ10/AZ$30*100</f>
        <v>0</v>
      </c>
      <c r="BB10" s="34">
        <v>0</v>
      </c>
      <c r="BC10" s="35">
        <f t="shared" ref="BC10:BC28" si="30">AX10+AZ10</f>
        <v>0</v>
      </c>
      <c r="BD10" s="36">
        <f t="shared" ref="BD10:BD28" si="31">BC10/BC$30*100</f>
        <v>0</v>
      </c>
      <c r="BE10" s="31">
        <v>0</v>
      </c>
      <c r="BF10" s="32">
        <f t="shared" ref="BF10:BF28" si="32">BE10/BE$30*100</f>
        <v>0</v>
      </c>
      <c r="BG10" s="33">
        <v>0</v>
      </c>
      <c r="BH10" s="32">
        <f t="shared" ref="BH10:BH28" si="33">BG10/BG$30*100</f>
        <v>0</v>
      </c>
      <c r="BI10" s="34">
        <v>0</v>
      </c>
      <c r="BJ10" s="35">
        <f t="shared" ref="BJ10:BJ28" si="34">BE10+BG10</f>
        <v>0</v>
      </c>
      <c r="BK10" s="36">
        <f t="shared" ref="BK10:BK28" si="35">BJ10/BJ$30*100</f>
        <v>0</v>
      </c>
      <c r="BL10" s="9"/>
      <c r="BM10" s="9"/>
      <c r="BN10" s="9"/>
      <c r="BO10" s="9"/>
    </row>
    <row r="11" spans="1:95" ht="13" x14ac:dyDescent="0.3">
      <c r="A11" s="27" t="s">
        <v>38</v>
      </c>
      <c r="B11" s="9">
        <v>1898484</v>
      </c>
      <c r="C11" s="28">
        <f t="shared" si="0"/>
        <v>6.4982635268134441</v>
      </c>
      <c r="D11" s="9">
        <v>1809836</v>
      </c>
      <c r="E11" s="28">
        <f t="shared" si="1"/>
        <v>6.0528502511558484</v>
      </c>
      <c r="F11" s="29">
        <f t="shared" si="2"/>
        <v>3708320</v>
      </c>
      <c r="G11" s="30">
        <f t="shared" si="3"/>
        <v>6.2729751359742032</v>
      </c>
      <c r="H11" s="31">
        <v>0</v>
      </c>
      <c r="I11" s="32">
        <f t="shared" si="4"/>
        <v>0</v>
      </c>
      <c r="J11" s="33">
        <v>0</v>
      </c>
      <c r="K11" s="32">
        <f t="shared" si="5"/>
        <v>0</v>
      </c>
      <c r="L11" s="34">
        <v>0</v>
      </c>
      <c r="M11" s="35">
        <f t="shared" si="6"/>
        <v>0</v>
      </c>
      <c r="N11" s="36">
        <f t="shared" si="7"/>
        <v>0</v>
      </c>
      <c r="O11" s="31">
        <v>0</v>
      </c>
      <c r="P11" s="32">
        <f t="shared" si="8"/>
        <v>0</v>
      </c>
      <c r="Q11" s="33">
        <v>0</v>
      </c>
      <c r="R11" s="32">
        <f t="shared" si="9"/>
        <v>0</v>
      </c>
      <c r="S11" s="34">
        <v>0</v>
      </c>
      <c r="T11" s="35">
        <f t="shared" si="10"/>
        <v>0</v>
      </c>
      <c r="U11" s="36">
        <f t="shared" si="11"/>
        <v>0</v>
      </c>
      <c r="V11" s="31">
        <v>0</v>
      </c>
      <c r="W11" s="32">
        <f t="shared" si="12"/>
        <v>0</v>
      </c>
      <c r="X11" s="33">
        <v>0</v>
      </c>
      <c r="Y11" s="32">
        <f t="shared" si="13"/>
        <v>0</v>
      </c>
      <c r="Z11" s="34">
        <v>0</v>
      </c>
      <c r="AA11" s="35">
        <f t="shared" si="14"/>
        <v>0</v>
      </c>
      <c r="AB11" s="36">
        <f t="shared" si="15"/>
        <v>0</v>
      </c>
      <c r="AC11" s="31">
        <v>0</v>
      </c>
      <c r="AD11" s="32">
        <f t="shared" si="16"/>
        <v>0</v>
      </c>
      <c r="AE11" s="33">
        <v>0</v>
      </c>
      <c r="AF11" s="32">
        <f t="shared" si="17"/>
        <v>0</v>
      </c>
      <c r="AG11" s="34">
        <v>0</v>
      </c>
      <c r="AH11" s="35">
        <f t="shared" si="18"/>
        <v>0</v>
      </c>
      <c r="AI11" s="36">
        <f t="shared" si="19"/>
        <v>0</v>
      </c>
      <c r="AJ11" s="31">
        <v>0</v>
      </c>
      <c r="AK11" s="32">
        <f t="shared" si="20"/>
        <v>0</v>
      </c>
      <c r="AL11" s="33">
        <v>0</v>
      </c>
      <c r="AM11" s="32">
        <f t="shared" si="21"/>
        <v>0</v>
      </c>
      <c r="AN11" s="34">
        <v>0</v>
      </c>
      <c r="AO11" s="35">
        <f t="shared" si="22"/>
        <v>0</v>
      </c>
      <c r="AP11" s="36">
        <f t="shared" si="23"/>
        <v>0</v>
      </c>
      <c r="AQ11" s="31">
        <v>0</v>
      </c>
      <c r="AR11" s="32">
        <f t="shared" si="24"/>
        <v>0</v>
      </c>
      <c r="AS11" s="33">
        <v>0</v>
      </c>
      <c r="AT11" s="32">
        <f t="shared" si="25"/>
        <v>0</v>
      </c>
      <c r="AU11" s="34">
        <v>0</v>
      </c>
      <c r="AV11" s="35">
        <f t="shared" si="26"/>
        <v>0</v>
      </c>
      <c r="AW11" s="36">
        <f t="shared" si="27"/>
        <v>0</v>
      </c>
      <c r="AX11" s="31">
        <v>0</v>
      </c>
      <c r="AY11" s="32">
        <f t="shared" si="28"/>
        <v>0</v>
      </c>
      <c r="AZ11" s="33">
        <v>0</v>
      </c>
      <c r="BA11" s="32">
        <f t="shared" si="29"/>
        <v>0</v>
      </c>
      <c r="BB11" s="34">
        <v>0</v>
      </c>
      <c r="BC11" s="35">
        <f t="shared" si="30"/>
        <v>0</v>
      </c>
      <c r="BD11" s="36">
        <f t="shared" si="31"/>
        <v>0</v>
      </c>
      <c r="BE11" s="75">
        <v>0</v>
      </c>
      <c r="BF11" s="32">
        <f t="shared" si="32"/>
        <v>0</v>
      </c>
      <c r="BG11" s="75">
        <v>0</v>
      </c>
      <c r="BH11" s="32">
        <f t="shared" si="33"/>
        <v>0</v>
      </c>
      <c r="BI11" s="34">
        <v>0</v>
      </c>
      <c r="BJ11" s="35">
        <f t="shared" si="34"/>
        <v>0</v>
      </c>
      <c r="BK11" s="36">
        <f t="shared" si="35"/>
        <v>0</v>
      </c>
      <c r="BL11" s="9"/>
      <c r="BM11" s="9"/>
      <c r="BN11" s="9"/>
      <c r="BO11" s="9"/>
    </row>
    <row r="12" spans="1:95" ht="13" x14ac:dyDescent="0.3">
      <c r="A12" s="27" t="s">
        <v>39</v>
      </c>
      <c r="B12" s="9">
        <v>1768144</v>
      </c>
      <c r="C12" s="28">
        <f t="shared" si="0"/>
        <v>6.052126678630966</v>
      </c>
      <c r="D12" s="9">
        <v>1682638</v>
      </c>
      <c r="E12" s="28">
        <f t="shared" si="1"/>
        <v>5.6274468188854536</v>
      </c>
      <c r="F12" s="29">
        <f t="shared" si="2"/>
        <v>3450782</v>
      </c>
      <c r="G12" s="30">
        <f t="shared" si="3"/>
        <v>5.8373251730345093</v>
      </c>
      <c r="H12" s="31">
        <v>0</v>
      </c>
      <c r="I12" s="32">
        <f t="shared" si="4"/>
        <v>0</v>
      </c>
      <c r="J12" s="33">
        <v>1</v>
      </c>
      <c r="K12" s="32">
        <f t="shared" si="5"/>
        <v>8.0089700464520269E-3</v>
      </c>
      <c r="L12" s="34">
        <v>0</v>
      </c>
      <c r="M12" s="35">
        <f t="shared" si="6"/>
        <v>1</v>
      </c>
      <c r="N12" s="36">
        <f t="shared" si="7"/>
        <v>3.3658700774150114E-3</v>
      </c>
      <c r="O12" s="31">
        <v>0</v>
      </c>
      <c r="P12" s="32">
        <f t="shared" si="8"/>
        <v>0</v>
      </c>
      <c r="Q12" s="33">
        <v>1</v>
      </c>
      <c r="R12" s="32">
        <f t="shared" si="9"/>
        <v>1.0465724751439037E-2</v>
      </c>
      <c r="S12" s="34">
        <v>0</v>
      </c>
      <c r="T12" s="35">
        <f t="shared" si="10"/>
        <v>1</v>
      </c>
      <c r="U12" s="36">
        <f t="shared" si="11"/>
        <v>4.2793563847997257E-3</v>
      </c>
      <c r="V12" s="31">
        <v>0</v>
      </c>
      <c r="W12" s="32">
        <f t="shared" si="12"/>
        <v>0</v>
      </c>
      <c r="X12" s="33">
        <v>1</v>
      </c>
      <c r="Y12" s="32">
        <f t="shared" si="13"/>
        <v>1.658649859014762E-2</v>
      </c>
      <c r="Z12" s="34">
        <v>0</v>
      </c>
      <c r="AA12" s="35">
        <f t="shared" si="14"/>
        <v>1</v>
      </c>
      <c r="AB12" s="36">
        <f t="shared" si="15"/>
        <v>6.5223062875032611E-3</v>
      </c>
      <c r="AC12" s="31">
        <v>0</v>
      </c>
      <c r="AD12" s="32">
        <f t="shared" si="16"/>
        <v>0</v>
      </c>
      <c r="AE12" s="33">
        <v>0</v>
      </c>
      <c r="AF12" s="32">
        <f t="shared" si="17"/>
        <v>0</v>
      </c>
      <c r="AG12" s="34">
        <v>0</v>
      </c>
      <c r="AH12" s="35">
        <f t="shared" si="18"/>
        <v>0</v>
      </c>
      <c r="AI12" s="36">
        <f t="shared" si="19"/>
        <v>0</v>
      </c>
      <c r="AJ12" s="31">
        <v>0</v>
      </c>
      <c r="AK12" s="32">
        <f t="shared" si="20"/>
        <v>0</v>
      </c>
      <c r="AL12" s="33">
        <v>0</v>
      </c>
      <c r="AM12" s="32">
        <f t="shared" si="21"/>
        <v>0</v>
      </c>
      <c r="AN12" s="34">
        <v>0</v>
      </c>
      <c r="AO12" s="35">
        <f t="shared" si="22"/>
        <v>0</v>
      </c>
      <c r="AP12" s="36">
        <f t="shared" si="23"/>
        <v>0</v>
      </c>
      <c r="AQ12" s="31">
        <v>0</v>
      </c>
      <c r="AR12" s="32">
        <f t="shared" si="24"/>
        <v>0</v>
      </c>
      <c r="AS12" s="33">
        <v>0</v>
      </c>
      <c r="AT12" s="32">
        <f t="shared" si="25"/>
        <v>0</v>
      </c>
      <c r="AU12" s="34">
        <v>0</v>
      </c>
      <c r="AV12" s="35">
        <f t="shared" si="26"/>
        <v>0</v>
      </c>
      <c r="AW12" s="36">
        <f t="shared" si="27"/>
        <v>0</v>
      </c>
      <c r="AX12" s="31">
        <v>0</v>
      </c>
      <c r="AY12" s="32">
        <f t="shared" si="28"/>
        <v>0</v>
      </c>
      <c r="AZ12" s="33">
        <v>0</v>
      </c>
      <c r="BA12" s="32">
        <f t="shared" si="29"/>
        <v>0</v>
      </c>
      <c r="BB12" s="34">
        <v>0</v>
      </c>
      <c r="BC12" s="35">
        <f t="shared" si="30"/>
        <v>0</v>
      </c>
      <c r="BD12" s="36">
        <f t="shared" si="31"/>
        <v>0</v>
      </c>
      <c r="BE12" s="75">
        <v>0</v>
      </c>
      <c r="BF12" s="32">
        <f t="shared" si="32"/>
        <v>0</v>
      </c>
      <c r="BG12" s="75">
        <v>0</v>
      </c>
      <c r="BH12" s="32">
        <f t="shared" si="33"/>
        <v>0</v>
      </c>
      <c r="BI12" s="34">
        <v>0</v>
      </c>
      <c r="BJ12" s="35">
        <f t="shared" si="34"/>
        <v>0</v>
      </c>
      <c r="BK12" s="36">
        <f t="shared" si="35"/>
        <v>0</v>
      </c>
      <c r="BL12" s="9"/>
      <c r="BM12" s="9"/>
      <c r="BN12" s="9"/>
      <c r="BO12" s="9"/>
    </row>
    <row r="13" spans="1:95" ht="13" x14ac:dyDescent="0.3">
      <c r="A13" s="27" t="s">
        <v>40</v>
      </c>
      <c r="B13" s="9">
        <v>1680191</v>
      </c>
      <c r="C13" s="28">
        <f t="shared" si="0"/>
        <v>5.7510750121571776</v>
      </c>
      <c r="D13" s="9">
        <v>1590604</v>
      </c>
      <c r="E13" s="28">
        <f t="shared" si="1"/>
        <v>5.3196465430511362</v>
      </c>
      <c r="F13" s="29">
        <f t="shared" si="2"/>
        <v>3270795</v>
      </c>
      <c r="G13" s="30">
        <f t="shared" si="3"/>
        <v>5.5328600848547973</v>
      </c>
      <c r="H13" s="31">
        <v>5</v>
      </c>
      <c r="I13" s="32">
        <f t="shared" si="4"/>
        <v>2.9029261495587554E-2</v>
      </c>
      <c r="J13" s="33">
        <v>3</v>
      </c>
      <c r="K13" s="32">
        <f t="shared" si="5"/>
        <v>2.4026910139356081E-2</v>
      </c>
      <c r="L13" s="34">
        <v>0</v>
      </c>
      <c r="M13" s="35">
        <f t="shared" si="6"/>
        <v>8</v>
      </c>
      <c r="N13" s="36">
        <f t="shared" si="7"/>
        <v>2.6926960619320092E-2</v>
      </c>
      <c r="O13" s="31">
        <v>5</v>
      </c>
      <c r="P13" s="32">
        <f t="shared" si="8"/>
        <v>3.6197784695576628E-2</v>
      </c>
      <c r="Q13" s="33">
        <v>3</v>
      </c>
      <c r="R13" s="32">
        <f t="shared" si="9"/>
        <v>3.1397174254317109E-2</v>
      </c>
      <c r="S13" s="34">
        <v>0</v>
      </c>
      <c r="T13" s="35">
        <f t="shared" si="10"/>
        <v>8</v>
      </c>
      <c r="U13" s="36">
        <f t="shared" si="11"/>
        <v>3.4234851078397806E-2</v>
      </c>
      <c r="V13" s="31">
        <v>3</v>
      </c>
      <c r="W13" s="32">
        <f t="shared" si="12"/>
        <v>3.2247662044501774E-2</v>
      </c>
      <c r="X13" s="33">
        <v>3</v>
      </c>
      <c r="Y13" s="32">
        <f t="shared" si="13"/>
        <v>4.9759495770442863E-2</v>
      </c>
      <c r="Z13" s="34">
        <v>0</v>
      </c>
      <c r="AA13" s="35">
        <f t="shared" si="14"/>
        <v>6</v>
      </c>
      <c r="AB13" s="36">
        <f t="shared" si="15"/>
        <v>3.913383772501957E-2</v>
      </c>
      <c r="AC13" s="31">
        <v>2</v>
      </c>
      <c r="AD13" s="32">
        <f t="shared" si="16"/>
        <v>4.4345898004434586E-2</v>
      </c>
      <c r="AE13" s="33">
        <v>3</v>
      </c>
      <c r="AF13" s="32">
        <f t="shared" si="17"/>
        <v>0.10679957280170879</v>
      </c>
      <c r="AG13" s="34">
        <v>0</v>
      </c>
      <c r="AH13" s="35">
        <f t="shared" si="18"/>
        <v>5</v>
      </c>
      <c r="AI13" s="36">
        <f t="shared" si="19"/>
        <v>6.8315343626178443E-2</v>
      </c>
      <c r="AJ13" s="31">
        <v>1</v>
      </c>
      <c r="AK13" s="32">
        <f t="shared" si="20"/>
        <v>7.2674418604651167E-2</v>
      </c>
      <c r="AL13" s="33">
        <v>1</v>
      </c>
      <c r="AM13" s="32">
        <f t="shared" si="21"/>
        <v>0.11223344556677892</v>
      </c>
      <c r="AN13" s="34">
        <v>0</v>
      </c>
      <c r="AO13" s="35">
        <f t="shared" si="22"/>
        <v>2</v>
      </c>
      <c r="AP13" s="36">
        <f t="shared" si="23"/>
        <v>8.8222320247022493E-2</v>
      </c>
      <c r="AQ13" s="31">
        <v>0</v>
      </c>
      <c r="AR13" s="32">
        <f t="shared" si="24"/>
        <v>0</v>
      </c>
      <c r="AS13" s="33">
        <v>0</v>
      </c>
      <c r="AT13" s="32">
        <f t="shared" si="25"/>
        <v>0</v>
      </c>
      <c r="AU13" s="34">
        <v>0</v>
      </c>
      <c r="AV13" s="35">
        <f t="shared" si="26"/>
        <v>0</v>
      </c>
      <c r="AW13" s="36">
        <f t="shared" si="27"/>
        <v>0</v>
      </c>
      <c r="AX13" s="31">
        <v>0</v>
      </c>
      <c r="AY13" s="32">
        <f t="shared" si="28"/>
        <v>0</v>
      </c>
      <c r="AZ13" s="33">
        <v>0</v>
      </c>
      <c r="BA13" s="32">
        <f t="shared" si="29"/>
        <v>0</v>
      </c>
      <c r="BB13" s="34">
        <v>0</v>
      </c>
      <c r="BC13" s="35">
        <f t="shared" si="30"/>
        <v>0</v>
      </c>
      <c r="BD13" s="36">
        <f t="shared" si="31"/>
        <v>0</v>
      </c>
      <c r="BE13" s="7">
        <v>0</v>
      </c>
      <c r="BF13" s="32">
        <f t="shared" si="32"/>
        <v>0</v>
      </c>
      <c r="BG13" s="7">
        <v>0</v>
      </c>
      <c r="BH13" s="32">
        <f t="shared" si="33"/>
        <v>0</v>
      </c>
      <c r="BI13" s="34">
        <v>0</v>
      </c>
      <c r="BJ13" s="35">
        <f t="shared" si="34"/>
        <v>0</v>
      </c>
      <c r="BK13" s="36">
        <f t="shared" si="35"/>
        <v>0</v>
      </c>
      <c r="BL13" s="9"/>
      <c r="BM13" s="9"/>
      <c r="BN13" s="9"/>
      <c r="BO13" s="9"/>
    </row>
    <row r="14" spans="1:95" ht="13" x14ac:dyDescent="0.3">
      <c r="A14" s="27" t="s">
        <v>41</v>
      </c>
      <c r="B14" s="9">
        <v>1913637</v>
      </c>
      <c r="C14" s="28">
        <f t="shared" si="0"/>
        <v>6.5501302727127007</v>
      </c>
      <c r="D14" s="9">
        <v>1804323</v>
      </c>
      <c r="E14" s="28">
        <f t="shared" si="1"/>
        <v>6.0344124681552769</v>
      </c>
      <c r="F14" s="29">
        <f t="shared" si="2"/>
        <v>3717960</v>
      </c>
      <c r="G14" s="30">
        <f t="shared" si="3"/>
        <v>6.2892821106448862</v>
      </c>
      <c r="H14" s="31">
        <v>9</v>
      </c>
      <c r="I14" s="32">
        <f t="shared" si="4"/>
        <v>5.2252670692057593E-2</v>
      </c>
      <c r="J14" s="33">
        <v>7</v>
      </c>
      <c r="K14" s="32">
        <f t="shared" si="5"/>
        <v>5.6062790325164182E-2</v>
      </c>
      <c r="L14" s="34">
        <v>0</v>
      </c>
      <c r="M14" s="35">
        <f t="shared" si="6"/>
        <v>16</v>
      </c>
      <c r="N14" s="36">
        <f t="shared" si="7"/>
        <v>5.3853921238640183E-2</v>
      </c>
      <c r="O14" s="31">
        <v>6</v>
      </c>
      <c r="P14" s="32">
        <f t="shared" si="8"/>
        <v>4.3437341634691956E-2</v>
      </c>
      <c r="Q14" s="33">
        <v>6</v>
      </c>
      <c r="R14" s="32">
        <f t="shared" si="9"/>
        <v>6.2794348508634218E-2</v>
      </c>
      <c r="S14" s="34">
        <v>0</v>
      </c>
      <c r="T14" s="35">
        <f t="shared" si="10"/>
        <v>12</v>
      </c>
      <c r="U14" s="36">
        <f t="shared" si="11"/>
        <v>5.1352276617596719E-2</v>
      </c>
      <c r="V14" s="31">
        <v>5</v>
      </c>
      <c r="W14" s="32">
        <f t="shared" si="12"/>
        <v>5.3746103407502951E-2</v>
      </c>
      <c r="X14" s="33">
        <v>4</v>
      </c>
      <c r="Y14" s="32">
        <f t="shared" si="13"/>
        <v>6.6345994360590479E-2</v>
      </c>
      <c r="Z14" s="34">
        <v>0</v>
      </c>
      <c r="AA14" s="35">
        <f t="shared" si="14"/>
        <v>9</v>
      </c>
      <c r="AB14" s="36">
        <f t="shared" si="15"/>
        <v>5.8700756587529351E-2</v>
      </c>
      <c r="AC14" s="31">
        <v>3</v>
      </c>
      <c r="AD14" s="32">
        <f t="shared" si="16"/>
        <v>6.6518847006651879E-2</v>
      </c>
      <c r="AE14" s="33">
        <v>4</v>
      </c>
      <c r="AF14" s="32">
        <f t="shared" si="17"/>
        <v>0.1423994304022784</v>
      </c>
      <c r="AG14" s="34">
        <v>0</v>
      </c>
      <c r="AH14" s="35">
        <f t="shared" si="18"/>
        <v>7</v>
      </c>
      <c r="AI14" s="36">
        <f t="shared" si="19"/>
        <v>9.5641481076649812E-2</v>
      </c>
      <c r="AJ14" s="31">
        <v>0</v>
      </c>
      <c r="AK14" s="32">
        <f t="shared" si="20"/>
        <v>0</v>
      </c>
      <c r="AL14" s="33">
        <v>2</v>
      </c>
      <c r="AM14" s="32">
        <f t="shared" si="21"/>
        <v>0.22446689113355783</v>
      </c>
      <c r="AN14" s="34">
        <v>0</v>
      </c>
      <c r="AO14" s="35">
        <f t="shared" si="22"/>
        <v>2</v>
      </c>
      <c r="AP14" s="36">
        <f t="shared" si="23"/>
        <v>8.8222320247022493E-2</v>
      </c>
      <c r="AQ14" s="31">
        <v>0</v>
      </c>
      <c r="AR14" s="32">
        <f t="shared" si="24"/>
        <v>0</v>
      </c>
      <c r="AS14" s="33">
        <v>1</v>
      </c>
      <c r="AT14" s="32">
        <f t="shared" si="25"/>
        <v>0.52083333333333326</v>
      </c>
      <c r="AU14" s="34">
        <v>0</v>
      </c>
      <c r="AV14" s="35">
        <f t="shared" si="26"/>
        <v>1</v>
      </c>
      <c r="AW14" s="36">
        <f t="shared" si="27"/>
        <v>0.22675736961451248</v>
      </c>
      <c r="AX14" s="31">
        <v>0</v>
      </c>
      <c r="AY14" s="32">
        <f t="shared" si="28"/>
        <v>0</v>
      </c>
      <c r="AZ14" s="33">
        <v>0</v>
      </c>
      <c r="BA14" s="32">
        <f t="shared" si="29"/>
        <v>0</v>
      </c>
      <c r="BB14" s="34">
        <v>0</v>
      </c>
      <c r="BC14" s="35">
        <f t="shared" si="30"/>
        <v>0</v>
      </c>
      <c r="BD14" s="36">
        <f t="shared" si="31"/>
        <v>0</v>
      </c>
      <c r="BE14" s="7">
        <v>0</v>
      </c>
      <c r="BF14" s="32">
        <f t="shared" si="32"/>
        <v>0</v>
      </c>
      <c r="BG14" s="7">
        <v>0</v>
      </c>
      <c r="BH14" s="32">
        <f t="shared" si="33"/>
        <v>0</v>
      </c>
      <c r="BI14" s="34">
        <v>0</v>
      </c>
      <c r="BJ14" s="35">
        <f t="shared" si="34"/>
        <v>0</v>
      </c>
      <c r="BK14" s="36">
        <f t="shared" si="35"/>
        <v>0</v>
      </c>
      <c r="BL14" s="9"/>
      <c r="BM14" s="9"/>
      <c r="BN14" s="9"/>
      <c r="BO14" s="9"/>
    </row>
    <row r="15" spans="1:95" ht="13" x14ac:dyDescent="0.3">
      <c r="A15" s="27" t="s">
        <v>42</v>
      </c>
      <c r="B15" s="9">
        <v>2040911</v>
      </c>
      <c r="C15" s="28">
        <f t="shared" si="0"/>
        <v>6.985772602124829</v>
      </c>
      <c r="D15" s="9">
        <v>1981361</v>
      </c>
      <c r="E15" s="28">
        <f t="shared" si="1"/>
        <v>6.6265017529104311</v>
      </c>
      <c r="F15" s="29">
        <f t="shared" si="2"/>
        <v>4022272</v>
      </c>
      <c r="G15" s="30">
        <f t="shared" si="3"/>
        <v>6.8040547326350547</v>
      </c>
      <c r="H15" s="31">
        <v>18</v>
      </c>
      <c r="I15" s="32">
        <f t="shared" si="4"/>
        <v>0.10450534138411519</v>
      </c>
      <c r="J15" s="33">
        <v>15</v>
      </c>
      <c r="K15" s="32">
        <f t="shared" si="5"/>
        <v>0.1201345506967804</v>
      </c>
      <c r="L15" s="34">
        <v>0</v>
      </c>
      <c r="M15" s="35">
        <f t="shared" si="6"/>
        <v>33</v>
      </c>
      <c r="N15" s="36">
        <f t="shared" si="7"/>
        <v>0.11107371255469538</v>
      </c>
      <c r="O15" s="31">
        <v>15</v>
      </c>
      <c r="P15" s="32">
        <f t="shared" si="8"/>
        <v>0.10859335408672989</v>
      </c>
      <c r="Q15" s="33">
        <v>12</v>
      </c>
      <c r="R15" s="32">
        <f t="shared" si="9"/>
        <v>0.12558869701726844</v>
      </c>
      <c r="S15" s="34">
        <v>0</v>
      </c>
      <c r="T15" s="35">
        <f t="shared" si="10"/>
        <v>27</v>
      </c>
      <c r="U15" s="36">
        <f t="shared" si="11"/>
        <v>0.11554262238959261</v>
      </c>
      <c r="V15" s="31">
        <v>11</v>
      </c>
      <c r="W15" s="32">
        <f t="shared" si="12"/>
        <v>0.1182414274965065</v>
      </c>
      <c r="X15" s="33">
        <v>10</v>
      </c>
      <c r="Y15" s="32">
        <f t="shared" si="13"/>
        <v>0.16586498590147619</v>
      </c>
      <c r="Z15" s="34">
        <v>0</v>
      </c>
      <c r="AA15" s="35">
        <f t="shared" si="14"/>
        <v>21</v>
      </c>
      <c r="AB15" s="36">
        <f t="shared" si="15"/>
        <v>0.13696843203756848</v>
      </c>
      <c r="AC15" s="31">
        <v>3</v>
      </c>
      <c r="AD15" s="32">
        <f t="shared" si="16"/>
        <v>6.6518847006651879E-2</v>
      </c>
      <c r="AE15" s="33">
        <v>6</v>
      </c>
      <c r="AF15" s="32">
        <f t="shared" si="17"/>
        <v>0.21359914560341758</v>
      </c>
      <c r="AG15" s="34">
        <v>0</v>
      </c>
      <c r="AH15" s="35">
        <f t="shared" si="18"/>
        <v>9</v>
      </c>
      <c r="AI15" s="36">
        <f t="shared" si="19"/>
        <v>0.12296761852712118</v>
      </c>
      <c r="AJ15" s="31">
        <v>1</v>
      </c>
      <c r="AK15" s="32">
        <f t="shared" si="20"/>
        <v>7.2674418604651167E-2</v>
      </c>
      <c r="AL15" s="33">
        <v>3</v>
      </c>
      <c r="AM15" s="32">
        <f t="shared" si="21"/>
        <v>0.33670033670033667</v>
      </c>
      <c r="AN15" s="34">
        <v>0</v>
      </c>
      <c r="AO15" s="35">
        <f t="shared" si="22"/>
        <v>4</v>
      </c>
      <c r="AP15" s="36">
        <f t="shared" si="23"/>
        <v>0.17644464049404499</v>
      </c>
      <c r="AQ15" s="31">
        <v>0</v>
      </c>
      <c r="AR15" s="32">
        <f t="shared" si="24"/>
        <v>0</v>
      </c>
      <c r="AS15" s="33">
        <v>1</v>
      </c>
      <c r="AT15" s="32">
        <f t="shared" si="25"/>
        <v>0.52083333333333326</v>
      </c>
      <c r="AU15" s="34">
        <v>0</v>
      </c>
      <c r="AV15" s="35">
        <f t="shared" si="26"/>
        <v>1</v>
      </c>
      <c r="AW15" s="36">
        <f t="shared" si="27"/>
        <v>0.22675736961451248</v>
      </c>
      <c r="AX15" s="31">
        <v>0</v>
      </c>
      <c r="AY15" s="32">
        <f t="shared" si="28"/>
        <v>0</v>
      </c>
      <c r="AZ15" s="33">
        <v>0</v>
      </c>
      <c r="BA15" s="32">
        <f t="shared" si="29"/>
        <v>0</v>
      </c>
      <c r="BB15" s="34">
        <v>0</v>
      </c>
      <c r="BC15" s="35">
        <f t="shared" si="30"/>
        <v>0</v>
      </c>
      <c r="BD15" s="36">
        <f t="shared" si="31"/>
        <v>0</v>
      </c>
      <c r="BE15" s="7">
        <v>0</v>
      </c>
      <c r="BF15" s="32">
        <f t="shared" si="32"/>
        <v>0</v>
      </c>
      <c r="BG15" s="7">
        <v>0</v>
      </c>
      <c r="BH15" s="32">
        <f t="shared" si="33"/>
        <v>0</v>
      </c>
      <c r="BI15" s="34">
        <v>0</v>
      </c>
      <c r="BJ15" s="35">
        <f t="shared" si="34"/>
        <v>0</v>
      </c>
      <c r="BK15" s="36">
        <f t="shared" si="35"/>
        <v>0</v>
      </c>
      <c r="BL15" s="9"/>
      <c r="BM15" s="9"/>
      <c r="BN15" s="9"/>
      <c r="BO15" s="9"/>
    </row>
    <row r="16" spans="1:95" ht="13" x14ac:dyDescent="0.3">
      <c r="A16" s="27" t="s">
        <v>43</v>
      </c>
      <c r="B16" s="9">
        <v>1983871</v>
      </c>
      <c r="C16" s="28">
        <f t="shared" si="0"/>
        <v>6.7905321094109379</v>
      </c>
      <c r="D16" s="9">
        <v>1992159</v>
      </c>
      <c r="E16" s="28">
        <f t="shared" si="1"/>
        <v>6.6626147913360008</v>
      </c>
      <c r="F16" s="29">
        <f t="shared" si="2"/>
        <v>3976030</v>
      </c>
      <c r="G16" s="30">
        <f t="shared" si="3"/>
        <v>6.7258320020622566</v>
      </c>
      <c r="H16" s="31">
        <v>33</v>
      </c>
      <c r="I16" s="32">
        <f t="shared" si="4"/>
        <v>0.19159312587087785</v>
      </c>
      <c r="J16" s="33">
        <v>20</v>
      </c>
      <c r="K16" s="32">
        <f t="shared" si="5"/>
        <v>0.16017940092904051</v>
      </c>
      <c r="L16" s="34">
        <v>0</v>
      </c>
      <c r="M16" s="35">
        <f t="shared" si="6"/>
        <v>53</v>
      </c>
      <c r="N16" s="36">
        <f t="shared" si="7"/>
        <v>0.17839111410299563</v>
      </c>
      <c r="O16" s="31">
        <v>27</v>
      </c>
      <c r="P16" s="32">
        <f t="shared" si="8"/>
        <v>0.19546803735611382</v>
      </c>
      <c r="Q16" s="33">
        <v>15</v>
      </c>
      <c r="R16" s="32">
        <f t="shared" si="9"/>
        <v>0.15698587127158556</v>
      </c>
      <c r="S16" s="34">
        <v>0</v>
      </c>
      <c r="T16" s="35">
        <f t="shared" si="10"/>
        <v>42</v>
      </c>
      <c r="U16" s="36">
        <f t="shared" si="11"/>
        <v>0.17973296816158849</v>
      </c>
      <c r="V16" s="31">
        <v>19</v>
      </c>
      <c r="W16" s="32">
        <f t="shared" si="12"/>
        <v>0.20423519294851122</v>
      </c>
      <c r="X16" s="33">
        <v>13</v>
      </c>
      <c r="Y16" s="32">
        <f t="shared" si="13"/>
        <v>0.21562448167191905</v>
      </c>
      <c r="Z16" s="34">
        <v>0</v>
      </c>
      <c r="AA16" s="35">
        <f t="shared" si="14"/>
        <v>32</v>
      </c>
      <c r="AB16" s="36">
        <f t="shared" si="15"/>
        <v>0.20871380120010435</v>
      </c>
      <c r="AC16" s="31">
        <v>16</v>
      </c>
      <c r="AD16" s="32">
        <f t="shared" si="16"/>
        <v>0.35476718403547669</v>
      </c>
      <c r="AE16" s="33">
        <v>7</v>
      </c>
      <c r="AF16" s="32">
        <f t="shared" si="17"/>
        <v>0.24919900320398719</v>
      </c>
      <c r="AG16" s="34">
        <v>0</v>
      </c>
      <c r="AH16" s="35">
        <f t="shared" si="18"/>
        <v>23</v>
      </c>
      <c r="AI16" s="36">
        <f t="shared" si="19"/>
        <v>0.31425058068042083</v>
      </c>
      <c r="AJ16" s="31">
        <v>8</v>
      </c>
      <c r="AK16" s="32">
        <f t="shared" si="20"/>
        <v>0.58139534883720934</v>
      </c>
      <c r="AL16" s="33">
        <v>3</v>
      </c>
      <c r="AM16" s="32">
        <f t="shared" si="21"/>
        <v>0.33670033670033667</v>
      </c>
      <c r="AN16" s="34">
        <v>0</v>
      </c>
      <c r="AO16" s="35">
        <f t="shared" si="22"/>
        <v>11</v>
      </c>
      <c r="AP16" s="36">
        <f t="shared" si="23"/>
        <v>0.48522276135862369</v>
      </c>
      <c r="AQ16" s="31">
        <v>0</v>
      </c>
      <c r="AR16" s="32">
        <f t="shared" si="24"/>
        <v>0</v>
      </c>
      <c r="AS16" s="33">
        <v>0</v>
      </c>
      <c r="AT16" s="32">
        <f t="shared" si="25"/>
        <v>0</v>
      </c>
      <c r="AU16" s="34">
        <v>0</v>
      </c>
      <c r="AV16" s="35">
        <f t="shared" si="26"/>
        <v>0</v>
      </c>
      <c r="AW16" s="36">
        <f t="shared" si="27"/>
        <v>0</v>
      </c>
      <c r="AX16" s="31">
        <v>0</v>
      </c>
      <c r="AY16" s="32">
        <f t="shared" si="28"/>
        <v>0</v>
      </c>
      <c r="AZ16" s="33">
        <v>0</v>
      </c>
      <c r="BA16" s="32">
        <f t="shared" si="29"/>
        <v>0</v>
      </c>
      <c r="BB16" s="34">
        <v>0</v>
      </c>
      <c r="BC16" s="35">
        <f t="shared" si="30"/>
        <v>0</v>
      </c>
      <c r="BD16" s="36">
        <f t="shared" si="31"/>
        <v>0</v>
      </c>
      <c r="BE16" s="7">
        <v>0</v>
      </c>
      <c r="BF16" s="32">
        <f t="shared" si="32"/>
        <v>0</v>
      </c>
      <c r="BG16" s="7">
        <v>0</v>
      </c>
      <c r="BH16" s="32">
        <f t="shared" si="33"/>
        <v>0</v>
      </c>
      <c r="BI16" s="34">
        <v>0</v>
      </c>
      <c r="BJ16" s="35">
        <f t="shared" si="34"/>
        <v>0</v>
      </c>
      <c r="BK16" s="36">
        <f t="shared" si="35"/>
        <v>0</v>
      </c>
      <c r="BL16" s="9"/>
      <c r="BM16" s="9"/>
      <c r="BN16" s="9"/>
      <c r="BO16" s="9"/>
    </row>
    <row r="17" spans="1:67" ht="13" x14ac:dyDescent="0.3">
      <c r="A17" s="27" t="s">
        <v>44</v>
      </c>
      <c r="B17" s="9">
        <v>1936734</v>
      </c>
      <c r="C17" s="28">
        <f t="shared" si="0"/>
        <v>6.6291882962087172</v>
      </c>
      <c r="D17" s="9">
        <v>1964167</v>
      </c>
      <c r="E17" s="28">
        <f t="shared" si="1"/>
        <v>6.5689978093385424</v>
      </c>
      <c r="F17" s="29">
        <f t="shared" si="2"/>
        <v>3900901</v>
      </c>
      <c r="G17" s="30">
        <f t="shared" si="3"/>
        <v>6.5987441701085405</v>
      </c>
      <c r="H17" s="31">
        <v>49</v>
      </c>
      <c r="I17" s="32">
        <f t="shared" si="4"/>
        <v>0.28448676265675799</v>
      </c>
      <c r="J17" s="33">
        <v>39</v>
      </c>
      <c r="K17" s="32">
        <f t="shared" si="5"/>
        <v>0.31234983181162906</v>
      </c>
      <c r="L17" s="34">
        <v>0</v>
      </c>
      <c r="M17" s="35">
        <f t="shared" si="6"/>
        <v>88</v>
      </c>
      <c r="N17" s="36">
        <f t="shared" si="7"/>
        <v>0.29619656681252104</v>
      </c>
      <c r="O17" s="31">
        <v>44</v>
      </c>
      <c r="P17" s="32">
        <f t="shared" si="8"/>
        <v>0.31854050532107436</v>
      </c>
      <c r="Q17" s="33">
        <v>30</v>
      </c>
      <c r="R17" s="32">
        <f t="shared" si="9"/>
        <v>0.31397174254317112</v>
      </c>
      <c r="S17" s="34">
        <v>0</v>
      </c>
      <c r="T17" s="35">
        <f t="shared" si="10"/>
        <v>74</v>
      </c>
      <c r="U17" s="36">
        <f t="shared" si="11"/>
        <v>0.31667237247517976</v>
      </c>
      <c r="V17" s="31">
        <v>32</v>
      </c>
      <c r="W17" s="32">
        <f t="shared" si="12"/>
        <v>0.3439750618080189</v>
      </c>
      <c r="X17" s="33">
        <v>18</v>
      </c>
      <c r="Y17" s="32">
        <f t="shared" si="13"/>
        <v>0.29855697462265712</v>
      </c>
      <c r="Z17" s="34">
        <v>0</v>
      </c>
      <c r="AA17" s="35">
        <f t="shared" si="14"/>
        <v>50</v>
      </c>
      <c r="AB17" s="36">
        <f t="shared" si="15"/>
        <v>0.32611531437516306</v>
      </c>
      <c r="AC17" s="31">
        <v>15</v>
      </c>
      <c r="AD17" s="32">
        <f t="shared" si="16"/>
        <v>0.33259423503325941</v>
      </c>
      <c r="AE17" s="33">
        <v>8</v>
      </c>
      <c r="AF17" s="32">
        <f t="shared" si="17"/>
        <v>0.2847988608045568</v>
      </c>
      <c r="AG17" s="34">
        <v>0</v>
      </c>
      <c r="AH17" s="35">
        <f t="shared" si="18"/>
        <v>23</v>
      </c>
      <c r="AI17" s="36">
        <f t="shared" si="19"/>
        <v>0.31425058068042083</v>
      </c>
      <c r="AJ17" s="31">
        <v>5</v>
      </c>
      <c r="AK17" s="32">
        <f t="shared" si="20"/>
        <v>0.36337209302325579</v>
      </c>
      <c r="AL17" s="33">
        <v>4</v>
      </c>
      <c r="AM17" s="32">
        <f t="shared" si="21"/>
        <v>0.44893378226711567</v>
      </c>
      <c r="AN17" s="34">
        <v>0</v>
      </c>
      <c r="AO17" s="35">
        <f t="shared" si="22"/>
        <v>9</v>
      </c>
      <c r="AP17" s="36">
        <f t="shared" si="23"/>
        <v>0.39700044111160121</v>
      </c>
      <c r="AQ17" s="31">
        <v>0</v>
      </c>
      <c r="AR17" s="32">
        <f t="shared" si="24"/>
        <v>0</v>
      </c>
      <c r="AS17" s="33">
        <v>0</v>
      </c>
      <c r="AT17" s="32">
        <f t="shared" si="25"/>
        <v>0</v>
      </c>
      <c r="AU17" s="34">
        <v>0</v>
      </c>
      <c r="AV17" s="35">
        <f t="shared" si="26"/>
        <v>0</v>
      </c>
      <c r="AW17" s="36">
        <f t="shared" si="27"/>
        <v>0</v>
      </c>
      <c r="AX17" s="31">
        <v>0</v>
      </c>
      <c r="AY17" s="32">
        <f t="shared" si="28"/>
        <v>0</v>
      </c>
      <c r="AZ17" s="33">
        <v>0</v>
      </c>
      <c r="BA17" s="32">
        <f t="shared" si="29"/>
        <v>0</v>
      </c>
      <c r="BB17" s="34">
        <v>0</v>
      </c>
      <c r="BC17" s="35">
        <f t="shared" si="30"/>
        <v>0</v>
      </c>
      <c r="BD17" s="36">
        <f t="shared" si="31"/>
        <v>0</v>
      </c>
      <c r="BE17" s="7">
        <v>0</v>
      </c>
      <c r="BF17" s="32">
        <f t="shared" si="32"/>
        <v>0</v>
      </c>
      <c r="BG17" s="7">
        <v>0</v>
      </c>
      <c r="BH17" s="32">
        <f t="shared" si="33"/>
        <v>0</v>
      </c>
      <c r="BI17" s="34">
        <v>0</v>
      </c>
      <c r="BJ17" s="35">
        <f t="shared" si="34"/>
        <v>0</v>
      </c>
      <c r="BK17" s="36">
        <f t="shared" si="35"/>
        <v>0</v>
      </c>
      <c r="BL17" s="9"/>
      <c r="BM17" s="9"/>
      <c r="BN17" s="9"/>
      <c r="BO17" s="9"/>
    </row>
    <row r="18" spans="1:67" ht="13" x14ac:dyDescent="0.3">
      <c r="A18" s="27" t="s">
        <v>45</v>
      </c>
      <c r="B18" s="9">
        <v>1769761</v>
      </c>
      <c r="C18" s="28">
        <f t="shared" si="0"/>
        <v>6.057661459078342</v>
      </c>
      <c r="D18" s="9">
        <v>1790194</v>
      </c>
      <c r="E18" s="28">
        <f t="shared" si="1"/>
        <v>5.98715916940413</v>
      </c>
      <c r="F18" s="29">
        <f t="shared" si="2"/>
        <v>3559955</v>
      </c>
      <c r="G18" s="30">
        <f t="shared" si="3"/>
        <v>6.0220016611800071</v>
      </c>
      <c r="H18" s="31">
        <v>102</v>
      </c>
      <c r="I18" s="32">
        <f t="shared" si="4"/>
        <v>0.59219693450998612</v>
      </c>
      <c r="J18" s="33">
        <v>55</v>
      </c>
      <c r="K18" s="32">
        <f t="shared" si="5"/>
        <v>0.44049335255486149</v>
      </c>
      <c r="L18" s="34">
        <v>0</v>
      </c>
      <c r="M18" s="35">
        <f t="shared" si="6"/>
        <v>157</v>
      </c>
      <c r="N18" s="36">
        <f t="shared" si="7"/>
        <v>0.52844160215415681</v>
      </c>
      <c r="O18" s="31">
        <v>83</v>
      </c>
      <c r="P18" s="32">
        <f t="shared" si="8"/>
        <v>0.60088322594657206</v>
      </c>
      <c r="Q18" s="33">
        <v>46</v>
      </c>
      <c r="R18" s="32">
        <f t="shared" si="9"/>
        <v>0.48142333856619574</v>
      </c>
      <c r="S18" s="34">
        <v>0</v>
      </c>
      <c r="T18" s="35">
        <f t="shared" si="10"/>
        <v>129</v>
      </c>
      <c r="U18" s="36">
        <f t="shared" si="11"/>
        <v>0.55203697363916471</v>
      </c>
      <c r="V18" s="31">
        <v>56</v>
      </c>
      <c r="W18" s="32">
        <f t="shared" si="12"/>
        <v>0.60195635816403303</v>
      </c>
      <c r="X18" s="33">
        <v>32</v>
      </c>
      <c r="Y18" s="32">
        <f t="shared" si="13"/>
        <v>0.53076795488472384</v>
      </c>
      <c r="Z18" s="34">
        <v>0</v>
      </c>
      <c r="AA18" s="35">
        <f t="shared" si="14"/>
        <v>88</v>
      </c>
      <c r="AB18" s="36">
        <f t="shared" si="15"/>
        <v>0.57396295330028702</v>
      </c>
      <c r="AC18" s="31">
        <v>26</v>
      </c>
      <c r="AD18" s="32">
        <f t="shared" si="16"/>
        <v>0.57649667405764971</v>
      </c>
      <c r="AE18" s="33">
        <v>15</v>
      </c>
      <c r="AF18" s="32">
        <f t="shared" si="17"/>
        <v>0.53399786400854399</v>
      </c>
      <c r="AG18" s="34">
        <v>0</v>
      </c>
      <c r="AH18" s="35">
        <f t="shared" si="18"/>
        <v>41</v>
      </c>
      <c r="AI18" s="36">
        <f t="shared" si="19"/>
        <v>0.56018581773466314</v>
      </c>
      <c r="AJ18" s="31">
        <v>9</v>
      </c>
      <c r="AK18" s="32">
        <f t="shared" si="20"/>
        <v>0.65406976744186052</v>
      </c>
      <c r="AL18" s="33">
        <v>4</v>
      </c>
      <c r="AM18" s="32">
        <f t="shared" si="21"/>
        <v>0.44893378226711567</v>
      </c>
      <c r="AN18" s="34">
        <v>0</v>
      </c>
      <c r="AO18" s="35">
        <f t="shared" si="22"/>
        <v>13</v>
      </c>
      <c r="AP18" s="36">
        <f t="shared" si="23"/>
        <v>0.57344508160564622</v>
      </c>
      <c r="AQ18" s="31">
        <v>1</v>
      </c>
      <c r="AR18" s="32">
        <f t="shared" si="24"/>
        <v>0.40160642570281119</v>
      </c>
      <c r="AS18" s="33">
        <v>2</v>
      </c>
      <c r="AT18" s="32">
        <f t="shared" si="25"/>
        <v>1.0416666666666665</v>
      </c>
      <c r="AU18" s="34">
        <v>0</v>
      </c>
      <c r="AV18" s="35">
        <f t="shared" si="26"/>
        <v>3</v>
      </c>
      <c r="AW18" s="36">
        <f t="shared" si="27"/>
        <v>0.68027210884353739</v>
      </c>
      <c r="AX18" s="31">
        <v>0</v>
      </c>
      <c r="AY18" s="32">
        <f t="shared" si="28"/>
        <v>0</v>
      </c>
      <c r="AZ18" s="33">
        <v>1</v>
      </c>
      <c r="BA18" s="32">
        <f t="shared" si="29"/>
        <v>7.1428571428571423</v>
      </c>
      <c r="BB18" s="34">
        <v>0</v>
      </c>
      <c r="BC18" s="35">
        <f t="shared" si="30"/>
        <v>1</v>
      </c>
      <c r="BD18" s="36">
        <f t="shared" si="31"/>
        <v>2.2727272727272729</v>
      </c>
      <c r="BE18" s="7">
        <v>0</v>
      </c>
      <c r="BF18" s="32">
        <f t="shared" si="32"/>
        <v>0</v>
      </c>
      <c r="BG18" s="7">
        <v>0</v>
      </c>
      <c r="BH18" s="32">
        <f t="shared" si="33"/>
        <v>0</v>
      </c>
      <c r="BI18" s="34">
        <v>0</v>
      </c>
      <c r="BJ18" s="35">
        <f t="shared" si="34"/>
        <v>0</v>
      </c>
      <c r="BK18" s="36">
        <f t="shared" si="35"/>
        <v>0</v>
      </c>
      <c r="BL18" s="9"/>
      <c r="BM18" s="9"/>
      <c r="BN18" s="9"/>
      <c r="BO18" s="9"/>
    </row>
    <row r="19" spans="1:67" ht="13" x14ac:dyDescent="0.3">
      <c r="A19" s="27" t="s">
        <v>46</v>
      </c>
      <c r="B19" s="9">
        <v>1980181</v>
      </c>
      <c r="C19" s="28">
        <f t="shared" si="0"/>
        <v>6.7779017198928049</v>
      </c>
      <c r="D19" s="9">
        <v>2025216</v>
      </c>
      <c r="E19" s="28">
        <f t="shared" si="1"/>
        <v>6.7731712565364175</v>
      </c>
      <c r="F19" s="29">
        <f t="shared" si="2"/>
        <v>4005397</v>
      </c>
      <c r="G19" s="30">
        <f t="shared" si="3"/>
        <v>6.7755090689869446</v>
      </c>
      <c r="H19" s="31">
        <v>195</v>
      </c>
      <c r="I19" s="32">
        <f t="shared" si="4"/>
        <v>1.1321411983279146</v>
      </c>
      <c r="J19" s="33">
        <v>111</v>
      </c>
      <c r="K19" s="32">
        <f t="shared" si="5"/>
        <v>0.88899567515617495</v>
      </c>
      <c r="L19" s="34">
        <v>0</v>
      </c>
      <c r="M19" s="35">
        <f t="shared" si="6"/>
        <v>306</v>
      </c>
      <c r="N19" s="36">
        <f t="shared" si="7"/>
        <v>1.0299562436889935</v>
      </c>
      <c r="O19" s="31">
        <v>160</v>
      </c>
      <c r="P19" s="32">
        <f t="shared" si="8"/>
        <v>1.1583291102584521</v>
      </c>
      <c r="Q19" s="33">
        <v>95</v>
      </c>
      <c r="R19" s="32">
        <f t="shared" si="9"/>
        <v>0.99424385138670857</v>
      </c>
      <c r="S19" s="34">
        <v>0</v>
      </c>
      <c r="T19" s="35">
        <f t="shared" si="10"/>
        <v>255</v>
      </c>
      <c r="U19" s="36">
        <f t="shared" si="11"/>
        <v>1.0912358781239302</v>
      </c>
      <c r="V19" s="31">
        <v>113</v>
      </c>
      <c r="W19" s="32">
        <f t="shared" si="12"/>
        <v>1.2146619370095668</v>
      </c>
      <c r="X19" s="33">
        <v>74</v>
      </c>
      <c r="Y19" s="32">
        <f t="shared" si="13"/>
        <v>1.2274008956709239</v>
      </c>
      <c r="Z19" s="34">
        <v>0</v>
      </c>
      <c r="AA19" s="35">
        <f t="shared" si="14"/>
        <v>187</v>
      </c>
      <c r="AB19" s="36">
        <f t="shared" si="15"/>
        <v>1.2196712757631099</v>
      </c>
      <c r="AC19" s="31">
        <v>55</v>
      </c>
      <c r="AD19" s="32">
        <f t="shared" si="16"/>
        <v>1.2195121951219512</v>
      </c>
      <c r="AE19" s="33">
        <v>47</v>
      </c>
      <c r="AF19" s="32">
        <f t="shared" si="17"/>
        <v>1.6731933072267711</v>
      </c>
      <c r="AG19" s="34">
        <v>0</v>
      </c>
      <c r="AH19" s="35">
        <f t="shared" si="18"/>
        <v>102</v>
      </c>
      <c r="AI19" s="36">
        <f t="shared" si="19"/>
        <v>1.3936330099740402</v>
      </c>
      <c r="AJ19" s="31">
        <v>15</v>
      </c>
      <c r="AK19" s="32">
        <f t="shared" si="20"/>
        <v>1.0901162790697674</v>
      </c>
      <c r="AL19" s="33">
        <v>18</v>
      </c>
      <c r="AM19" s="32">
        <f t="shared" si="21"/>
        <v>2.0202020202020203</v>
      </c>
      <c r="AN19" s="34">
        <v>0</v>
      </c>
      <c r="AO19" s="35">
        <f t="shared" si="22"/>
        <v>33</v>
      </c>
      <c r="AP19" s="36">
        <f t="shared" si="23"/>
        <v>1.4556682840758712</v>
      </c>
      <c r="AQ19" s="31">
        <v>2</v>
      </c>
      <c r="AR19" s="32">
        <f t="shared" si="24"/>
        <v>0.80321285140562237</v>
      </c>
      <c r="AS19" s="33">
        <v>5</v>
      </c>
      <c r="AT19" s="32">
        <f t="shared" si="25"/>
        <v>2.604166666666667</v>
      </c>
      <c r="AU19" s="34">
        <v>0</v>
      </c>
      <c r="AV19" s="35">
        <f t="shared" si="26"/>
        <v>7</v>
      </c>
      <c r="AW19" s="36">
        <f t="shared" si="27"/>
        <v>1.5873015873015872</v>
      </c>
      <c r="AX19" s="31">
        <v>0</v>
      </c>
      <c r="AY19" s="32">
        <f t="shared" si="28"/>
        <v>0</v>
      </c>
      <c r="AZ19" s="33">
        <v>0</v>
      </c>
      <c r="BA19" s="32">
        <f t="shared" si="29"/>
        <v>0</v>
      </c>
      <c r="BB19" s="34">
        <v>0</v>
      </c>
      <c r="BC19" s="35">
        <f t="shared" si="30"/>
        <v>0</v>
      </c>
      <c r="BD19" s="36">
        <f t="shared" si="31"/>
        <v>0</v>
      </c>
      <c r="BE19" s="7">
        <v>0</v>
      </c>
      <c r="BF19" s="32">
        <f t="shared" si="32"/>
        <v>0</v>
      </c>
      <c r="BG19" s="7">
        <v>0</v>
      </c>
      <c r="BH19" s="32">
        <f t="shared" si="33"/>
        <v>0</v>
      </c>
      <c r="BI19" s="34">
        <v>0</v>
      </c>
      <c r="BJ19" s="35">
        <f t="shared" si="34"/>
        <v>0</v>
      </c>
      <c r="BK19" s="36">
        <f t="shared" si="35"/>
        <v>0</v>
      </c>
      <c r="BL19" s="9"/>
      <c r="BM19" s="9"/>
      <c r="BN19" s="9"/>
      <c r="BO19" s="9"/>
    </row>
    <row r="20" spans="1:67" ht="13" x14ac:dyDescent="0.3">
      <c r="A20" s="27" t="s">
        <v>47</v>
      </c>
      <c r="B20" s="9">
        <v>2039373</v>
      </c>
      <c r="C20" s="28">
        <f t="shared" si="0"/>
        <v>6.9805082283907121</v>
      </c>
      <c r="D20" s="9">
        <v>2097758</v>
      </c>
      <c r="E20" s="28">
        <f t="shared" si="1"/>
        <v>7.0157821134976821</v>
      </c>
      <c r="F20" s="29">
        <f t="shared" si="2"/>
        <v>4137131</v>
      </c>
      <c r="G20" s="30">
        <f t="shared" si="3"/>
        <v>6.9983496292844434</v>
      </c>
      <c r="H20" s="31">
        <v>360</v>
      </c>
      <c r="I20" s="32">
        <f t="shared" si="4"/>
        <v>2.090106827682304</v>
      </c>
      <c r="J20" s="33">
        <v>210</v>
      </c>
      <c r="K20" s="32">
        <f t="shared" si="5"/>
        <v>1.6818837097549257</v>
      </c>
      <c r="L20" s="34">
        <v>0</v>
      </c>
      <c r="M20" s="35">
        <f t="shared" si="6"/>
        <v>570</v>
      </c>
      <c r="N20" s="36">
        <f t="shared" si="7"/>
        <v>1.9185459441265569</v>
      </c>
      <c r="O20" s="31">
        <v>284</v>
      </c>
      <c r="P20" s="32">
        <f t="shared" si="8"/>
        <v>2.0560341707087528</v>
      </c>
      <c r="Q20" s="33">
        <v>183</v>
      </c>
      <c r="R20" s="32">
        <f t="shared" si="9"/>
        <v>1.9152276295133437</v>
      </c>
      <c r="S20" s="34">
        <v>0</v>
      </c>
      <c r="T20" s="35">
        <f t="shared" si="10"/>
        <v>467</v>
      </c>
      <c r="U20" s="36">
        <f t="shared" si="11"/>
        <v>1.9984594317014721</v>
      </c>
      <c r="V20" s="31">
        <v>197</v>
      </c>
      <c r="W20" s="32">
        <f t="shared" si="12"/>
        <v>2.1175964742556164</v>
      </c>
      <c r="X20" s="33">
        <v>122</v>
      </c>
      <c r="Y20" s="32">
        <f t="shared" si="13"/>
        <v>2.0235528279980097</v>
      </c>
      <c r="Z20" s="34">
        <v>0</v>
      </c>
      <c r="AA20" s="35">
        <f t="shared" si="14"/>
        <v>319</v>
      </c>
      <c r="AB20" s="36">
        <f t="shared" si="15"/>
        <v>2.0806157057135404</v>
      </c>
      <c r="AC20" s="31">
        <v>96</v>
      </c>
      <c r="AD20" s="32">
        <f t="shared" si="16"/>
        <v>2.1286031042128601</v>
      </c>
      <c r="AE20" s="33">
        <v>53</v>
      </c>
      <c r="AF20" s="32">
        <f t="shared" si="17"/>
        <v>1.8867924528301887</v>
      </c>
      <c r="AG20" s="34">
        <v>0</v>
      </c>
      <c r="AH20" s="35">
        <f t="shared" si="18"/>
        <v>149</v>
      </c>
      <c r="AI20" s="36">
        <f t="shared" si="19"/>
        <v>2.0357972400601176</v>
      </c>
      <c r="AJ20" s="31">
        <v>33</v>
      </c>
      <c r="AK20" s="32">
        <f t="shared" si="20"/>
        <v>2.3982558139534884</v>
      </c>
      <c r="AL20" s="33">
        <v>22</v>
      </c>
      <c r="AM20" s="32">
        <f t="shared" si="21"/>
        <v>2.4691358024691357</v>
      </c>
      <c r="AN20" s="34">
        <v>0</v>
      </c>
      <c r="AO20" s="35">
        <f t="shared" si="22"/>
        <v>55</v>
      </c>
      <c r="AP20" s="36">
        <f t="shared" si="23"/>
        <v>2.4261138067931185</v>
      </c>
      <c r="AQ20" s="31">
        <v>8</v>
      </c>
      <c r="AR20" s="32">
        <f t="shared" si="24"/>
        <v>3.2128514056224895</v>
      </c>
      <c r="AS20" s="33">
        <v>8</v>
      </c>
      <c r="AT20" s="32">
        <f t="shared" si="25"/>
        <v>4.1666666666666661</v>
      </c>
      <c r="AU20" s="34">
        <v>0</v>
      </c>
      <c r="AV20" s="35">
        <f t="shared" si="26"/>
        <v>16</v>
      </c>
      <c r="AW20" s="36">
        <f t="shared" si="27"/>
        <v>3.6281179138321997</v>
      </c>
      <c r="AX20" s="31">
        <v>0</v>
      </c>
      <c r="AY20" s="32">
        <f t="shared" si="28"/>
        <v>0</v>
      </c>
      <c r="AZ20" s="33">
        <v>0</v>
      </c>
      <c r="BA20" s="32">
        <f t="shared" si="29"/>
        <v>0</v>
      </c>
      <c r="BB20" s="34">
        <v>0</v>
      </c>
      <c r="BC20" s="35">
        <f t="shared" si="30"/>
        <v>0</v>
      </c>
      <c r="BD20" s="36">
        <f t="shared" si="31"/>
        <v>0</v>
      </c>
      <c r="BE20" s="7">
        <v>0</v>
      </c>
      <c r="BF20" s="32">
        <f t="shared" si="32"/>
        <v>0</v>
      </c>
      <c r="BG20" s="7">
        <v>0</v>
      </c>
      <c r="BH20" s="32">
        <f t="shared" si="33"/>
        <v>0</v>
      </c>
      <c r="BI20" s="34">
        <v>0</v>
      </c>
      <c r="BJ20" s="35">
        <f t="shared" si="34"/>
        <v>0</v>
      </c>
      <c r="BK20" s="36">
        <f t="shared" si="35"/>
        <v>0</v>
      </c>
      <c r="BL20" s="9"/>
      <c r="BM20" s="9"/>
      <c r="BN20" s="9"/>
      <c r="BO20" s="9"/>
    </row>
    <row r="21" spans="1:67" ht="13" x14ac:dyDescent="0.3">
      <c r="A21" s="27" t="s">
        <v>48</v>
      </c>
      <c r="B21" s="9">
        <v>1866897</v>
      </c>
      <c r="C21" s="28">
        <f t="shared" si="0"/>
        <v>6.3901453388163594</v>
      </c>
      <c r="D21" s="9">
        <v>1918667</v>
      </c>
      <c r="E21" s="28">
        <f t="shared" si="1"/>
        <v>6.4168267361431841</v>
      </c>
      <c r="F21" s="29">
        <f t="shared" si="2"/>
        <v>3785564</v>
      </c>
      <c r="G21" s="30">
        <f t="shared" si="3"/>
        <v>6.4036406911051484</v>
      </c>
      <c r="H21" s="31">
        <v>656</v>
      </c>
      <c r="I21" s="32">
        <f t="shared" si="4"/>
        <v>3.8086391082210866</v>
      </c>
      <c r="J21" s="33">
        <v>316</v>
      </c>
      <c r="K21" s="32">
        <f t="shared" si="5"/>
        <v>2.5308345346788403</v>
      </c>
      <c r="L21" s="34">
        <v>0</v>
      </c>
      <c r="M21" s="35">
        <f t="shared" si="6"/>
        <v>972</v>
      </c>
      <c r="N21" s="36">
        <f t="shared" si="7"/>
        <v>3.2716257152473913</v>
      </c>
      <c r="O21" s="31">
        <v>521</v>
      </c>
      <c r="P21" s="32">
        <f t="shared" si="8"/>
        <v>3.7718091652790853</v>
      </c>
      <c r="Q21" s="33">
        <v>256</v>
      </c>
      <c r="R21" s="32">
        <f t="shared" si="9"/>
        <v>2.6792255363683934</v>
      </c>
      <c r="S21" s="34">
        <v>0</v>
      </c>
      <c r="T21" s="35">
        <f t="shared" si="10"/>
        <v>777</v>
      </c>
      <c r="U21" s="36">
        <f t="shared" si="11"/>
        <v>3.325059910989387</v>
      </c>
      <c r="V21" s="31">
        <v>353</v>
      </c>
      <c r="W21" s="32">
        <f t="shared" si="12"/>
        <v>3.7944749005697087</v>
      </c>
      <c r="X21" s="33">
        <v>184</v>
      </c>
      <c r="Y21" s="32">
        <f t="shared" si="13"/>
        <v>3.051915740587162</v>
      </c>
      <c r="Z21" s="34">
        <v>0</v>
      </c>
      <c r="AA21" s="35">
        <f t="shared" si="14"/>
        <v>537</v>
      </c>
      <c r="AB21" s="36">
        <f t="shared" si="15"/>
        <v>3.5024784763892516</v>
      </c>
      <c r="AC21" s="31">
        <v>177</v>
      </c>
      <c r="AD21" s="32">
        <f t="shared" si="16"/>
        <v>3.9246119733924614</v>
      </c>
      <c r="AE21" s="33">
        <v>105</v>
      </c>
      <c r="AF21" s="32">
        <f t="shared" si="17"/>
        <v>3.7379850480598074</v>
      </c>
      <c r="AG21" s="34">
        <v>0</v>
      </c>
      <c r="AH21" s="35">
        <f t="shared" si="18"/>
        <v>282</v>
      </c>
      <c r="AI21" s="36">
        <f t="shared" si="19"/>
        <v>3.852985380516464</v>
      </c>
      <c r="AJ21" s="31">
        <v>56</v>
      </c>
      <c r="AK21" s="32">
        <f t="shared" si="20"/>
        <v>4.0697674418604652</v>
      </c>
      <c r="AL21" s="33">
        <v>30</v>
      </c>
      <c r="AM21" s="32">
        <f t="shared" si="21"/>
        <v>3.3670033670033668</v>
      </c>
      <c r="AN21" s="34">
        <v>0</v>
      </c>
      <c r="AO21" s="35">
        <f t="shared" si="22"/>
        <v>86</v>
      </c>
      <c r="AP21" s="36">
        <f t="shared" si="23"/>
        <v>3.7935597706219673</v>
      </c>
      <c r="AQ21" s="31">
        <v>9</v>
      </c>
      <c r="AR21" s="32">
        <f t="shared" si="24"/>
        <v>3.6144578313253009</v>
      </c>
      <c r="AS21" s="33">
        <v>5</v>
      </c>
      <c r="AT21" s="32">
        <f t="shared" si="25"/>
        <v>2.604166666666667</v>
      </c>
      <c r="AU21" s="34">
        <v>0</v>
      </c>
      <c r="AV21" s="35">
        <f t="shared" si="26"/>
        <v>14</v>
      </c>
      <c r="AW21" s="36">
        <f t="shared" si="27"/>
        <v>3.1746031746031744</v>
      </c>
      <c r="AX21" s="31">
        <v>1</v>
      </c>
      <c r="AY21" s="32">
        <f t="shared" si="28"/>
        <v>3.3333333333333335</v>
      </c>
      <c r="AZ21" s="33">
        <v>0</v>
      </c>
      <c r="BA21" s="32">
        <f t="shared" si="29"/>
        <v>0</v>
      </c>
      <c r="BB21" s="34">
        <v>0</v>
      </c>
      <c r="BC21" s="35">
        <f t="shared" si="30"/>
        <v>1</v>
      </c>
      <c r="BD21" s="36">
        <f t="shared" si="31"/>
        <v>2.2727272727272729</v>
      </c>
      <c r="BE21" s="7">
        <v>0</v>
      </c>
      <c r="BF21" s="32">
        <f t="shared" si="32"/>
        <v>0</v>
      </c>
      <c r="BG21" s="7">
        <v>0</v>
      </c>
      <c r="BH21" s="32">
        <f t="shared" si="33"/>
        <v>0</v>
      </c>
      <c r="BI21" s="34">
        <v>0</v>
      </c>
      <c r="BJ21" s="35">
        <f t="shared" si="34"/>
        <v>0</v>
      </c>
      <c r="BK21" s="36">
        <f t="shared" si="35"/>
        <v>0</v>
      </c>
      <c r="BL21" s="9"/>
      <c r="BM21" s="9"/>
      <c r="BN21" s="9"/>
      <c r="BO21" s="9"/>
    </row>
    <row r="22" spans="1:67" ht="13" x14ac:dyDescent="0.3">
      <c r="A22" s="27" t="s">
        <v>49</v>
      </c>
      <c r="B22" s="9">
        <v>1585580</v>
      </c>
      <c r="C22" s="28">
        <f t="shared" si="0"/>
        <v>5.4272338786341416</v>
      </c>
      <c r="D22" s="9">
        <v>1648446</v>
      </c>
      <c r="E22" s="28">
        <f t="shared" si="1"/>
        <v>5.5130944379031321</v>
      </c>
      <c r="F22" s="29">
        <f t="shared" si="2"/>
        <v>3234026</v>
      </c>
      <c r="G22" s="30">
        <f t="shared" si="3"/>
        <v>5.4706618326072469</v>
      </c>
      <c r="H22" s="31">
        <v>935</v>
      </c>
      <c r="I22" s="32">
        <f t="shared" si="4"/>
        <v>5.4284718996748724</v>
      </c>
      <c r="J22" s="33">
        <v>464</v>
      </c>
      <c r="K22" s="32">
        <f t="shared" si="5"/>
        <v>3.7161621015537403</v>
      </c>
      <c r="L22" s="34">
        <v>0</v>
      </c>
      <c r="M22" s="35">
        <f t="shared" si="6"/>
        <v>1399</v>
      </c>
      <c r="N22" s="36">
        <f t="shared" si="7"/>
        <v>4.7088522383036011</v>
      </c>
      <c r="O22" s="31">
        <v>776</v>
      </c>
      <c r="P22" s="32">
        <f t="shared" si="8"/>
        <v>5.6178961847534934</v>
      </c>
      <c r="Q22" s="33">
        <v>390</v>
      </c>
      <c r="R22" s="32">
        <f t="shared" si="9"/>
        <v>4.0816326530612246</v>
      </c>
      <c r="S22" s="34">
        <v>0</v>
      </c>
      <c r="T22" s="35">
        <f t="shared" si="10"/>
        <v>1166</v>
      </c>
      <c r="U22" s="36">
        <f t="shared" si="11"/>
        <v>4.9897295446764804</v>
      </c>
      <c r="V22" s="31">
        <v>544</v>
      </c>
      <c r="W22" s="32">
        <f t="shared" si="12"/>
        <v>5.8475760507363219</v>
      </c>
      <c r="X22" s="33">
        <v>268</v>
      </c>
      <c r="Y22" s="32">
        <f t="shared" si="13"/>
        <v>4.4451816221595619</v>
      </c>
      <c r="Z22" s="34">
        <v>0</v>
      </c>
      <c r="AA22" s="35">
        <f t="shared" si="14"/>
        <v>812</v>
      </c>
      <c r="AB22" s="36">
        <f t="shared" si="15"/>
        <v>5.2961127054526473</v>
      </c>
      <c r="AC22" s="31">
        <v>261</v>
      </c>
      <c r="AD22" s="32">
        <f t="shared" si="16"/>
        <v>5.7871396895787139</v>
      </c>
      <c r="AE22" s="33">
        <v>126</v>
      </c>
      <c r="AF22" s="32">
        <f t="shared" si="17"/>
        <v>4.4855820576717695</v>
      </c>
      <c r="AG22" s="34">
        <v>0</v>
      </c>
      <c r="AH22" s="35">
        <f t="shared" si="18"/>
        <v>387</v>
      </c>
      <c r="AI22" s="36">
        <f t="shared" si="19"/>
        <v>5.2876075966662111</v>
      </c>
      <c r="AJ22" s="31">
        <v>74</v>
      </c>
      <c r="AK22" s="32">
        <f t="shared" si="20"/>
        <v>5.3779069767441863</v>
      </c>
      <c r="AL22" s="33">
        <v>40</v>
      </c>
      <c r="AM22" s="32">
        <f t="shared" si="21"/>
        <v>4.489337822671156</v>
      </c>
      <c r="AN22" s="34">
        <v>0</v>
      </c>
      <c r="AO22" s="35">
        <f t="shared" si="22"/>
        <v>114</v>
      </c>
      <c r="AP22" s="36">
        <f t="shared" si="23"/>
        <v>5.0286722540802824</v>
      </c>
      <c r="AQ22" s="31">
        <v>12</v>
      </c>
      <c r="AR22" s="32">
        <f t="shared" si="24"/>
        <v>4.8192771084337354</v>
      </c>
      <c r="AS22" s="33">
        <v>12</v>
      </c>
      <c r="AT22" s="32">
        <f t="shared" si="25"/>
        <v>6.25</v>
      </c>
      <c r="AU22" s="34">
        <v>0</v>
      </c>
      <c r="AV22" s="35">
        <f t="shared" si="26"/>
        <v>24</v>
      </c>
      <c r="AW22" s="36">
        <f t="shared" si="27"/>
        <v>5.4421768707482991</v>
      </c>
      <c r="AX22" s="31">
        <v>1</v>
      </c>
      <c r="AY22" s="32">
        <f t="shared" si="28"/>
        <v>3.3333333333333335</v>
      </c>
      <c r="AZ22" s="33">
        <v>3</v>
      </c>
      <c r="BA22" s="32">
        <f t="shared" si="29"/>
        <v>21.428571428571427</v>
      </c>
      <c r="BB22" s="34">
        <v>0</v>
      </c>
      <c r="BC22" s="35">
        <f t="shared" si="30"/>
        <v>4</v>
      </c>
      <c r="BD22" s="36">
        <f t="shared" si="31"/>
        <v>9.0909090909090917</v>
      </c>
      <c r="BE22" s="7">
        <v>0</v>
      </c>
      <c r="BF22" s="32">
        <f t="shared" si="32"/>
        <v>0</v>
      </c>
      <c r="BG22" s="7">
        <v>0</v>
      </c>
      <c r="BH22" s="32">
        <f t="shared" si="33"/>
        <v>0</v>
      </c>
      <c r="BI22" s="34">
        <v>0</v>
      </c>
      <c r="BJ22" s="35">
        <f t="shared" si="34"/>
        <v>0</v>
      </c>
      <c r="BK22" s="36">
        <f t="shared" si="35"/>
        <v>0</v>
      </c>
      <c r="BL22" s="9"/>
      <c r="BM22" s="9"/>
      <c r="BN22" s="9"/>
      <c r="BO22" s="9"/>
    </row>
    <row r="23" spans="1:67" ht="13" x14ac:dyDescent="0.3">
      <c r="A23" s="27" t="s">
        <v>50</v>
      </c>
      <c r="B23" s="9">
        <v>1455983</v>
      </c>
      <c r="C23" s="28">
        <f t="shared" si="0"/>
        <v>4.9836402227042313</v>
      </c>
      <c r="D23" s="9">
        <v>1550793</v>
      </c>
      <c r="E23" s="28">
        <f t="shared" si="1"/>
        <v>5.186501870633986</v>
      </c>
      <c r="F23" s="29">
        <f t="shared" si="2"/>
        <v>3006776</v>
      </c>
      <c r="G23" s="30">
        <f t="shared" si="3"/>
        <v>5.0862468954793458</v>
      </c>
      <c r="H23" s="31">
        <v>1223</v>
      </c>
      <c r="I23" s="32">
        <f t="shared" si="4"/>
        <v>7.1005573618207158</v>
      </c>
      <c r="J23" s="33">
        <v>609</v>
      </c>
      <c r="K23" s="32">
        <f t="shared" si="5"/>
        <v>4.8774627582892842</v>
      </c>
      <c r="L23" s="34">
        <v>0</v>
      </c>
      <c r="M23" s="35">
        <f t="shared" si="6"/>
        <v>1832</v>
      </c>
      <c r="N23" s="36">
        <f t="shared" si="7"/>
        <v>6.1662739818243013</v>
      </c>
      <c r="O23" s="31">
        <v>1009</v>
      </c>
      <c r="P23" s="32">
        <f t="shared" si="8"/>
        <v>7.3047129515673648</v>
      </c>
      <c r="Q23" s="33">
        <v>506</v>
      </c>
      <c r="R23" s="32">
        <f t="shared" si="9"/>
        <v>5.2956567242281531</v>
      </c>
      <c r="S23" s="34">
        <v>0</v>
      </c>
      <c r="T23" s="35">
        <f t="shared" si="10"/>
        <v>1515</v>
      </c>
      <c r="U23" s="36">
        <f t="shared" si="11"/>
        <v>6.4832249229715853</v>
      </c>
      <c r="V23" s="31">
        <v>695</v>
      </c>
      <c r="W23" s="32">
        <f t="shared" si="12"/>
        <v>7.4707083736429105</v>
      </c>
      <c r="X23" s="33">
        <v>347</v>
      </c>
      <c r="Y23" s="32">
        <f t="shared" si="13"/>
        <v>5.7555150107812239</v>
      </c>
      <c r="Z23" s="34">
        <v>0</v>
      </c>
      <c r="AA23" s="35">
        <f t="shared" si="14"/>
        <v>1042</v>
      </c>
      <c r="AB23" s="36">
        <f t="shared" si="15"/>
        <v>6.7962431515783974</v>
      </c>
      <c r="AC23" s="31">
        <v>351</v>
      </c>
      <c r="AD23" s="32">
        <f t="shared" si="16"/>
        <v>7.7827050997782701</v>
      </c>
      <c r="AE23" s="33">
        <v>171</v>
      </c>
      <c r="AF23" s="32">
        <f t="shared" si="17"/>
        <v>6.0875756496974009</v>
      </c>
      <c r="AG23" s="34">
        <v>0</v>
      </c>
      <c r="AH23" s="35">
        <f t="shared" si="18"/>
        <v>522</v>
      </c>
      <c r="AI23" s="36">
        <f t="shared" si="19"/>
        <v>7.1321218745730288</v>
      </c>
      <c r="AJ23" s="31">
        <v>104</v>
      </c>
      <c r="AK23" s="32">
        <f t="shared" si="20"/>
        <v>7.5581395348837201</v>
      </c>
      <c r="AL23" s="33">
        <v>57</v>
      </c>
      <c r="AM23" s="32">
        <f t="shared" si="21"/>
        <v>6.3973063973063971</v>
      </c>
      <c r="AN23" s="34">
        <v>0</v>
      </c>
      <c r="AO23" s="35">
        <f t="shared" si="22"/>
        <v>161</v>
      </c>
      <c r="AP23" s="36">
        <f t="shared" si="23"/>
        <v>7.101896779885311</v>
      </c>
      <c r="AQ23" s="31">
        <v>20</v>
      </c>
      <c r="AR23" s="32">
        <f t="shared" si="24"/>
        <v>8.0321285140562253</v>
      </c>
      <c r="AS23" s="33">
        <v>12</v>
      </c>
      <c r="AT23" s="32">
        <f t="shared" si="25"/>
        <v>6.25</v>
      </c>
      <c r="AU23" s="34">
        <v>0</v>
      </c>
      <c r="AV23" s="35">
        <f t="shared" si="26"/>
        <v>32</v>
      </c>
      <c r="AW23" s="36">
        <f t="shared" si="27"/>
        <v>7.2562358276643995</v>
      </c>
      <c r="AX23" s="31">
        <v>4</v>
      </c>
      <c r="AY23" s="32">
        <f t="shared" si="28"/>
        <v>13.333333333333334</v>
      </c>
      <c r="AZ23" s="33">
        <v>1</v>
      </c>
      <c r="BA23" s="32">
        <f t="shared" si="29"/>
        <v>7.1428571428571423</v>
      </c>
      <c r="BB23" s="34">
        <v>0</v>
      </c>
      <c r="BC23" s="35">
        <f t="shared" si="30"/>
        <v>5</v>
      </c>
      <c r="BD23" s="36">
        <f t="shared" si="31"/>
        <v>11.363636363636363</v>
      </c>
      <c r="BE23" s="7">
        <v>0</v>
      </c>
      <c r="BF23" s="32">
        <f t="shared" si="32"/>
        <v>0</v>
      </c>
      <c r="BG23" s="7">
        <v>0</v>
      </c>
      <c r="BH23" s="32">
        <f t="shared" si="33"/>
        <v>0</v>
      </c>
      <c r="BI23" s="34">
        <v>0</v>
      </c>
      <c r="BJ23" s="35">
        <f t="shared" si="34"/>
        <v>0</v>
      </c>
      <c r="BK23" s="36">
        <f t="shared" si="35"/>
        <v>0</v>
      </c>
      <c r="BL23" s="9"/>
      <c r="BM23" s="9"/>
      <c r="BN23" s="9"/>
      <c r="BO23" s="9"/>
    </row>
    <row r="24" spans="1:67" ht="13" x14ac:dyDescent="0.3">
      <c r="A24" s="27" t="s">
        <v>51</v>
      </c>
      <c r="B24" s="9">
        <v>1389405</v>
      </c>
      <c r="C24" s="28">
        <f t="shared" si="0"/>
        <v>4.7557523979513299</v>
      </c>
      <c r="D24" s="9">
        <v>1510747</v>
      </c>
      <c r="E24" s="28">
        <f t="shared" si="1"/>
        <v>5.0525712597069257</v>
      </c>
      <c r="F24" s="29">
        <f t="shared" si="2"/>
        <v>2900152</v>
      </c>
      <c r="G24" s="30">
        <f t="shared" si="3"/>
        <v>4.9058822826902357</v>
      </c>
      <c r="H24" s="31">
        <v>1957</v>
      </c>
      <c r="I24" s="32">
        <f t="shared" si="4"/>
        <v>11.362052949372968</v>
      </c>
      <c r="J24" s="33">
        <v>1013</v>
      </c>
      <c r="K24" s="32">
        <f t="shared" si="5"/>
        <v>8.1130866570559022</v>
      </c>
      <c r="L24" s="34">
        <v>0</v>
      </c>
      <c r="M24" s="35">
        <f t="shared" si="6"/>
        <v>2970</v>
      </c>
      <c r="N24" s="36">
        <f t="shared" si="7"/>
        <v>9.9966341299225849</v>
      </c>
      <c r="O24" s="31">
        <v>1617</v>
      </c>
      <c r="P24" s="32">
        <f t="shared" si="8"/>
        <v>11.706363570549483</v>
      </c>
      <c r="Q24" s="33">
        <v>822</v>
      </c>
      <c r="R24" s="32">
        <f t="shared" si="9"/>
        <v>8.6028257456828889</v>
      </c>
      <c r="S24" s="34">
        <v>0</v>
      </c>
      <c r="T24" s="35">
        <f t="shared" si="10"/>
        <v>2439</v>
      </c>
      <c r="U24" s="36">
        <f t="shared" si="11"/>
        <v>10.437350222526531</v>
      </c>
      <c r="V24" s="31">
        <v>1117</v>
      </c>
      <c r="W24" s="32">
        <f t="shared" si="12"/>
        <v>12.00687950123616</v>
      </c>
      <c r="X24" s="33">
        <v>565</v>
      </c>
      <c r="Y24" s="32">
        <f t="shared" si="13"/>
        <v>9.3713717034334056</v>
      </c>
      <c r="Z24" s="34">
        <v>0</v>
      </c>
      <c r="AA24" s="35">
        <f t="shared" si="14"/>
        <v>1682</v>
      </c>
      <c r="AB24" s="36">
        <f t="shared" si="15"/>
        <v>10.970519175580487</v>
      </c>
      <c r="AC24" s="31">
        <v>562</v>
      </c>
      <c r="AD24" s="32">
        <f t="shared" si="16"/>
        <v>12.461197339246119</v>
      </c>
      <c r="AE24" s="33">
        <v>275</v>
      </c>
      <c r="AF24" s="32">
        <f t="shared" si="17"/>
        <v>9.7899608401566383</v>
      </c>
      <c r="AG24" s="34">
        <v>0</v>
      </c>
      <c r="AH24" s="35">
        <f t="shared" si="18"/>
        <v>837</v>
      </c>
      <c r="AI24" s="36">
        <f t="shared" si="19"/>
        <v>11.435988523022271</v>
      </c>
      <c r="AJ24" s="31">
        <v>166</v>
      </c>
      <c r="AK24" s="32">
        <f t="shared" si="20"/>
        <v>12.063953488372094</v>
      </c>
      <c r="AL24" s="33">
        <v>89</v>
      </c>
      <c r="AM24" s="32">
        <f t="shared" si="21"/>
        <v>9.9887766554433224</v>
      </c>
      <c r="AN24" s="34">
        <v>0</v>
      </c>
      <c r="AO24" s="35">
        <f t="shared" si="22"/>
        <v>255</v>
      </c>
      <c r="AP24" s="36">
        <f t="shared" si="23"/>
        <v>11.248345831495369</v>
      </c>
      <c r="AQ24" s="31">
        <v>28</v>
      </c>
      <c r="AR24" s="32">
        <f t="shared" si="24"/>
        <v>11.244979919678714</v>
      </c>
      <c r="AS24" s="33">
        <v>15</v>
      </c>
      <c r="AT24" s="32">
        <f t="shared" si="25"/>
        <v>7.8125</v>
      </c>
      <c r="AU24" s="34">
        <v>0</v>
      </c>
      <c r="AV24" s="35">
        <f t="shared" si="26"/>
        <v>43</v>
      </c>
      <c r="AW24" s="36">
        <f t="shared" si="27"/>
        <v>9.7505668934240362</v>
      </c>
      <c r="AX24" s="31">
        <v>4</v>
      </c>
      <c r="AY24" s="32">
        <f t="shared" si="28"/>
        <v>13.333333333333334</v>
      </c>
      <c r="AZ24" s="33">
        <v>2</v>
      </c>
      <c r="BA24" s="32">
        <f t="shared" si="29"/>
        <v>14.285714285714285</v>
      </c>
      <c r="BB24" s="34">
        <v>0</v>
      </c>
      <c r="BC24" s="35">
        <f t="shared" si="30"/>
        <v>6</v>
      </c>
      <c r="BD24" s="36">
        <f t="shared" si="31"/>
        <v>13.636363636363635</v>
      </c>
      <c r="BE24" s="7">
        <v>0</v>
      </c>
      <c r="BF24" s="32">
        <f t="shared" si="32"/>
        <v>0</v>
      </c>
      <c r="BG24" s="7">
        <v>0</v>
      </c>
      <c r="BH24" s="32">
        <f t="shared" si="33"/>
        <v>0</v>
      </c>
      <c r="BI24" s="34">
        <v>0</v>
      </c>
      <c r="BJ24" s="35">
        <f t="shared" si="34"/>
        <v>0</v>
      </c>
      <c r="BK24" s="36">
        <f t="shared" si="35"/>
        <v>0</v>
      </c>
      <c r="BL24" s="9"/>
      <c r="BM24" s="9"/>
      <c r="BN24" s="9"/>
      <c r="BO24" s="9"/>
    </row>
    <row r="25" spans="1:67" ht="13" x14ac:dyDescent="0.3">
      <c r="A25" s="27" t="s">
        <v>52</v>
      </c>
      <c r="B25" s="9">
        <v>918891</v>
      </c>
      <c r="C25" s="28">
        <f t="shared" si="0"/>
        <v>3.1452442424677445</v>
      </c>
      <c r="D25" s="9">
        <v>1066234</v>
      </c>
      <c r="E25" s="28">
        <f t="shared" si="1"/>
        <v>3.5659334518104977</v>
      </c>
      <c r="F25" s="29">
        <f t="shared" si="2"/>
        <v>1985125</v>
      </c>
      <c r="G25" s="30">
        <f t="shared" si="3"/>
        <v>3.3580272918196887</v>
      </c>
      <c r="H25" s="31">
        <v>2627</v>
      </c>
      <c r="I25" s="32">
        <f t="shared" si="4"/>
        <v>15.2519739897817</v>
      </c>
      <c r="J25" s="33">
        <v>1526</v>
      </c>
      <c r="K25" s="32">
        <f t="shared" si="5"/>
        <v>12.221688290885792</v>
      </c>
      <c r="L25" s="34">
        <v>0</v>
      </c>
      <c r="M25" s="35">
        <f t="shared" si="6"/>
        <v>4153</v>
      </c>
      <c r="N25" s="36">
        <f t="shared" si="7"/>
        <v>13.978458431504546</v>
      </c>
      <c r="O25" s="31">
        <v>2161</v>
      </c>
      <c r="P25" s="32">
        <f t="shared" si="8"/>
        <v>15.644682545428221</v>
      </c>
      <c r="Q25" s="33">
        <v>1210</v>
      </c>
      <c r="R25" s="32">
        <f t="shared" si="9"/>
        <v>12.663526949241236</v>
      </c>
      <c r="S25" s="34">
        <v>0</v>
      </c>
      <c r="T25" s="35">
        <f t="shared" si="10"/>
        <v>3371</v>
      </c>
      <c r="U25" s="36">
        <f t="shared" si="11"/>
        <v>14.425710373159879</v>
      </c>
      <c r="V25" s="31">
        <v>1499</v>
      </c>
      <c r="W25" s="32">
        <f t="shared" si="12"/>
        <v>16.113081801569386</v>
      </c>
      <c r="X25" s="33">
        <v>816</v>
      </c>
      <c r="Y25" s="32">
        <f t="shared" si="13"/>
        <v>13.534582849560458</v>
      </c>
      <c r="Z25" s="34">
        <v>0</v>
      </c>
      <c r="AA25" s="35">
        <f t="shared" si="14"/>
        <v>2315</v>
      </c>
      <c r="AB25" s="36">
        <f t="shared" si="15"/>
        <v>15.099139055570049</v>
      </c>
      <c r="AC25" s="31">
        <v>740</v>
      </c>
      <c r="AD25" s="32">
        <f t="shared" si="16"/>
        <v>16.4079822616408</v>
      </c>
      <c r="AE25" s="33">
        <v>392</v>
      </c>
      <c r="AF25" s="32">
        <f t="shared" si="17"/>
        <v>13.955144179423282</v>
      </c>
      <c r="AG25" s="34">
        <v>0</v>
      </c>
      <c r="AH25" s="35">
        <f t="shared" si="18"/>
        <v>1132</v>
      </c>
      <c r="AI25" s="36">
        <f t="shared" si="19"/>
        <v>15.466593796966798</v>
      </c>
      <c r="AJ25" s="31">
        <v>223</v>
      </c>
      <c r="AK25" s="32">
        <f t="shared" si="20"/>
        <v>16.206395348837212</v>
      </c>
      <c r="AL25" s="33">
        <v>115</v>
      </c>
      <c r="AM25" s="32">
        <f t="shared" si="21"/>
        <v>12.906846240179574</v>
      </c>
      <c r="AN25" s="34">
        <v>0</v>
      </c>
      <c r="AO25" s="35">
        <f t="shared" si="22"/>
        <v>338</v>
      </c>
      <c r="AP25" s="36">
        <f t="shared" si="23"/>
        <v>14.909572121746804</v>
      </c>
      <c r="AQ25" s="31">
        <v>32</v>
      </c>
      <c r="AR25" s="32">
        <f t="shared" si="24"/>
        <v>12.851405622489958</v>
      </c>
      <c r="AS25" s="33">
        <v>19</v>
      </c>
      <c r="AT25" s="32">
        <f t="shared" si="25"/>
        <v>9.8958333333333321</v>
      </c>
      <c r="AU25" s="34">
        <v>0</v>
      </c>
      <c r="AV25" s="35">
        <f t="shared" si="26"/>
        <v>51</v>
      </c>
      <c r="AW25" s="36">
        <f t="shared" si="27"/>
        <v>11.564625850340136</v>
      </c>
      <c r="AX25" s="31">
        <v>1</v>
      </c>
      <c r="AY25" s="32">
        <f t="shared" si="28"/>
        <v>3.3333333333333335</v>
      </c>
      <c r="AZ25" s="33">
        <v>3</v>
      </c>
      <c r="BA25" s="32">
        <f t="shared" si="29"/>
        <v>21.428571428571427</v>
      </c>
      <c r="BB25" s="34">
        <v>0</v>
      </c>
      <c r="BC25" s="35">
        <f t="shared" si="30"/>
        <v>4</v>
      </c>
      <c r="BD25" s="36">
        <f t="shared" si="31"/>
        <v>9.0909090909090917</v>
      </c>
      <c r="BE25" s="7">
        <v>0</v>
      </c>
      <c r="BF25" s="32">
        <f t="shared" si="32"/>
        <v>0</v>
      </c>
      <c r="BG25" s="7">
        <v>2</v>
      </c>
      <c r="BH25" s="32">
        <f t="shared" si="33"/>
        <v>66.666666666666657</v>
      </c>
      <c r="BI25" s="34">
        <v>0</v>
      </c>
      <c r="BJ25" s="35">
        <f t="shared" si="34"/>
        <v>2</v>
      </c>
      <c r="BK25" s="36">
        <f t="shared" si="35"/>
        <v>50</v>
      </c>
      <c r="BL25" s="9"/>
      <c r="BM25" s="9"/>
      <c r="BN25" s="9"/>
      <c r="BO25" s="9"/>
    </row>
    <row r="26" spans="1:67" ht="13" x14ac:dyDescent="0.3">
      <c r="A26" s="27" t="s">
        <v>53</v>
      </c>
      <c r="B26" s="9">
        <v>655504</v>
      </c>
      <c r="C26" s="28">
        <f t="shared" si="0"/>
        <v>2.2437048375863688</v>
      </c>
      <c r="D26" s="9">
        <v>836293</v>
      </c>
      <c r="E26" s="28">
        <f t="shared" si="1"/>
        <v>2.7969143585882246</v>
      </c>
      <c r="F26" s="29">
        <f t="shared" si="2"/>
        <v>1491797</v>
      </c>
      <c r="G26" s="30">
        <f t="shared" si="3"/>
        <v>2.5235161714525467</v>
      </c>
      <c r="H26" s="31">
        <v>3366</v>
      </c>
      <c r="I26" s="32">
        <f t="shared" si="4"/>
        <v>19.542498838829538</v>
      </c>
      <c r="J26" s="33">
        <v>2300</v>
      </c>
      <c r="K26" s="32">
        <f t="shared" si="5"/>
        <v>18.420631106839661</v>
      </c>
      <c r="L26" s="34">
        <v>0</v>
      </c>
      <c r="M26" s="35">
        <f t="shared" si="6"/>
        <v>5666</v>
      </c>
      <c r="N26" s="36">
        <f t="shared" si="7"/>
        <v>19.071019858633456</v>
      </c>
      <c r="O26" s="31">
        <v>2719</v>
      </c>
      <c r="P26" s="32">
        <f t="shared" si="8"/>
        <v>19.684355317454571</v>
      </c>
      <c r="Q26" s="33">
        <v>1741</v>
      </c>
      <c r="R26" s="32">
        <f t="shared" si="9"/>
        <v>18.220826792255362</v>
      </c>
      <c r="S26" s="34">
        <v>0</v>
      </c>
      <c r="T26" s="35">
        <f t="shared" si="10"/>
        <v>4460</v>
      </c>
      <c r="U26" s="36">
        <f t="shared" si="11"/>
        <v>19.085929476206779</v>
      </c>
      <c r="V26" s="31">
        <v>1839</v>
      </c>
      <c r="W26" s="32">
        <f t="shared" si="12"/>
        <v>19.767816833279586</v>
      </c>
      <c r="X26" s="33">
        <v>1104</v>
      </c>
      <c r="Y26" s="32">
        <f t="shared" si="13"/>
        <v>18.311494443522971</v>
      </c>
      <c r="Z26" s="34">
        <v>0</v>
      </c>
      <c r="AA26" s="35">
        <f t="shared" si="14"/>
        <v>2943</v>
      </c>
      <c r="AB26" s="36">
        <f t="shared" si="15"/>
        <v>19.1951474041221</v>
      </c>
      <c r="AC26" s="31">
        <v>897</v>
      </c>
      <c r="AD26" s="32">
        <f t="shared" si="16"/>
        <v>19.889135254988911</v>
      </c>
      <c r="AE26" s="33">
        <v>517</v>
      </c>
      <c r="AF26" s="32">
        <f t="shared" si="17"/>
        <v>18.405126379494483</v>
      </c>
      <c r="AG26" s="34">
        <v>0</v>
      </c>
      <c r="AH26" s="35">
        <f t="shared" si="18"/>
        <v>1414</v>
      </c>
      <c r="AI26" s="36">
        <f t="shared" si="19"/>
        <v>19.319579177483263</v>
      </c>
      <c r="AJ26" s="31">
        <v>269</v>
      </c>
      <c r="AK26" s="32">
        <f t="shared" si="20"/>
        <v>19.549418604651162</v>
      </c>
      <c r="AL26" s="33">
        <v>153</v>
      </c>
      <c r="AM26" s="32">
        <f t="shared" si="21"/>
        <v>17.171717171717169</v>
      </c>
      <c r="AN26" s="34">
        <v>0</v>
      </c>
      <c r="AO26" s="35">
        <f t="shared" si="22"/>
        <v>422</v>
      </c>
      <c r="AP26" s="36">
        <f t="shared" si="23"/>
        <v>18.614909572121746</v>
      </c>
      <c r="AQ26" s="31">
        <v>47</v>
      </c>
      <c r="AR26" s="32">
        <f t="shared" si="24"/>
        <v>18.875502008032129</v>
      </c>
      <c r="AS26" s="33">
        <v>33</v>
      </c>
      <c r="AT26" s="32">
        <f t="shared" si="25"/>
        <v>17.1875</v>
      </c>
      <c r="AU26" s="34">
        <v>0</v>
      </c>
      <c r="AV26" s="35">
        <f t="shared" si="26"/>
        <v>80</v>
      </c>
      <c r="AW26" s="36">
        <f t="shared" si="27"/>
        <v>18.140589569160998</v>
      </c>
      <c r="AX26" s="31">
        <v>7</v>
      </c>
      <c r="AY26" s="32">
        <f t="shared" si="28"/>
        <v>23.333333333333332</v>
      </c>
      <c r="AZ26" s="33">
        <v>0</v>
      </c>
      <c r="BA26" s="32">
        <f t="shared" si="29"/>
        <v>0</v>
      </c>
      <c r="BB26" s="34">
        <v>0</v>
      </c>
      <c r="BC26" s="35">
        <f t="shared" si="30"/>
        <v>7</v>
      </c>
      <c r="BD26" s="36">
        <f t="shared" si="31"/>
        <v>15.909090909090908</v>
      </c>
      <c r="BE26" s="7">
        <v>1</v>
      </c>
      <c r="BF26" s="32">
        <f t="shared" si="32"/>
        <v>100</v>
      </c>
      <c r="BG26" s="7">
        <v>0</v>
      </c>
      <c r="BH26" s="32">
        <f t="shared" si="33"/>
        <v>0</v>
      </c>
      <c r="BI26" s="34">
        <v>0</v>
      </c>
      <c r="BJ26" s="35">
        <f t="shared" si="34"/>
        <v>1</v>
      </c>
      <c r="BK26" s="36">
        <f t="shared" si="35"/>
        <v>25</v>
      </c>
      <c r="BL26" s="9"/>
      <c r="BM26" s="9"/>
      <c r="BN26" s="9"/>
      <c r="BO26" s="9"/>
    </row>
    <row r="27" spans="1:67" ht="13" x14ac:dyDescent="0.3">
      <c r="A27" s="27" t="s">
        <v>54</v>
      </c>
      <c r="B27" s="9">
        <v>362168</v>
      </c>
      <c r="C27" s="28">
        <f t="shared" si="0"/>
        <v>1.2396539054208364</v>
      </c>
      <c r="D27" s="9">
        <v>556269</v>
      </c>
      <c r="E27" s="28">
        <f t="shared" si="1"/>
        <v>1.8603967190177522</v>
      </c>
      <c r="F27" s="29">
        <f t="shared" si="2"/>
        <v>918437</v>
      </c>
      <c r="G27" s="30">
        <f t="shared" si="3"/>
        <v>1.5536233294210691</v>
      </c>
      <c r="H27" s="31">
        <v>3206</v>
      </c>
      <c r="I27" s="32">
        <f t="shared" si="4"/>
        <v>18.613562470970738</v>
      </c>
      <c r="J27" s="33">
        <v>2585</v>
      </c>
      <c r="K27" s="32">
        <f t="shared" si="5"/>
        <v>20.703187570078487</v>
      </c>
      <c r="L27" s="34">
        <v>0</v>
      </c>
      <c r="M27" s="35">
        <f t="shared" si="6"/>
        <v>5791</v>
      </c>
      <c r="N27" s="36">
        <f t="shared" si="7"/>
        <v>19.491753618310334</v>
      </c>
      <c r="O27" s="31">
        <v>2498</v>
      </c>
      <c r="P27" s="32">
        <f t="shared" si="8"/>
        <v>18.084413233910084</v>
      </c>
      <c r="Q27" s="33">
        <v>1939</v>
      </c>
      <c r="R27" s="32">
        <f t="shared" si="9"/>
        <v>20.293040293040292</v>
      </c>
      <c r="S27" s="34">
        <v>0</v>
      </c>
      <c r="T27" s="35">
        <f t="shared" si="10"/>
        <v>4437</v>
      </c>
      <c r="U27" s="36">
        <f t="shared" si="11"/>
        <v>18.987504279356386</v>
      </c>
      <c r="V27" s="31">
        <v>1627</v>
      </c>
      <c r="W27" s="32">
        <f t="shared" si="12"/>
        <v>17.488982048801464</v>
      </c>
      <c r="X27" s="33">
        <v>1131</v>
      </c>
      <c r="Y27" s="32">
        <f t="shared" si="13"/>
        <v>18.759329905456958</v>
      </c>
      <c r="Z27" s="34">
        <v>0</v>
      </c>
      <c r="AA27" s="35">
        <f t="shared" si="14"/>
        <v>2758</v>
      </c>
      <c r="AB27" s="36">
        <f t="shared" si="15"/>
        <v>17.988520740933993</v>
      </c>
      <c r="AC27" s="31">
        <v>745</v>
      </c>
      <c r="AD27" s="32">
        <f t="shared" si="16"/>
        <v>16.518847006651885</v>
      </c>
      <c r="AE27" s="33">
        <v>517</v>
      </c>
      <c r="AF27" s="32">
        <f t="shared" si="17"/>
        <v>18.405126379494483</v>
      </c>
      <c r="AG27" s="34">
        <v>0</v>
      </c>
      <c r="AH27" s="35">
        <f t="shared" si="18"/>
        <v>1262</v>
      </c>
      <c r="AI27" s="36">
        <f t="shared" si="19"/>
        <v>17.242792731247437</v>
      </c>
      <c r="AJ27" s="31">
        <v>235</v>
      </c>
      <c r="AK27" s="32">
        <f t="shared" si="20"/>
        <v>17.078488372093023</v>
      </c>
      <c r="AL27" s="33">
        <v>185</v>
      </c>
      <c r="AM27" s="32">
        <f t="shared" si="21"/>
        <v>20.763187429854096</v>
      </c>
      <c r="AN27" s="34">
        <v>0</v>
      </c>
      <c r="AO27" s="35">
        <f t="shared" si="22"/>
        <v>420</v>
      </c>
      <c r="AP27" s="36">
        <f t="shared" si="23"/>
        <v>18.526687251874723</v>
      </c>
      <c r="AQ27" s="31">
        <v>52</v>
      </c>
      <c r="AR27" s="32">
        <f t="shared" si="24"/>
        <v>20.883534136546185</v>
      </c>
      <c r="AS27" s="33">
        <v>40</v>
      </c>
      <c r="AT27" s="32">
        <f t="shared" si="25"/>
        <v>20.833333333333336</v>
      </c>
      <c r="AU27" s="34">
        <v>0</v>
      </c>
      <c r="AV27" s="35">
        <f t="shared" si="26"/>
        <v>92</v>
      </c>
      <c r="AW27" s="36">
        <f t="shared" si="27"/>
        <v>20.861678004535147</v>
      </c>
      <c r="AX27" s="31">
        <v>7</v>
      </c>
      <c r="AY27" s="32">
        <f t="shared" si="28"/>
        <v>23.333333333333332</v>
      </c>
      <c r="AZ27" s="33">
        <v>1</v>
      </c>
      <c r="BA27" s="32">
        <f t="shared" si="29"/>
        <v>7.1428571428571423</v>
      </c>
      <c r="BB27" s="34">
        <v>0</v>
      </c>
      <c r="BC27" s="35">
        <f t="shared" si="30"/>
        <v>8</v>
      </c>
      <c r="BD27" s="36">
        <f t="shared" si="31"/>
        <v>18.181818181818183</v>
      </c>
      <c r="BE27" s="7">
        <v>0</v>
      </c>
      <c r="BF27" s="32">
        <f t="shared" si="32"/>
        <v>0</v>
      </c>
      <c r="BG27" s="7">
        <v>0</v>
      </c>
      <c r="BH27" s="32">
        <f t="shared" si="33"/>
        <v>0</v>
      </c>
      <c r="BI27" s="34">
        <v>0</v>
      </c>
      <c r="BJ27" s="35">
        <f t="shared" si="34"/>
        <v>0</v>
      </c>
      <c r="BK27" s="36">
        <f t="shared" si="35"/>
        <v>0</v>
      </c>
      <c r="BL27" s="9"/>
      <c r="BM27" s="9"/>
      <c r="BN27" s="9"/>
      <c r="BO27" s="9"/>
    </row>
    <row r="28" spans="1:67" ht="13" x14ac:dyDescent="0.3">
      <c r="A28" s="27" t="s">
        <v>55</v>
      </c>
      <c r="B28" s="9">
        <v>167009</v>
      </c>
      <c r="C28" s="28">
        <f t="shared" si="0"/>
        <v>0.57165006044274613</v>
      </c>
      <c r="D28" s="9">
        <v>361950</v>
      </c>
      <c r="E28" s="28">
        <f t="shared" si="1"/>
        <v>1.2105125262210825</v>
      </c>
      <c r="F28" s="29">
        <f t="shared" si="2"/>
        <v>528959</v>
      </c>
      <c r="G28" s="30">
        <f t="shared" si="3"/>
        <v>0.89478433763800824</v>
      </c>
      <c r="H28" s="31">
        <v>2483</v>
      </c>
      <c r="I28" s="32">
        <f t="shared" si="4"/>
        <v>14.415931258708778</v>
      </c>
      <c r="J28" s="33">
        <v>3211</v>
      </c>
      <c r="K28" s="32">
        <f t="shared" si="5"/>
        <v>25.716802819157458</v>
      </c>
      <c r="L28" s="34">
        <v>0</v>
      </c>
      <c r="M28" s="35">
        <f t="shared" si="6"/>
        <v>5694</v>
      </c>
      <c r="N28" s="36">
        <f t="shared" si="7"/>
        <v>19.165264220801077</v>
      </c>
      <c r="O28" s="31">
        <v>1888</v>
      </c>
      <c r="P28" s="32">
        <f t="shared" si="8"/>
        <v>13.668283501049736</v>
      </c>
      <c r="Q28" s="33">
        <v>2299</v>
      </c>
      <c r="R28" s="32">
        <f t="shared" si="9"/>
        <v>24.060701203558345</v>
      </c>
      <c r="S28" s="34">
        <v>0</v>
      </c>
      <c r="T28" s="35">
        <f t="shared" si="10"/>
        <v>4187</v>
      </c>
      <c r="U28" s="36">
        <f t="shared" si="11"/>
        <v>17.917665183156455</v>
      </c>
      <c r="V28" s="31">
        <v>1193</v>
      </c>
      <c r="W28" s="32">
        <f t="shared" si="12"/>
        <v>12.823820273030206</v>
      </c>
      <c r="X28" s="33">
        <v>1337</v>
      </c>
      <c r="Y28" s="32">
        <f t="shared" si="13"/>
        <v>22.176148615027369</v>
      </c>
      <c r="Z28" s="34">
        <v>0</v>
      </c>
      <c r="AA28" s="35">
        <f t="shared" si="14"/>
        <v>2530</v>
      </c>
      <c r="AB28" s="36">
        <f t="shared" si="15"/>
        <v>16.501434907383249</v>
      </c>
      <c r="AC28" s="31">
        <v>561</v>
      </c>
      <c r="AD28" s="32">
        <f t="shared" si="16"/>
        <v>12.439024390243903</v>
      </c>
      <c r="AE28" s="33">
        <v>563</v>
      </c>
      <c r="AF28" s="32">
        <f t="shared" si="17"/>
        <v>20.042719829120685</v>
      </c>
      <c r="AG28" s="34">
        <v>0</v>
      </c>
      <c r="AH28" s="35">
        <f t="shared" si="18"/>
        <v>1124</v>
      </c>
      <c r="AI28" s="36">
        <f t="shared" si="19"/>
        <v>15.357289247164912</v>
      </c>
      <c r="AJ28" s="31">
        <v>177</v>
      </c>
      <c r="AK28" s="32">
        <f t="shared" si="20"/>
        <v>12.863372093023257</v>
      </c>
      <c r="AL28" s="33">
        <v>165</v>
      </c>
      <c r="AM28" s="32">
        <f t="shared" si="21"/>
        <v>18.518518518518519</v>
      </c>
      <c r="AN28" s="34">
        <v>0</v>
      </c>
      <c r="AO28" s="35">
        <f t="shared" si="22"/>
        <v>342</v>
      </c>
      <c r="AP28" s="36">
        <f t="shared" si="23"/>
        <v>15.086016762240847</v>
      </c>
      <c r="AQ28" s="31">
        <v>38</v>
      </c>
      <c r="AR28" s="32">
        <f t="shared" si="24"/>
        <v>15.261044176706829</v>
      </c>
      <c r="AS28" s="33">
        <v>39</v>
      </c>
      <c r="AT28" s="32">
        <f t="shared" si="25"/>
        <v>20.3125</v>
      </c>
      <c r="AU28" s="34">
        <v>0</v>
      </c>
      <c r="AV28" s="35">
        <f t="shared" si="26"/>
        <v>77</v>
      </c>
      <c r="AW28" s="36">
        <f t="shared" si="27"/>
        <v>17.460317460317459</v>
      </c>
      <c r="AX28" s="31">
        <v>5</v>
      </c>
      <c r="AY28" s="32">
        <f t="shared" si="28"/>
        <v>16.666666666666664</v>
      </c>
      <c r="AZ28" s="33">
        <v>3</v>
      </c>
      <c r="BA28" s="32">
        <f t="shared" si="29"/>
        <v>21.428571428571427</v>
      </c>
      <c r="BB28" s="34">
        <v>0</v>
      </c>
      <c r="BC28" s="35">
        <f t="shared" si="30"/>
        <v>8</v>
      </c>
      <c r="BD28" s="36">
        <f t="shared" si="31"/>
        <v>18.181818181818183</v>
      </c>
      <c r="BE28" s="7">
        <v>0</v>
      </c>
      <c r="BF28" s="32">
        <f t="shared" si="32"/>
        <v>0</v>
      </c>
      <c r="BG28" s="7">
        <v>1</v>
      </c>
      <c r="BH28" s="32">
        <f t="shared" si="33"/>
        <v>33.333333333333329</v>
      </c>
      <c r="BI28" s="34">
        <v>0</v>
      </c>
      <c r="BJ28" s="35">
        <f t="shared" si="34"/>
        <v>1</v>
      </c>
      <c r="BK28" s="36">
        <f t="shared" si="35"/>
        <v>25</v>
      </c>
      <c r="BL28" s="9"/>
      <c r="BM28" s="9"/>
      <c r="BN28" s="9"/>
      <c r="BO28" s="9"/>
    </row>
    <row r="29" spans="1:67" ht="13" x14ac:dyDescent="0.3">
      <c r="A29" s="38"/>
      <c r="B29" s="39"/>
      <c r="C29" s="40"/>
      <c r="D29" s="41"/>
      <c r="E29" s="40"/>
      <c r="F29" s="41"/>
      <c r="G29" s="40"/>
      <c r="H29" s="42"/>
      <c r="I29" s="43"/>
      <c r="J29" s="35"/>
      <c r="K29" s="43"/>
      <c r="L29" s="44"/>
      <c r="M29" s="35"/>
      <c r="N29" s="45"/>
      <c r="O29" s="42"/>
      <c r="P29" s="43"/>
      <c r="Q29" s="35"/>
      <c r="R29" s="43"/>
      <c r="S29" s="44"/>
      <c r="T29" s="35"/>
      <c r="U29" s="45"/>
      <c r="V29" s="42"/>
      <c r="W29" s="43"/>
      <c r="X29" s="35"/>
      <c r="Y29" s="43"/>
      <c r="Z29" s="44"/>
      <c r="AA29" s="35"/>
      <c r="AB29" s="45"/>
      <c r="AC29" s="42"/>
      <c r="AD29" s="43"/>
      <c r="AE29" s="35"/>
      <c r="AF29" s="43"/>
      <c r="AG29" s="44"/>
      <c r="AH29" s="35"/>
      <c r="AI29" s="45"/>
      <c r="AJ29" s="42"/>
      <c r="AK29" s="43"/>
      <c r="AL29" s="35"/>
      <c r="AM29" s="43"/>
      <c r="AN29" s="44"/>
      <c r="AO29" s="35"/>
      <c r="AP29" s="45"/>
      <c r="AQ29" s="42"/>
      <c r="AR29" s="43"/>
      <c r="AS29" s="35"/>
      <c r="AT29" s="43"/>
      <c r="AU29" s="44"/>
      <c r="AV29" s="35"/>
      <c r="AW29" s="45"/>
      <c r="AX29" s="42"/>
      <c r="AY29" s="43"/>
      <c r="AZ29" s="35"/>
      <c r="BA29" s="43"/>
      <c r="BB29" s="44"/>
      <c r="BC29" s="35"/>
      <c r="BD29" s="45"/>
      <c r="BE29" s="42"/>
      <c r="BF29" s="43"/>
      <c r="BG29" s="35"/>
      <c r="BH29" s="43"/>
      <c r="BI29" s="44"/>
      <c r="BJ29" s="35"/>
      <c r="BK29" s="45"/>
      <c r="BL29" s="9"/>
      <c r="BM29" s="9"/>
      <c r="BN29" s="9"/>
      <c r="BO29" s="9"/>
    </row>
    <row r="30" spans="1:67" ht="13" x14ac:dyDescent="0.3">
      <c r="A30" s="46" t="s">
        <v>56</v>
      </c>
      <c r="B30" s="47">
        <f t="shared" ref="B30:AG30" si="36">SUM(B10:B28)</f>
        <v>29215251</v>
      </c>
      <c r="C30" s="48">
        <f t="shared" si="36"/>
        <v>99.999999999999986</v>
      </c>
      <c r="D30" s="29">
        <f t="shared" si="36"/>
        <v>29900558</v>
      </c>
      <c r="E30" s="48">
        <f t="shared" si="36"/>
        <v>100</v>
      </c>
      <c r="F30" s="29">
        <f t="shared" si="36"/>
        <v>59115809</v>
      </c>
      <c r="G30" s="48">
        <f t="shared" si="36"/>
        <v>100</v>
      </c>
      <c r="H30" s="49">
        <f t="shared" si="36"/>
        <v>17224</v>
      </c>
      <c r="I30" s="50">
        <f t="shared" si="36"/>
        <v>99.999999999999986</v>
      </c>
      <c r="J30" s="51">
        <f t="shared" si="36"/>
        <v>12486</v>
      </c>
      <c r="K30" s="52">
        <f t="shared" si="36"/>
        <v>100</v>
      </c>
      <c r="L30" s="53">
        <f t="shared" si="36"/>
        <v>0</v>
      </c>
      <c r="M30" s="51">
        <f t="shared" si="36"/>
        <v>29710</v>
      </c>
      <c r="N30" s="54">
        <f t="shared" si="36"/>
        <v>100</v>
      </c>
      <c r="O30" s="49">
        <f t="shared" si="36"/>
        <v>13813</v>
      </c>
      <c r="P30" s="50">
        <f t="shared" si="36"/>
        <v>100</v>
      </c>
      <c r="Q30" s="51">
        <f t="shared" si="36"/>
        <v>9555</v>
      </c>
      <c r="R30" s="52">
        <f t="shared" si="36"/>
        <v>100</v>
      </c>
      <c r="S30" s="53">
        <f t="shared" si="36"/>
        <v>0</v>
      </c>
      <c r="T30" s="51">
        <f t="shared" si="36"/>
        <v>23368</v>
      </c>
      <c r="U30" s="54">
        <f t="shared" si="36"/>
        <v>100</v>
      </c>
      <c r="V30" s="49">
        <f t="shared" si="36"/>
        <v>9303</v>
      </c>
      <c r="W30" s="50">
        <f t="shared" si="36"/>
        <v>100</v>
      </c>
      <c r="X30" s="51">
        <f t="shared" si="36"/>
        <v>6029</v>
      </c>
      <c r="Y30" s="52">
        <f t="shared" si="36"/>
        <v>100.00000000000001</v>
      </c>
      <c r="Z30" s="53">
        <f t="shared" si="36"/>
        <v>0</v>
      </c>
      <c r="AA30" s="51">
        <f t="shared" si="36"/>
        <v>15332</v>
      </c>
      <c r="AB30" s="54">
        <f t="shared" si="36"/>
        <v>100</v>
      </c>
      <c r="AC30" s="49">
        <f t="shared" si="36"/>
        <v>4510</v>
      </c>
      <c r="AD30" s="50">
        <f t="shared" si="36"/>
        <v>100</v>
      </c>
      <c r="AE30" s="51">
        <f t="shared" si="36"/>
        <v>2809</v>
      </c>
      <c r="AF30" s="52">
        <f t="shared" si="36"/>
        <v>100</v>
      </c>
      <c r="AG30" s="53">
        <f t="shared" si="36"/>
        <v>0</v>
      </c>
      <c r="AH30" s="51">
        <f t="shared" ref="AH30:BK30" si="37">SUM(AH10:AH28)</f>
        <v>7319</v>
      </c>
      <c r="AI30" s="54">
        <f t="shared" si="37"/>
        <v>99.999999999999986</v>
      </c>
      <c r="AJ30" s="49">
        <f t="shared" si="37"/>
        <v>1376</v>
      </c>
      <c r="AK30" s="50">
        <f t="shared" si="37"/>
        <v>100</v>
      </c>
      <c r="AL30" s="51">
        <f t="shared" si="37"/>
        <v>891</v>
      </c>
      <c r="AM30" s="52">
        <f t="shared" si="37"/>
        <v>100</v>
      </c>
      <c r="AN30" s="53">
        <f t="shared" si="37"/>
        <v>0</v>
      </c>
      <c r="AO30" s="51">
        <f t="shared" si="37"/>
        <v>2267</v>
      </c>
      <c r="AP30" s="54">
        <f t="shared" si="37"/>
        <v>100</v>
      </c>
      <c r="AQ30" s="49">
        <f t="shared" si="37"/>
        <v>249</v>
      </c>
      <c r="AR30" s="50">
        <f t="shared" si="37"/>
        <v>100</v>
      </c>
      <c r="AS30" s="51">
        <f t="shared" si="37"/>
        <v>192</v>
      </c>
      <c r="AT30" s="52">
        <f t="shared" si="37"/>
        <v>100</v>
      </c>
      <c r="AU30" s="53">
        <f t="shared" si="37"/>
        <v>0</v>
      </c>
      <c r="AV30" s="51">
        <f t="shared" si="37"/>
        <v>441</v>
      </c>
      <c r="AW30" s="54">
        <f t="shared" si="37"/>
        <v>100</v>
      </c>
      <c r="AX30" s="49">
        <f t="shared" si="37"/>
        <v>30</v>
      </c>
      <c r="AY30" s="50">
        <f t="shared" si="37"/>
        <v>100</v>
      </c>
      <c r="AZ30" s="51">
        <f t="shared" si="37"/>
        <v>14</v>
      </c>
      <c r="BA30" s="52">
        <f t="shared" si="37"/>
        <v>99.999999999999986</v>
      </c>
      <c r="BB30" s="53">
        <f t="shared" si="37"/>
        <v>0</v>
      </c>
      <c r="BC30" s="51">
        <f t="shared" si="37"/>
        <v>44</v>
      </c>
      <c r="BD30" s="54">
        <f t="shared" si="37"/>
        <v>100</v>
      </c>
      <c r="BE30" s="49">
        <f t="shared" si="37"/>
        <v>1</v>
      </c>
      <c r="BF30" s="50">
        <f t="shared" si="37"/>
        <v>100</v>
      </c>
      <c r="BG30" s="51">
        <f t="shared" si="37"/>
        <v>3</v>
      </c>
      <c r="BH30" s="52">
        <f t="shared" si="37"/>
        <v>99.999999999999986</v>
      </c>
      <c r="BI30" s="53">
        <f t="shared" si="37"/>
        <v>0</v>
      </c>
      <c r="BJ30" s="51">
        <f t="shared" si="37"/>
        <v>4</v>
      </c>
      <c r="BK30" s="54">
        <f t="shared" si="37"/>
        <v>100</v>
      </c>
      <c r="BL30" s="9"/>
      <c r="BM30" s="9"/>
      <c r="BN30" s="9"/>
      <c r="BO30" s="9"/>
    </row>
    <row r="31" spans="1:67" ht="13" x14ac:dyDescent="0.3">
      <c r="A31" s="55"/>
      <c r="B31" s="41"/>
      <c r="C31" s="41"/>
      <c r="D31" s="41"/>
      <c r="E31" s="41"/>
      <c r="F31" s="41"/>
      <c r="G31" s="41"/>
      <c r="H31" s="42"/>
      <c r="I31" s="35"/>
      <c r="J31" s="35"/>
      <c r="K31" s="35"/>
      <c r="L31" s="44"/>
      <c r="M31" s="35"/>
      <c r="N31" s="56"/>
      <c r="O31" s="42"/>
      <c r="P31" s="35"/>
      <c r="Q31" s="35"/>
      <c r="R31" s="35"/>
      <c r="S31" s="44"/>
      <c r="T31" s="35"/>
      <c r="U31" s="56"/>
      <c r="V31" s="42"/>
      <c r="W31" s="35"/>
      <c r="X31" s="35"/>
      <c r="Y31" s="35"/>
      <c r="Z31" s="44"/>
      <c r="AA31" s="35"/>
      <c r="AB31" s="56"/>
      <c r="AC31" s="42"/>
      <c r="AD31" s="35"/>
      <c r="AE31" s="35"/>
      <c r="AF31" s="35"/>
      <c r="AG31" s="44"/>
      <c r="AH31" s="35"/>
      <c r="AI31" s="56"/>
      <c r="AJ31" s="42"/>
      <c r="AK31" s="35"/>
      <c r="AL31" s="35"/>
      <c r="AM31" s="35"/>
      <c r="AN31" s="44"/>
      <c r="AO31" s="35"/>
      <c r="AP31" s="56"/>
      <c r="AQ31" s="42"/>
      <c r="AR31" s="35"/>
      <c r="AS31" s="35"/>
      <c r="AT31" s="35"/>
      <c r="AU31" s="44"/>
      <c r="AV31" s="35"/>
      <c r="AW31" s="56"/>
      <c r="AX31" s="42"/>
      <c r="AY31" s="35"/>
      <c r="AZ31" s="35"/>
      <c r="BA31" s="35"/>
      <c r="BB31" s="44"/>
      <c r="BC31" s="35"/>
      <c r="BD31" s="56"/>
      <c r="BE31" s="42"/>
      <c r="BF31" s="35"/>
      <c r="BG31" s="35"/>
      <c r="BH31" s="35"/>
      <c r="BI31" s="44"/>
      <c r="BJ31" s="35"/>
      <c r="BK31" s="56"/>
      <c r="BL31" s="9"/>
      <c r="BM31" s="9"/>
      <c r="BN31" s="9"/>
      <c r="BO31" s="9"/>
    </row>
    <row r="32" spans="1:67" ht="13" x14ac:dyDescent="0.3">
      <c r="A32" s="57" t="s">
        <v>36</v>
      </c>
      <c r="B32" s="58"/>
      <c r="C32" s="58"/>
      <c r="D32" s="58"/>
      <c r="E32" s="58"/>
      <c r="F32" s="58"/>
      <c r="G32" s="58"/>
      <c r="H32" s="59">
        <v>0</v>
      </c>
      <c r="I32" s="60"/>
      <c r="J32" s="60">
        <v>0</v>
      </c>
      <c r="K32" s="60"/>
      <c r="L32" s="61"/>
      <c r="M32" s="60">
        <v>0</v>
      </c>
      <c r="N32" s="62"/>
      <c r="O32" s="59">
        <v>0</v>
      </c>
      <c r="P32" s="60"/>
      <c r="Q32" s="60">
        <v>0</v>
      </c>
      <c r="R32" s="60"/>
      <c r="S32" s="61"/>
      <c r="T32" s="60">
        <v>0</v>
      </c>
      <c r="U32" s="62"/>
      <c r="V32" s="59">
        <v>0</v>
      </c>
      <c r="W32" s="60"/>
      <c r="X32" s="60">
        <v>0</v>
      </c>
      <c r="Y32" s="60"/>
      <c r="Z32" s="61"/>
      <c r="AA32" s="60">
        <v>0</v>
      </c>
      <c r="AB32" s="62"/>
      <c r="AC32" s="59">
        <v>0</v>
      </c>
      <c r="AD32" s="60"/>
      <c r="AE32" s="60">
        <v>0</v>
      </c>
      <c r="AF32" s="60"/>
      <c r="AG32" s="61"/>
      <c r="AH32" s="60">
        <v>0</v>
      </c>
      <c r="AI32" s="62"/>
      <c r="AJ32" s="59">
        <v>0</v>
      </c>
      <c r="AK32" s="60"/>
      <c r="AL32" s="60">
        <v>0</v>
      </c>
      <c r="AM32" s="60"/>
      <c r="AN32" s="61"/>
      <c r="AO32" s="60">
        <v>0</v>
      </c>
      <c r="AP32" s="62"/>
      <c r="AQ32" s="59">
        <v>0</v>
      </c>
      <c r="AR32" s="60"/>
      <c r="AS32" s="60">
        <v>0</v>
      </c>
      <c r="AT32" s="60"/>
      <c r="AU32" s="61"/>
      <c r="AV32" s="60">
        <v>0</v>
      </c>
      <c r="AW32" s="62"/>
      <c r="AX32" s="59">
        <v>0</v>
      </c>
      <c r="AY32" s="60"/>
      <c r="AZ32" s="60">
        <v>0</v>
      </c>
      <c r="BA32" s="60"/>
      <c r="BB32" s="61"/>
      <c r="BC32" s="60">
        <v>0</v>
      </c>
      <c r="BD32" s="62"/>
      <c r="BE32" s="59">
        <v>0</v>
      </c>
      <c r="BF32" s="60"/>
      <c r="BG32" s="60">
        <v>0</v>
      </c>
      <c r="BH32" s="60"/>
      <c r="BI32" s="61"/>
      <c r="BJ32" s="60">
        <v>0</v>
      </c>
      <c r="BK32" s="62"/>
      <c r="BL32" s="9"/>
      <c r="BM32" s="9"/>
      <c r="BN32" s="9"/>
      <c r="BO32" s="9"/>
    </row>
    <row r="33" spans="1:1024" ht="13" x14ac:dyDescent="0.3">
      <c r="A33" s="21" t="s">
        <v>57</v>
      </c>
      <c r="B33" s="63">
        <f>B30+B32</f>
        <v>29215251</v>
      </c>
      <c r="C33" s="63"/>
      <c r="D33" s="63">
        <f>D30+D32</f>
        <v>29900558</v>
      </c>
      <c r="E33" s="63"/>
      <c r="F33" s="64">
        <f>F30+F32</f>
        <v>59115809</v>
      </c>
      <c r="G33" s="63"/>
      <c r="H33" s="65">
        <f>H30+H32</f>
        <v>17224</v>
      </c>
      <c r="I33" s="66"/>
      <c r="J33" s="66">
        <f>J30+J32</f>
        <v>12486</v>
      </c>
      <c r="K33" s="66"/>
      <c r="L33" s="67">
        <f>L30+L32</f>
        <v>0</v>
      </c>
      <c r="M33" s="67">
        <f>M30+M32</f>
        <v>29710</v>
      </c>
      <c r="N33" s="68"/>
      <c r="O33" s="65">
        <f>O30+O32</f>
        <v>13813</v>
      </c>
      <c r="P33" s="66"/>
      <c r="Q33" s="66">
        <f>Q30+Q32</f>
        <v>9555</v>
      </c>
      <c r="R33" s="66"/>
      <c r="S33" s="67">
        <f>S30+S32</f>
        <v>0</v>
      </c>
      <c r="T33" s="67">
        <f>T30+T32</f>
        <v>23368</v>
      </c>
      <c r="U33" s="68"/>
      <c r="V33" s="65">
        <f>V30+V32</f>
        <v>9303</v>
      </c>
      <c r="W33" s="66"/>
      <c r="X33" s="66">
        <f>X30+X32</f>
        <v>6029</v>
      </c>
      <c r="Y33" s="66"/>
      <c r="Z33" s="67">
        <f>Z30+Z32</f>
        <v>0</v>
      </c>
      <c r="AA33" s="67">
        <f>AA30+AA32</f>
        <v>15332</v>
      </c>
      <c r="AB33" s="68"/>
      <c r="AC33" s="65">
        <f>AC30+AC32</f>
        <v>4510</v>
      </c>
      <c r="AD33" s="66"/>
      <c r="AE33" s="66">
        <f>AE30+AE32</f>
        <v>2809</v>
      </c>
      <c r="AF33" s="66"/>
      <c r="AG33" s="67">
        <f>AG30+AG32</f>
        <v>0</v>
      </c>
      <c r="AH33" s="67">
        <f>AH30+AH32</f>
        <v>7319</v>
      </c>
      <c r="AI33" s="68"/>
      <c r="AJ33" s="65">
        <f>AJ30+AJ32</f>
        <v>1376</v>
      </c>
      <c r="AK33" s="66"/>
      <c r="AL33" s="66">
        <f>AL30+AL32</f>
        <v>891</v>
      </c>
      <c r="AM33" s="66"/>
      <c r="AN33" s="67">
        <f>AN30+AN32</f>
        <v>0</v>
      </c>
      <c r="AO33" s="67">
        <f>AO30+AO32</f>
        <v>2267</v>
      </c>
      <c r="AP33" s="68"/>
      <c r="AQ33" s="65">
        <f>AQ30+AQ32</f>
        <v>249</v>
      </c>
      <c r="AR33" s="66"/>
      <c r="AS33" s="66">
        <f>AS30+AS32</f>
        <v>192</v>
      </c>
      <c r="AT33" s="66"/>
      <c r="AU33" s="67">
        <f>AU30+AU32</f>
        <v>0</v>
      </c>
      <c r="AV33" s="67">
        <f>AV30+AV32</f>
        <v>441</v>
      </c>
      <c r="AW33" s="68"/>
      <c r="AX33" s="65">
        <f>AX30+AX32</f>
        <v>30</v>
      </c>
      <c r="AY33" s="66"/>
      <c r="AZ33" s="66">
        <f>AZ30+AZ32</f>
        <v>14</v>
      </c>
      <c r="BA33" s="66"/>
      <c r="BB33" s="67">
        <f>BB30+BB32</f>
        <v>0</v>
      </c>
      <c r="BC33" s="67">
        <f>BC30+BC32</f>
        <v>44</v>
      </c>
      <c r="BD33" s="68"/>
      <c r="BE33" s="65">
        <f>BE30+BE32</f>
        <v>1</v>
      </c>
      <c r="BF33" s="66"/>
      <c r="BG33" s="66">
        <f>BG30+BG32</f>
        <v>3</v>
      </c>
      <c r="BH33" s="66"/>
      <c r="BI33" s="67">
        <f>BI30+BI32</f>
        <v>0</v>
      </c>
      <c r="BJ33" s="67">
        <f>BJ30+BJ32</f>
        <v>4</v>
      </c>
      <c r="BK33" s="68"/>
      <c r="BL33" s="9"/>
      <c r="BM33" s="9"/>
      <c r="BN33" s="9"/>
      <c r="BO33" s="9"/>
    </row>
    <row r="34" spans="1:1024" ht="13" x14ac:dyDescent="0.3">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row>
    <row r="35" spans="1:1024" ht="13" x14ac:dyDescent="0.3">
      <c r="A35" s="9"/>
      <c r="B35" s="9"/>
      <c r="C35" s="9"/>
      <c r="D35" s="9"/>
      <c r="E35" s="9"/>
      <c r="F35" s="9"/>
      <c r="G35" s="9"/>
      <c r="H35" s="9"/>
      <c r="I35" s="9"/>
      <c r="J35" s="9"/>
      <c r="K35" s="9"/>
      <c r="L35" s="9"/>
      <c r="M35" s="9"/>
      <c r="N35" s="9"/>
      <c r="O35" s="9"/>
      <c r="P35" s="9"/>
      <c r="Q35" s="9"/>
      <c r="R35" s="9"/>
      <c r="S35" s="9"/>
      <c r="T35" s="6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row>
    <row r="36" spans="1:1024" s="9" customFormat="1" ht="15.5" x14ac:dyDescent="0.35">
      <c r="A36" s="4" t="s">
        <v>3</v>
      </c>
      <c r="B36" s="70"/>
      <c r="C36" s="70"/>
      <c r="D36" s="70"/>
      <c r="E36" s="70"/>
      <c r="F36" s="70"/>
      <c r="AE36" s="33"/>
      <c r="AF36" s="33"/>
      <c r="AHH36" s="7"/>
      <c r="AHI36" s="7"/>
      <c r="AHJ36" s="7"/>
      <c r="AHK36" s="7"/>
      <c r="AHL36" s="7"/>
      <c r="AHM36" s="7"/>
      <c r="AHN36" s="7"/>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0" t="s">
        <v>58</v>
      </c>
      <c r="B37" s="7" t="s">
        <v>59</v>
      </c>
      <c r="C37" s="7"/>
      <c r="D37" s="7"/>
      <c r="E37" s="71"/>
      <c r="F37" s="71"/>
      <c r="AHH37" s="7"/>
      <c r="AHI37" s="7"/>
      <c r="AHJ37" s="7"/>
      <c r="AHK37" s="7"/>
      <c r="AHL37" s="7"/>
      <c r="AHM37" s="7"/>
      <c r="AHN37" s="7"/>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0" t="s">
        <v>60</v>
      </c>
      <c r="B38" s="7"/>
      <c r="C38" s="7"/>
      <c r="D38" s="7"/>
      <c r="E38" s="7"/>
      <c r="F38" s="7"/>
      <c r="AHH38" s="7"/>
      <c r="AHI38" s="7"/>
      <c r="AHJ38" s="7"/>
      <c r="AHK38" s="7"/>
      <c r="AHL38" s="7"/>
      <c r="AHM38" s="7"/>
      <c r="AHN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61</v>
      </c>
      <c r="B39" s="72" t="s">
        <v>5</v>
      </c>
    </row>
    <row r="40" spans="1:1024" ht="13" x14ac:dyDescent="0.3">
      <c r="A40" s="9" t="s">
        <v>62</v>
      </c>
      <c r="B40" s="7" t="s">
        <v>66</v>
      </c>
    </row>
  </sheetData>
  <mergeCells count="10">
    <mergeCell ref="H7:BK7"/>
    <mergeCell ref="B8:G8"/>
    <mergeCell ref="H8:N8"/>
    <mergeCell ref="O8:U8"/>
    <mergeCell ref="V8:AB8"/>
    <mergeCell ref="AC8:AI8"/>
    <mergeCell ref="AJ8:AP8"/>
    <mergeCell ref="AQ8:AW8"/>
    <mergeCell ref="AX8:BD8"/>
    <mergeCell ref="BE8:BK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70" zoomScaleNormal="70" workbookViewId="0">
      <pane xSplit="1" ySplit="7" topLeftCell="B11" activePane="bottomRight" state="frozen"/>
      <selection pane="topRight" activeCell="BP1" sqref="BP1"/>
      <selection pane="bottomLeft" activeCell="A12" sqref="A12"/>
      <selection pane="bottomRight" activeCell="C32" sqref="C32"/>
    </sheetView>
  </sheetViews>
  <sheetFormatPr baseColWidth="10" defaultColWidth="9.1796875" defaultRowHeight="13" x14ac:dyDescent="0.3"/>
  <cols>
    <col min="1" max="1" width="10.81640625" style="76" customWidth="1"/>
    <col min="2" max="2" width="24.54296875" style="76" customWidth="1"/>
    <col min="3" max="3" width="10.81640625" style="9" customWidth="1"/>
    <col min="4" max="9" width="13.1796875" style="9" customWidth="1"/>
    <col min="10" max="10" width="13.1796875" style="197" customWidth="1"/>
    <col min="11" max="15" width="13.1796875" style="9" customWidth="1"/>
    <col min="16" max="972" width="10.81640625" style="9" customWidth="1"/>
    <col min="973" max="1025" width="10.81640625" customWidth="1"/>
  </cols>
  <sheetData>
    <row r="1" spans="1:1024" ht="15.5" x14ac:dyDescent="0.35">
      <c r="A1" s="77" t="s">
        <v>67</v>
      </c>
      <c r="B1" s="77"/>
    </row>
    <row r="2" spans="1:1024" s="11" customFormat="1" ht="18.5" x14ac:dyDescent="0.45">
      <c r="A2" s="78" t="s">
        <v>20</v>
      </c>
      <c r="B2" s="11" t="s">
        <v>68</v>
      </c>
      <c r="J2" s="198"/>
    </row>
    <row r="3" spans="1:1024" s="1" customFormat="1" ht="15.5" x14ac:dyDescent="0.35">
      <c r="A3" s="77" t="s">
        <v>22</v>
      </c>
      <c r="B3" s="77"/>
      <c r="J3" s="199"/>
    </row>
    <row r="4" spans="1:1024" s="1" customFormat="1" ht="15.5" x14ac:dyDescent="0.35">
      <c r="A4" s="77" t="s">
        <v>69</v>
      </c>
      <c r="B4" s="77"/>
      <c r="J4" s="199"/>
    </row>
    <row r="5" spans="1:1024" x14ac:dyDescent="0.3">
      <c r="A5" s="79"/>
      <c r="B5" s="79"/>
    </row>
    <row r="6" spans="1:1024" x14ac:dyDescent="0.3">
      <c r="A6" s="79"/>
    </row>
    <row r="7" spans="1:1024" x14ac:dyDescent="0.3">
      <c r="A7" s="80"/>
      <c r="B7" s="218" t="s">
        <v>26</v>
      </c>
      <c r="C7" s="219" t="s">
        <v>112</v>
      </c>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c r="AS7" s="219"/>
      <c r="AT7" s="219"/>
      <c r="AU7" s="219"/>
      <c r="AV7" s="219"/>
      <c r="AW7" s="219"/>
      <c r="AX7" s="219"/>
      <c r="AY7" s="219"/>
      <c r="AZ7" s="219"/>
      <c r="BA7" s="219"/>
      <c r="BB7" s="219"/>
      <c r="BC7" s="219"/>
      <c r="BD7" s="219"/>
      <c r="BE7" s="219"/>
      <c r="BF7" s="219"/>
      <c r="BG7" s="219"/>
      <c r="BH7" s="219"/>
      <c r="BI7" s="219"/>
      <c r="BJ7" s="219"/>
      <c r="BK7" s="219"/>
      <c r="BL7" s="219"/>
      <c r="BM7" s="219"/>
      <c r="BN7" s="219"/>
      <c r="BO7" s="219"/>
      <c r="BP7" s="219"/>
      <c r="BQ7" s="219"/>
      <c r="BR7" s="219"/>
      <c r="BS7" s="219"/>
      <c r="BT7" s="219"/>
      <c r="BU7" s="219"/>
      <c r="BV7" s="219"/>
    </row>
    <row r="8" spans="1:1024" s="86" customFormat="1" ht="26" x14ac:dyDescent="0.3">
      <c r="A8" s="81" t="s">
        <v>25</v>
      </c>
      <c r="B8" s="218"/>
      <c r="C8" s="82" t="s">
        <v>70</v>
      </c>
      <c r="D8" s="83" t="s">
        <v>71</v>
      </c>
      <c r="E8" s="84">
        <v>43960</v>
      </c>
      <c r="F8" s="84">
        <v>43959</v>
      </c>
      <c r="G8" s="84">
        <v>43958</v>
      </c>
      <c r="H8" s="84">
        <v>43957</v>
      </c>
      <c r="I8" s="84">
        <v>43956</v>
      </c>
      <c r="J8" s="200">
        <v>43955</v>
      </c>
      <c r="K8" s="85">
        <v>43954</v>
      </c>
      <c r="L8" s="85">
        <v>43953</v>
      </c>
      <c r="M8" s="85">
        <v>43952</v>
      </c>
      <c r="N8" s="85">
        <v>43951</v>
      </c>
      <c r="O8" s="85">
        <v>43950</v>
      </c>
      <c r="P8" s="85">
        <v>43949</v>
      </c>
      <c r="Q8" s="85">
        <v>43948</v>
      </c>
      <c r="R8" s="85">
        <v>43947</v>
      </c>
      <c r="S8" s="85">
        <v>43946</v>
      </c>
      <c r="T8" s="85">
        <v>43945</v>
      </c>
      <c r="U8" s="85">
        <v>43944</v>
      </c>
      <c r="V8" s="85">
        <v>43943</v>
      </c>
      <c r="W8" s="85">
        <v>43942</v>
      </c>
      <c r="X8" s="85">
        <v>43941</v>
      </c>
      <c r="Y8" s="85">
        <v>43940</v>
      </c>
      <c r="Z8" s="85">
        <v>43939</v>
      </c>
      <c r="AA8" s="85">
        <v>43938</v>
      </c>
      <c r="AB8" s="85">
        <v>43937</v>
      </c>
      <c r="AC8" s="85">
        <v>43936</v>
      </c>
      <c r="AD8" s="85">
        <v>43935</v>
      </c>
      <c r="AE8" s="85">
        <v>43934</v>
      </c>
      <c r="AF8" s="85">
        <v>43933</v>
      </c>
      <c r="AG8" s="85">
        <v>43932</v>
      </c>
      <c r="AH8" s="85">
        <v>43931</v>
      </c>
      <c r="AI8" s="85">
        <v>43930</v>
      </c>
      <c r="AJ8" s="85">
        <v>43929</v>
      </c>
      <c r="AK8" s="85">
        <v>43928</v>
      </c>
      <c r="AL8" s="85">
        <v>43927</v>
      </c>
      <c r="AM8" s="85">
        <v>43926</v>
      </c>
      <c r="AN8" s="85">
        <v>43925</v>
      </c>
      <c r="AO8" s="85">
        <v>43924</v>
      </c>
      <c r="AP8" s="85">
        <v>43923</v>
      </c>
      <c r="AQ8" s="85">
        <v>43922</v>
      </c>
      <c r="AR8" s="85">
        <v>43921</v>
      </c>
      <c r="AS8" s="85">
        <v>43920</v>
      </c>
      <c r="AT8" s="85">
        <v>43919</v>
      </c>
      <c r="AU8" s="85">
        <v>43918</v>
      </c>
      <c r="AV8" s="85">
        <v>43917</v>
      </c>
      <c r="AW8" s="85">
        <v>43916</v>
      </c>
      <c r="AX8" s="85">
        <v>43915</v>
      </c>
      <c r="AY8" s="85">
        <v>43914</v>
      </c>
      <c r="AZ8" s="85">
        <v>43913</v>
      </c>
      <c r="BA8" s="85">
        <v>43912</v>
      </c>
      <c r="BB8" s="85">
        <v>43911</v>
      </c>
      <c r="BC8" s="85">
        <v>43910</v>
      </c>
      <c r="BD8" s="85">
        <v>43909</v>
      </c>
      <c r="BE8" s="85">
        <v>43908</v>
      </c>
      <c r="BF8" s="85">
        <v>43907</v>
      </c>
      <c r="BG8" s="85">
        <v>43906</v>
      </c>
      <c r="BH8" s="85">
        <v>43905</v>
      </c>
      <c r="BI8" s="85">
        <v>43904</v>
      </c>
      <c r="BJ8" s="85">
        <v>43903</v>
      </c>
      <c r="BK8" s="85">
        <v>43902</v>
      </c>
      <c r="BL8" s="85">
        <v>43901</v>
      </c>
      <c r="BM8" s="85">
        <v>43900</v>
      </c>
      <c r="BN8" s="85">
        <v>43899</v>
      </c>
      <c r="BO8" s="85">
        <v>43898</v>
      </c>
      <c r="BP8" s="85">
        <v>43897</v>
      </c>
      <c r="BQ8" s="85">
        <v>43896</v>
      </c>
      <c r="BR8" s="85">
        <v>43895</v>
      </c>
      <c r="BS8" s="85">
        <v>43894</v>
      </c>
      <c r="BT8" s="85">
        <v>43893</v>
      </c>
      <c r="BU8" s="85">
        <v>43892</v>
      </c>
      <c r="BV8" s="85">
        <v>43891</v>
      </c>
      <c r="AKK8" s="87"/>
      <c r="AKL8" s="87"/>
      <c r="AKM8" s="87"/>
      <c r="AKN8" s="87"/>
      <c r="AKO8" s="87"/>
      <c r="AKP8" s="87"/>
      <c r="AKQ8" s="87"/>
      <c r="AKR8" s="87"/>
      <c r="AKS8" s="87"/>
      <c r="AKT8" s="87"/>
      <c r="AKU8" s="87"/>
      <c r="AKV8" s="87"/>
      <c r="AKW8" s="87"/>
      <c r="AKX8" s="87"/>
      <c r="AKY8" s="87"/>
      <c r="AKZ8" s="87"/>
      <c r="ALA8" s="87"/>
      <c r="ALB8" s="87"/>
      <c r="ALC8" s="87"/>
      <c r="ALD8" s="87"/>
      <c r="ALE8" s="87"/>
      <c r="ALF8" s="87"/>
      <c r="ALG8" s="87"/>
      <c r="ALH8" s="87"/>
      <c r="ALI8" s="87"/>
      <c r="ALJ8" s="87"/>
      <c r="ALK8" s="87"/>
      <c r="ALL8" s="87"/>
      <c r="ALM8" s="87"/>
      <c r="ALN8" s="87"/>
      <c r="ALO8" s="87"/>
      <c r="ALP8" s="87"/>
      <c r="ALQ8" s="87"/>
      <c r="ALR8" s="87"/>
      <c r="ALS8" s="87"/>
      <c r="ALT8" s="87"/>
      <c r="ALU8" s="87"/>
      <c r="ALV8" s="87"/>
      <c r="ALW8" s="87"/>
      <c r="ALX8" s="87"/>
      <c r="ALY8" s="87"/>
      <c r="ALZ8" s="87"/>
      <c r="AMA8" s="87"/>
      <c r="AMB8" s="87"/>
      <c r="AMC8" s="87"/>
      <c r="AMD8" s="87"/>
      <c r="AME8" s="87"/>
      <c r="AMF8" s="87"/>
      <c r="AMG8" s="87"/>
      <c r="AMH8" s="87"/>
      <c r="AMI8" s="87"/>
      <c r="AMJ8" s="87"/>
    </row>
    <row r="9" spans="1:1024" x14ac:dyDescent="0.3">
      <c r="A9" s="88"/>
      <c r="B9" s="218"/>
      <c r="C9" s="89"/>
      <c r="D9" s="90" t="s">
        <v>35</v>
      </c>
      <c r="E9" s="90" t="s">
        <v>35</v>
      </c>
      <c r="F9" s="90" t="s">
        <v>35</v>
      </c>
      <c r="G9" s="90" t="s">
        <v>35</v>
      </c>
      <c r="H9" s="90" t="s">
        <v>35</v>
      </c>
      <c r="I9" s="90" t="s">
        <v>35</v>
      </c>
      <c r="J9" s="201" t="s">
        <v>35</v>
      </c>
      <c r="K9" s="91" t="s">
        <v>35</v>
      </c>
      <c r="L9" s="91" t="s">
        <v>35</v>
      </c>
      <c r="M9" s="91" t="s">
        <v>35</v>
      </c>
      <c r="N9" s="91" t="s">
        <v>35</v>
      </c>
      <c r="O9" s="91" t="s">
        <v>35</v>
      </c>
      <c r="P9" s="91" t="s">
        <v>35</v>
      </c>
      <c r="Q9" s="91" t="s">
        <v>35</v>
      </c>
      <c r="R9" s="91" t="s">
        <v>35</v>
      </c>
      <c r="S9" s="91" t="s">
        <v>35</v>
      </c>
      <c r="T9" s="91" t="s">
        <v>35</v>
      </c>
      <c r="U9" s="91" t="s">
        <v>35</v>
      </c>
      <c r="V9" s="91" t="s">
        <v>35</v>
      </c>
      <c r="W9" s="91" t="s">
        <v>35</v>
      </c>
      <c r="X9" s="91" t="s">
        <v>35</v>
      </c>
      <c r="Y9" s="91" t="s">
        <v>35</v>
      </c>
      <c r="Z9" s="91" t="s">
        <v>35</v>
      </c>
      <c r="AA9" s="91" t="s">
        <v>35</v>
      </c>
      <c r="AB9" s="91" t="s">
        <v>35</v>
      </c>
      <c r="AC9" s="91" t="s">
        <v>35</v>
      </c>
      <c r="AD9" s="91" t="s">
        <v>35</v>
      </c>
      <c r="AE9" s="91" t="s">
        <v>35</v>
      </c>
      <c r="AF9" s="91" t="s">
        <v>35</v>
      </c>
      <c r="AG9" s="91" t="s">
        <v>35</v>
      </c>
      <c r="AH9" s="91" t="s">
        <v>35</v>
      </c>
      <c r="AI9" s="91" t="s">
        <v>35</v>
      </c>
      <c r="AJ9" s="91" t="s">
        <v>35</v>
      </c>
      <c r="AK9" s="91" t="s">
        <v>35</v>
      </c>
      <c r="AL9" s="91" t="s">
        <v>35</v>
      </c>
      <c r="AM9" s="91" t="s">
        <v>35</v>
      </c>
      <c r="AN9" s="91" t="s">
        <v>35</v>
      </c>
      <c r="AO9" s="91" t="s">
        <v>35</v>
      </c>
      <c r="AP9" s="91" t="s">
        <v>35</v>
      </c>
      <c r="AQ9" s="91" t="s">
        <v>35</v>
      </c>
      <c r="AR9" s="91" t="s">
        <v>35</v>
      </c>
      <c r="AS9" s="91" t="s">
        <v>35</v>
      </c>
      <c r="AT9" s="91" t="s">
        <v>35</v>
      </c>
      <c r="AU9" s="91" t="s">
        <v>35</v>
      </c>
      <c r="AV9" s="91" t="s">
        <v>35</v>
      </c>
      <c r="AW9" s="91" t="s">
        <v>35</v>
      </c>
      <c r="AX9" s="91" t="s">
        <v>35</v>
      </c>
      <c r="AY9" s="91" t="s">
        <v>35</v>
      </c>
      <c r="AZ9" s="91" t="s">
        <v>35</v>
      </c>
      <c r="BA9" s="91" t="s">
        <v>35</v>
      </c>
      <c r="BB9" s="91" t="s">
        <v>35</v>
      </c>
      <c r="BC9" s="91" t="s">
        <v>35</v>
      </c>
      <c r="BD9" s="91" t="s">
        <v>35</v>
      </c>
      <c r="BE9" s="91" t="s">
        <v>35</v>
      </c>
      <c r="BF9" s="91" t="s">
        <v>35</v>
      </c>
      <c r="BG9" s="91" t="s">
        <v>35</v>
      </c>
      <c r="BH9" s="91" t="s">
        <v>35</v>
      </c>
      <c r="BI9" s="91" t="s">
        <v>35</v>
      </c>
      <c r="BJ9" s="91" t="s">
        <v>35</v>
      </c>
      <c r="BK9" s="91" t="s">
        <v>35</v>
      </c>
      <c r="BL9" s="91" t="s">
        <v>35</v>
      </c>
      <c r="BM9" s="91" t="s">
        <v>35</v>
      </c>
      <c r="BN9" s="91" t="s">
        <v>35</v>
      </c>
      <c r="BO9" s="91" t="s">
        <v>35</v>
      </c>
      <c r="BP9" s="91" t="s">
        <v>35</v>
      </c>
      <c r="BQ9" s="91" t="s">
        <v>35</v>
      </c>
      <c r="BR9" s="91" t="s">
        <v>35</v>
      </c>
      <c r="BS9" s="91" t="s">
        <v>35</v>
      </c>
      <c r="BT9" s="91" t="s">
        <v>35</v>
      </c>
      <c r="BU9" s="91" t="s">
        <v>35</v>
      </c>
      <c r="BV9" s="91" t="s">
        <v>35</v>
      </c>
    </row>
    <row r="10" spans="1:1024" x14ac:dyDescent="0.3">
      <c r="A10" s="92" t="s">
        <v>72</v>
      </c>
      <c r="B10" s="9">
        <v>13241287</v>
      </c>
      <c r="C10" s="93">
        <f t="shared" ref="C10:C16" si="0">SUM(D10:BV10)</f>
        <v>12</v>
      </c>
      <c r="D10" s="94">
        <v>0</v>
      </c>
      <c r="E10" s="95">
        <v>0</v>
      </c>
      <c r="F10" s="95">
        <v>0</v>
      </c>
      <c r="G10" s="95">
        <v>0</v>
      </c>
      <c r="H10" s="95">
        <v>0</v>
      </c>
      <c r="I10" s="95">
        <v>0</v>
      </c>
      <c r="J10" s="202">
        <v>0</v>
      </c>
      <c r="K10" s="96">
        <v>1</v>
      </c>
      <c r="L10" s="96">
        <v>0</v>
      </c>
      <c r="M10" s="96">
        <v>0</v>
      </c>
      <c r="N10" s="96">
        <v>0</v>
      </c>
      <c r="O10" s="96">
        <v>0</v>
      </c>
      <c r="P10" s="96">
        <v>0</v>
      </c>
      <c r="Q10" s="96">
        <v>0</v>
      </c>
      <c r="R10" s="96">
        <v>0</v>
      </c>
      <c r="S10" s="96">
        <v>0</v>
      </c>
      <c r="T10" s="96">
        <v>0</v>
      </c>
      <c r="U10" s="96">
        <v>0</v>
      </c>
      <c r="V10" s="96">
        <v>0</v>
      </c>
      <c r="W10" s="96">
        <v>0</v>
      </c>
      <c r="X10" s="96">
        <v>1</v>
      </c>
      <c r="Y10" s="96">
        <v>0</v>
      </c>
      <c r="Z10" s="96">
        <v>0</v>
      </c>
      <c r="AA10" s="96">
        <v>0</v>
      </c>
      <c r="AB10" s="96">
        <v>0</v>
      </c>
      <c r="AC10" s="96">
        <v>0</v>
      </c>
      <c r="AD10" s="96">
        <v>0</v>
      </c>
      <c r="AE10" s="96">
        <v>0</v>
      </c>
      <c r="AF10" s="96">
        <v>0</v>
      </c>
      <c r="AG10" s="96">
        <v>1</v>
      </c>
      <c r="AH10" s="96">
        <v>0</v>
      </c>
      <c r="AI10" s="96">
        <v>1</v>
      </c>
      <c r="AJ10" s="96">
        <v>1</v>
      </c>
      <c r="AK10" s="96">
        <v>0</v>
      </c>
      <c r="AL10" s="96">
        <v>0</v>
      </c>
      <c r="AM10" s="96">
        <v>0</v>
      </c>
      <c r="AN10" s="96">
        <v>1</v>
      </c>
      <c r="AO10" s="96">
        <v>0</v>
      </c>
      <c r="AP10" s="96">
        <v>1</v>
      </c>
      <c r="AQ10" s="96">
        <v>0</v>
      </c>
      <c r="AR10" s="96">
        <v>1</v>
      </c>
      <c r="AS10" s="96">
        <v>0</v>
      </c>
      <c r="AT10" s="96">
        <v>1</v>
      </c>
      <c r="AU10" s="96">
        <v>0</v>
      </c>
      <c r="AV10" s="96">
        <v>0</v>
      </c>
      <c r="AW10" s="96">
        <v>1</v>
      </c>
      <c r="AX10" s="96">
        <v>0</v>
      </c>
      <c r="AY10" s="96">
        <v>1</v>
      </c>
      <c r="AZ10" s="96">
        <v>0</v>
      </c>
      <c r="BA10" s="96">
        <v>0</v>
      </c>
      <c r="BB10" s="96">
        <v>0</v>
      </c>
      <c r="BC10" s="96">
        <v>0</v>
      </c>
      <c r="BD10" s="96">
        <v>0</v>
      </c>
      <c r="BE10" s="96">
        <v>1</v>
      </c>
      <c r="BF10" s="96">
        <v>0</v>
      </c>
      <c r="BG10" s="96">
        <v>0</v>
      </c>
      <c r="BH10" s="96">
        <v>0</v>
      </c>
      <c r="BI10" s="96">
        <v>0</v>
      </c>
      <c r="BJ10" s="96">
        <v>0</v>
      </c>
      <c r="BK10" s="96">
        <v>0</v>
      </c>
      <c r="BL10" s="96">
        <v>0</v>
      </c>
      <c r="BM10" s="96">
        <v>0</v>
      </c>
      <c r="BN10" s="96">
        <v>0</v>
      </c>
      <c r="BO10" s="96">
        <v>0</v>
      </c>
      <c r="BP10" s="96">
        <v>0</v>
      </c>
      <c r="BQ10" s="96">
        <v>0</v>
      </c>
      <c r="BR10" s="96">
        <v>0</v>
      </c>
      <c r="BS10" s="96">
        <v>0</v>
      </c>
      <c r="BT10" s="96">
        <v>0</v>
      </c>
      <c r="BU10" s="96">
        <v>0</v>
      </c>
      <c r="BV10" s="96">
        <v>0</v>
      </c>
    </row>
    <row r="11" spans="1:1024" x14ac:dyDescent="0.3">
      <c r="A11" s="92" t="s">
        <v>73</v>
      </c>
      <c r="B11" s="9">
        <v>14833658</v>
      </c>
      <c r="C11" s="93">
        <f t="shared" si="0"/>
        <v>165</v>
      </c>
      <c r="D11" s="94">
        <v>0</v>
      </c>
      <c r="E11" s="95">
        <v>0</v>
      </c>
      <c r="F11" s="95">
        <v>1</v>
      </c>
      <c r="G11" s="95">
        <v>1</v>
      </c>
      <c r="H11" s="95">
        <v>2</v>
      </c>
      <c r="I11" s="95">
        <v>0</v>
      </c>
      <c r="J11" s="202">
        <v>3</v>
      </c>
      <c r="K11" s="96">
        <v>1</v>
      </c>
      <c r="L11" s="96">
        <v>2</v>
      </c>
      <c r="M11" s="96">
        <v>2</v>
      </c>
      <c r="N11" s="96">
        <v>2</v>
      </c>
      <c r="O11" s="96">
        <v>1</v>
      </c>
      <c r="P11" s="96">
        <v>0</v>
      </c>
      <c r="Q11" s="96">
        <v>2</v>
      </c>
      <c r="R11" s="96">
        <v>3</v>
      </c>
      <c r="S11" s="96">
        <v>4</v>
      </c>
      <c r="T11" s="96">
        <v>3</v>
      </c>
      <c r="U11" s="96">
        <v>2</v>
      </c>
      <c r="V11" s="96">
        <v>4</v>
      </c>
      <c r="W11" s="96">
        <v>4</v>
      </c>
      <c r="X11" s="96">
        <v>5</v>
      </c>
      <c r="Y11" s="96">
        <v>3</v>
      </c>
      <c r="Z11" s="96">
        <v>5</v>
      </c>
      <c r="AA11" s="96">
        <v>2</v>
      </c>
      <c r="AB11" s="96">
        <v>2</v>
      </c>
      <c r="AC11" s="96">
        <v>2</v>
      </c>
      <c r="AD11" s="96">
        <v>3</v>
      </c>
      <c r="AE11" s="96">
        <v>2</v>
      </c>
      <c r="AF11" s="96">
        <v>9</v>
      </c>
      <c r="AG11" s="96">
        <v>9</v>
      </c>
      <c r="AH11" s="96">
        <v>3</v>
      </c>
      <c r="AI11" s="96">
        <v>5</v>
      </c>
      <c r="AJ11" s="96">
        <v>9</v>
      </c>
      <c r="AK11" s="96">
        <v>7</v>
      </c>
      <c r="AL11" s="96">
        <v>3</v>
      </c>
      <c r="AM11" s="96">
        <v>7</v>
      </c>
      <c r="AN11" s="96">
        <v>1</v>
      </c>
      <c r="AO11" s="96">
        <v>5</v>
      </c>
      <c r="AP11" s="96">
        <v>6</v>
      </c>
      <c r="AQ11" s="96">
        <v>5</v>
      </c>
      <c r="AR11" s="96">
        <v>2</v>
      </c>
      <c r="AS11" s="96">
        <v>4</v>
      </c>
      <c r="AT11" s="96">
        <v>4</v>
      </c>
      <c r="AU11" s="96">
        <v>3</v>
      </c>
      <c r="AV11" s="96">
        <v>2</v>
      </c>
      <c r="AW11" s="96">
        <v>6</v>
      </c>
      <c r="AX11" s="96">
        <v>3</v>
      </c>
      <c r="AY11" s="96">
        <v>1</v>
      </c>
      <c r="AZ11" s="96">
        <v>2</v>
      </c>
      <c r="BA11" s="96">
        <v>1</v>
      </c>
      <c r="BB11" s="96">
        <v>2</v>
      </c>
      <c r="BC11" s="96">
        <v>1</v>
      </c>
      <c r="BD11" s="96">
        <v>1</v>
      </c>
      <c r="BE11" s="96">
        <v>2</v>
      </c>
      <c r="BF11" s="96">
        <v>0</v>
      </c>
      <c r="BG11" s="96">
        <v>0</v>
      </c>
      <c r="BH11" s="96">
        <v>0</v>
      </c>
      <c r="BI11" s="96">
        <v>1</v>
      </c>
      <c r="BJ11" s="96">
        <v>0</v>
      </c>
      <c r="BK11" s="96">
        <v>0</v>
      </c>
      <c r="BL11" s="96">
        <v>0</v>
      </c>
      <c r="BM11" s="96">
        <v>0</v>
      </c>
      <c r="BN11" s="96">
        <v>0</v>
      </c>
      <c r="BO11" s="96">
        <v>0</v>
      </c>
      <c r="BP11" s="96">
        <v>0</v>
      </c>
      <c r="BQ11" s="96">
        <v>0</v>
      </c>
      <c r="BR11" s="96">
        <v>0</v>
      </c>
      <c r="BS11" s="96">
        <v>0</v>
      </c>
      <c r="BT11" s="96">
        <v>0</v>
      </c>
      <c r="BU11" s="96">
        <v>0</v>
      </c>
      <c r="BV11" s="96">
        <v>0</v>
      </c>
    </row>
    <row r="12" spans="1:1024" x14ac:dyDescent="0.3">
      <c r="A12" s="92" t="s">
        <v>74</v>
      </c>
      <c r="B12" s="9">
        <v>14678606</v>
      </c>
      <c r="C12" s="93">
        <f t="shared" si="0"/>
        <v>1842</v>
      </c>
      <c r="D12" s="94">
        <v>0</v>
      </c>
      <c r="E12" s="95">
        <v>2</v>
      </c>
      <c r="F12" s="95">
        <v>8</v>
      </c>
      <c r="G12" s="95">
        <v>7</v>
      </c>
      <c r="H12" s="95">
        <v>15</v>
      </c>
      <c r="I12" s="95">
        <v>21</v>
      </c>
      <c r="J12" s="202">
        <v>15</v>
      </c>
      <c r="K12" s="96">
        <v>13</v>
      </c>
      <c r="L12" s="96">
        <v>19</v>
      </c>
      <c r="M12" s="96">
        <v>15</v>
      </c>
      <c r="N12" s="96">
        <v>24</v>
      </c>
      <c r="O12" s="96">
        <v>20</v>
      </c>
      <c r="P12" s="96">
        <v>27</v>
      </c>
      <c r="Q12" s="96">
        <v>30</v>
      </c>
      <c r="R12" s="96">
        <v>27</v>
      </c>
      <c r="S12" s="96">
        <v>33</v>
      </c>
      <c r="T12" s="96">
        <v>32</v>
      </c>
      <c r="U12" s="96">
        <v>46</v>
      </c>
      <c r="V12" s="96">
        <v>48</v>
      </c>
      <c r="W12" s="96">
        <v>45</v>
      </c>
      <c r="X12" s="96">
        <v>49</v>
      </c>
      <c r="Y12" s="96">
        <v>38</v>
      </c>
      <c r="Z12" s="96">
        <v>48</v>
      </c>
      <c r="AA12" s="96">
        <v>50</v>
      </c>
      <c r="AB12" s="96">
        <v>44</v>
      </c>
      <c r="AC12" s="96">
        <v>54</v>
      </c>
      <c r="AD12" s="96">
        <v>66</v>
      </c>
      <c r="AE12" s="96">
        <v>59</v>
      </c>
      <c r="AF12" s="96">
        <v>55</v>
      </c>
      <c r="AG12" s="96">
        <v>72</v>
      </c>
      <c r="AH12" s="96">
        <v>68</v>
      </c>
      <c r="AI12" s="96">
        <v>71</v>
      </c>
      <c r="AJ12" s="96">
        <v>66</v>
      </c>
      <c r="AK12" s="96">
        <v>64</v>
      </c>
      <c r="AL12" s="96">
        <v>56</v>
      </c>
      <c r="AM12" s="96">
        <v>48</v>
      </c>
      <c r="AN12" s="96">
        <v>58</v>
      </c>
      <c r="AO12" s="96">
        <v>47</v>
      </c>
      <c r="AP12" s="96">
        <v>47</v>
      </c>
      <c r="AQ12" s="96">
        <v>43</v>
      </c>
      <c r="AR12" s="96">
        <v>29</v>
      </c>
      <c r="AS12" s="96">
        <v>41</v>
      </c>
      <c r="AT12" s="96">
        <v>51</v>
      </c>
      <c r="AU12" s="96">
        <v>27</v>
      </c>
      <c r="AV12" s="96">
        <v>28</v>
      </c>
      <c r="AW12" s="96">
        <v>27</v>
      </c>
      <c r="AX12" s="96">
        <v>19</v>
      </c>
      <c r="AY12" s="96">
        <v>10</v>
      </c>
      <c r="AZ12" s="96">
        <v>10</v>
      </c>
      <c r="BA12" s="96">
        <v>10</v>
      </c>
      <c r="BB12" s="96">
        <v>8</v>
      </c>
      <c r="BC12" s="96">
        <v>13</v>
      </c>
      <c r="BD12" s="96">
        <v>5</v>
      </c>
      <c r="BE12" s="96">
        <v>4</v>
      </c>
      <c r="BF12" s="96">
        <v>1</v>
      </c>
      <c r="BG12" s="96">
        <v>3</v>
      </c>
      <c r="BH12" s="96">
        <v>1</v>
      </c>
      <c r="BI12" s="96">
        <v>2</v>
      </c>
      <c r="BJ12" s="96">
        <v>0</v>
      </c>
      <c r="BK12" s="96">
        <v>0</v>
      </c>
      <c r="BL12" s="96">
        <v>1</v>
      </c>
      <c r="BM12" s="96">
        <v>0</v>
      </c>
      <c r="BN12" s="96">
        <v>1</v>
      </c>
      <c r="BO12" s="96">
        <v>0</v>
      </c>
      <c r="BP12" s="96">
        <v>0</v>
      </c>
      <c r="BQ12" s="96">
        <v>0</v>
      </c>
      <c r="BR12" s="96">
        <v>1</v>
      </c>
      <c r="BS12" s="96">
        <v>0</v>
      </c>
      <c r="BT12" s="96">
        <v>0</v>
      </c>
      <c r="BU12" s="96">
        <v>0</v>
      </c>
      <c r="BV12" s="96">
        <v>0</v>
      </c>
    </row>
    <row r="13" spans="1:1024" x14ac:dyDescent="0.3">
      <c r="A13" s="92" t="s">
        <v>75</v>
      </c>
      <c r="B13" s="9">
        <v>10454893</v>
      </c>
      <c r="C13" s="93">
        <f t="shared" si="0"/>
        <v>8977</v>
      </c>
      <c r="D13" s="94">
        <v>0</v>
      </c>
      <c r="E13" s="95">
        <v>7</v>
      </c>
      <c r="F13" s="95">
        <v>50</v>
      </c>
      <c r="G13" s="95">
        <v>68</v>
      </c>
      <c r="H13" s="95">
        <v>89</v>
      </c>
      <c r="I13" s="95">
        <v>87</v>
      </c>
      <c r="J13" s="202">
        <v>82</v>
      </c>
      <c r="K13" s="96">
        <v>83</v>
      </c>
      <c r="L13" s="96">
        <v>89</v>
      </c>
      <c r="M13" s="96">
        <v>110</v>
      </c>
      <c r="N13" s="96">
        <v>98</v>
      </c>
      <c r="O13" s="96">
        <v>106</v>
      </c>
      <c r="P13" s="96">
        <v>123</v>
      </c>
      <c r="Q13" s="96">
        <v>121</v>
      </c>
      <c r="R13" s="96">
        <v>133</v>
      </c>
      <c r="S13" s="96">
        <v>153</v>
      </c>
      <c r="T13" s="96">
        <v>163</v>
      </c>
      <c r="U13" s="96">
        <v>165</v>
      </c>
      <c r="V13" s="96">
        <v>176</v>
      </c>
      <c r="W13" s="96">
        <v>160</v>
      </c>
      <c r="X13" s="96">
        <v>198</v>
      </c>
      <c r="Y13" s="96">
        <v>179</v>
      </c>
      <c r="Z13" s="96">
        <v>188</v>
      </c>
      <c r="AA13" s="96">
        <v>237</v>
      </c>
      <c r="AB13" s="96">
        <v>248</v>
      </c>
      <c r="AC13" s="96">
        <v>256</v>
      </c>
      <c r="AD13" s="96">
        <v>236</v>
      </c>
      <c r="AE13" s="96">
        <v>265</v>
      </c>
      <c r="AF13" s="96">
        <v>271</v>
      </c>
      <c r="AG13" s="96">
        <v>315</v>
      </c>
      <c r="AH13" s="96">
        <v>293</v>
      </c>
      <c r="AI13" s="96">
        <v>325</v>
      </c>
      <c r="AJ13" s="96">
        <v>349</v>
      </c>
      <c r="AK13" s="96">
        <v>339</v>
      </c>
      <c r="AL13" s="96">
        <v>293</v>
      </c>
      <c r="AM13" s="96">
        <v>283</v>
      </c>
      <c r="AN13" s="96">
        <v>319</v>
      </c>
      <c r="AO13" s="96">
        <v>284</v>
      </c>
      <c r="AP13" s="96">
        <v>231</v>
      </c>
      <c r="AQ13" s="96">
        <v>252</v>
      </c>
      <c r="AR13" s="96">
        <v>154</v>
      </c>
      <c r="AS13" s="96">
        <v>253</v>
      </c>
      <c r="AT13" s="96">
        <v>241</v>
      </c>
      <c r="AU13" s="96">
        <v>144</v>
      </c>
      <c r="AV13" s="96">
        <v>147</v>
      </c>
      <c r="AW13" s="96">
        <v>130</v>
      </c>
      <c r="AX13" s="96">
        <v>103</v>
      </c>
      <c r="AY13" s="96">
        <v>74</v>
      </c>
      <c r="AZ13" s="96">
        <v>67</v>
      </c>
      <c r="BA13" s="96">
        <v>52</v>
      </c>
      <c r="BB13" s="96">
        <v>42</v>
      </c>
      <c r="BC13" s="96">
        <v>29</v>
      </c>
      <c r="BD13" s="96">
        <v>21</v>
      </c>
      <c r="BE13" s="96">
        <v>19</v>
      </c>
      <c r="BF13" s="96">
        <v>14</v>
      </c>
      <c r="BG13" s="96">
        <v>13</v>
      </c>
      <c r="BH13" s="96">
        <v>17</v>
      </c>
      <c r="BI13" s="96">
        <v>11</v>
      </c>
      <c r="BJ13" s="96">
        <v>6</v>
      </c>
      <c r="BK13" s="96">
        <v>3</v>
      </c>
      <c r="BL13" s="96">
        <v>4</v>
      </c>
      <c r="BM13" s="96">
        <v>0</v>
      </c>
      <c r="BN13" s="96">
        <v>2</v>
      </c>
      <c r="BO13" s="96">
        <v>4</v>
      </c>
      <c r="BP13" s="96">
        <v>0</v>
      </c>
      <c r="BQ13" s="96">
        <v>1</v>
      </c>
      <c r="BR13" s="96">
        <v>1</v>
      </c>
      <c r="BS13" s="96">
        <v>0</v>
      </c>
      <c r="BT13" s="96">
        <v>1</v>
      </c>
      <c r="BU13" s="96">
        <v>0</v>
      </c>
      <c r="BV13" s="96">
        <v>0</v>
      </c>
    </row>
    <row r="14" spans="1:1024" x14ac:dyDescent="0.3">
      <c r="A14" s="92" t="s">
        <v>76</v>
      </c>
      <c r="B14" s="9">
        <v>2768734</v>
      </c>
      <c r="C14" s="93">
        <f t="shared" si="0"/>
        <v>12154</v>
      </c>
      <c r="D14" s="94">
        <v>0</v>
      </c>
      <c r="E14" s="95">
        <v>24</v>
      </c>
      <c r="F14" s="95">
        <v>76</v>
      </c>
      <c r="G14" s="95">
        <v>99</v>
      </c>
      <c r="H14" s="95">
        <v>111</v>
      </c>
      <c r="I14" s="95">
        <v>119</v>
      </c>
      <c r="J14" s="202">
        <v>133</v>
      </c>
      <c r="K14" s="96">
        <v>132</v>
      </c>
      <c r="L14" s="96">
        <v>143</v>
      </c>
      <c r="M14" s="96">
        <v>154</v>
      </c>
      <c r="N14" s="96">
        <v>169</v>
      </c>
      <c r="O14" s="96">
        <v>181</v>
      </c>
      <c r="P14" s="96">
        <v>179</v>
      </c>
      <c r="Q14" s="96">
        <v>179</v>
      </c>
      <c r="R14" s="96">
        <v>200</v>
      </c>
      <c r="S14" s="96">
        <v>183</v>
      </c>
      <c r="T14" s="96">
        <v>222</v>
      </c>
      <c r="U14" s="96">
        <v>228</v>
      </c>
      <c r="V14" s="96">
        <v>246</v>
      </c>
      <c r="W14" s="96">
        <v>265</v>
      </c>
      <c r="X14" s="96">
        <v>295</v>
      </c>
      <c r="Y14" s="96">
        <v>293</v>
      </c>
      <c r="Z14" s="96">
        <v>320</v>
      </c>
      <c r="AA14" s="96">
        <v>308</v>
      </c>
      <c r="AB14" s="96">
        <v>332</v>
      </c>
      <c r="AC14" s="96">
        <v>366</v>
      </c>
      <c r="AD14" s="96">
        <v>330</v>
      </c>
      <c r="AE14" s="96">
        <v>357</v>
      </c>
      <c r="AF14" s="96">
        <v>372</v>
      </c>
      <c r="AG14" s="96">
        <v>372</v>
      </c>
      <c r="AH14" s="96">
        <v>365</v>
      </c>
      <c r="AI14" s="96">
        <v>374</v>
      </c>
      <c r="AJ14" s="96">
        <v>459</v>
      </c>
      <c r="AK14" s="96">
        <v>390</v>
      </c>
      <c r="AL14" s="96">
        <v>371</v>
      </c>
      <c r="AM14" s="96">
        <v>397</v>
      </c>
      <c r="AN14" s="96">
        <v>388</v>
      </c>
      <c r="AO14" s="96">
        <v>327</v>
      </c>
      <c r="AP14" s="96">
        <v>341</v>
      </c>
      <c r="AQ14" s="96">
        <v>312</v>
      </c>
      <c r="AR14" s="96">
        <v>185</v>
      </c>
      <c r="AS14" s="96">
        <v>309</v>
      </c>
      <c r="AT14" s="96">
        <v>315</v>
      </c>
      <c r="AU14" s="96">
        <v>183</v>
      </c>
      <c r="AV14" s="96">
        <v>181</v>
      </c>
      <c r="AW14" s="96">
        <v>160</v>
      </c>
      <c r="AX14" s="96">
        <v>124</v>
      </c>
      <c r="AY14" s="96">
        <v>115</v>
      </c>
      <c r="AZ14" s="96">
        <v>79</v>
      </c>
      <c r="BA14" s="96">
        <v>87</v>
      </c>
      <c r="BB14" s="96">
        <v>51</v>
      </c>
      <c r="BC14" s="96">
        <v>63</v>
      </c>
      <c r="BD14" s="96">
        <v>35</v>
      </c>
      <c r="BE14" s="96">
        <v>41</v>
      </c>
      <c r="BF14" s="96">
        <v>32</v>
      </c>
      <c r="BG14" s="96">
        <v>26</v>
      </c>
      <c r="BH14" s="96">
        <v>10</v>
      </c>
      <c r="BI14" s="96">
        <v>9</v>
      </c>
      <c r="BJ14" s="96">
        <v>13</v>
      </c>
      <c r="BK14" s="96">
        <v>11</v>
      </c>
      <c r="BL14" s="96">
        <v>6</v>
      </c>
      <c r="BM14" s="96">
        <v>1</v>
      </c>
      <c r="BN14" s="96">
        <v>1</v>
      </c>
      <c r="BO14" s="96">
        <v>1</v>
      </c>
      <c r="BP14" s="96">
        <v>1</v>
      </c>
      <c r="BQ14" s="96">
        <v>1</v>
      </c>
      <c r="BR14" s="96">
        <v>0</v>
      </c>
      <c r="BS14" s="96">
        <v>0</v>
      </c>
      <c r="BT14" s="96">
        <v>1</v>
      </c>
      <c r="BU14" s="96">
        <v>1</v>
      </c>
      <c r="BV14" s="96">
        <v>0</v>
      </c>
    </row>
    <row r="15" spans="1:1024" x14ac:dyDescent="0.3">
      <c r="A15" s="92"/>
      <c r="B15" s="92"/>
      <c r="C15" s="93">
        <f t="shared" si="0"/>
        <v>0</v>
      </c>
      <c r="D15" s="94"/>
      <c r="E15" s="94"/>
      <c r="F15" s="94"/>
      <c r="G15" s="94"/>
      <c r="H15" s="94"/>
      <c r="I15" s="94"/>
      <c r="J15" s="203"/>
      <c r="K15" s="9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3"/>
      <c r="AR15" s="93"/>
      <c r="AS15" s="93"/>
      <c r="AT15" s="93"/>
      <c r="AU15" s="93"/>
      <c r="AV15" s="93"/>
      <c r="AW15" s="93"/>
      <c r="AX15" s="93"/>
      <c r="AY15" s="93"/>
      <c r="AZ15" s="93"/>
      <c r="BA15" s="93"/>
      <c r="BB15" s="93"/>
      <c r="BC15" s="93"/>
      <c r="BD15" s="93"/>
      <c r="BE15" s="93"/>
      <c r="BF15" s="93"/>
      <c r="BG15" s="93"/>
      <c r="BH15" s="93"/>
      <c r="BI15" s="93"/>
      <c r="BJ15" s="93"/>
      <c r="BK15" s="93"/>
      <c r="BL15" s="93"/>
      <c r="BM15" s="93"/>
      <c r="BN15" s="93"/>
      <c r="BO15" s="93"/>
      <c r="BP15" s="93"/>
      <c r="BQ15" s="93"/>
      <c r="BR15" s="93"/>
      <c r="BS15" s="93"/>
      <c r="BT15" s="93"/>
      <c r="BU15" s="93"/>
      <c r="BV15" s="93"/>
    </row>
    <row r="16" spans="1:1024" x14ac:dyDescent="0.3">
      <c r="A16" s="46" t="s">
        <v>56</v>
      </c>
      <c r="B16" s="46">
        <v>55977178</v>
      </c>
      <c r="C16" s="93">
        <f t="shared" si="0"/>
        <v>23150</v>
      </c>
      <c r="D16" s="94">
        <v>0</v>
      </c>
      <c r="E16" s="94">
        <f t="shared" ref="E16:AJ16" si="1">SUM(E10:E15)</f>
        <v>33</v>
      </c>
      <c r="F16" s="94">
        <f t="shared" si="1"/>
        <v>135</v>
      </c>
      <c r="G16" s="94">
        <f t="shared" si="1"/>
        <v>175</v>
      </c>
      <c r="H16" s="94">
        <f t="shared" si="1"/>
        <v>217</v>
      </c>
      <c r="I16" s="94">
        <f t="shared" si="1"/>
        <v>227</v>
      </c>
      <c r="J16" s="203">
        <f t="shared" si="1"/>
        <v>233</v>
      </c>
      <c r="K16" s="93">
        <f t="shared" si="1"/>
        <v>230</v>
      </c>
      <c r="L16" s="93">
        <f t="shared" si="1"/>
        <v>253</v>
      </c>
      <c r="M16" s="93">
        <f t="shared" si="1"/>
        <v>281</v>
      </c>
      <c r="N16" s="93">
        <f t="shared" si="1"/>
        <v>293</v>
      </c>
      <c r="O16" s="93">
        <f t="shared" si="1"/>
        <v>308</v>
      </c>
      <c r="P16" s="93">
        <f t="shared" si="1"/>
        <v>329</v>
      </c>
      <c r="Q16" s="93">
        <f t="shared" si="1"/>
        <v>332</v>
      </c>
      <c r="R16" s="93">
        <f t="shared" si="1"/>
        <v>363</v>
      </c>
      <c r="S16" s="93">
        <f t="shared" si="1"/>
        <v>373</v>
      </c>
      <c r="T16" s="93">
        <f t="shared" si="1"/>
        <v>420</v>
      </c>
      <c r="U16" s="93">
        <f t="shared" si="1"/>
        <v>441</v>
      </c>
      <c r="V16" s="93">
        <f t="shared" si="1"/>
        <v>474</v>
      </c>
      <c r="W16" s="93">
        <f t="shared" si="1"/>
        <v>474</v>
      </c>
      <c r="X16" s="93">
        <f t="shared" si="1"/>
        <v>548</v>
      </c>
      <c r="Y16" s="93">
        <f t="shared" si="1"/>
        <v>513</v>
      </c>
      <c r="Z16" s="93">
        <f t="shared" si="1"/>
        <v>561</v>
      </c>
      <c r="AA16" s="93">
        <f t="shared" si="1"/>
        <v>597</v>
      </c>
      <c r="AB16" s="93">
        <f t="shared" si="1"/>
        <v>626</v>
      </c>
      <c r="AC16" s="93">
        <f t="shared" si="1"/>
        <v>678</v>
      </c>
      <c r="AD16" s="93">
        <f t="shared" si="1"/>
        <v>635</v>
      </c>
      <c r="AE16" s="93">
        <f t="shared" si="1"/>
        <v>683</v>
      </c>
      <c r="AF16" s="93">
        <f t="shared" si="1"/>
        <v>707</v>
      </c>
      <c r="AG16" s="93">
        <f t="shared" si="1"/>
        <v>769</v>
      </c>
      <c r="AH16" s="93">
        <f t="shared" si="1"/>
        <v>729</v>
      </c>
      <c r="AI16" s="93">
        <f t="shared" si="1"/>
        <v>776</v>
      </c>
      <c r="AJ16" s="93">
        <f t="shared" si="1"/>
        <v>884</v>
      </c>
      <c r="AK16" s="93">
        <f t="shared" ref="AK16:BP16" si="2">SUM(AK10:AK15)</f>
        <v>800</v>
      </c>
      <c r="AL16" s="93">
        <f t="shared" si="2"/>
        <v>723</v>
      </c>
      <c r="AM16" s="93">
        <f t="shared" si="2"/>
        <v>735</v>
      </c>
      <c r="AN16" s="93">
        <f t="shared" si="2"/>
        <v>767</v>
      </c>
      <c r="AO16" s="93">
        <f t="shared" si="2"/>
        <v>663</v>
      </c>
      <c r="AP16" s="93">
        <f t="shared" si="2"/>
        <v>626</v>
      </c>
      <c r="AQ16" s="93">
        <f t="shared" si="2"/>
        <v>612</v>
      </c>
      <c r="AR16" s="93">
        <f t="shared" si="2"/>
        <v>371</v>
      </c>
      <c r="AS16" s="93">
        <f t="shared" si="2"/>
        <v>607</v>
      </c>
      <c r="AT16" s="93">
        <f t="shared" si="2"/>
        <v>612</v>
      </c>
      <c r="AU16" s="93">
        <f t="shared" si="2"/>
        <v>357</v>
      </c>
      <c r="AV16" s="93">
        <f t="shared" si="2"/>
        <v>358</v>
      </c>
      <c r="AW16" s="93">
        <f t="shared" si="2"/>
        <v>324</v>
      </c>
      <c r="AX16" s="93">
        <f t="shared" si="2"/>
        <v>249</v>
      </c>
      <c r="AY16" s="93">
        <f t="shared" si="2"/>
        <v>201</v>
      </c>
      <c r="AZ16" s="93">
        <f t="shared" si="2"/>
        <v>158</v>
      </c>
      <c r="BA16" s="93">
        <f t="shared" si="2"/>
        <v>150</v>
      </c>
      <c r="BB16" s="93">
        <f t="shared" si="2"/>
        <v>103</v>
      </c>
      <c r="BC16" s="93">
        <f t="shared" si="2"/>
        <v>106</v>
      </c>
      <c r="BD16" s="93">
        <f t="shared" si="2"/>
        <v>62</v>
      </c>
      <c r="BE16" s="93">
        <f t="shared" si="2"/>
        <v>67</v>
      </c>
      <c r="BF16" s="93">
        <f t="shared" si="2"/>
        <v>47</v>
      </c>
      <c r="BG16" s="93">
        <f t="shared" si="2"/>
        <v>42</v>
      </c>
      <c r="BH16" s="93">
        <f t="shared" si="2"/>
        <v>28</v>
      </c>
      <c r="BI16" s="93">
        <f t="shared" si="2"/>
        <v>23</v>
      </c>
      <c r="BJ16" s="93">
        <f t="shared" si="2"/>
        <v>19</v>
      </c>
      <c r="BK16" s="93">
        <f t="shared" si="2"/>
        <v>14</v>
      </c>
      <c r="BL16" s="93">
        <f t="shared" si="2"/>
        <v>11</v>
      </c>
      <c r="BM16" s="93">
        <f t="shared" si="2"/>
        <v>1</v>
      </c>
      <c r="BN16" s="93">
        <f t="shared" si="2"/>
        <v>4</v>
      </c>
      <c r="BO16" s="93">
        <f t="shared" si="2"/>
        <v>5</v>
      </c>
      <c r="BP16" s="93">
        <f t="shared" si="2"/>
        <v>1</v>
      </c>
      <c r="BQ16" s="93">
        <f t="shared" ref="BQ16:BV16" si="3">SUM(BQ10:BQ15)</f>
        <v>2</v>
      </c>
      <c r="BR16" s="93">
        <f t="shared" si="3"/>
        <v>2</v>
      </c>
      <c r="BS16" s="93">
        <f t="shared" si="3"/>
        <v>0</v>
      </c>
      <c r="BT16" s="93">
        <f t="shared" si="3"/>
        <v>2</v>
      </c>
      <c r="BU16" s="93">
        <f t="shared" si="3"/>
        <v>1</v>
      </c>
      <c r="BV16" s="93">
        <f t="shared" si="3"/>
        <v>0</v>
      </c>
    </row>
    <row r="17" spans="1:1024" x14ac:dyDescent="0.3">
      <c r="A17" s="92"/>
      <c r="B17" s="92"/>
      <c r="C17" s="93"/>
      <c r="D17" s="94"/>
      <c r="E17" s="94"/>
      <c r="F17" s="94"/>
      <c r="G17" s="94"/>
      <c r="H17" s="94"/>
      <c r="I17" s="94"/>
      <c r="J17" s="20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3"/>
      <c r="AT17" s="93"/>
      <c r="AU17" s="93"/>
      <c r="AV17" s="93"/>
      <c r="AW17" s="93"/>
      <c r="AX17" s="93"/>
      <c r="AY17" s="93"/>
      <c r="AZ17" s="93"/>
      <c r="BA17" s="93"/>
      <c r="BB17" s="93"/>
      <c r="BC17" s="93"/>
      <c r="BD17" s="93"/>
      <c r="BE17" s="93"/>
      <c r="BF17" s="93"/>
      <c r="BG17" s="93"/>
      <c r="BH17" s="93"/>
      <c r="BI17" s="93"/>
      <c r="BJ17" s="93"/>
      <c r="BK17" s="93"/>
      <c r="BL17" s="93"/>
      <c r="BM17" s="93"/>
      <c r="BN17" s="93"/>
      <c r="BO17" s="93"/>
      <c r="BP17" s="93"/>
      <c r="BQ17" s="93"/>
      <c r="BR17" s="93"/>
      <c r="BS17" s="93"/>
      <c r="BT17" s="93"/>
      <c r="BU17" s="93"/>
      <c r="BV17" s="93"/>
    </row>
    <row r="18" spans="1:1024" x14ac:dyDescent="0.3">
      <c r="A18" s="57" t="s">
        <v>36</v>
      </c>
      <c r="B18" s="97">
        <v>0</v>
      </c>
      <c r="C18" s="98">
        <f>SUM(D18:BV18)</f>
        <v>0</v>
      </c>
      <c r="D18" s="99">
        <v>0</v>
      </c>
      <c r="E18" s="99">
        <v>0</v>
      </c>
      <c r="F18" s="99">
        <v>0</v>
      </c>
      <c r="G18" s="99">
        <v>0</v>
      </c>
      <c r="H18" s="99">
        <v>0</v>
      </c>
      <c r="I18" s="99">
        <v>0</v>
      </c>
      <c r="J18" s="204">
        <v>0</v>
      </c>
      <c r="K18" s="100">
        <v>0</v>
      </c>
      <c r="L18" s="100">
        <v>0</v>
      </c>
      <c r="M18" s="100">
        <v>0</v>
      </c>
      <c r="N18" s="100">
        <v>0</v>
      </c>
      <c r="O18" s="100">
        <v>0</v>
      </c>
      <c r="P18" s="100">
        <v>0</v>
      </c>
      <c r="Q18" s="100">
        <v>0</v>
      </c>
      <c r="R18" s="100">
        <v>0</v>
      </c>
      <c r="S18" s="100">
        <v>0</v>
      </c>
      <c r="T18" s="100">
        <v>0</v>
      </c>
      <c r="U18" s="100">
        <v>0</v>
      </c>
      <c r="V18" s="100">
        <v>0</v>
      </c>
      <c r="W18" s="100">
        <v>0</v>
      </c>
      <c r="X18" s="100">
        <v>0</v>
      </c>
      <c r="Y18" s="100">
        <v>0</v>
      </c>
      <c r="Z18" s="100">
        <v>0</v>
      </c>
      <c r="AA18" s="100">
        <v>0</v>
      </c>
      <c r="AB18" s="100">
        <v>0</v>
      </c>
      <c r="AC18" s="100">
        <v>0</v>
      </c>
      <c r="AD18" s="100">
        <v>0</v>
      </c>
      <c r="AE18" s="100">
        <v>0</v>
      </c>
      <c r="AF18" s="100">
        <v>0</v>
      </c>
      <c r="AG18" s="100">
        <v>0</v>
      </c>
      <c r="AH18" s="100">
        <v>0</v>
      </c>
      <c r="AI18" s="100">
        <v>0</v>
      </c>
      <c r="AJ18" s="100">
        <v>0</v>
      </c>
      <c r="AK18" s="100">
        <v>0</v>
      </c>
      <c r="AL18" s="100">
        <v>0</v>
      </c>
      <c r="AM18" s="100">
        <v>0</v>
      </c>
      <c r="AN18" s="100">
        <v>0</v>
      </c>
      <c r="AO18" s="100">
        <v>0</v>
      </c>
      <c r="AP18" s="100">
        <v>0</v>
      </c>
      <c r="AQ18" s="100">
        <v>0</v>
      </c>
      <c r="AR18" s="100">
        <v>0</v>
      </c>
      <c r="AS18" s="100">
        <v>0</v>
      </c>
      <c r="AT18" s="100">
        <v>0</v>
      </c>
      <c r="AU18" s="100">
        <v>0</v>
      </c>
      <c r="AV18" s="100">
        <v>0</v>
      </c>
      <c r="AW18" s="100">
        <v>0</v>
      </c>
      <c r="AX18" s="100">
        <v>0</v>
      </c>
      <c r="AY18" s="100">
        <v>0</v>
      </c>
      <c r="AZ18" s="100">
        <v>0</v>
      </c>
      <c r="BA18" s="100">
        <v>0</v>
      </c>
      <c r="BB18" s="100">
        <v>0</v>
      </c>
      <c r="BC18" s="100">
        <v>0</v>
      </c>
      <c r="BD18" s="100">
        <v>0</v>
      </c>
      <c r="BE18" s="100">
        <v>0</v>
      </c>
      <c r="BF18" s="100">
        <v>0</v>
      </c>
      <c r="BG18" s="100">
        <v>0</v>
      </c>
      <c r="BH18" s="100">
        <v>0</v>
      </c>
      <c r="BI18" s="100">
        <v>0</v>
      </c>
      <c r="BJ18" s="100">
        <v>0</v>
      </c>
      <c r="BK18" s="100">
        <v>0</v>
      </c>
      <c r="BL18" s="100">
        <v>0</v>
      </c>
      <c r="BM18" s="100">
        <v>0</v>
      </c>
      <c r="BN18" s="100">
        <v>0</v>
      </c>
      <c r="BO18" s="100">
        <v>0</v>
      </c>
      <c r="BP18" s="100">
        <v>0</v>
      </c>
      <c r="BQ18" s="100">
        <v>0</v>
      </c>
      <c r="BR18" s="100">
        <v>0</v>
      </c>
      <c r="BS18" s="100">
        <v>0</v>
      </c>
      <c r="BT18" s="100">
        <v>0</v>
      </c>
      <c r="BU18" s="100">
        <v>0</v>
      </c>
      <c r="BV18" s="100">
        <v>0</v>
      </c>
    </row>
    <row r="19" spans="1:1024" ht="12.75" customHeight="1" x14ac:dyDescent="0.3">
      <c r="A19" s="101" t="s">
        <v>70</v>
      </c>
      <c r="B19" s="102">
        <v>55977178</v>
      </c>
      <c r="C19" s="103">
        <f>SUM(D19:BV19)</f>
        <v>23150</v>
      </c>
      <c r="D19" s="104">
        <f t="shared" ref="D19:AI19" si="4">SUM(D10:D14)</f>
        <v>0</v>
      </c>
      <c r="E19" s="104">
        <f t="shared" si="4"/>
        <v>33</v>
      </c>
      <c r="F19" s="104">
        <f t="shared" si="4"/>
        <v>135</v>
      </c>
      <c r="G19" s="104">
        <f t="shared" si="4"/>
        <v>175</v>
      </c>
      <c r="H19" s="104">
        <f t="shared" si="4"/>
        <v>217</v>
      </c>
      <c r="I19" s="104">
        <f t="shared" si="4"/>
        <v>227</v>
      </c>
      <c r="J19" s="205">
        <f t="shared" si="4"/>
        <v>233</v>
      </c>
      <c r="K19" s="105">
        <f t="shared" si="4"/>
        <v>230</v>
      </c>
      <c r="L19" s="105">
        <f t="shared" si="4"/>
        <v>253</v>
      </c>
      <c r="M19" s="105">
        <f t="shared" si="4"/>
        <v>281</v>
      </c>
      <c r="N19" s="105">
        <f t="shared" si="4"/>
        <v>293</v>
      </c>
      <c r="O19" s="105">
        <f t="shared" si="4"/>
        <v>308</v>
      </c>
      <c r="P19" s="105">
        <f t="shared" si="4"/>
        <v>329</v>
      </c>
      <c r="Q19" s="105">
        <f t="shared" si="4"/>
        <v>332</v>
      </c>
      <c r="R19" s="105">
        <f t="shared" si="4"/>
        <v>363</v>
      </c>
      <c r="S19" s="105">
        <f t="shared" si="4"/>
        <v>373</v>
      </c>
      <c r="T19" s="105">
        <f t="shared" si="4"/>
        <v>420</v>
      </c>
      <c r="U19" s="105">
        <f t="shared" si="4"/>
        <v>441</v>
      </c>
      <c r="V19" s="105">
        <f t="shared" si="4"/>
        <v>474</v>
      </c>
      <c r="W19" s="105">
        <f t="shared" si="4"/>
        <v>474</v>
      </c>
      <c r="X19" s="105">
        <f t="shared" si="4"/>
        <v>548</v>
      </c>
      <c r="Y19" s="105">
        <f t="shared" si="4"/>
        <v>513</v>
      </c>
      <c r="Z19" s="105">
        <f t="shared" si="4"/>
        <v>561</v>
      </c>
      <c r="AA19" s="105">
        <f t="shared" si="4"/>
        <v>597</v>
      </c>
      <c r="AB19" s="105">
        <f t="shared" si="4"/>
        <v>626</v>
      </c>
      <c r="AC19" s="105">
        <f t="shared" si="4"/>
        <v>678</v>
      </c>
      <c r="AD19" s="105">
        <f t="shared" si="4"/>
        <v>635</v>
      </c>
      <c r="AE19" s="105">
        <f t="shared" si="4"/>
        <v>683</v>
      </c>
      <c r="AF19" s="105">
        <f t="shared" si="4"/>
        <v>707</v>
      </c>
      <c r="AG19" s="105">
        <f t="shared" si="4"/>
        <v>769</v>
      </c>
      <c r="AH19" s="105">
        <f t="shared" si="4"/>
        <v>729</v>
      </c>
      <c r="AI19" s="105">
        <f t="shared" si="4"/>
        <v>776</v>
      </c>
      <c r="AJ19" s="105">
        <f t="shared" ref="AJ19:BO19" si="5">SUM(AJ10:AJ14)</f>
        <v>884</v>
      </c>
      <c r="AK19" s="105">
        <f t="shared" si="5"/>
        <v>800</v>
      </c>
      <c r="AL19" s="105">
        <f t="shared" si="5"/>
        <v>723</v>
      </c>
      <c r="AM19" s="105">
        <f t="shared" si="5"/>
        <v>735</v>
      </c>
      <c r="AN19" s="105">
        <f t="shared" si="5"/>
        <v>767</v>
      </c>
      <c r="AO19" s="105">
        <f t="shared" si="5"/>
        <v>663</v>
      </c>
      <c r="AP19" s="105">
        <f t="shared" si="5"/>
        <v>626</v>
      </c>
      <c r="AQ19" s="105">
        <f t="shared" si="5"/>
        <v>612</v>
      </c>
      <c r="AR19" s="105">
        <f t="shared" si="5"/>
        <v>371</v>
      </c>
      <c r="AS19" s="105">
        <f t="shared" si="5"/>
        <v>607</v>
      </c>
      <c r="AT19" s="105">
        <f t="shared" si="5"/>
        <v>612</v>
      </c>
      <c r="AU19" s="105">
        <f t="shared" si="5"/>
        <v>357</v>
      </c>
      <c r="AV19" s="105">
        <f t="shared" si="5"/>
        <v>358</v>
      </c>
      <c r="AW19" s="105">
        <f t="shared" si="5"/>
        <v>324</v>
      </c>
      <c r="AX19" s="105">
        <f t="shared" si="5"/>
        <v>249</v>
      </c>
      <c r="AY19" s="105">
        <f t="shared" si="5"/>
        <v>201</v>
      </c>
      <c r="AZ19" s="105">
        <f t="shared" si="5"/>
        <v>158</v>
      </c>
      <c r="BA19" s="105">
        <f t="shared" si="5"/>
        <v>150</v>
      </c>
      <c r="BB19" s="105">
        <f t="shared" si="5"/>
        <v>103</v>
      </c>
      <c r="BC19" s="105">
        <f t="shared" si="5"/>
        <v>106</v>
      </c>
      <c r="BD19" s="105">
        <f t="shared" si="5"/>
        <v>62</v>
      </c>
      <c r="BE19" s="105">
        <f t="shared" si="5"/>
        <v>67</v>
      </c>
      <c r="BF19" s="105">
        <f t="shared" si="5"/>
        <v>47</v>
      </c>
      <c r="BG19" s="105">
        <f t="shared" si="5"/>
        <v>42</v>
      </c>
      <c r="BH19" s="105">
        <f t="shared" si="5"/>
        <v>28</v>
      </c>
      <c r="BI19" s="105">
        <f t="shared" si="5"/>
        <v>23</v>
      </c>
      <c r="BJ19" s="105">
        <f t="shared" si="5"/>
        <v>19</v>
      </c>
      <c r="BK19" s="105">
        <f t="shared" si="5"/>
        <v>14</v>
      </c>
      <c r="BL19" s="105">
        <f t="shared" si="5"/>
        <v>11</v>
      </c>
      <c r="BM19" s="105">
        <f t="shared" si="5"/>
        <v>1</v>
      </c>
      <c r="BN19" s="105">
        <f t="shared" si="5"/>
        <v>4</v>
      </c>
      <c r="BO19" s="105">
        <f t="shared" si="5"/>
        <v>5</v>
      </c>
      <c r="BP19" s="105">
        <f t="shared" ref="BP19:BV19" si="6">SUM(BP10:BP14)</f>
        <v>1</v>
      </c>
      <c r="BQ19" s="105">
        <f t="shared" si="6"/>
        <v>2</v>
      </c>
      <c r="BR19" s="105">
        <f t="shared" si="6"/>
        <v>2</v>
      </c>
      <c r="BS19" s="105">
        <f t="shared" si="6"/>
        <v>0</v>
      </c>
      <c r="BT19" s="105">
        <f t="shared" si="6"/>
        <v>2</v>
      </c>
      <c r="BU19" s="105">
        <f t="shared" si="6"/>
        <v>1</v>
      </c>
      <c r="BV19" s="105">
        <f t="shared" si="6"/>
        <v>0</v>
      </c>
    </row>
    <row r="20" spans="1:1024" x14ac:dyDescent="0.3">
      <c r="A20" s="106"/>
      <c r="B20" s="106"/>
      <c r="C20" s="29"/>
      <c r="D20" s="29"/>
      <c r="E20" s="29"/>
      <c r="F20" s="29"/>
      <c r="G20" s="29"/>
      <c r="H20" s="29"/>
      <c r="I20" s="29"/>
      <c r="J20" s="206"/>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row>
    <row r="21" spans="1:1024" x14ac:dyDescent="0.3">
      <c r="A21" s="106"/>
      <c r="B21" s="106"/>
      <c r="C21" s="29"/>
      <c r="D21" s="29"/>
      <c r="E21" s="29"/>
      <c r="F21" s="29"/>
      <c r="G21" s="29"/>
      <c r="H21" s="29"/>
      <c r="I21" s="29"/>
      <c r="J21" s="206"/>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row>
    <row r="22" spans="1:1024" x14ac:dyDescent="0.3">
      <c r="A22" s="106"/>
      <c r="B22" s="106"/>
      <c r="C22" s="29"/>
      <c r="D22" s="29"/>
      <c r="E22" s="29"/>
      <c r="F22" s="29"/>
      <c r="G22" s="29"/>
      <c r="H22" s="29"/>
      <c r="I22" s="29"/>
      <c r="J22" s="206"/>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c r="BR22" s="29"/>
      <c r="BS22" s="29"/>
      <c r="BT22" s="29"/>
      <c r="BU22" s="29"/>
      <c r="BV22" s="29"/>
    </row>
    <row r="23" spans="1:1024" x14ac:dyDescent="0.3">
      <c r="A23" s="80"/>
      <c r="B23" s="220" t="s">
        <v>26</v>
      </c>
      <c r="C23" s="107" t="s">
        <v>113</v>
      </c>
      <c r="D23" s="108"/>
      <c r="E23" s="108"/>
      <c r="F23" s="108"/>
      <c r="G23" s="108"/>
      <c r="H23" s="108"/>
      <c r="I23" s="108"/>
      <c r="J23" s="207"/>
      <c r="K23" s="109"/>
      <c r="L23" s="109"/>
      <c r="M23" s="109"/>
      <c r="N23" s="109"/>
      <c r="O23" s="109"/>
      <c r="P23" s="109"/>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c r="AT23" s="108"/>
      <c r="AU23" s="108"/>
      <c r="AV23" s="108"/>
      <c r="AW23" s="108"/>
      <c r="AX23" s="108"/>
      <c r="AY23" s="108"/>
      <c r="AZ23" s="108"/>
      <c r="BA23" s="108"/>
      <c r="BB23" s="108"/>
      <c r="BC23" s="108"/>
      <c r="BD23" s="108"/>
      <c r="BE23" s="108"/>
      <c r="BF23" s="108"/>
      <c r="BG23" s="108"/>
      <c r="BH23" s="108"/>
      <c r="BI23" s="108"/>
      <c r="BJ23" s="108"/>
      <c r="BK23" s="108"/>
      <c r="BL23" s="108"/>
      <c r="BM23" s="108"/>
      <c r="BN23" s="108"/>
      <c r="BO23" s="108"/>
      <c r="BP23" s="108"/>
      <c r="BQ23" s="108"/>
      <c r="BR23" s="108"/>
      <c r="BS23" s="108"/>
      <c r="BT23" s="108"/>
      <c r="BU23" s="108"/>
      <c r="BV23" s="110"/>
    </row>
    <row r="24" spans="1:1024" s="86" customFormat="1" ht="26" x14ac:dyDescent="0.3">
      <c r="A24" s="81" t="s">
        <v>25</v>
      </c>
      <c r="B24" s="220"/>
      <c r="C24" s="82" t="s">
        <v>70</v>
      </c>
      <c r="D24" s="111" t="s">
        <v>71</v>
      </c>
      <c r="E24" s="84">
        <v>43960</v>
      </c>
      <c r="F24" s="84">
        <v>43959</v>
      </c>
      <c r="G24" s="84">
        <v>43958</v>
      </c>
      <c r="H24" s="84">
        <v>43957</v>
      </c>
      <c r="I24" s="84">
        <v>43956</v>
      </c>
      <c r="J24" s="200">
        <v>43955</v>
      </c>
      <c r="K24" s="85">
        <v>43954</v>
      </c>
      <c r="L24" s="85">
        <v>43953</v>
      </c>
      <c r="M24" s="85">
        <v>43952</v>
      </c>
      <c r="N24" s="85">
        <v>43951</v>
      </c>
      <c r="O24" s="85">
        <v>43950</v>
      </c>
      <c r="P24" s="85">
        <v>43949</v>
      </c>
      <c r="Q24" s="85">
        <v>43948</v>
      </c>
      <c r="R24" s="85">
        <v>43947</v>
      </c>
      <c r="S24" s="85">
        <v>43946</v>
      </c>
      <c r="T24" s="85">
        <v>43945</v>
      </c>
      <c r="U24" s="85">
        <v>43944</v>
      </c>
      <c r="V24" s="112">
        <v>43943</v>
      </c>
      <c r="W24" s="112">
        <v>43942</v>
      </c>
      <c r="X24" s="112">
        <v>43941</v>
      </c>
      <c r="Y24" s="112">
        <v>43940</v>
      </c>
      <c r="Z24" s="112">
        <v>43939</v>
      </c>
      <c r="AA24" s="112">
        <v>43938</v>
      </c>
      <c r="AB24" s="112">
        <v>43937</v>
      </c>
      <c r="AC24" s="112">
        <v>43936</v>
      </c>
      <c r="AD24" s="112">
        <v>43935</v>
      </c>
      <c r="AE24" s="112">
        <v>43934</v>
      </c>
      <c r="AF24" s="112">
        <v>43933</v>
      </c>
      <c r="AG24" s="112">
        <v>43932</v>
      </c>
      <c r="AH24" s="112">
        <v>43931</v>
      </c>
      <c r="AI24" s="112">
        <v>43930</v>
      </c>
      <c r="AJ24" s="112">
        <v>43929</v>
      </c>
      <c r="AK24" s="112">
        <v>43928</v>
      </c>
      <c r="AL24" s="112">
        <v>43927</v>
      </c>
      <c r="AM24" s="112">
        <v>43926</v>
      </c>
      <c r="AN24" s="112">
        <v>43925</v>
      </c>
      <c r="AO24" s="112">
        <v>43924</v>
      </c>
      <c r="AP24" s="112">
        <v>43923</v>
      </c>
      <c r="AQ24" s="112">
        <v>43922</v>
      </c>
      <c r="AR24" s="112">
        <v>43921</v>
      </c>
      <c r="AS24" s="112">
        <v>43920</v>
      </c>
      <c r="AT24" s="112">
        <v>43919</v>
      </c>
      <c r="AU24" s="112">
        <v>43918</v>
      </c>
      <c r="AV24" s="112">
        <v>43917</v>
      </c>
      <c r="AW24" s="112">
        <v>43916</v>
      </c>
      <c r="AX24" s="112">
        <v>43915</v>
      </c>
      <c r="AY24" s="112">
        <v>43914</v>
      </c>
      <c r="AZ24" s="112">
        <v>43913</v>
      </c>
      <c r="BA24" s="112">
        <v>43912</v>
      </c>
      <c r="BB24" s="112">
        <v>43911</v>
      </c>
      <c r="BC24" s="112">
        <v>43910</v>
      </c>
      <c r="BD24" s="112">
        <v>43909</v>
      </c>
      <c r="BE24" s="112">
        <v>43908</v>
      </c>
      <c r="BF24" s="112">
        <v>43907</v>
      </c>
      <c r="BG24" s="112">
        <v>43906</v>
      </c>
      <c r="BH24" s="112">
        <v>43905</v>
      </c>
      <c r="BI24" s="112">
        <v>43904</v>
      </c>
      <c r="BJ24" s="112">
        <v>43903</v>
      </c>
      <c r="BK24" s="112">
        <v>43902</v>
      </c>
      <c r="BL24" s="112">
        <v>43901</v>
      </c>
      <c r="BM24" s="112">
        <v>43900</v>
      </c>
      <c r="BN24" s="112">
        <v>43899</v>
      </c>
      <c r="BO24" s="112">
        <v>43898</v>
      </c>
      <c r="BP24" s="112">
        <v>43897</v>
      </c>
      <c r="BQ24" s="112">
        <v>43896</v>
      </c>
      <c r="BR24" s="112">
        <v>43895</v>
      </c>
      <c r="BS24" s="112">
        <v>43894</v>
      </c>
      <c r="BT24" s="112">
        <v>43893</v>
      </c>
      <c r="BU24" s="112">
        <v>43892</v>
      </c>
      <c r="BV24" s="112">
        <v>43891</v>
      </c>
      <c r="AKK24" s="87"/>
      <c r="AKL24" s="87"/>
      <c r="AKM24" s="87"/>
      <c r="AKN24" s="87"/>
      <c r="AKO24" s="87"/>
      <c r="AKP24" s="87"/>
      <c r="AKQ24" s="87"/>
      <c r="AKR24" s="87"/>
      <c r="AKS24" s="87"/>
      <c r="AKT24" s="87"/>
      <c r="AKU24" s="87"/>
      <c r="AKV24" s="87"/>
      <c r="AKW24" s="87"/>
      <c r="AKX24" s="87"/>
      <c r="AKY24" s="87"/>
      <c r="AKZ24" s="87"/>
      <c r="ALA24" s="87"/>
      <c r="ALB24" s="87"/>
      <c r="ALC24" s="87"/>
      <c r="ALD24" s="87"/>
      <c r="ALE24" s="87"/>
      <c r="ALF24" s="87"/>
      <c r="ALG24" s="87"/>
      <c r="ALH24" s="87"/>
      <c r="ALI24" s="87"/>
      <c r="ALJ24" s="87"/>
      <c r="ALK24" s="87"/>
      <c r="ALL24" s="87"/>
      <c r="ALM24" s="87"/>
      <c r="ALN24" s="87"/>
      <c r="ALO24" s="87"/>
      <c r="ALP24" s="87"/>
      <c r="ALQ24" s="87"/>
      <c r="ALR24" s="87"/>
      <c r="ALS24" s="87"/>
      <c r="ALT24" s="87"/>
      <c r="ALU24" s="87"/>
      <c r="ALV24" s="87"/>
      <c r="ALW24" s="87"/>
      <c r="ALX24" s="87"/>
      <c r="ALY24" s="87"/>
      <c r="ALZ24" s="87"/>
      <c r="AMA24" s="87"/>
      <c r="AMB24" s="87"/>
      <c r="AMC24" s="87"/>
      <c r="AMD24" s="87"/>
      <c r="AME24" s="87"/>
      <c r="AMF24" s="87"/>
      <c r="AMG24" s="87"/>
      <c r="AMH24" s="87"/>
      <c r="AMI24" s="87"/>
      <c r="AMJ24" s="87"/>
    </row>
    <row r="25" spans="1:1024" x14ac:dyDescent="0.3">
      <c r="A25" s="88"/>
      <c r="B25" s="220"/>
      <c r="C25" s="89"/>
      <c r="D25" s="90" t="s">
        <v>35</v>
      </c>
      <c r="E25" s="90" t="s">
        <v>35</v>
      </c>
      <c r="F25" s="90" t="s">
        <v>35</v>
      </c>
      <c r="G25" s="90" t="s">
        <v>35</v>
      </c>
      <c r="H25" s="90" t="s">
        <v>35</v>
      </c>
      <c r="I25" s="90" t="s">
        <v>35</v>
      </c>
      <c r="J25" s="201" t="s">
        <v>35</v>
      </c>
      <c r="K25" s="91" t="s">
        <v>35</v>
      </c>
      <c r="L25" s="91" t="s">
        <v>35</v>
      </c>
      <c r="M25" s="91" t="s">
        <v>35</v>
      </c>
      <c r="N25" s="91" t="s">
        <v>35</v>
      </c>
      <c r="O25" s="91" t="s">
        <v>35</v>
      </c>
      <c r="P25" s="91" t="s">
        <v>35</v>
      </c>
      <c r="Q25" s="91" t="s">
        <v>35</v>
      </c>
      <c r="R25" s="91" t="s">
        <v>35</v>
      </c>
      <c r="S25" s="91" t="s">
        <v>35</v>
      </c>
      <c r="T25" s="91" t="s">
        <v>35</v>
      </c>
      <c r="U25" s="91" t="s">
        <v>35</v>
      </c>
      <c r="V25" s="91" t="s">
        <v>35</v>
      </c>
      <c r="W25" s="91" t="s">
        <v>35</v>
      </c>
      <c r="X25" s="91" t="s">
        <v>35</v>
      </c>
      <c r="Y25" s="91" t="s">
        <v>35</v>
      </c>
      <c r="Z25" s="91" t="s">
        <v>35</v>
      </c>
      <c r="AA25" s="91" t="s">
        <v>35</v>
      </c>
      <c r="AB25" s="91" t="s">
        <v>35</v>
      </c>
      <c r="AC25" s="91" t="s">
        <v>35</v>
      </c>
      <c r="AD25" s="91" t="s">
        <v>35</v>
      </c>
      <c r="AE25" s="91" t="s">
        <v>35</v>
      </c>
      <c r="AF25" s="91" t="s">
        <v>35</v>
      </c>
      <c r="AG25" s="91" t="s">
        <v>35</v>
      </c>
      <c r="AH25" s="91" t="s">
        <v>35</v>
      </c>
      <c r="AI25" s="91" t="s">
        <v>35</v>
      </c>
      <c r="AJ25" s="91" t="s">
        <v>35</v>
      </c>
      <c r="AK25" s="91" t="s">
        <v>35</v>
      </c>
      <c r="AL25" s="91" t="s">
        <v>35</v>
      </c>
      <c r="AM25" s="91" t="s">
        <v>35</v>
      </c>
      <c r="AN25" s="91" t="s">
        <v>35</v>
      </c>
      <c r="AO25" s="91" t="s">
        <v>35</v>
      </c>
      <c r="AP25" s="91" t="s">
        <v>35</v>
      </c>
      <c r="AQ25" s="91" t="s">
        <v>35</v>
      </c>
      <c r="AR25" s="91" t="s">
        <v>35</v>
      </c>
      <c r="AS25" s="91" t="s">
        <v>35</v>
      </c>
      <c r="AT25" s="91" t="s">
        <v>35</v>
      </c>
      <c r="AU25" s="91" t="s">
        <v>35</v>
      </c>
      <c r="AV25" s="91" t="s">
        <v>35</v>
      </c>
      <c r="AW25" s="91" t="s">
        <v>35</v>
      </c>
      <c r="AX25" s="91" t="s">
        <v>35</v>
      </c>
      <c r="AY25" s="91" t="s">
        <v>35</v>
      </c>
      <c r="AZ25" s="91" t="s">
        <v>35</v>
      </c>
      <c r="BA25" s="91" t="s">
        <v>35</v>
      </c>
      <c r="BB25" s="91" t="s">
        <v>35</v>
      </c>
      <c r="BC25" s="91" t="s">
        <v>35</v>
      </c>
      <c r="BD25" s="91" t="s">
        <v>35</v>
      </c>
      <c r="BE25" s="91" t="s">
        <v>35</v>
      </c>
      <c r="BF25" s="91" t="s">
        <v>35</v>
      </c>
      <c r="BG25" s="91" t="s">
        <v>35</v>
      </c>
      <c r="BH25" s="91" t="s">
        <v>35</v>
      </c>
      <c r="BI25" s="91" t="s">
        <v>35</v>
      </c>
      <c r="BJ25" s="91" t="s">
        <v>35</v>
      </c>
      <c r="BK25" s="91" t="s">
        <v>35</v>
      </c>
      <c r="BL25" s="91" t="s">
        <v>35</v>
      </c>
      <c r="BM25" s="91" t="s">
        <v>35</v>
      </c>
      <c r="BN25" s="91" t="s">
        <v>35</v>
      </c>
      <c r="BO25" s="91" t="s">
        <v>35</v>
      </c>
      <c r="BP25" s="91" t="s">
        <v>35</v>
      </c>
      <c r="BQ25" s="91" t="s">
        <v>35</v>
      </c>
      <c r="BR25" s="91" t="s">
        <v>35</v>
      </c>
      <c r="BS25" s="91" t="s">
        <v>35</v>
      </c>
      <c r="BT25" s="91" t="s">
        <v>35</v>
      </c>
      <c r="BU25" s="91" t="s">
        <v>35</v>
      </c>
      <c r="BV25" s="91" t="s">
        <v>35</v>
      </c>
    </row>
    <row r="26" spans="1:1024" x14ac:dyDescent="0.3">
      <c r="A26" s="113" t="s">
        <v>72</v>
      </c>
      <c r="B26" s="9">
        <v>13241287</v>
      </c>
      <c r="C26" s="96">
        <f>D26+E26</f>
        <v>12</v>
      </c>
      <c r="D26" s="94">
        <v>0</v>
      </c>
      <c r="E26" s="95">
        <v>12</v>
      </c>
      <c r="F26" s="95">
        <v>12</v>
      </c>
      <c r="G26" s="95">
        <v>12</v>
      </c>
      <c r="H26" s="94">
        <v>12</v>
      </c>
      <c r="I26" s="94">
        <v>12</v>
      </c>
      <c r="J26" s="203">
        <v>12</v>
      </c>
      <c r="K26" s="93">
        <v>12</v>
      </c>
      <c r="L26" s="93">
        <v>11</v>
      </c>
      <c r="M26" s="93">
        <v>11</v>
      </c>
      <c r="N26" s="93">
        <v>11</v>
      </c>
      <c r="O26" s="93">
        <v>11</v>
      </c>
      <c r="P26" s="93">
        <v>11</v>
      </c>
      <c r="Q26" s="93">
        <v>11</v>
      </c>
      <c r="R26" s="93">
        <v>11</v>
      </c>
      <c r="S26" s="93">
        <v>11</v>
      </c>
      <c r="T26" s="93">
        <v>11</v>
      </c>
      <c r="U26" s="93">
        <v>11</v>
      </c>
      <c r="V26" s="93">
        <v>11</v>
      </c>
      <c r="W26" s="93">
        <v>11</v>
      </c>
      <c r="X26" s="93">
        <v>11</v>
      </c>
      <c r="Y26" s="93">
        <v>10</v>
      </c>
      <c r="Z26" s="93">
        <v>10</v>
      </c>
      <c r="AA26" s="93">
        <v>10</v>
      </c>
      <c r="AB26" s="93">
        <v>10</v>
      </c>
      <c r="AC26" s="93">
        <v>10</v>
      </c>
      <c r="AD26" s="93">
        <v>10</v>
      </c>
      <c r="AE26" s="93">
        <v>10</v>
      </c>
      <c r="AF26" s="93">
        <v>10</v>
      </c>
      <c r="AG26" s="93">
        <v>10</v>
      </c>
      <c r="AH26" s="93">
        <v>9</v>
      </c>
      <c r="AI26" s="93">
        <v>9</v>
      </c>
      <c r="AJ26" s="93">
        <v>8</v>
      </c>
      <c r="AK26" s="93">
        <v>7</v>
      </c>
      <c r="AL26" s="93">
        <v>7</v>
      </c>
      <c r="AM26" s="93">
        <v>7</v>
      </c>
      <c r="AN26" s="93">
        <v>7</v>
      </c>
      <c r="AO26" s="93">
        <v>6</v>
      </c>
      <c r="AP26" s="93">
        <v>6</v>
      </c>
      <c r="AQ26" s="93">
        <v>5</v>
      </c>
      <c r="AR26" s="93">
        <v>5</v>
      </c>
      <c r="AS26" s="93">
        <v>4</v>
      </c>
      <c r="AT26" s="93">
        <v>4</v>
      </c>
      <c r="AU26" s="93">
        <v>3</v>
      </c>
      <c r="AV26" s="93">
        <v>3</v>
      </c>
      <c r="AW26" s="93">
        <v>3</v>
      </c>
      <c r="AX26" s="93">
        <v>2</v>
      </c>
      <c r="AY26" s="93">
        <v>2</v>
      </c>
      <c r="AZ26" s="93">
        <v>1</v>
      </c>
      <c r="BA26" s="93">
        <v>1</v>
      </c>
      <c r="BB26" s="93">
        <v>1</v>
      </c>
      <c r="BC26" s="93">
        <v>1</v>
      </c>
      <c r="BD26" s="93">
        <v>1</v>
      </c>
      <c r="BE26" s="93">
        <v>1</v>
      </c>
      <c r="BF26" s="93">
        <v>0</v>
      </c>
      <c r="BG26" s="93">
        <v>0</v>
      </c>
      <c r="BH26" s="93">
        <v>0</v>
      </c>
      <c r="BI26" s="93">
        <v>0</v>
      </c>
      <c r="BJ26" s="93">
        <v>0</v>
      </c>
      <c r="BK26" s="93">
        <v>0</v>
      </c>
      <c r="BL26" s="93">
        <v>0</v>
      </c>
      <c r="BM26" s="93">
        <v>0</v>
      </c>
      <c r="BN26" s="93">
        <v>0</v>
      </c>
      <c r="BO26" s="93">
        <v>0</v>
      </c>
      <c r="BP26" s="93">
        <v>0</v>
      </c>
      <c r="BQ26" s="93">
        <v>0</v>
      </c>
      <c r="BR26" s="93">
        <v>0</v>
      </c>
      <c r="BS26" s="93">
        <v>0</v>
      </c>
      <c r="BT26" s="93">
        <v>0</v>
      </c>
      <c r="BU26" s="93">
        <v>0</v>
      </c>
      <c r="BV26" s="93">
        <v>0</v>
      </c>
    </row>
    <row r="27" spans="1:1024" x14ac:dyDescent="0.3">
      <c r="A27" s="113" t="s">
        <v>73</v>
      </c>
      <c r="B27" s="9">
        <v>14833658</v>
      </c>
      <c r="C27" s="96">
        <f t="shared" ref="C27:C32" si="7">D27+E27</f>
        <v>165</v>
      </c>
      <c r="D27" s="94">
        <v>0</v>
      </c>
      <c r="E27" s="95">
        <v>165</v>
      </c>
      <c r="F27" s="95">
        <v>165</v>
      </c>
      <c r="G27" s="95">
        <v>164</v>
      </c>
      <c r="H27" s="94">
        <v>163</v>
      </c>
      <c r="I27" s="94">
        <v>161</v>
      </c>
      <c r="J27" s="203">
        <v>161</v>
      </c>
      <c r="K27" s="93">
        <v>158</v>
      </c>
      <c r="L27" s="93">
        <v>157</v>
      </c>
      <c r="M27" s="93">
        <v>155</v>
      </c>
      <c r="N27" s="93">
        <v>153</v>
      </c>
      <c r="O27" s="93">
        <v>151</v>
      </c>
      <c r="P27" s="93">
        <v>150</v>
      </c>
      <c r="Q27" s="93">
        <v>150</v>
      </c>
      <c r="R27" s="93">
        <v>148</v>
      </c>
      <c r="S27" s="93">
        <v>145</v>
      </c>
      <c r="T27" s="93">
        <v>141</v>
      </c>
      <c r="U27" s="93">
        <v>138</v>
      </c>
      <c r="V27" s="93">
        <v>136</v>
      </c>
      <c r="W27" s="93">
        <v>132</v>
      </c>
      <c r="X27" s="93">
        <v>128</v>
      </c>
      <c r="Y27" s="93">
        <v>123</v>
      </c>
      <c r="Z27" s="93">
        <v>120</v>
      </c>
      <c r="AA27" s="93">
        <v>115</v>
      </c>
      <c r="AB27" s="93">
        <v>113</v>
      </c>
      <c r="AC27" s="93">
        <v>111</v>
      </c>
      <c r="AD27" s="93">
        <v>109</v>
      </c>
      <c r="AE27" s="93">
        <v>106</v>
      </c>
      <c r="AF27" s="93">
        <v>104</v>
      </c>
      <c r="AG27" s="93">
        <v>95</v>
      </c>
      <c r="AH27" s="93">
        <v>86</v>
      </c>
      <c r="AI27" s="93">
        <v>83</v>
      </c>
      <c r="AJ27" s="93">
        <v>78</v>
      </c>
      <c r="AK27" s="93">
        <v>69</v>
      </c>
      <c r="AL27" s="93">
        <v>62</v>
      </c>
      <c r="AM27" s="93">
        <v>59</v>
      </c>
      <c r="AN27" s="93">
        <v>52</v>
      </c>
      <c r="AO27" s="93">
        <v>51</v>
      </c>
      <c r="AP27" s="93">
        <v>46</v>
      </c>
      <c r="AQ27" s="93">
        <v>40</v>
      </c>
      <c r="AR27" s="93">
        <v>35</v>
      </c>
      <c r="AS27" s="93">
        <v>33</v>
      </c>
      <c r="AT27" s="93">
        <v>29</v>
      </c>
      <c r="AU27" s="93">
        <v>25</v>
      </c>
      <c r="AV27" s="93">
        <v>22</v>
      </c>
      <c r="AW27" s="93">
        <v>20</v>
      </c>
      <c r="AX27" s="93">
        <v>14</v>
      </c>
      <c r="AY27" s="93">
        <v>11</v>
      </c>
      <c r="AZ27" s="93">
        <v>10</v>
      </c>
      <c r="BA27" s="93">
        <v>8</v>
      </c>
      <c r="BB27" s="93">
        <v>7</v>
      </c>
      <c r="BC27" s="93">
        <v>5</v>
      </c>
      <c r="BD27" s="93">
        <v>4</v>
      </c>
      <c r="BE27" s="93">
        <v>3</v>
      </c>
      <c r="BF27" s="93">
        <v>1</v>
      </c>
      <c r="BG27" s="93">
        <v>1</v>
      </c>
      <c r="BH27" s="93">
        <v>1</v>
      </c>
      <c r="BI27" s="93">
        <v>1</v>
      </c>
      <c r="BJ27" s="93">
        <v>0</v>
      </c>
      <c r="BK27" s="93">
        <v>0</v>
      </c>
      <c r="BL27" s="93">
        <v>0</v>
      </c>
      <c r="BM27" s="93">
        <v>0</v>
      </c>
      <c r="BN27" s="93">
        <v>0</v>
      </c>
      <c r="BO27" s="93">
        <v>0</v>
      </c>
      <c r="BP27" s="93">
        <v>0</v>
      </c>
      <c r="BQ27" s="93">
        <v>0</v>
      </c>
      <c r="BR27" s="93">
        <v>0</v>
      </c>
      <c r="BS27" s="93">
        <v>0</v>
      </c>
      <c r="BT27" s="93">
        <v>0</v>
      </c>
      <c r="BU27" s="93">
        <v>0</v>
      </c>
      <c r="BV27" s="93">
        <v>0</v>
      </c>
    </row>
    <row r="28" spans="1:1024" x14ac:dyDescent="0.3">
      <c r="A28" s="113" t="s">
        <v>74</v>
      </c>
      <c r="B28" s="9">
        <v>14678606</v>
      </c>
      <c r="C28" s="96">
        <f t="shared" si="7"/>
        <v>1842</v>
      </c>
      <c r="D28" s="94">
        <v>0</v>
      </c>
      <c r="E28" s="95">
        <v>1842</v>
      </c>
      <c r="F28" s="95">
        <v>1840</v>
      </c>
      <c r="G28" s="95">
        <v>1832</v>
      </c>
      <c r="H28" s="94">
        <v>1825</v>
      </c>
      <c r="I28" s="94">
        <v>1810</v>
      </c>
      <c r="J28" s="203">
        <v>1789</v>
      </c>
      <c r="K28" s="93">
        <v>1774</v>
      </c>
      <c r="L28" s="93">
        <v>1761</v>
      </c>
      <c r="M28" s="93">
        <v>1742</v>
      </c>
      <c r="N28" s="93">
        <v>1727</v>
      </c>
      <c r="O28" s="93">
        <v>1703</v>
      </c>
      <c r="P28" s="93">
        <v>1683</v>
      </c>
      <c r="Q28" s="93">
        <v>1656</v>
      </c>
      <c r="R28" s="93">
        <v>1626</v>
      </c>
      <c r="S28" s="93">
        <v>1599</v>
      </c>
      <c r="T28" s="93">
        <v>1566</v>
      </c>
      <c r="U28" s="93">
        <v>1534</v>
      </c>
      <c r="V28" s="93">
        <v>1488</v>
      </c>
      <c r="W28" s="93">
        <v>1440</v>
      </c>
      <c r="X28" s="93">
        <v>1395</v>
      </c>
      <c r="Y28" s="93">
        <v>1346</v>
      </c>
      <c r="Z28" s="93">
        <v>1308</v>
      </c>
      <c r="AA28" s="93">
        <v>1260</v>
      </c>
      <c r="AB28" s="93">
        <v>1210</v>
      </c>
      <c r="AC28" s="93">
        <v>1166</v>
      </c>
      <c r="AD28" s="93">
        <v>1112</v>
      </c>
      <c r="AE28" s="93">
        <v>1046</v>
      </c>
      <c r="AF28" s="93">
        <v>987</v>
      </c>
      <c r="AG28" s="93">
        <v>932</v>
      </c>
      <c r="AH28" s="93">
        <v>860</v>
      </c>
      <c r="AI28" s="93">
        <v>792</v>
      </c>
      <c r="AJ28" s="93">
        <v>721</v>
      </c>
      <c r="AK28" s="93">
        <v>655</v>
      </c>
      <c r="AL28" s="93">
        <v>591</v>
      </c>
      <c r="AM28" s="93">
        <v>535</v>
      </c>
      <c r="AN28" s="93">
        <v>487</v>
      </c>
      <c r="AO28" s="93">
        <v>429</v>
      </c>
      <c r="AP28" s="93">
        <v>382</v>
      </c>
      <c r="AQ28" s="93">
        <v>335</v>
      </c>
      <c r="AR28" s="93">
        <v>292</v>
      </c>
      <c r="AS28" s="93">
        <v>263</v>
      </c>
      <c r="AT28" s="93">
        <v>222</v>
      </c>
      <c r="AU28" s="93">
        <v>171</v>
      </c>
      <c r="AV28" s="93">
        <v>144</v>
      </c>
      <c r="AW28" s="93">
        <v>116</v>
      </c>
      <c r="AX28" s="93">
        <v>89</v>
      </c>
      <c r="AY28" s="93">
        <v>70</v>
      </c>
      <c r="AZ28" s="93">
        <v>60</v>
      </c>
      <c r="BA28" s="93">
        <v>50</v>
      </c>
      <c r="BB28" s="93">
        <v>40</v>
      </c>
      <c r="BC28" s="93">
        <v>32</v>
      </c>
      <c r="BD28" s="93">
        <v>19</v>
      </c>
      <c r="BE28" s="93">
        <v>14</v>
      </c>
      <c r="BF28" s="93">
        <v>10</v>
      </c>
      <c r="BG28" s="93">
        <v>9</v>
      </c>
      <c r="BH28" s="93">
        <v>6</v>
      </c>
      <c r="BI28" s="93">
        <v>5</v>
      </c>
      <c r="BJ28" s="93">
        <v>3</v>
      </c>
      <c r="BK28" s="93">
        <v>3</v>
      </c>
      <c r="BL28" s="93">
        <v>3</v>
      </c>
      <c r="BM28" s="93">
        <v>2</v>
      </c>
      <c r="BN28" s="93">
        <v>2</v>
      </c>
      <c r="BO28" s="93">
        <v>1</v>
      </c>
      <c r="BP28" s="93">
        <v>1</v>
      </c>
      <c r="BQ28" s="93">
        <v>1</v>
      </c>
      <c r="BR28" s="93">
        <v>1</v>
      </c>
      <c r="BS28" s="93">
        <v>0</v>
      </c>
      <c r="BT28" s="93">
        <v>0</v>
      </c>
      <c r="BU28" s="93">
        <v>0</v>
      </c>
      <c r="BV28" s="93">
        <v>0</v>
      </c>
    </row>
    <row r="29" spans="1:1024" x14ac:dyDescent="0.3">
      <c r="A29" s="113" t="s">
        <v>75</v>
      </c>
      <c r="B29" s="9">
        <v>10454893</v>
      </c>
      <c r="C29" s="96">
        <f t="shared" si="7"/>
        <v>8977</v>
      </c>
      <c r="D29" s="94">
        <v>0</v>
      </c>
      <c r="E29" s="95">
        <v>8977</v>
      </c>
      <c r="F29" s="95">
        <v>8970</v>
      </c>
      <c r="G29" s="95">
        <v>8920</v>
      </c>
      <c r="H29" s="94">
        <v>8852</v>
      </c>
      <c r="I29" s="94">
        <v>8763</v>
      </c>
      <c r="J29" s="203">
        <v>8676</v>
      </c>
      <c r="K29" s="93">
        <v>8594</v>
      </c>
      <c r="L29" s="93">
        <v>8511</v>
      </c>
      <c r="M29" s="93">
        <v>8422</v>
      </c>
      <c r="N29" s="93">
        <v>8312</v>
      </c>
      <c r="O29" s="93">
        <v>8214</v>
      </c>
      <c r="P29" s="93">
        <v>8108</v>
      </c>
      <c r="Q29" s="93">
        <v>7985</v>
      </c>
      <c r="R29" s="93">
        <v>7864</v>
      </c>
      <c r="S29" s="93">
        <v>7731</v>
      </c>
      <c r="T29" s="93">
        <v>7578</v>
      </c>
      <c r="U29" s="93">
        <v>7415</v>
      </c>
      <c r="V29" s="93">
        <v>7250</v>
      </c>
      <c r="W29" s="93">
        <v>7074</v>
      </c>
      <c r="X29" s="93">
        <v>6914</v>
      </c>
      <c r="Y29" s="93">
        <v>6716</v>
      </c>
      <c r="Z29" s="93">
        <v>6537</v>
      </c>
      <c r="AA29" s="93">
        <v>6349</v>
      </c>
      <c r="AB29" s="93">
        <v>6112</v>
      </c>
      <c r="AC29" s="93">
        <v>5864</v>
      </c>
      <c r="AD29" s="93">
        <v>5608</v>
      </c>
      <c r="AE29" s="93">
        <v>5372</v>
      </c>
      <c r="AF29" s="93">
        <v>5107</v>
      </c>
      <c r="AG29" s="93">
        <v>4836</v>
      </c>
      <c r="AH29" s="93">
        <v>4521</v>
      </c>
      <c r="AI29" s="93">
        <v>4228</v>
      </c>
      <c r="AJ29" s="93">
        <v>3903</v>
      </c>
      <c r="AK29" s="93">
        <v>3554</v>
      </c>
      <c r="AL29" s="93">
        <v>3215</v>
      </c>
      <c r="AM29" s="93">
        <v>2922</v>
      </c>
      <c r="AN29" s="93">
        <v>2639</v>
      </c>
      <c r="AO29" s="93">
        <v>2320</v>
      </c>
      <c r="AP29" s="93">
        <v>2036</v>
      </c>
      <c r="AQ29" s="93">
        <v>1805</v>
      </c>
      <c r="AR29" s="93">
        <v>1553</v>
      </c>
      <c r="AS29" s="93">
        <v>1399</v>
      </c>
      <c r="AT29" s="93">
        <v>1146</v>
      </c>
      <c r="AU29" s="93">
        <v>905</v>
      </c>
      <c r="AV29" s="93">
        <v>761</v>
      </c>
      <c r="AW29" s="93">
        <v>614</v>
      </c>
      <c r="AX29" s="93">
        <v>484</v>
      </c>
      <c r="AY29" s="93">
        <v>381</v>
      </c>
      <c r="AZ29" s="93">
        <v>307</v>
      </c>
      <c r="BA29" s="93">
        <v>240</v>
      </c>
      <c r="BB29" s="93">
        <v>188</v>
      </c>
      <c r="BC29" s="93">
        <v>146</v>
      </c>
      <c r="BD29" s="93">
        <v>117</v>
      </c>
      <c r="BE29" s="93">
        <v>96</v>
      </c>
      <c r="BF29" s="93">
        <v>77</v>
      </c>
      <c r="BG29" s="93">
        <v>63</v>
      </c>
      <c r="BH29" s="93">
        <v>50</v>
      </c>
      <c r="BI29" s="93">
        <v>33</v>
      </c>
      <c r="BJ29" s="93">
        <v>22</v>
      </c>
      <c r="BK29" s="93">
        <v>16</v>
      </c>
      <c r="BL29" s="93">
        <v>13</v>
      </c>
      <c r="BM29" s="93">
        <v>9</v>
      </c>
      <c r="BN29" s="93">
        <v>9</v>
      </c>
      <c r="BO29" s="93">
        <v>7</v>
      </c>
      <c r="BP29" s="93">
        <v>3</v>
      </c>
      <c r="BQ29" s="93">
        <v>3</v>
      </c>
      <c r="BR29" s="93">
        <v>2</v>
      </c>
      <c r="BS29" s="93">
        <v>1</v>
      </c>
      <c r="BT29" s="93">
        <v>1</v>
      </c>
      <c r="BU29" s="93">
        <v>0</v>
      </c>
      <c r="BV29" s="93">
        <v>0</v>
      </c>
    </row>
    <row r="30" spans="1:1024" x14ac:dyDescent="0.3">
      <c r="A30" s="113" t="s">
        <v>76</v>
      </c>
      <c r="B30" s="9">
        <v>2768734</v>
      </c>
      <c r="C30" s="96">
        <f t="shared" si="7"/>
        <v>12154</v>
      </c>
      <c r="D30" s="94">
        <v>0</v>
      </c>
      <c r="E30" s="95">
        <v>12154</v>
      </c>
      <c r="F30" s="95">
        <v>12130</v>
      </c>
      <c r="G30" s="95">
        <v>12054</v>
      </c>
      <c r="H30" s="94">
        <v>11955</v>
      </c>
      <c r="I30" s="94">
        <v>11844</v>
      </c>
      <c r="J30" s="203">
        <v>11725</v>
      </c>
      <c r="K30" s="93">
        <v>11592</v>
      </c>
      <c r="L30" s="93">
        <v>11460</v>
      </c>
      <c r="M30" s="93">
        <v>11317</v>
      </c>
      <c r="N30" s="93">
        <v>11163</v>
      </c>
      <c r="O30" s="93">
        <v>10994</v>
      </c>
      <c r="P30" s="93">
        <v>10813</v>
      </c>
      <c r="Q30" s="93">
        <v>10634</v>
      </c>
      <c r="R30" s="93">
        <v>10455</v>
      </c>
      <c r="S30" s="93">
        <v>10255</v>
      </c>
      <c r="T30" s="93">
        <v>10072</v>
      </c>
      <c r="U30" s="93">
        <v>9850</v>
      </c>
      <c r="V30" s="93">
        <v>9622</v>
      </c>
      <c r="W30" s="93">
        <v>9376</v>
      </c>
      <c r="X30" s="93">
        <v>9111</v>
      </c>
      <c r="Y30" s="93">
        <v>8816</v>
      </c>
      <c r="Z30" s="93">
        <v>8523</v>
      </c>
      <c r="AA30" s="93">
        <v>8203</v>
      </c>
      <c r="AB30" s="93">
        <v>7895</v>
      </c>
      <c r="AC30" s="93">
        <v>7563</v>
      </c>
      <c r="AD30" s="93">
        <v>7197</v>
      </c>
      <c r="AE30" s="93">
        <v>6867</v>
      </c>
      <c r="AF30" s="93">
        <v>6510</v>
      </c>
      <c r="AG30" s="93">
        <v>6138</v>
      </c>
      <c r="AH30" s="93">
        <v>5766</v>
      </c>
      <c r="AI30" s="93">
        <v>5401</v>
      </c>
      <c r="AJ30" s="93">
        <v>5027</v>
      </c>
      <c r="AK30" s="93">
        <v>4568</v>
      </c>
      <c r="AL30" s="93">
        <v>4178</v>
      </c>
      <c r="AM30" s="93">
        <v>3807</v>
      </c>
      <c r="AN30" s="93">
        <v>3410</v>
      </c>
      <c r="AO30" s="93">
        <v>3022</v>
      </c>
      <c r="AP30" s="93">
        <v>2695</v>
      </c>
      <c r="AQ30" s="93">
        <v>2354</v>
      </c>
      <c r="AR30" s="93">
        <v>2042</v>
      </c>
      <c r="AS30" s="93">
        <v>1857</v>
      </c>
      <c r="AT30" s="93">
        <v>1548</v>
      </c>
      <c r="AU30" s="93">
        <v>1233</v>
      </c>
      <c r="AV30" s="93">
        <v>1050</v>
      </c>
      <c r="AW30" s="93">
        <v>869</v>
      </c>
      <c r="AX30" s="93">
        <v>709</v>
      </c>
      <c r="AY30" s="93">
        <v>585</v>
      </c>
      <c r="AZ30" s="93">
        <v>470</v>
      </c>
      <c r="BA30" s="93">
        <v>391</v>
      </c>
      <c r="BB30" s="93">
        <v>304</v>
      </c>
      <c r="BC30" s="93">
        <v>253</v>
      </c>
      <c r="BD30" s="93">
        <v>190</v>
      </c>
      <c r="BE30" s="93">
        <v>155</v>
      </c>
      <c r="BF30" s="93">
        <v>114</v>
      </c>
      <c r="BG30" s="93">
        <v>82</v>
      </c>
      <c r="BH30" s="93">
        <v>56</v>
      </c>
      <c r="BI30" s="93">
        <v>46</v>
      </c>
      <c r="BJ30" s="93">
        <v>37</v>
      </c>
      <c r="BK30" s="93">
        <v>24</v>
      </c>
      <c r="BL30" s="93">
        <v>13</v>
      </c>
      <c r="BM30" s="93">
        <v>7</v>
      </c>
      <c r="BN30" s="93">
        <v>6</v>
      </c>
      <c r="BO30" s="93">
        <v>5</v>
      </c>
      <c r="BP30" s="93">
        <v>4</v>
      </c>
      <c r="BQ30" s="93">
        <v>3</v>
      </c>
      <c r="BR30" s="93">
        <v>2</v>
      </c>
      <c r="BS30" s="93">
        <v>2</v>
      </c>
      <c r="BT30" s="93">
        <v>2</v>
      </c>
      <c r="BU30" s="93">
        <v>1</v>
      </c>
      <c r="BV30" s="93">
        <v>0</v>
      </c>
    </row>
    <row r="31" spans="1:1024" x14ac:dyDescent="0.3">
      <c r="A31" s="92"/>
      <c r="B31" s="92"/>
      <c r="C31" s="93"/>
      <c r="D31" s="94"/>
      <c r="E31" s="94"/>
      <c r="F31" s="94"/>
      <c r="G31" s="94"/>
      <c r="H31" s="94"/>
      <c r="I31" s="94"/>
      <c r="J31" s="20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3"/>
      <c r="AN31" s="93"/>
      <c r="AO31" s="93"/>
      <c r="AP31" s="93"/>
      <c r="AQ31" s="93"/>
      <c r="AR31" s="93"/>
      <c r="AS31" s="93"/>
      <c r="AT31" s="93"/>
      <c r="AU31" s="93"/>
      <c r="AV31" s="93"/>
      <c r="AW31" s="93"/>
      <c r="AX31" s="93"/>
      <c r="AY31" s="93"/>
      <c r="AZ31" s="93"/>
      <c r="BA31" s="93"/>
      <c r="BB31" s="93"/>
      <c r="BC31" s="93"/>
      <c r="BD31" s="93"/>
      <c r="BE31" s="93"/>
      <c r="BF31" s="93"/>
      <c r="BG31" s="93"/>
      <c r="BH31" s="93"/>
      <c r="BI31" s="93"/>
      <c r="BJ31" s="93"/>
      <c r="BK31" s="93"/>
      <c r="BL31" s="93"/>
      <c r="BM31" s="93"/>
      <c r="BN31" s="93"/>
      <c r="BO31" s="93"/>
      <c r="BP31" s="93"/>
      <c r="BQ31" s="93"/>
      <c r="BR31" s="93"/>
      <c r="BS31" s="93"/>
      <c r="BT31" s="93"/>
      <c r="BU31" s="93"/>
      <c r="BV31" s="93"/>
    </row>
    <row r="32" spans="1:1024" x14ac:dyDescent="0.3">
      <c r="A32" s="46" t="s">
        <v>56</v>
      </c>
      <c r="B32" s="46">
        <f>SUM(B26:B30)</f>
        <v>55977178</v>
      </c>
      <c r="C32" s="96">
        <f t="shared" si="7"/>
        <v>23150</v>
      </c>
      <c r="D32" s="94">
        <v>0</v>
      </c>
      <c r="E32" s="94">
        <f t="shared" ref="E32:AJ32" si="8">SUM(E26:E31)</f>
        <v>23150</v>
      </c>
      <c r="F32" s="94">
        <f t="shared" si="8"/>
        <v>23117</v>
      </c>
      <c r="G32" s="94">
        <f t="shared" si="8"/>
        <v>22982</v>
      </c>
      <c r="H32" s="94">
        <f t="shared" si="8"/>
        <v>22807</v>
      </c>
      <c r="I32" s="94">
        <f t="shared" si="8"/>
        <v>22590</v>
      </c>
      <c r="J32" s="203">
        <f t="shared" si="8"/>
        <v>22363</v>
      </c>
      <c r="K32" s="93">
        <f t="shared" si="8"/>
        <v>22130</v>
      </c>
      <c r="L32" s="93">
        <f t="shared" si="8"/>
        <v>21900</v>
      </c>
      <c r="M32" s="93">
        <f t="shared" si="8"/>
        <v>21647</v>
      </c>
      <c r="N32" s="93">
        <f t="shared" si="8"/>
        <v>21366</v>
      </c>
      <c r="O32" s="93">
        <f t="shared" si="8"/>
        <v>21073</v>
      </c>
      <c r="P32" s="93">
        <f t="shared" si="8"/>
        <v>20765</v>
      </c>
      <c r="Q32" s="93">
        <f t="shared" si="8"/>
        <v>20436</v>
      </c>
      <c r="R32" s="93">
        <f t="shared" si="8"/>
        <v>20104</v>
      </c>
      <c r="S32" s="93">
        <f t="shared" si="8"/>
        <v>19741</v>
      </c>
      <c r="T32" s="93">
        <f t="shared" si="8"/>
        <v>19368</v>
      </c>
      <c r="U32" s="93">
        <f t="shared" si="8"/>
        <v>18948</v>
      </c>
      <c r="V32" s="93">
        <f t="shared" si="8"/>
        <v>18507</v>
      </c>
      <c r="W32" s="93">
        <f t="shared" si="8"/>
        <v>18033</v>
      </c>
      <c r="X32" s="93">
        <f t="shared" si="8"/>
        <v>17559</v>
      </c>
      <c r="Y32" s="93">
        <f t="shared" si="8"/>
        <v>17011</v>
      </c>
      <c r="Z32" s="93">
        <f t="shared" si="8"/>
        <v>16498</v>
      </c>
      <c r="AA32" s="93">
        <f t="shared" si="8"/>
        <v>15937</v>
      </c>
      <c r="AB32" s="93">
        <f t="shared" si="8"/>
        <v>15340</v>
      </c>
      <c r="AC32" s="93">
        <f t="shared" si="8"/>
        <v>14714</v>
      </c>
      <c r="AD32" s="93">
        <f t="shared" si="8"/>
        <v>14036</v>
      </c>
      <c r="AE32" s="93">
        <f t="shared" si="8"/>
        <v>13401</v>
      </c>
      <c r="AF32" s="93">
        <f t="shared" si="8"/>
        <v>12718</v>
      </c>
      <c r="AG32" s="93">
        <f t="shared" si="8"/>
        <v>12011</v>
      </c>
      <c r="AH32" s="93">
        <f t="shared" si="8"/>
        <v>11242</v>
      </c>
      <c r="AI32" s="93">
        <f t="shared" si="8"/>
        <v>10513</v>
      </c>
      <c r="AJ32" s="93">
        <f t="shared" si="8"/>
        <v>9737</v>
      </c>
      <c r="AK32" s="93">
        <f t="shared" ref="AK32:BP32" si="9">SUM(AK26:AK31)</f>
        <v>8853</v>
      </c>
      <c r="AL32" s="93">
        <f t="shared" si="9"/>
        <v>8053</v>
      </c>
      <c r="AM32" s="93">
        <f t="shared" si="9"/>
        <v>7330</v>
      </c>
      <c r="AN32" s="93">
        <f t="shared" si="9"/>
        <v>6595</v>
      </c>
      <c r="AO32" s="93">
        <f t="shared" si="9"/>
        <v>5828</v>
      </c>
      <c r="AP32" s="93">
        <f t="shared" si="9"/>
        <v>5165</v>
      </c>
      <c r="AQ32" s="93">
        <f t="shared" si="9"/>
        <v>4539</v>
      </c>
      <c r="AR32" s="93">
        <f t="shared" si="9"/>
        <v>3927</v>
      </c>
      <c r="AS32" s="93">
        <f t="shared" si="9"/>
        <v>3556</v>
      </c>
      <c r="AT32" s="93">
        <f t="shared" si="9"/>
        <v>2949</v>
      </c>
      <c r="AU32" s="93">
        <f t="shared" si="9"/>
        <v>2337</v>
      </c>
      <c r="AV32" s="93">
        <f t="shared" si="9"/>
        <v>1980</v>
      </c>
      <c r="AW32" s="93">
        <f t="shared" si="9"/>
        <v>1622</v>
      </c>
      <c r="AX32" s="93">
        <f t="shared" si="9"/>
        <v>1298</v>
      </c>
      <c r="AY32" s="93">
        <f t="shared" si="9"/>
        <v>1049</v>
      </c>
      <c r="AZ32" s="93">
        <f t="shared" si="9"/>
        <v>848</v>
      </c>
      <c r="BA32" s="93">
        <f t="shared" si="9"/>
        <v>690</v>
      </c>
      <c r="BB32" s="93">
        <f t="shared" si="9"/>
        <v>540</v>
      </c>
      <c r="BC32" s="93">
        <f t="shared" si="9"/>
        <v>437</v>
      </c>
      <c r="BD32" s="93">
        <f t="shared" si="9"/>
        <v>331</v>
      </c>
      <c r="BE32" s="93">
        <f t="shared" si="9"/>
        <v>269</v>
      </c>
      <c r="BF32" s="93">
        <f t="shared" si="9"/>
        <v>202</v>
      </c>
      <c r="BG32" s="93">
        <f t="shared" si="9"/>
        <v>155</v>
      </c>
      <c r="BH32" s="93">
        <f t="shared" si="9"/>
        <v>113</v>
      </c>
      <c r="BI32" s="93">
        <f t="shared" si="9"/>
        <v>85</v>
      </c>
      <c r="BJ32" s="93">
        <f t="shared" si="9"/>
        <v>62</v>
      </c>
      <c r="BK32" s="93">
        <f t="shared" si="9"/>
        <v>43</v>
      </c>
      <c r="BL32" s="93">
        <f t="shared" si="9"/>
        <v>29</v>
      </c>
      <c r="BM32" s="93">
        <f t="shared" si="9"/>
        <v>18</v>
      </c>
      <c r="BN32" s="93">
        <f t="shared" si="9"/>
        <v>17</v>
      </c>
      <c r="BO32" s="93">
        <f t="shared" si="9"/>
        <v>13</v>
      </c>
      <c r="BP32" s="93">
        <f t="shared" si="9"/>
        <v>8</v>
      </c>
      <c r="BQ32" s="93">
        <f t="shared" ref="BQ32:BV32" si="10">SUM(BQ26:BQ31)</f>
        <v>7</v>
      </c>
      <c r="BR32" s="93">
        <f t="shared" si="10"/>
        <v>5</v>
      </c>
      <c r="BS32" s="93">
        <f t="shared" si="10"/>
        <v>3</v>
      </c>
      <c r="BT32" s="93">
        <f t="shared" si="10"/>
        <v>3</v>
      </c>
      <c r="BU32" s="93">
        <f t="shared" si="10"/>
        <v>1</v>
      </c>
      <c r="BV32" s="93">
        <f t="shared" si="10"/>
        <v>0</v>
      </c>
    </row>
    <row r="33" spans="1:75" x14ac:dyDescent="0.3">
      <c r="A33" s="92"/>
      <c r="B33" s="92"/>
      <c r="C33" s="93"/>
      <c r="D33" s="94"/>
      <c r="E33" s="94"/>
      <c r="F33" s="94"/>
      <c r="G33" s="94"/>
      <c r="H33" s="94"/>
      <c r="I33" s="94"/>
      <c r="J33" s="20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3"/>
      <c r="AN33" s="93"/>
      <c r="AO33" s="93"/>
      <c r="AP33" s="93"/>
      <c r="AQ33" s="93"/>
      <c r="AR33" s="93"/>
      <c r="AS33" s="93"/>
      <c r="AT33" s="93"/>
      <c r="AU33" s="93"/>
      <c r="AV33" s="93"/>
      <c r="AW33" s="93"/>
      <c r="AX33" s="93"/>
      <c r="AY33" s="93"/>
      <c r="AZ33" s="93"/>
      <c r="BA33" s="93"/>
      <c r="BB33" s="93"/>
      <c r="BC33" s="93"/>
      <c r="BD33" s="93"/>
      <c r="BE33" s="93"/>
      <c r="BF33" s="93"/>
      <c r="BG33" s="93"/>
      <c r="BH33" s="93"/>
      <c r="BI33" s="93"/>
      <c r="BJ33" s="93"/>
      <c r="BK33" s="93"/>
      <c r="BL33" s="93"/>
      <c r="BM33" s="93"/>
      <c r="BN33" s="93"/>
      <c r="BO33" s="93"/>
      <c r="BP33" s="93"/>
      <c r="BQ33" s="93"/>
      <c r="BR33" s="93"/>
      <c r="BS33" s="93"/>
      <c r="BT33" s="93"/>
      <c r="BU33" s="93"/>
      <c r="BV33" s="93"/>
    </row>
    <row r="34" spans="1:75" x14ac:dyDescent="0.3">
      <c r="A34" s="57" t="s">
        <v>36</v>
      </c>
      <c r="B34" s="97">
        <v>0</v>
      </c>
      <c r="C34" s="98">
        <f>D34+K34</f>
        <v>0</v>
      </c>
      <c r="D34" s="99">
        <v>0</v>
      </c>
      <c r="E34" s="99">
        <v>0</v>
      </c>
      <c r="F34" s="99">
        <v>0</v>
      </c>
      <c r="G34" s="99">
        <v>0</v>
      </c>
      <c r="H34" s="99">
        <v>0</v>
      </c>
      <c r="I34" s="99">
        <v>0</v>
      </c>
      <c r="J34" s="204">
        <v>0</v>
      </c>
      <c r="K34" s="100">
        <v>0</v>
      </c>
      <c r="L34" s="100">
        <v>0</v>
      </c>
      <c r="M34" s="100">
        <v>0</v>
      </c>
      <c r="N34" s="100">
        <v>0</v>
      </c>
      <c r="O34" s="100">
        <v>0</v>
      </c>
      <c r="P34" s="100">
        <v>0</v>
      </c>
      <c r="Q34" s="100">
        <v>0</v>
      </c>
      <c r="R34" s="100">
        <v>0</v>
      </c>
      <c r="S34" s="100">
        <v>0</v>
      </c>
      <c r="T34" s="100">
        <v>0</v>
      </c>
      <c r="U34" s="100">
        <v>0</v>
      </c>
      <c r="V34" s="100">
        <v>0</v>
      </c>
      <c r="W34" s="100">
        <v>0</v>
      </c>
      <c r="X34" s="100">
        <v>0</v>
      </c>
      <c r="Y34" s="100">
        <v>0</v>
      </c>
      <c r="Z34" s="100">
        <v>0</v>
      </c>
      <c r="AA34" s="100">
        <v>0</v>
      </c>
      <c r="AB34" s="100">
        <v>0</v>
      </c>
      <c r="AC34" s="100">
        <v>0</v>
      </c>
      <c r="AD34" s="100">
        <v>0</v>
      </c>
      <c r="AE34" s="100">
        <v>0</v>
      </c>
      <c r="AF34" s="100">
        <v>0</v>
      </c>
      <c r="AG34" s="100">
        <v>0</v>
      </c>
      <c r="AH34" s="100">
        <v>0</v>
      </c>
      <c r="AI34" s="100">
        <v>0</v>
      </c>
      <c r="AJ34" s="100">
        <v>0</v>
      </c>
      <c r="AK34" s="100">
        <v>0</v>
      </c>
      <c r="AL34" s="100">
        <v>0</v>
      </c>
      <c r="AM34" s="100">
        <v>0</v>
      </c>
      <c r="AN34" s="100">
        <v>0</v>
      </c>
      <c r="AO34" s="100">
        <v>0</v>
      </c>
      <c r="AP34" s="100">
        <v>0</v>
      </c>
      <c r="AQ34" s="100">
        <v>0</v>
      </c>
      <c r="AR34" s="100">
        <v>0</v>
      </c>
      <c r="AS34" s="100">
        <v>0</v>
      </c>
      <c r="AT34" s="100">
        <v>0</v>
      </c>
      <c r="AU34" s="100">
        <v>0</v>
      </c>
      <c r="AV34" s="100">
        <v>0</v>
      </c>
      <c r="AW34" s="100">
        <v>0</v>
      </c>
      <c r="AX34" s="100">
        <v>0</v>
      </c>
      <c r="AY34" s="100">
        <v>0</v>
      </c>
      <c r="AZ34" s="100">
        <v>0</v>
      </c>
      <c r="BA34" s="100">
        <v>0</v>
      </c>
      <c r="BB34" s="100">
        <v>0</v>
      </c>
      <c r="BC34" s="100">
        <v>0</v>
      </c>
      <c r="BD34" s="100">
        <v>0</v>
      </c>
      <c r="BE34" s="100">
        <v>0</v>
      </c>
      <c r="BF34" s="100">
        <v>0</v>
      </c>
      <c r="BG34" s="100">
        <v>0</v>
      </c>
      <c r="BH34" s="100">
        <v>0</v>
      </c>
      <c r="BI34" s="100">
        <v>0</v>
      </c>
      <c r="BJ34" s="100">
        <v>0</v>
      </c>
      <c r="BK34" s="100">
        <v>0</v>
      </c>
      <c r="BL34" s="100">
        <v>0</v>
      </c>
      <c r="BM34" s="100">
        <v>0</v>
      </c>
      <c r="BN34" s="100">
        <v>0</v>
      </c>
      <c r="BO34" s="100">
        <v>0</v>
      </c>
      <c r="BP34" s="100">
        <v>0</v>
      </c>
      <c r="BQ34" s="100">
        <v>0</v>
      </c>
      <c r="BR34" s="100">
        <v>0</v>
      </c>
      <c r="BS34" s="100">
        <v>0</v>
      </c>
      <c r="BT34" s="100">
        <v>0</v>
      </c>
      <c r="BU34" s="100">
        <v>0</v>
      </c>
      <c r="BV34" s="100">
        <v>0</v>
      </c>
    </row>
    <row r="35" spans="1:75" x14ac:dyDescent="0.3">
      <c r="A35" s="114" t="s">
        <v>70</v>
      </c>
      <c r="B35" s="102">
        <f>B32+B34</f>
        <v>55977178</v>
      </c>
      <c r="C35" s="115">
        <f>D35+E35</f>
        <v>23150</v>
      </c>
      <c r="D35" s="104">
        <f>SUM(D26:D30)</f>
        <v>0</v>
      </c>
      <c r="E35" s="104">
        <f t="shared" ref="E35:AJ35" si="11">E32+E34</f>
        <v>23150</v>
      </c>
      <c r="F35" s="104">
        <f t="shared" si="11"/>
        <v>23117</v>
      </c>
      <c r="G35" s="104">
        <f t="shared" si="11"/>
        <v>22982</v>
      </c>
      <c r="H35" s="104">
        <f t="shared" si="11"/>
        <v>22807</v>
      </c>
      <c r="I35" s="104">
        <f t="shared" si="11"/>
        <v>22590</v>
      </c>
      <c r="J35" s="205">
        <f t="shared" si="11"/>
        <v>22363</v>
      </c>
      <c r="K35" s="105">
        <f t="shared" si="11"/>
        <v>22130</v>
      </c>
      <c r="L35" s="105">
        <f t="shared" si="11"/>
        <v>21900</v>
      </c>
      <c r="M35" s="105">
        <f t="shared" si="11"/>
        <v>21647</v>
      </c>
      <c r="N35" s="105">
        <f t="shared" si="11"/>
        <v>21366</v>
      </c>
      <c r="O35" s="105">
        <f t="shared" si="11"/>
        <v>21073</v>
      </c>
      <c r="P35" s="105">
        <f t="shared" si="11"/>
        <v>20765</v>
      </c>
      <c r="Q35" s="105">
        <f t="shared" si="11"/>
        <v>20436</v>
      </c>
      <c r="R35" s="105">
        <f t="shared" si="11"/>
        <v>20104</v>
      </c>
      <c r="S35" s="105">
        <f t="shared" si="11"/>
        <v>19741</v>
      </c>
      <c r="T35" s="105">
        <f t="shared" si="11"/>
        <v>19368</v>
      </c>
      <c r="U35" s="105">
        <f t="shared" si="11"/>
        <v>18948</v>
      </c>
      <c r="V35" s="105">
        <f t="shared" si="11"/>
        <v>18507</v>
      </c>
      <c r="W35" s="105">
        <f t="shared" si="11"/>
        <v>18033</v>
      </c>
      <c r="X35" s="105">
        <f t="shared" si="11"/>
        <v>17559</v>
      </c>
      <c r="Y35" s="105">
        <f t="shared" si="11"/>
        <v>17011</v>
      </c>
      <c r="Z35" s="105">
        <f t="shared" si="11"/>
        <v>16498</v>
      </c>
      <c r="AA35" s="105">
        <f t="shared" si="11"/>
        <v>15937</v>
      </c>
      <c r="AB35" s="105">
        <f t="shared" si="11"/>
        <v>15340</v>
      </c>
      <c r="AC35" s="105">
        <f t="shared" si="11"/>
        <v>14714</v>
      </c>
      <c r="AD35" s="105">
        <f t="shared" si="11"/>
        <v>14036</v>
      </c>
      <c r="AE35" s="105">
        <f t="shared" si="11"/>
        <v>13401</v>
      </c>
      <c r="AF35" s="105">
        <f t="shared" si="11"/>
        <v>12718</v>
      </c>
      <c r="AG35" s="105">
        <f t="shared" si="11"/>
        <v>12011</v>
      </c>
      <c r="AH35" s="105">
        <f t="shared" si="11"/>
        <v>11242</v>
      </c>
      <c r="AI35" s="105">
        <f t="shared" si="11"/>
        <v>10513</v>
      </c>
      <c r="AJ35" s="105">
        <f t="shared" si="11"/>
        <v>9737</v>
      </c>
      <c r="AK35" s="105">
        <f t="shared" ref="AK35:BP35" si="12">AK32+AK34</f>
        <v>8853</v>
      </c>
      <c r="AL35" s="105">
        <f t="shared" si="12"/>
        <v>8053</v>
      </c>
      <c r="AM35" s="105">
        <f t="shared" si="12"/>
        <v>7330</v>
      </c>
      <c r="AN35" s="105">
        <f t="shared" si="12"/>
        <v>6595</v>
      </c>
      <c r="AO35" s="105">
        <f t="shared" si="12"/>
        <v>5828</v>
      </c>
      <c r="AP35" s="105">
        <f t="shared" si="12"/>
        <v>5165</v>
      </c>
      <c r="AQ35" s="105">
        <f t="shared" si="12"/>
        <v>4539</v>
      </c>
      <c r="AR35" s="105">
        <f t="shared" si="12"/>
        <v>3927</v>
      </c>
      <c r="AS35" s="105">
        <f t="shared" si="12"/>
        <v>3556</v>
      </c>
      <c r="AT35" s="105">
        <f t="shared" si="12"/>
        <v>2949</v>
      </c>
      <c r="AU35" s="105">
        <f t="shared" si="12"/>
        <v>2337</v>
      </c>
      <c r="AV35" s="105">
        <f t="shared" si="12"/>
        <v>1980</v>
      </c>
      <c r="AW35" s="105">
        <f t="shared" si="12"/>
        <v>1622</v>
      </c>
      <c r="AX35" s="105">
        <f t="shared" si="12"/>
        <v>1298</v>
      </c>
      <c r="AY35" s="105">
        <f t="shared" si="12"/>
        <v>1049</v>
      </c>
      <c r="AZ35" s="105">
        <f t="shared" si="12"/>
        <v>848</v>
      </c>
      <c r="BA35" s="105">
        <f t="shared" si="12"/>
        <v>690</v>
      </c>
      <c r="BB35" s="105">
        <f t="shared" si="12"/>
        <v>540</v>
      </c>
      <c r="BC35" s="105">
        <f t="shared" si="12"/>
        <v>437</v>
      </c>
      <c r="BD35" s="105">
        <f t="shared" si="12"/>
        <v>331</v>
      </c>
      <c r="BE35" s="105">
        <f t="shared" si="12"/>
        <v>269</v>
      </c>
      <c r="BF35" s="105">
        <f t="shared" si="12"/>
        <v>202</v>
      </c>
      <c r="BG35" s="105">
        <f t="shared" si="12"/>
        <v>155</v>
      </c>
      <c r="BH35" s="105">
        <f t="shared" si="12"/>
        <v>113</v>
      </c>
      <c r="BI35" s="105">
        <f t="shared" si="12"/>
        <v>85</v>
      </c>
      <c r="BJ35" s="105">
        <f t="shared" si="12"/>
        <v>62</v>
      </c>
      <c r="BK35" s="105">
        <f t="shared" si="12"/>
        <v>43</v>
      </c>
      <c r="BL35" s="105">
        <f t="shared" si="12"/>
        <v>29</v>
      </c>
      <c r="BM35" s="105">
        <f t="shared" si="12"/>
        <v>18</v>
      </c>
      <c r="BN35" s="105">
        <f t="shared" si="12"/>
        <v>17</v>
      </c>
      <c r="BO35" s="105">
        <f t="shared" si="12"/>
        <v>13</v>
      </c>
      <c r="BP35" s="105">
        <f t="shared" si="12"/>
        <v>8</v>
      </c>
      <c r="BQ35" s="105">
        <f t="shared" ref="BQ35:BV35" si="13">BQ32+BQ34</f>
        <v>7</v>
      </c>
      <c r="BR35" s="105">
        <f t="shared" si="13"/>
        <v>5</v>
      </c>
      <c r="BS35" s="105">
        <f t="shared" si="13"/>
        <v>3</v>
      </c>
      <c r="BT35" s="105">
        <f t="shared" si="13"/>
        <v>3</v>
      </c>
      <c r="BU35" s="105">
        <f t="shared" si="13"/>
        <v>1</v>
      </c>
      <c r="BV35" s="105">
        <f t="shared" si="13"/>
        <v>0</v>
      </c>
    </row>
    <row r="37" spans="1:75" s="7" customFormat="1" x14ac:dyDescent="0.3">
      <c r="A37" s="116"/>
      <c r="B37" s="116"/>
      <c r="C37" s="9"/>
      <c r="D37" s="9"/>
      <c r="E37" s="9"/>
      <c r="F37" s="9"/>
      <c r="G37" s="9"/>
      <c r="H37" s="9"/>
      <c r="I37" s="9"/>
      <c r="J37" s="197"/>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row>
    <row r="38" spans="1:75" s="13" customFormat="1" ht="15.5" x14ac:dyDescent="0.35">
      <c r="A38" s="14" t="s">
        <v>3</v>
      </c>
      <c r="B38" s="14"/>
      <c r="C38" s="1"/>
      <c r="D38" s="1"/>
      <c r="E38" s="1"/>
      <c r="F38" s="1"/>
      <c r="G38" s="1"/>
      <c r="H38" s="1"/>
      <c r="I38" s="1"/>
      <c r="J38" s="199"/>
      <c r="K38" s="1"/>
      <c r="L38" s="1"/>
      <c r="M38" s="1"/>
      <c r="N38" s="1"/>
      <c r="O38" s="1"/>
      <c r="P38" s="4"/>
      <c r="Q38" s="4"/>
      <c r="R38" s="4"/>
      <c r="S38" s="4"/>
      <c r="T38" s="4"/>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row>
    <row r="39" spans="1:75" s="13" customFormat="1" ht="15.5" x14ac:dyDescent="0.35">
      <c r="A39" s="117" t="s">
        <v>77</v>
      </c>
      <c r="B39" s="117"/>
      <c r="C39" s="1"/>
      <c r="D39" s="1"/>
      <c r="E39" s="1"/>
      <c r="F39" s="1"/>
      <c r="G39" s="1"/>
      <c r="H39" s="1"/>
      <c r="I39" s="1"/>
      <c r="J39" s="199"/>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row>
    <row r="40" spans="1:75" s="1" customFormat="1" ht="15.5" x14ac:dyDescent="0.35">
      <c r="A40" s="1" t="s">
        <v>61</v>
      </c>
      <c r="C40" s="118" t="s">
        <v>11</v>
      </c>
      <c r="D40" s="118"/>
      <c r="E40" s="118"/>
      <c r="F40" s="118"/>
      <c r="G40" s="118"/>
      <c r="H40" s="118"/>
      <c r="I40" s="118"/>
      <c r="J40" s="208"/>
      <c r="K40" s="118"/>
      <c r="L40" s="118"/>
      <c r="M40" s="118"/>
      <c r="N40" s="118"/>
      <c r="O40" s="118"/>
    </row>
    <row r="41" spans="1:75" s="13" customFormat="1" ht="15.5" x14ac:dyDescent="0.35">
      <c r="A41" s="1" t="s">
        <v>62</v>
      </c>
      <c r="B41" s="1"/>
      <c r="C41" s="13" t="s">
        <v>78</v>
      </c>
      <c r="J41" s="209"/>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row>
    <row r="42" spans="1:75" x14ac:dyDescent="0.3">
      <c r="A42" s="70" t="s">
        <v>58</v>
      </c>
      <c r="B42" s="7" t="s">
        <v>79</v>
      </c>
      <c r="C42" s="7"/>
      <c r="D42" s="7"/>
      <c r="E42" s="7"/>
      <c r="F42" s="7"/>
      <c r="G42" s="7"/>
      <c r="H42" s="7"/>
      <c r="I42" s="7"/>
      <c r="J42" s="210"/>
      <c r="K42" s="71"/>
      <c r="L42" s="71"/>
    </row>
    <row r="43" spans="1:75" x14ac:dyDescent="0.3">
      <c r="A43" s="70"/>
      <c r="B43" s="7"/>
      <c r="C43" s="7"/>
      <c r="D43" s="7"/>
      <c r="E43" s="7"/>
      <c r="F43" s="7"/>
      <c r="G43" s="7"/>
      <c r="H43" s="7"/>
      <c r="I43" s="7"/>
      <c r="J43" s="210"/>
      <c r="K43" s="71"/>
      <c r="L43" s="71"/>
    </row>
    <row r="44" spans="1:75" s="7" customFormat="1" ht="13.5" customHeight="1" x14ac:dyDescent="0.35">
      <c r="A44" s="119" t="s">
        <v>80</v>
      </c>
      <c r="B44" s="119"/>
      <c r="C44" s="9"/>
      <c r="D44" s="9"/>
      <c r="E44" s="9"/>
      <c r="F44" s="9"/>
      <c r="G44" s="9"/>
      <c r="H44" s="9"/>
      <c r="I44" s="9"/>
      <c r="J44" s="197"/>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row>
    <row r="45" spans="1:75" s="7" customFormat="1" ht="34.5" customHeight="1" x14ac:dyDescent="0.35">
      <c r="A45" s="221" t="s">
        <v>81</v>
      </c>
      <c r="B45" s="221"/>
      <c r="C45" s="221"/>
      <c r="D45" s="221"/>
      <c r="E45" s="221"/>
      <c r="F45" s="221"/>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221"/>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row>
  </sheetData>
  <mergeCells count="4">
    <mergeCell ref="B7:B9"/>
    <mergeCell ref="C7:BV7"/>
    <mergeCell ref="B23:B25"/>
    <mergeCell ref="A45:AE45"/>
  </mergeCell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93"/>
  <sheetViews>
    <sheetView zoomScale="110" zoomScaleNormal="110" workbookViewId="0">
      <pane xSplit="2" topLeftCell="C1" activePane="topRight" state="frozen"/>
      <selection pane="topRight" activeCell="A97" sqref="A97"/>
    </sheetView>
  </sheetViews>
  <sheetFormatPr baseColWidth="10" defaultColWidth="9.1796875" defaultRowHeight="13" x14ac:dyDescent="0.3"/>
  <cols>
    <col min="1" max="1" width="9.453125" style="9" customWidth="1"/>
    <col min="2" max="2" width="9" style="9" customWidth="1"/>
    <col min="3" max="7" width="8.54296875" style="9" customWidth="1"/>
    <col min="8" max="12" width="10.54296875" style="9" customWidth="1"/>
    <col min="13" max="17" width="8.54296875" style="9" customWidth="1"/>
    <col min="18" max="21" width="10.54296875" style="9" customWidth="1"/>
    <col min="22" max="513" width="11.54296875" style="9"/>
    <col min="514" max="590" width="11.54296875" style="7"/>
    <col min="591" max="724" width="8.7265625" style="7" customWidth="1"/>
    <col min="725" max="799" width="8.7265625" customWidth="1"/>
    <col min="800" max="1025" width="11.54296875"/>
  </cols>
  <sheetData>
    <row r="1" spans="1:1024" s="1" customFormat="1" ht="15.5" x14ac:dyDescent="0.35">
      <c r="A1" s="4" t="s">
        <v>82</v>
      </c>
      <c r="ST1" s="13"/>
      <c r="SU1" s="13"/>
      <c r="SV1" s="13"/>
      <c r="SW1" s="13"/>
      <c r="SX1" s="13"/>
      <c r="SY1" s="13"/>
      <c r="SZ1" s="13"/>
      <c r="TA1" s="13"/>
      <c r="TB1" s="13"/>
      <c r="TC1" s="13"/>
      <c r="TD1" s="13"/>
      <c r="TE1" s="13"/>
      <c r="TF1" s="13"/>
      <c r="TG1" s="13"/>
      <c r="TH1" s="13"/>
      <c r="TI1" s="13"/>
      <c r="TJ1" s="13"/>
      <c r="TK1" s="13"/>
      <c r="TL1" s="13"/>
      <c r="TM1" s="13"/>
      <c r="TN1" s="13"/>
      <c r="TO1" s="13"/>
      <c r="TP1" s="13"/>
      <c r="TQ1" s="13"/>
      <c r="TR1" s="13"/>
      <c r="TS1" s="13"/>
      <c r="TT1" s="13"/>
      <c r="TU1" s="13"/>
      <c r="TV1" s="13"/>
      <c r="TW1" s="13"/>
      <c r="TX1" s="13"/>
      <c r="TY1" s="13"/>
      <c r="TZ1" s="13"/>
      <c r="UA1" s="13"/>
      <c r="UB1" s="13"/>
      <c r="UC1" s="13"/>
      <c r="UD1" s="13"/>
      <c r="UE1" s="13"/>
      <c r="UF1" s="13"/>
      <c r="UG1" s="13"/>
      <c r="UH1" s="13"/>
      <c r="UI1" s="13"/>
      <c r="UJ1" s="13"/>
      <c r="UK1" s="13"/>
      <c r="UL1" s="13"/>
      <c r="UM1" s="13"/>
      <c r="UN1" s="13"/>
      <c r="UO1" s="13"/>
      <c r="UP1" s="13"/>
      <c r="UQ1" s="13"/>
      <c r="UR1" s="13"/>
      <c r="US1" s="13"/>
      <c r="UT1" s="13"/>
      <c r="UU1" s="13"/>
      <c r="UV1" s="13"/>
      <c r="UW1" s="13"/>
      <c r="UX1" s="13"/>
      <c r="UY1" s="13"/>
      <c r="UZ1" s="13"/>
      <c r="VA1" s="13"/>
      <c r="VB1" s="13"/>
      <c r="VC1" s="13"/>
      <c r="VD1" s="13"/>
      <c r="VE1" s="13"/>
      <c r="VF1" s="13"/>
      <c r="VG1" s="13"/>
      <c r="VH1" s="13"/>
      <c r="VI1" s="13"/>
      <c r="VJ1" s="13"/>
      <c r="VK1" s="13"/>
      <c r="VL1" s="13"/>
      <c r="VM1" s="13"/>
      <c r="VN1" s="13"/>
      <c r="VO1" s="13"/>
      <c r="VP1" s="13"/>
      <c r="VQ1" s="13"/>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11" customFormat="1" ht="99.65" customHeight="1" x14ac:dyDescent="0.45">
      <c r="A2" s="120" t="s">
        <v>83</v>
      </c>
      <c r="B2" s="222" t="s">
        <v>84</v>
      </c>
      <c r="C2" s="222"/>
      <c r="D2" s="222"/>
      <c r="E2" s="222"/>
      <c r="F2" s="222"/>
      <c r="G2" s="222"/>
      <c r="H2" s="222"/>
      <c r="I2" s="222"/>
      <c r="J2" s="222"/>
      <c r="K2" s="222"/>
      <c r="L2" s="222"/>
      <c r="M2" s="222"/>
      <c r="N2" s="222"/>
      <c r="O2" s="222"/>
      <c r="P2" s="222"/>
      <c r="Q2" s="222"/>
      <c r="R2" s="222"/>
      <c r="S2" s="222"/>
      <c r="T2" s="222"/>
      <c r="U2" s="222"/>
      <c r="TA2" s="7"/>
      <c r="TB2" s="7"/>
      <c r="TC2" s="7"/>
      <c r="TD2" s="7"/>
      <c r="TE2" s="7"/>
      <c r="TF2" s="7"/>
      <c r="TG2" s="7"/>
      <c r="TH2" s="7"/>
      <c r="TI2" s="7"/>
      <c r="TJ2" s="7"/>
      <c r="TK2" s="7"/>
      <c r="TL2" s="7"/>
      <c r="TM2" s="7"/>
      <c r="TN2" s="7"/>
      <c r="TO2" s="7"/>
      <c r="TP2" s="7"/>
      <c r="TQ2" s="7"/>
      <c r="TR2" s="7"/>
      <c r="TS2" s="7"/>
      <c r="TT2" s="7"/>
      <c r="TU2" s="7"/>
      <c r="TV2" s="7"/>
      <c r="TW2" s="7"/>
      <c r="TX2" s="7"/>
      <c r="TY2" s="7"/>
      <c r="TZ2" s="7"/>
      <c r="UA2" s="7"/>
      <c r="UB2" s="7"/>
      <c r="UC2" s="7"/>
      <c r="UD2" s="7"/>
      <c r="UE2" s="7"/>
      <c r="UF2" s="7"/>
      <c r="UG2" s="7"/>
      <c r="UH2" s="7"/>
      <c r="UI2" s="7"/>
      <c r="UJ2" s="7"/>
      <c r="UK2" s="7"/>
      <c r="UL2" s="7"/>
      <c r="UM2" s="7"/>
      <c r="UN2" s="7"/>
      <c r="UO2" s="7"/>
      <c r="UP2" s="7"/>
      <c r="UQ2" s="7"/>
      <c r="UR2" s="7"/>
      <c r="US2" s="7"/>
      <c r="UT2" s="7"/>
      <c r="UU2" s="7"/>
      <c r="UV2" s="7"/>
      <c r="UW2" s="7"/>
      <c r="UX2" s="7"/>
      <c r="UY2" s="7"/>
      <c r="UZ2" s="7"/>
      <c r="VA2" s="7"/>
      <c r="VB2" s="7"/>
      <c r="VC2" s="7"/>
      <c r="VD2" s="7"/>
      <c r="VE2" s="7"/>
      <c r="VF2" s="7"/>
      <c r="VG2" s="7"/>
      <c r="VH2" s="7"/>
      <c r="VI2" s="7"/>
      <c r="VJ2" s="7"/>
      <c r="VK2" s="7"/>
      <c r="VL2" s="7"/>
      <c r="VM2" s="7"/>
      <c r="VN2" s="7"/>
      <c r="VO2" s="7"/>
      <c r="VP2" s="7"/>
      <c r="VQ2" s="7"/>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 customFormat="1" ht="15.5" x14ac:dyDescent="0.35">
      <c r="A3" s="4" t="s">
        <v>22</v>
      </c>
      <c r="ST3" s="13"/>
      <c r="SU3" s="13"/>
      <c r="SV3" s="13"/>
      <c r="SW3" s="13"/>
      <c r="SX3" s="13"/>
      <c r="SY3" s="13"/>
      <c r="SZ3" s="13"/>
      <c r="TA3" s="13"/>
      <c r="TB3" s="13"/>
      <c r="TC3" s="13"/>
      <c r="TD3" s="13"/>
      <c r="TE3" s="13"/>
      <c r="TF3" s="13"/>
      <c r="TG3" s="13"/>
      <c r="TH3" s="13"/>
      <c r="TI3" s="13"/>
      <c r="TJ3" s="13"/>
      <c r="TK3" s="13"/>
      <c r="TL3" s="13"/>
      <c r="TM3" s="13"/>
      <c r="TN3" s="13"/>
      <c r="TO3" s="13"/>
      <c r="TP3" s="13"/>
      <c r="TQ3" s="13"/>
      <c r="TR3" s="13"/>
      <c r="TS3" s="13"/>
      <c r="TT3" s="13"/>
      <c r="TU3" s="13"/>
      <c r="TV3" s="13"/>
      <c r="TW3" s="13"/>
      <c r="TX3" s="13"/>
      <c r="TY3" s="13"/>
      <c r="TZ3" s="13"/>
      <c r="UA3" s="13"/>
      <c r="UB3" s="13"/>
      <c r="UC3" s="13"/>
      <c r="UD3" s="13"/>
      <c r="UE3" s="13"/>
      <c r="UF3" s="13"/>
      <c r="UG3" s="13"/>
      <c r="UH3" s="13"/>
      <c r="UI3" s="13"/>
      <c r="UJ3" s="13"/>
      <c r="UK3" s="13"/>
      <c r="UL3" s="13"/>
      <c r="UM3" s="13"/>
      <c r="UN3" s="13"/>
      <c r="UO3" s="13"/>
      <c r="UP3" s="13"/>
      <c r="UQ3" s="13"/>
      <c r="UR3" s="13"/>
      <c r="US3" s="13"/>
      <c r="UT3" s="13"/>
      <c r="UU3" s="13"/>
      <c r="UV3" s="13"/>
      <c r="UW3" s="13"/>
      <c r="UX3" s="13"/>
      <c r="UY3" s="13"/>
      <c r="UZ3" s="13"/>
      <c r="VA3" s="13"/>
      <c r="VB3" s="13"/>
      <c r="VC3" s="13"/>
      <c r="VD3" s="13"/>
      <c r="VE3" s="13"/>
      <c r="VF3" s="13"/>
      <c r="VG3" s="13"/>
      <c r="VH3" s="13"/>
      <c r="VI3" s="13"/>
      <c r="VJ3" s="13"/>
      <c r="VK3" s="13"/>
      <c r="VL3" s="13"/>
      <c r="VM3" s="13"/>
      <c r="VN3" s="13"/>
      <c r="VO3" s="13"/>
      <c r="VP3" s="13"/>
      <c r="VQ3" s="1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 customFormat="1" ht="15.5" x14ac:dyDescent="0.35">
      <c r="A4" s="14" t="s">
        <v>85</v>
      </c>
      <c r="ST4" s="13"/>
      <c r="SU4" s="13"/>
      <c r="SV4" s="13"/>
      <c r="SW4" s="13"/>
      <c r="SX4" s="13"/>
      <c r="SY4" s="13"/>
      <c r="SZ4" s="13"/>
      <c r="TA4" s="13"/>
      <c r="TB4" s="13"/>
      <c r="TC4" s="13"/>
      <c r="TD4" s="13"/>
      <c r="TE4" s="13"/>
      <c r="TF4" s="13"/>
      <c r="TG4" s="13"/>
      <c r="TH4" s="13"/>
      <c r="TI4" s="13"/>
      <c r="TJ4" s="13"/>
      <c r="TK4" s="13"/>
      <c r="TL4" s="13"/>
      <c r="TM4" s="13"/>
      <c r="TN4" s="13"/>
      <c r="TO4" s="13"/>
      <c r="TP4" s="13"/>
      <c r="TQ4" s="13"/>
      <c r="TR4" s="13"/>
      <c r="TS4" s="13"/>
      <c r="TT4" s="13"/>
      <c r="TU4" s="13"/>
      <c r="TV4" s="13"/>
      <c r="TW4" s="13"/>
      <c r="TX4" s="13"/>
      <c r="TY4" s="13"/>
      <c r="TZ4" s="13"/>
      <c r="UA4" s="13"/>
      <c r="UB4" s="13"/>
      <c r="UC4" s="13"/>
      <c r="UD4" s="13"/>
      <c r="UE4" s="13"/>
      <c r="UF4" s="13"/>
      <c r="UG4" s="13"/>
      <c r="UH4" s="13"/>
      <c r="UI4" s="13"/>
      <c r="UJ4" s="13"/>
      <c r="UK4" s="13"/>
      <c r="UL4" s="13"/>
      <c r="UM4" s="13"/>
      <c r="UN4" s="13"/>
      <c r="UO4" s="13"/>
      <c r="UP4" s="13"/>
      <c r="UQ4" s="13"/>
      <c r="UR4" s="13"/>
      <c r="US4" s="13"/>
      <c r="UT4" s="13"/>
      <c r="UU4" s="13"/>
      <c r="UV4" s="13"/>
      <c r="UW4" s="13"/>
      <c r="UX4" s="13"/>
      <c r="UY4" s="13"/>
      <c r="UZ4" s="13"/>
      <c r="VA4" s="13"/>
      <c r="VB4" s="13"/>
      <c r="VC4" s="13"/>
      <c r="VD4" s="13"/>
      <c r="VE4" s="13"/>
      <c r="VF4" s="13"/>
      <c r="VG4" s="13"/>
      <c r="VH4" s="13"/>
      <c r="VI4" s="13"/>
      <c r="VJ4" s="13"/>
      <c r="VK4" s="13"/>
      <c r="VL4" s="13"/>
      <c r="VM4" s="13"/>
      <c r="VN4" s="13"/>
      <c r="VO4" s="13"/>
      <c r="VP4" s="13"/>
      <c r="VQ4" s="13"/>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21"/>
    </row>
    <row r="6" spans="1:1024" x14ac:dyDescent="0.3">
      <c r="A6" s="122"/>
      <c r="B6" s="108"/>
      <c r="C6" s="223" t="s">
        <v>86</v>
      </c>
      <c r="D6" s="223"/>
      <c r="E6" s="223"/>
      <c r="F6" s="223"/>
      <c r="G6" s="223"/>
      <c r="H6" s="223"/>
      <c r="I6" s="223"/>
      <c r="J6" s="223"/>
      <c r="K6" s="223"/>
      <c r="L6" s="223"/>
      <c r="M6" s="224" t="s">
        <v>87</v>
      </c>
      <c r="N6" s="224"/>
      <c r="O6" s="224"/>
      <c r="P6" s="224"/>
      <c r="Q6" s="224"/>
      <c r="R6" s="224"/>
      <c r="S6" s="224"/>
      <c r="T6" s="224"/>
      <c r="U6" s="224"/>
    </row>
    <row r="7" spans="1:1024" x14ac:dyDescent="0.3">
      <c r="A7" s="123"/>
      <c r="B7" s="29"/>
      <c r="C7" s="225" t="s">
        <v>88</v>
      </c>
      <c r="D7" s="225"/>
      <c r="E7" s="225"/>
      <c r="F7" s="225"/>
      <c r="G7" s="225"/>
      <c r="H7" s="225"/>
      <c r="I7" s="226"/>
      <c r="J7" s="226"/>
      <c r="K7" s="226"/>
      <c r="L7" s="124"/>
      <c r="M7" s="225" t="s">
        <v>88</v>
      </c>
      <c r="N7" s="225"/>
      <c r="O7" s="225"/>
      <c r="P7" s="225"/>
      <c r="Q7" s="225"/>
      <c r="R7" s="225"/>
      <c r="S7" s="227"/>
      <c r="T7" s="227"/>
      <c r="U7" s="227"/>
    </row>
    <row r="8" spans="1:1024" s="125" customFormat="1" ht="40" customHeight="1" x14ac:dyDescent="0.25">
      <c r="A8" s="228" t="s">
        <v>89</v>
      </c>
      <c r="B8" s="229" t="s">
        <v>90</v>
      </c>
      <c r="C8" s="230" t="s">
        <v>91</v>
      </c>
      <c r="D8" s="230"/>
      <c r="E8" s="230"/>
      <c r="F8" s="230"/>
      <c r="G8" s="230"/>
      <c r="H8" s="231" t="s">
        <v>92</v>
      </c>
      <c r="I8" s="232" t="s">
        <v>93</v>
      </c>
      <c r="J8" s="232" t="s">
        <v>94</v>
      </c>
      <c r="K8" s="234" t="s">
        <v>95</v>
      </c>
      <c r="L8" s="233" t="s">
        <v>96</v>
      </c>
      <c r="M8" s="235" t="s">
        <v>91</v>
      </c>
      <c r="N8" s="235"/>
      <c r="O8" s="235"/>
      <c r="P8" s="235"/>
      <c r="Q8" s="235"/>
      <c r="R8" s="231" t="s">
        <v>92</v>
      </c>
      <c r="S8" s="232" t="s">
        <v>93</v>
      </c>
      <c r="T8" s="232" t="s">
        <v>94</v>
      </c>
      <c r="U8" s="233" t="s">
        <v>95</v>
      </c>
      <c r="TA8" s="7"/>
      <c r="TB8" s="7"/>
      <c r="TC8" s="7"/>
      <c r="TD8" s="7"/>
      <c r="TE8" s="7"/>
      <c r="TF8" s="7"/>
      <c r="TG8" s="7"/>
      <c r="TH8" s="7"/>
      <c r="TI8" s="7"/>
      <c r="TJ8" s="7"/>
      <c r="TK8" s="7"/>
      <c r="TL8" s="7"/>
      <c r="TM8" s="7"/>
      <c r="TN8" s="7"/>
      <c r="TO8" s="7"/>
      <c r="TP8" s="7"/>
      <c r="TQ8" s="7"/>
      <c r="TR8" s="7"/>
      <c r="TS8" s="7"/>
      <c r="TT8" s="7"/>
      <c r="TU8" s="7"/>
      <c r="TV8" s="7"/>
      <c r="TW8" s="7"/>
      <c r="TX8" s="7"/>
      <c r="TY8" s="7"/>
      <c r="TZ8" s="7"/>
      <c r="UA8" s="7"/>
      <c r="UB8" s="7"/>
      <c r="UC8" s="7"/>
      <c r="UD8" s="7"/>
      <c r="UE8" s="7"/>
      <c r="UF8" s="7"/>
      <c r="UG8" s="7"/>
      <c r="UH8" s="7"/>
      <c r="UI8" s="7"/>
      <c r="UJ8" s="7"/>
      <c r="UK8" s="7"/>
      <c r="UL8" s="7"/>
      <c r="UM8" s="7"/>
      <c r="UN8" s="7"/>
      <c r="UO8" s="7"/>
      <c r="UP8" s="7"/>
      <c r="UQ8" s="7"/>
      <c r="UR8" s="7"/>
      <c r="US8" s="7"/>
      <c r="UT8" s="7"/>
      <c r="UU8" s="7"/>
      <c r="UV8" s="7"/>
      <c r="UW8" s="7"/>
      <c r="UX8" s="7"/>
      <c r="UY8" s="7"/>
      <c r="UZ8" s="7"/>
      <c r="VA8" s="7"/>
      <c r="VB8" s="7"/>
      <c r="VC8" s="7"/>
      <c r="VD8" s="7"/>
      <c r="VE8" s="7"/>
      <c r="VF8" s="7"/>
      <c r="VG8" s="7"/>
      <c r="VH8" s="7"/>
      <c r="VI8" s="7"/>
      <c r="VJ8" s="7"/>
      <c r="VK8" s="7"/>
      <c r="VL8" s="7"/>
      <c r="VM8" s="7"/>
      <c r="VN8" s="7"/>
      <c r="VO8" s="7"/>
      <c r="VP8" s="7"/>
      <c r="VQ8" s="7"/>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25" customFormat="1" ht="13.15" customHeight="1" x14ac:dyDescent="0.3">
      <c r="A9" s="228"/>
      <c r="B9" s="229"/>
      <c r="C9" s="126" t="s">
        <v>97</v>
      </c>
      <c r="D9" s="127" t="s">
        <v>98</v>
      </c>
      <c r="E9" s="127" t="s">
        <v>99</v>
      </c>
      <c r="F9" s="127" t="s">
        <v>100</v>
      </c>
      <c r="G9" s="128" t="s">
        <v>70</v>
      </c>
      <c r="H9" s="231"/>
      <c r="I9" s="231"/>
      <c r="J9" s="231"/>
      <c r="K9" s="234"/>
      <c r="L9" s="233"/>
      <c r="M9" s="129" t="s">
        <v>97</v>
      </c>
      <c r="N9" s="127" t="s">
        <v>98</v>
      </c>
      <c r="O9" s="127" t="s">
        <v>99</v>
      </c>
      <c r="P9" s="127" t="s">
        <v>100</v>
      </c>
      <c r="Q9" s="128" t="s">
        <v>70</v>
      </c>
      <c r="R9" s="231"/>
      <c r="S9" s="231"/>
      <c r="T9" s="231"/>
      <c r="U9" s="233"/>
      <c r="TA9" s="7"/>
      <c r="TB9" s="7"/>
      <c r="TC9" s="7"/>
      <c r="TD9" s="7"/>
      <c r="TE9" s="7"/>
      <c r="TF9" s="7"/>
      <c r="TG9" s="7"/>
      <c r="TH9" s="7"/>
      <c r="TI9" s="7"/>
      <c r="TJ9" s="7"/>
      <c r="TK9" s="7"/>
      <c r="TL9" s="7"/>
      <c r="TM9" s="7"/>
      <c r="TN9" s="7"/>
      <c r="TO9" s="7"/>
      <c r="TP9" s="7"/>
      <c r="TQ9" s="7"/>
      <c r="TR9" s="7"/>
      <c r="TS9" s="7"/>
      <c r="TT9" s="7"/>
      <c r="TU9" s="7"/>
      <c r="TV9" s="7"/>
      <c r="TW9" s="7"/>
      <c r="TX9" s="7"/>
      <c r="TY9" s="7"/>
      <c r="TZ9" s="7"/>
      <c r="UA9" s="7"/>
      <c r="UB9" s="7"/>
      <c r="UC9" s="7"/>
      <c r="UD9" s="7"/>
      <c r="UE9" s="7"/>
      <c r="UF9" s="7"/>
      <c r="UG9" s="7"/>
      <c r="UH9" s="7"/>
      <c r="UI9" s="7"/>
      <c r="UJ9" s="7"/>
      <c r="UK9" s="7"/>
      <c r="UL9" s="7"/>
      <c r="UM9" s="7"/>
      <c r="UN9" s="7"/>
      <c r="UO9" s="7"/>
      <c r="UP9" s="7"/>
      <c r="UQ9" s="7"/>
      <c r="UR9" s="7"/>
      <c r="US9" s="7"/>
      <c r="UT9" s="7"/>
      <c r="UU9" s="7"/>
      <c r="UV9" s="7"/>
      <c r="UW9" s="7"/>
      <c r="UX9" s="7"/>
      <c r="UY9" s="7"/>
      <c r="UZ9" s="7"/>
      <c r="VA9" s="7"/>
      <c r="VB9" s="7"/>
      <c r="VC9" s="7"/>
      <c r="VD9" s="7"/>
      <c r="VE9" s="7"/>
      <c r="VF9" s="7"/>
      <c r="VG9" s="7"/>
      <c r="VH9" s="7"/>
      <c r="VI9" s="7"/>
      <c r="VJ9" s="7"/>
      <c r="VK9" s="7"/>
      <c r="VL9" s="7"/>
      <c r="VM9" s="7"/>
      <c r="VN9" s="7"/>
      <c r="VO9" s="7"/>
      <c r="VP9" s="7"/>
      <c r="VQ9" s="7"/>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25" customFormat="1" ht="13.15" customHeight="1" x14ac:dyDescent="0.3">
      <c r="A10" s="130" t="s">
        <v>101</v>
      </c>
      <c r="B10" s="131"/>
      <c r="C10" s="132"/>
      <c r="D10" s="133"/>
      <c r="E10" s="133"/>
      <c r="F10" s="133"/>
      <c r="G10" s="134"/>
      <c r="H10" s="135"/>
      <c r="I10" s="136">
        <v>0</v>
      </c>
      <c r="J10" s="136"/>
      <c r="K10" s="137">
        <f t="shared" ref="K10:K41" si="0">I10+J10</f>
        <v>0</v>
      </c>
      <c r="L10" s="138"/>
      <c r="M10" s="132"/>
      <c r="N10" s="133"/>
      <c r="O10" s="133"/>
      <c r="P10" s="133"/>
      <c r="Q10" s="134"/>
      <c r="R10" s="135"/>
      <c r="S10" s="136">
        <f>I10</f>
        <v>0</v>
      </c>
      <c r="T10" s="136"/>
      <c r="U10" s="139">
        <f>S10+T10</f>
        <v>0</v>
      </c>
      <c r="TA10" s="7"/>
      <c r="TB10" s="7"/>
      <c r="TC10" s="7"/>
      <c r="TD10" s="7"/>
      <c r="TE10" s="7"/>
      <c r="TF10" s="7"/>
      <c r="TG10" s="7"/>
      <c r="TH10" s="7"/>
      <c r="TI10" s="7"/>
      <c r="TJ10" s="7"/>
      <c r="TK10" s="7"/>
      <c r="TL10" s="7"/>
      <c r="TM10" s="7"/>
      <c r="TN10" s="7"/>
      <c r="TO10" s="7"/>
      <c r="TP10" s="7"/>
      <c r="TQ10" s="7"/>
      <c r="TR10" s="7"/>
      <c r="TS10" s="7"/>
      <c r="TT10" s="7"/>
      <c r="TU10" s="7"/>
      <c r="TV10" s="7"/>
      <c r="TW10" s="7"/>
      <c r="TX10" s="7"/>
      <c r="TY10" s="7"/>
      <c r="TZ10" s="7"/>
      <c r="UA10" s="7"/>
      <c r="UB10" s="7"/>
      <c r="UC10" s="7"/>
      <c r="UD10" s="7"/>
      <c r="UE10" s="7"/>
      <c r="UF10" s="7"/>
      <c r="UG10" s="7"/>
      <c r="UH10" s="7"/>
      <c r="UI10" s="7"/>
      <c r="UJ10" s="7"/>
      <c r="UK10" s="7"/>
      <c r="UL10" s="7"/>
      <c r="UM10" s="7"/>
      <c r="UN10" s="7"/>
      <c r="UO10" s="7"/>
      <c r="UP10" s="7"/>
      <c r="UQ10" s="7"/>
      <c r="UR10" s="7"/>
      <c r="US10" s="7"/>
      <c r="UT10" s="7"/>
      <c r="UU10" s="7"/>
      <c r="UV10" s="7"/>
      <c r="UW10" s="7"/>
      <c r="UX10" s="7"/>
      <c r="UY10" s="7"/>
      <c r="UZ10" s="7"/>
      <c r="VA10" s="7"/>
      <c r="VB10" s="7"/>
      <c r="VC10" s="7"/>
      <c r="VD10" s="7"/>
      <c r="VE10" s="7"/>
      <c r="VF10" s="7"/>
      <c r="VG10" s="7"/>
      <c r="VH10" s="7"/>
      <c r="VI10" s="7"/>
      <c r="VJ10" s="7"/>
      <c r="VK10" s="7"/>
      <c r="VL10" s="7"/>
      <c r="VM10" s="7"/>
      <c r="VN10" s="7"/>
      <c r="VO10" s="7"/>
      <c r="VP10" s="7"/>
      <c r="VQ10" s="7"/>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25" customFormat="1" ht="13.15" customHeight="1" x14ac:dyDescent="0.3">
      <c r="A11" s="140">
        <v>43960</v>
      </c>
      <c r="B11" s="141" t="s">
        <v>102</v>
      </c>
      <c r="C11" s="132"/>
      <c r="D11" s="133"/>
      <c r="E11" s="133"/>
      <c r="F11" s="133"/>
      <c r="G11" s="134"/>
      <c r="H11" s="135"/>
      <c r="I11" s="136">
        <v>33</v>
      </c>
      <c r="J11" s="136">
        <v>1</v>
      </c>
      <c r="K11" s="41">
        <f t="shared" si="0"/>
        <v>34</v>
      </c>
      <c r="L11" s="138"/>
      <c r="M11" s="132"/>
      <c r="N11" s="133"/>
      <c r="O11" s="133"/>
      <c r="P11" s="133"/>
      <c r="Q11" s="134"/>
      <c r="R11" s="135"/>
      <c r="S11" s="142">
        <f t="shared" ref="S11:S42" si="1">S12+I11</f>
        <v>23150</v>
      </c>
      <c r="T11" s="143">
        <f t="shared" ref="T11:T42" si="2">T12+J11</f>
        <v>1111</v>
      </c>
      <c r="U11" s="144">
        <f t="shared" ref="U11:U42" si="3">U12+K11</f>
        <v>24261</v>
      </c>
      <c r="TA11" s="7"/>
      <c r="TB11" s="7"/>
      <c r="TC11" s="7"/>
      <c r="TD11" s="7"/>
      <c r="TE11" s="7"/>
      <c r="TF11" s="7"/>
      <c r="TG11" s="7"/>
      <c r="TH11" s="7"/>
      <c r="TI11" s="7"/>
      <c r="TJ11" s="7"/>
      <c r="TK11" s="7"/>
      <c r="TL11" s="7"/>
      <c r="TM11" s="7"/>
      <c r="TN11" s="7"/>
      <c r="TO11" s="7"/>
      <c r="TP11" s="7"/>
      <c r="TQ11" s="7"/>
      <c r="TR11" s="7"/>
      <c r="TS11" s="7"/>
      <c r="TT11" s="7"/>
      <c r="TU11" s="7"/>
      <c r="TV11" s="7"/>
      <c r="TW11" s="7"/>
      <c r="TX11" s="7"/>
      <c r="TY11" s="7"/>
      <c r="TZ11" s="7"/>
      <c r="UA11" s="7"/>
      <c r="UB11" s="7"/>
      <c r="UC11" s="7"/>
      <c r="UD11" s="7"/>
      <c r="UE11" s="7"/>
      <c r="UF11" s="7"/>
      <c r="UG11" s="7"/>
      <c r="UH11" s="7"/>
      <c r="UI11" s="7"/>
      <c r="UJ11" s="7"/>
      <c r="UK11" s="7"/>
      <c r="UL11" s="7"/>
      <c r="UM11" s="7"/>
      <c r="UN11" s="7"/>
      <c r="UO11" s="7"/>
      <c r="UP11" s="7"/>
      <c r="UQ11" s="7"/>
      <c r="UR11" s="7"/>
      <c r="US11" s="7"/>
      <c r="UT11" s="7"/>
      <c r="UU11" s="7"/>
      <c r="UV11" s="7"/>
      <c r="UW11" s="7"/>
      <c r="UX11" s="7"/>
      <c r="UY11" s="7"/>
      <c r="UZ11" s="7"/>
      <c r="VA11" s="7"/>
      <c r="VB11" s="7"/>
      <c r="VC11" s="7"/>
      <c r="VD11" s="7"/>
      <c r="VE11" s="7"/>
      <c r="VF11" s="7"/>
      <c r="VG11" s="7"/>
      <c r="VH11" s="7"/>
      <c r="VI11" s="7"/>
      <c r="VJ11" s="7"/>
      <c r="VK11" s="7"/>
      <c r="VL11" s="7"/>
      <c r="VM11" s="7"/>
      <c r="VN11" s="7"/>
      <c r="VO11" s="7"/>
      <c r="VP11" s="7"/>
      <c r="VQ11" s="7"/>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25" customFormat="1" ht="13.15" customHeight="1" x14ac:dyDescent="0.3">
      <c r="A12" s="140">
        <v>43959</v>
      </c>
      <c r="B12" s="141" t="s">
        <v>102</v>
      </c>
      <c r="C12" s="145"/>
      <c r="D12" s="146"/>
      <c r="E12" s="146"/>
      <c r="F12" s="146"/>
      <c r="G12" s="147"/>
      <c r="H12" s="148"/>
      <c r="I12" s="149">
        <v>135</v>
      </c>
      <c r="J12" s="149">
        <v>5</v>
      </c>
      <c r="K12" s="41">
        <f t="shared" si="0"/>
        <v>140</v>
      </c>
      <c r="L12" s="150"/>
      <c r="M12" s="145"/>
      <c r="N12" s="146"/>
      <c r="O12" s="146"/>
      <c r="P12" s="146"/>
      <c r="Q12" s="147"/>
      <c r="R12" s="148"/>
      <c r="S12" s="142">
        <f t="shared" si="1"/>
        <v>23117</v>
      </c>
      <c r="T12" s="143">
        <f t="shared" si="2"/>
        <v>1110</v>
      </c>
      <c r="U12" s="144">
        <f t="shared" si="3"/>
        <v>24227</v>
      </c>
      <c r="TA12" s="7"/>
      <c r="TB12" s="7"/>
      <c r="TC12" s="7"/>
      <c r="TD12" s="7"/>
      <c r="TE12" s="7"/>
      <c r="TF12" s="7"/>
      <c r="TG12" s="7"/>
      <c r="TH12" s="7"/>
      <c r="TI12" s="7"/>
      <c r="TJ12" s="7"/>
      <c r="TK12" s="7"/>
      <c r="TL12" s="7"/>
      <c r="TM12" s="7"/>
      <c r="TN12" s="7"/>
      <c r="TO12" s="7"/>
      <c r="TP12" s="7"/>
      <c r="TQ12" s="7"/>
      <c r="TR12" s="7"/>
      <c r="TS12" s="7"/>
      <c r="TT12" s="7"/>
      <c r="TU12" s="7"/>
      <c r="TV12" s="7"/>
      <c r="TW12" s="7"/>
      <c r="TX12" s="7"/>
      <c r="TY12" s="7"/>
      <c r="TZ12" s="7"/>
      <c r="UA12" s="7"/>
      <c r="UB12" s="7"/>
      <c r="UC12" s="7"/>
      <c r="UD12" s="7"/>
      <c r="UE12" s="7"/>
      <c r="UF12" s="7"/>
      <c r="UG12" s="7"/>
      <c r="UH12" s="7"/>
      <c r="UI12" s="7"/>
      <c r="UJ12" s="7"/>
      <c r="UK12" s="7"/>
      <c r="UL12" s="7"/>
      <c r="UM12" s="7"/>
      <c r="UN12" s="7"/>
      <c r="UO12" s="7"/>
      <c r="UP12" s="7"/>
      <c r="UQ12" s="7"/>
      <c r="UR12" s="7"/>
      <c r="US12" s="7"/>
      <c r="UT12" s="7"/>
      <c r="UU12" s="7"/>
      <c r="UV12" s="7"/>
      <c r="UW12" s="7"/>
      <c r="UX12" s="7"/>
      <c r="UY12" s="7"/>
      <c r="UZ12" s="7"/>
      <c r="VA12" s="7"/>
      <c r="VB12" s="7"/>
      <c r="VC12" s="7"/>
      <c r="VD12" s="7"/>
      <c r="VE12" s="7"/>
      <c r="VF12" s="7"/>
      <c r="VG12" s="7"/>
      <c r="VH12" s="7"/>
      <c r="VI12" s="7"/>
      <c r="VJ12" s="7"/>
      <c r="VK12" s="7"/>
      <c r="VL12" s="7"/>
      <c r="VM12" s="7"/>
      <c r="VN12" s="7"/>
      <c r="VO12" s="7"/>
      <c r="VP12" s="7"/>
      <c r="VQ12" s="7"/>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25" customFormat="1" ht="13.15" customHeight="1" x14ac:dyDescent="0.3">
      <c r="A13" s="140">
        <v>43958</v>
      </c>
      <c r="B13" s="141" t="s">
        <v>102</v>
      </c>
      <c r="C13" s="145"/>
      <c r="D13" s="146"/>
      <c r="E13" s="146"/>
      <c r="F13" s="146"/>
      <c r="G13" s="147"/>
      <c r="H13" s="148"/>
      <c r="I13" s="149">
        <v>175</v>
      </c>
      <c r="J13" s="149">
        <v>17</v>
      </c>
      <c r="K13" s="41">
        <f t="shared" si="0"/>
        <v>192</v>
      </c>
      <c r="L13" s="150"/>
      <c r="M13" s="145"/>
      <c r="N13" s="146"/>
      <c r="O13" s="146"/>
      <c r="P13" s="146"/>
      <c r="Q13" s="147"/>
      <c r="R13" s="148"/>
      <c r="S13" s="142">
        <f t="shared" si="1"/>
        <v>22982</v>
      </c>
      <c r="T13" s="143">
        <f t="shared" si="2"/>
        <v>1105</v>
      </c>
      <c r="U13" s="144">
        <f t="shared" si="3"/>
        <v>24087</v>
      </c>
      <c r="TA13" s="7"/>
      <c r="TB13" s="7"/>
      <c r="TC13" s="7"/>
      <c r="TD13" s="7"/>
      <c r="TE13" s="7"/>
      <c r="TF13" s="7"/>
      <c r="TG13" s="7"/>
      <c r="TH13" s="7"/>
      <c r="TI13" s="7"/>
      <c r="TJ13" s="7"/>
      <c r="TK13" s="7"/>
      <c r="TL13" s="7"/>
      <c r="TM13" s="7"/>
      <c r="TN13" s="7"/>
      <c r="TO13" s="7"/>
      <c r="TP13" s="7"/>
      <c r="TQ13" s="7"/>
      <c r="TR13" s="7"/>
      <c r="TS13" s="7"/>
      <c r="TT13" s="7"/>
      <c r="TU13" s="7"/>
      <c r="TV13" s="7"/>
      <c r="TW13" s="7"/>
      <c r="TX13" s="7"/>
      <c r="TY13" s="7"/>
      <c r="TZ13" s="7"/>
      <c r="UA13" s="7"/>
      <c r="UB13" s="7"/>
      <c r="UC13" s="7"/>
      <c r="UD13" s="7"/>
      <c r="UE13" s="7"/>
      <c r="UF13" s="7"/>
      <c r="UG13" s="7"/>
      <c r="UH13" s="7"/>
      <c r="UI13" s="7"/>
      <c r="UJ13" s="7"/>
      <c r="UK13" s="7"/>
      <c r="UL13" s="7"/>
      <c r="UM13" s="7"/>
      <c r="UN13" s="7"/>
      <c r="UO13" s="7"/>
      <c r="UP13" s="7"/>
      <c r="UQ13" s="7"/>
      <c r="UR13" s="7"/>
      <c r="US13" s="7"/>
      <c r="UT13" s="7"/>
      <c r="UU13" s="7"/>
      <c r="UV13" s="7"/>
      <c r="UW13" s="7"/>
      <c r="UX13" s="7"/>
      <c r="UY13" s="7"/>
      <c r="UZ13" s="7"/>
      <c r="VA13" s="7"/>
      <c r="VB13" s="7"/>
      <c r="VC13" s="7"/>
      <c r="VD13" s="7"/>
      <c r="VE13" s="7"/>
      <c r="VF13" s="7"/>
      <c r="VG13" s="7"/>
      <c r="VH13" s="7"/>
      <c r="VI13" s="7"/>
      <c r="VJ13" s="7"/>
      <c r="VK13" s="7"/>
      <c r="VL13" s="7"/>
      <c r="VM13" s="7"/>
      <c r="VN13" s="7"/>
      <c r="VO13" s="7"/>
      <c r="VP13" s="7"/>
      <c r="VQ13" s="7"/>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25" customFormat="1" ht="13.15" customHeight="1" x14ac:dyDescent="0.3">
      <c r="A14" s="140">
        <v>43957</v>
      </c>
      <c r="B14" s="141" t="s">
        <v>102</v>
      </c>
      <c r="C14" s="145"/>
      <c r="D14" s="146"/>
      <c r="E14" s="146"/>
      <c r="F14" s="146"/>
      <c r="G14" s="147"/>
      <c r="H14" s="148"/>
      <c r="I14" s="149">
        <v>217</v>
      </c>
      <c r="J14" s="149">
        <v>23</v>
      </c>
      <c r="K14" s="41">
        <f t="shared" si="0"/>
        <v>240</v>
      </c>
      <c r="L14" s="150"/>
      <c r="M14" s="145"/>
      <c r="N14" s="146"/>
      <c r="O14" s="146"/>
      <c r="P14" s="146"/>
      <c r="Q14" s="147"/>
      <c r="R14" s="148"/>
      <c r="S14" s="142">
        <f t="shared" si="1"/>
        <v>22807</v>
      </c>
      <c r="T14" s="143">
        <f t="shared" si="2"/>
        <v>1088</v>
      </c>
      <c r="U14" s="144">
        <f t="shared" si="3"/>
        <v>23895</v>
      </c>
      <c r="TA14" s="7"/>
      <c r="TB14" s="7"/>
      <c r="TC14" s="7"/>
      <c r="TD14" s="7"/>
      <c r="TE14" s="7"/>
      <c r="TF14" s="7"/>
      <c r="TG14" s="7"/>
      <c r="TH14" s="7"/>
      <c r="TI14" s="7"/>
      <c r="TJ14" s="7"/>
      <c r="TK14" s="7"/>
      <c r="TL14" s="7"/>
      <c r="TM14" s="7"/>
      <c r="TN14" s="7"/>
      <c r="TO14" s="7"/>
      <c r="TP14" s="7"/>
      <c r="TQ14" s="7"/>
      <c r="TR14" s="7"/>
      <c r="TS14" s="7"/>
      <c r="TT14" s="7"/>
      <c r="TU14" s="7"/>
      <c r="TV14" s="7"/>
      <c r="TW14" s="7"/>
      <c r="TX14" s="7"/>
      <c r="TY14" s="7"/>
      <c r="TZ14" s="7"/>
      <c r="UA14" s="7"/>
      <c r="UB14" s="7"/>
      <c r="UC14" s="7"/>
      <c r="UD14" s="7"/>
      <c r="UE14" s="7"/>
      <c r="UF14" s="7"/>
      <c r="UG14" s="7"/>
      <c r="UH14" s="7"/>
      <c r="UI14" s="7"/>
      <c r="UJ14" s="7"/>
      <c r="UK14" s="7"/>
      <c r="UL14" s="7"/>
      <c r="UM14" s="7"/>
      <c r="UN14" s="7"/>
      <c r="UO14" s="7"/>
      <c r="UP14" s="7"/>
      <c r="UQ14" s="7"/>
      <c r="UR14" s="7"/>
      <c r="US14" s="7"/>
      <c r="UT14" s="7"/>
      <c r="UU14" s="7"/>
      <c r="UV14" s="7"/>
      <c r="UW14" s="7"/>
      <c r="UX14" s="7"/>
      <c r="UY14" s="7"/>
      <c r="UZ14" s="7"/>
      <c r="VA14" s="7"/>
      <c r="VB14" s="7"/>
      <c r="VC14" s="7"/>
      <c r="VD14" s="7"/>
      <c r="VE14" s="7"/>
      <c r="VF14" s="7"/>
      <c r="VG14" s="7"/>
      <c r="VH14" s="7"/>
      <c r="VI14" s="7"/>
      <c r="VJ14" s="7"/>
      <c r="VK14" s="7"/>
      <c r="VL14" s="7"/>
      <c r="VM14" s="7"/>
      <c r="VN14" s="7"/>
      <c r="VO14" s="7"/>
      <c r="VP14" s="7"/>
      <c r="VQ14" s="7"/>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25" customFormat="1" ht="13.15" customHeight="1" x14ac:dyDescent="0.3">
      <c r="A15" s="140">
        <v>43956</v>
      </c>
      <c r="B15" s="141" t="s">
        <v>102</v>
      </c>
      <c r="C15" s="145"/>
      <c r="D15" s="146"/>
      <c r="E15" s="146"/>
      <c r="F15" s="146"/>
      <c r="G15" s="147"/>
      <c r="H15" s="148"/>
      <c r="I15" s="149">
        <v>227</v>
      </c>
      <c r="J15" s="149">
        <v>16</v>
      </c>
      <c r="K15" s="41">
        <f t="shared" si="0"/>
        <v>243</v>
      </c>
      <c r="L15" s="150"/>
      <c r="M15" s="145"/>
      <c r="N15" s="146"/>
      <c r="O15" s="146"/>
      <c r="P15" s="146"/>
      <c r="Q15" s="147"/>
      <c r="R15" s="148"/>
      <c r="S15" s="142">
        <f t="shared" si="1"/>
        <v>22590</v>
      </c>
      <c r="T15" s="143">
        <f t="shared" si="2"/>
        <v>1065</v>
      </c>
      <c r="U15" s="144">
        <f t="shared" si="3"/>
        <v>23655</v>
      </c>
      <c r="TA15" s="7"/>
      <c r="TB15" s="7"/>
      <c r="TC15" s="7"/>
      <c r="TD15" s="7"/>
      <c r="TE15" s="7"/>
      <c r="TF15" s="7"/>
      <c r="TG15" s="7"/>
      <c r="TH15" s="7"/>
      <c r="TI15" s="7"/>
      <c r="TJ15" s="7"/>
      <c r="TK15" s="7"/>
      <c r="TL15" s="7"/>
      <c r="TM15" s="7"/>
      <c r="TN15" s="7"/>
      <c r="TO15" s="7"/>
      <c r="TP15" s="7"/>
      <c r="TQ15" s="7"/>
      <c r="TR15" s="7"/>
      <c r="TS15" s="7"/>
      <c r="TT15" s="7"/>
      <c r="TU15" s="7"/>
      <c r="TV15" s="7"/>
      <c r="TW15" s="7"/>
      <c r="TX15" s="7"/>
      <c r="TY15" s="7"/>
      <c r="TZ15" s="7"/>
      <c r="UA15" s="7"/>
      <c r="UB15" s="7"/>
      <c r="UC15" s="7"/>
      <c r="UD15" s="7"/>
      <c r="UE15" s="7"/>
      <c r="UF15" s="7"/>
      <c r="UG15" s="7"/>
      <c r="UH15" s="7"/>
      <c r="UI15" s="7"/>
      <c r="UJ15" s="7"/>
      <c r="UK15" s="7"/>
      <c r="UL15" s="7"/>
      <c r="UM15" s="7"/>
      <c r="UN15" s="7"/>
      <c r="UO15" s="7"/>
      <c r="UP15" s="7"/>
      <c r="UQ15" s="7"/>
      <c r="UR15" s="7"/>
      <c r="US15" s="7"/>
      <c r="UT15" s="7"/>
      <c r="UU15" s="7"/>
      <c r="UV15" s="7"/>
      <c r="UW15" s="7"/>
      <c r="UX15" s="7"/>
      <c r="UY15" s="7"/>
      <c r="UZ15" s="7"/>
      <c r="VA15" s="7"/>
      <c r="VB15" s="7"/>
      <c r="VC15" s="7"/>
      <c r="VD15" s="7"/>
      <c r="VE15" s="7"/>
      <c r="VF15" s="7"/>
      <c r="VG15" s="7"/>
      <c r="VH15" s="7"/>
      <c r="VI15" s="7"/>
      <c r="VJ15" s="7"/>
      <c r="VK15" s="7"/>
      <c r="VL15" s="7"/>
      <c r="VM15" s="7"/>
      <c r="VN15" s="7"/>
      <c r="VO15" s="7"/>
      <c r="VP15" s="7"/>
      <c r="VQ15" s="7"/>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25" customFormat="1" ht="13.15" customHeight="1" x14ac:dyDescent="0.3">
      <c r="A16" s="140">
        <v>43955</v>
      </c>
      <c r="B16" s="141" t="s">
        <v>102</v>
      </c>
      <c r="C16" s="145"/>
      <c r="D16" s="151"/>
      <c r="E16" s="146"/>
      <c r="F16" s="146"/>
      <c r="G16" s="147"/>
      <c r="H16" s="148"/>
      <c r="I16" s="149">
        <v>233</v>
      </c>
      <c r="J16" s="149">
        <v>23</v>
      </c>
      <c r="K16" s="41">
        <f t="shared" si="0"/>
        <v>256</v>
      </c>
      <c r="L16" s="150"/>
      <c r="M16" s="145"/>
      <c r="N16" s="146"/>
      <c r="O16" s="146"/>
      <c r="P16" s="146"/>
      <c r="Q16" s="147"/>
      <c r="R16" s="148"/>
      <c r="S16" s="142">
        <f t="shared" si="1"/>
        <v>22363</v>
      </c>
      <c r="T16" s="143">
        <f t="shared" si="2"/>
        <v>1049</v>
      </c>
      <c r="U16" s="144">
        <f t="shared" si="3"/>
        <v>23412</v>
      </c>
      <c r="TA16" s="7"/>
      <c r="TB16" s="7"/>
      <c r="TC16" s="7"/>
      <c r="TD16" s="7"/>
      <c r="TE16" s="7"/>
      <c r="TF16" s="7"/>
      <c r="TG16" s="7"/>
      <c r="TH16" s="7"/>
      <c r="TI16" s="7"/>
      <c r="TJ16" s="7"/>
      <c r="TK16" s="7"/>
      <c r="TL16" s="7"/>
      <c r="TM16" s="7"/>
      <c r="TN16" s="7"/>
      <c r="TO16" s="7"/>
      <c r="TP16" s="7"/>
      <c r="TQ16" s="7"/>
      <c r="TR16" s="7"/>
      <c r="TS16" s="7"/>
      <c r="TT16" s="7"/>
      <c r="TU16" s="7"/>
      <c r="TV16" s="7"/>
      <c r="TW16" s="7"/>
      <c r="TX16" s="7"/>
      <c r="TY16" s="7"/>
      <c r="TZ16" s="7"/>
      <c r="UA16" s="7"/>
      <c r="UB16" s="7"/>
      <c r="UC16" s="7"/>
      <c r="UD16" s="7"/>
      <c r="UE16" s="7"/>
      <c r="UF16" s="7"/>
      <c r="UG16" s="7"/>
      <c r="UH16" s="7"/>
      <c r="UI16" s="7"/>
      <c r="UJ16" s="7"/>
      <c r="UK16" s="7"/>
      <c r="UL16" s="7"/>
      <c r="UM16" s="7"/>
      <c r="UN16" s="7"/>
      <c r="UO16" s="7"/>
      <c r="UP16" s="7"/>
      <c r="UQ16" s="7"/>
      <c r="UR16" s="7"/>
      <c r="US16" s="7"/>
      <c r="UT16" s="7"/>
      <c r="UU16" s="7"/>
      <c r="UV16" s="7"/>
      <c r="UW16" s="7"/>
      <c r="UX16" s="7"/>
      <c r="UY16" s="7"/>
      <c r="UZ16" s="7"/>
      <c r="VA16" s="7"/>
      <c r="VB16" s="7"/>
      <c r="VC16" s="7"/>
      <c r="VD16" s="7"/>
      <c r="VE16" s="7"/>
      <c r="VF16" s="7"/>
      <c r="VG16" s="7"/>
      <c r="VH16" s="7"/>
      <c r="VI16" s="7"/>
      <c r="VJ16" s="7"/>
      <c r="VK16" s="7"/>
      <c r="VL16" s="7"/>
      <c r="VM16" s="7"/>
      <c r="VN16" s="7"/>
      <c r="VO16" s="7"/>
      <c r="VP16" s="7"/>
      <c r="VQ16" s="7"/>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25" customFormat="1" ht="13.15" customHeight="1" x14ac:dyDescent="0.3">
      <c r="A17" s="152">
        <v>43954</v>
      </c>
      <c r="B17" s="141" t="s">
        <v>102</v>
      </c>
      <c r="C17" s="145"/>
      <c r="D17" s="146"/>
      <c r="E17" s="146"/>
      <c r="F17" s="146"/>
      <c r="G17" s="147"/>
      <c r="H17" s="148"/>
      <c r="I17" s="143">
        <v>230</v>
      </c>
      <c r="J17" s="153">
        <v>14</v>
      </c>
      <c r="K17" s="41">
        <f t="shared" si="0"/>
        <v>244</v>
      </c>
      <c r="L17" s="150"/>
      <c r="M17" s="145"/>
      <c r="N17" s="146"/>
      <c r="O17" s="146"/>
      <c r="P17" s="146"/>
      <c r="Q17" s="147"/>
      <c r="R17" s="148"/>
      <c r="S17" s="142">
        <f t="shared" si="1"/>
        <v>22130</v>
      </c>
      <c r="T17" s="143">
        <f t="shared" si="2"/>
        <v>1026</v>
      </c>
      <c r="U17" s="144">
        <f t="shared" si="3"/>
        <v>23156</v>
      </c>
      <c r="TA17" s="7"/>
      <c r="TB17" s="7"/>
      <c r="TC17" s="7"/>
      <c r="TD17" s="7"/>
      <c r="TE17" s="7"/>
      <c r="TF17" s="7"/>
      <c r="TG17" s="7"/>
      <c r="TH17" s="7"/>
      <c r="TI17" s="7"/>
      <c r="TJ17" s="7"/>
      <c r="TK17" s="7"/>
      <c r="TL17" s="7"/>
      <c r="TM17" s="7"/>
      <c r="TN17" s="7"/>
      <c r="TO17" s="7"/>
      <c r="TP17" s="7"/>
      <c r="TQ17" s="7"/>
      <c r="TR17" s="7"/>
      <c r="TS17" s="7"/>
      <c r="TT17" s="7"/>
      <c r="TU17" s="7"/>
      <c r="TV17" s="7"/>
      <c r="TW17" s="7"/>
      <c r="TX17" s="7"/>
      <c r="TY17" s="7"/>
      <c r="TZ17" s="7"/>
      <c r="UA17" s="7"/>
      <c r="UB17" s="7"/>
      <c r="UC17" s="7"/>
      <c r="UD17" s="7"/>
      <c r="UE17" s="7"/>
      <c r="UF17" s="7"/>
      <c r="UG17" s="7"/>
      <c r="UH17" s="7"/>
      <c r="UI17" s="7"/>
      <c r="UJ17" s="7"/>
      <c r="UK17" s="7"/>
      <c r="UL17" s="7"/>
      <c r="UM17" s="7"/>
      <c r="UN17" s="7"/>
      <c r="UO17" s="7"/>
      <c r="UP17" s="7"/>
      <c r="UQ17" s="7"/>
      <c r="UR17" s="7"/>
      <c r="US17" s="7"/>
      <c r="UT17" s="7"/>
      <c r="UU17" s="7"/>
      <c r="UV17" s="7"/>
      <c r="UW17" s="7"/>
      <c r="UX17" s="7"/>
      <c r="UY17" s="7"/>
      <c r="UZ17" s="7"/>
      <c r="VA17" s="7"/>
      <c r="VB17" s="7"/>
      <c r="VC17" s="7"/>
      <c r="VD17" s="7"/>
      <c r="VE17" s="7"/>
      <c r="VF17" s="7"/>
      <c r="VG17" s="7"/>
      <c r="VH17" s="7"/>
      <c r="VI17" s="7"/>
      <c r="VJ17" s="7"/>
      <c r="VK17" s="7"/>
      <c r="VL17" s="7"/>
      <c r="VM17" s="7"/>
      <c r="VN17" s="7"/>
      <c r="VO17" s="7"/>
      <c r="VP17" s="7"/>
      <c r="VQ17" s="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25" customFormat="1" ht="13.15" customHeight="1" x14ac:dyDescent="0.3">
      <c r="A18" s="152">
        <v>43953</v>
      </c>
      <c r="B18" s="141" t="s">
        <v>102</v>
      </c>
      <c r="C18" s="145"/>
      <c r="D18" s="154"/>
      <c r="E18" s="146"/>
      <c r="F18" s="146"/>
      <c r="G18" s="147"/>
      <c r="H18" s="148"/>
      <c r="I18" s="143">
        <v>253</v>
      </c>
      <c r="J18" s="153">
        <v>14</v>
      </c>
      <c r="K18" s="41">
        <f t="shared" si="0"/>
        <v>267</v>
      </c>
      <c r="L18" s="150"/>
      <c r="M18" s="145"/>
      <c r="N18" s="146"/>
      <c r="O18" s="146"/>
      <c r="P18" s="146"/>
      <c r="Q18" s="147"/>
      <c r="R18" s="148"/>
      <c r="S18" s="142">
        <f t="shared" si="1"/>
        <v>21900</v>
      </c>
      <c r="T18" s="143">
        <f t="shared" si="2"/>
        <v>1012</v>
      </c>
      <c r="U18" s="144">
        <f t="shared" si="3"/>
        <v>22912</v>
      </c>
      <c r="TA18" s="7"/>
      <c r="TB18" s="7"/>
      <c r="TC18" s="7"/>
      <c r="TD18" s="7"/>
      <c r="TE18" s="7"/>
      <c r="TF18" s="7"/>
      <c r="TG18" s="7"/>
      <c r="TH18" s="7"/>
      <c r="TI18" s="7"/>
      <c r="TJ18" s="7"/>
      <c r="TK18" s="7"/>
      <c r="TL18" s="7"/>
      <c r="TM18" s="7"/>
      <c r="TN18" s="7"/>
      <c r="TO18" s="7"/>
      <c r="TP18" s="7"/>
      <c r="TQ18" s="7"/>
      <c r="TR18" s="7"/>
      <c r="TS18" s="7"/>
      <c r="TT18" s="7"/>
      <c r="TU18" s="7"/>
      <c r="TV18" s="7"/>
      <c r="TW18" s="7"/>
      <c r="TX18" s="7"/>
      <c r="TY18" s="7"/>
      <c r="TZ18" s="7"/>
      <c r="UA18" s="7"/>
      <c r="UB18" s="7"/>
      <c r="UC18" s="7"/>
      <c r="UD18" s="7"/>
      <c r="UE18" s="7"/>
      <c r="UF18" s="7"/>
      <c r="UG18" s="7"/>
      <c r="UH18" s="7"/>
      <c r="UI18" s="7"/>
      <c r="UJ18" s="7"/>
      <c r="UK18" s="7"/>
      <c r="UL18" s="7"/>
      <c r="UM18" s="7"/>
      <c r="UN18" s="7"/>
      <c r="UO18" s="7"/>
      <c r="UP18" s="7"/>
      <c r="UQ18" s="7"/>
      <c r="UR18" s="7"/>
      <c r="US18" s="7"/>
      <c r="UT18" s="7"/>
      <c r="UU18" s="7"/>
      <c r="UV18" s="7"/>
      <c r="UW18" s="7"/>
      <c r="UX18" s="7"/>
      <c r="UY18" s="7"/>
      <c r="UZ18" s="7"/>
      <c r="VA18" s="7"/>
      <c r="VB18" s="7"/>
      <c r="VC18" s="7"/>
      <c r="VD18" s="7"/>
      <c r="VE18" s="7"/>
      <c r="VF18" s="7"/>
      <c r="VG18" s="7"/>
      <c r="VH18" s="7"/>
      <c r="VI18" s="7"/>
      <c r="VJ18" s="7"/>
      <c r="VK18" s="7"/>
      <c r="VL18" s="7"/>
      <c r="VM18" s="7"/>
      <c r="VN18" s="7"/>
      <c r="VO18" s="7"/>
      <c r="VP18" s="7"/>
      <c r="VQ18" s="7"/>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25" customFormat="1" ht="13.15" customHeight="1" x14ac:dyDescent="0.3">
      <c r="A19" s="152">
        <v>43952</v>
      </c>
      <c r="B19" s="141" t="s">
        <v>102</v>
      </c>
      <c r="C19" s="145"/>
      <c r="D19" s="154"/>
      <c r="E19" s="146"/>
      <c r="F19" s="146"/>
      <c r="G19" s="147"/>
      <c r="H19" s="148"/>
      <c r="I19" s="143">
        <v>281</v>
      </c>
      <c r="J19" s="153">
        <v>28</v>
      </c>
      <c r="K19" s="41">
        <f t="shared" si="0"/>
        <v>309</v>
      </c>
      <c r="L19" s="150"/>
      <c r="M19" s="145"/>
      <c r="N19" s="146"/>
      <c r="O19" s="146"/>
      <c r="P19" s="146"/>
      <c r="Q19" s="147"/>
      <c r="R19" s="148"/>
      <c r="S19" s="142">
        <f t="shared" si="1"/>
        <v>21647</v>
      </c>
      <c r="T19" s="143">
        <f t="shared" si="2"/>
        <v>998</v>
      </c>
      <c r="U19" s="144">
        <f t="shared" si="3"/>
        <v>22645</v>
      </c>
      <c r="TA19" s="7"/>
      <c r="TB19" s="7"/>
      <c r="TC19" s="7"/>
      <c r="TD19" s="7"/>
      <c r="TE19" s="7"/>
      <c r="TF19" s="7"/>
      <c r="TG19" s="7"/>
      <c r="TH19" s="7"/>
      <c r="TI19" s="7"/>
      <c r="TJ19" s="7"/>
      <c r="TK19" s="7"/>
      <c r="TL19" s="7"/>
      <c r="TM19" s="7"/>
      <c r="TN19" s="7"/>
      <c r="TO19" s="7"/>
      <c r="TP19" s="7"/>
      <c r="TQ19" s="7"/>
      <c r="TR19" s="7"/>
      <c r="TS19" s="7"/>
      <c r="TT19" s="7"/>
      <c r="TU19" s="7"/>
      <c r="TV19" s="7"/>
      <c r="TW19" s="7"/>
      <c r="TX19" s="7"/>
      <c r="TY19" s="7"/>
      <c r="TZ19" s="7"/>
      <c r="UA19" s="7"/>
      <c r="UB19" s="7"/>
      <c r="UC19" s="7"/>
      <c r="UD19" s="7"/>
      <c r="UE19" s="7"/>
      <c r="UF19" s="7"/>
      <c r="UG19" s="7"/>
      <c r="UH19" s="7"/>
      <c r="UI19" s="7"/>
      <c r="UJ19" s="7"/>
      <c r="UK19" s="7"/>
      <c r="UL19" s="7"/>
      <c r="UM19" s="7"/>
      <c r="UN19" s="7"/>
      <c r="UO19" s="7"/>
      <c r="UP19" s="7"/>
      <c r="UQ19" s="7"/>
      <c r="UR19" s="7"/>
      <c r="US19" s="7"/>
      <c r="UT19" s="7"/>
      <c r="UU19" s="7"/>
      <c r="UV19" s="7"/>
      <c r="UW19" s="7"/>
      <c r="UX19" s="7"/>
      <c r="UY19" s="7"/>
      <c r="UZ19" s="7"/>
      <c r="VA19" s="7"/>
      <c r="VB19" s="7"/>
      <c r="VC19" s="7"/>
      <c r="VD19" s="7"/>
      <c r="VE19" s="7"/>
      <c r="VF19" s="7"/>
      <c r="VG19" s="7"/>
      <c r="VH19" s="7"/>
      <c r="VI19" s="7"/>
      <c r="VJ19" s="7"/>
      <c r="VK19" s="7"/>
      <c r="VL19" s="7"/>
      <c r="VM19" s="7"/>
      <c r="VN19" s="7"/>
      <c r="VO19" s="7"/>
      <c r="VP19" s="7"/>
      <c r="VQ19" s="7"/>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25" customFormat="1" ht="13.15" customHeight="1" x14ac:dyDescent="0.3">
      <c r="A20" s="152">
        <v>43951</v>
      </c>
      <c r="B20" s="141" t="s">
        <v>102</v>
      </c>
      <c r="C20" s="145"/>
      <c r="D20" s="155"/>
      <c r="E20" s="146"/>
      <c r="F20" s="146"/>
      <c r="G20" s="147"/>
      <c r="H20" s="148"/>
      <c r="I20" s="143">
        <v>293</v>
      </c>
      <c r="J20" s="153">
        <v>16</v>
      </c>
      <c r="K20" s="41">
        <f t="shared" si="0"/>
        <v>309</v>
      </c>
      <c r="L20" s="150"/>
      <c r="M20" s="145"/>
      <c r="N20" s="146"/>
      <c r="O20" s="146"/>
      <c r="P20" s="146"/>
      <c r="Q20" s="147"/>
      <c r="R20" s="148"/>
      <c r="S20" s="142">
        <f t="shared" si="1"/>
        <v>21366</v>
      </c>
      <c r="T20" s="143">
        <f t="shared" si="2"/>
        <v>970</v>
      </c>
      <c r="U20" s="144">
        <f t="shared" si="3"/>
        <v>22336</v>
      </c>
      <c r="TA20" s="7"/>
      <c r="TB20" s="7"/>
      <c r="TC20" s="7"/>
      <c r="TD20" s="7"/>
      <c r="TE20" s="7"/>
      <c r="TF20" s="7"/>
      <c r="TG20" s="7"/>
      <c r="TH20" s="7"/>
      <c r="TI20" s="7"/>
      <c r="TJ20" s="7"/>
      <c r="TK20" s="7"/>
      <c r="TL20" s="7"/>
      <c r="TM20" s="7"/>
      <c r="TN20" s="7"/>
      <c r="TO20" s="7"/>
      <c r="TP20" s="7"/>
      <c r="TQ20" s="7"/>
      <c r="TR20" s="7"/>
      <c r="TS20" s="7"/>
      <c r="TT20" s="7"/>
      <c r="TU20" s="7"/>
      <c r="TV20" s="7"/>
      <c r="TW20" s="7"/>
      <c r="TX20" s="7"/>
      <c r="TY20" s="7"/>
      <c r="TZ20" s="7"/>
      <c r="UA20" s="7"/>
      <c r="UB20" s="7"/>
      <c r="UC20" s="7"/>
      <c r="UD20" s="7"/>
      <c r="UE20" s="7"/>
      <c r="UF20" s="7"/>
      <c r="UG20" s="7"/>
      <c r="UH20" s="7"/>
      <c r="UI20" s="7"/>
      <c r="UJ20" s="7"/>
      <c r="UK20" s="7"/>
      <c r="UL20" s="7"/>
      <c r="UM20" s="7"/>
      <c r="UN20" s="7"/>
      <c r="UO20" s="7"/>
      <c r="UP20" s="7"/>
      <c r="UQ20" s="7"/>
      <c r="UR20" s="7"/>
      <c r="US20" s="7"/>
      <c r="UT20" s="7"/>
      <c r="UU20" s="7"/>
      <c r="UV20" s="7"/>
      <c r="UW20" s="7"/>
      <c r="UX20" s="7"/>
      <c r="UY20" s="7"/>
      <c r="UZ20" s="7"/>
      <c r="VA20" s="7"/>
      <c r="VB20" s="7"/>
      <c r="VC20" s="7"/>
      <c r="VD20" s="7"/>
      <c r="VE20" s="7"/>
      <c r="VF20" s="7"/>
      <c r="VG20" s="7"/>
      <c r="VH20" s="7"/>
      <c r="VI20" s="7"/>
      <c r="VJ20" s="7"/>
      <c r="VK20" s="7"/>
      <c r="VL20" s="7"/>
      <c r="VM20" s="7"/>
      <c r="VN20" s="7"/>
      <c r="VO20" s="7"/>
      <c r="VP20" s="7"/>
      <c r="VQ20" s="7"/>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25" customFormat="1" ht="13.15" customHeight="1" x14ac:dyDescent="0.3">
      <c r="A21" s="140">
        <v>43950</v>
      </c>
      <c r="B21" s="141" t="s">
        <v>102</v>
      </c>
      <c r="C21" s="145"/>
      <c r="D21" s="155"/>
      <c r="E21" s="156"/>
      <c r="F21" s="156"/>
      <c r="G21" s="157"/>
      <c r="H21" s="148"/>
      <c r="I21" s="143">
        <v>308</v>
      </c>
      <c r="J21" s="153">
        <v>26</v>
      </c>
      <c r="K21" s="158">
        <f t="shared" si="0"/>
        <v>334</v>
      </c>
      <c r="L21" s="150"/>
      <c r="M21" s="145"/>
      <c r="N21" s="156"/>
      <c r="O21" s="156"/>
      <c r="P21" s="156"/>
      <c r="Q21" s="159"/>
      <c r="R21" s="160"/>
      <c r="S21" s="142">
        <f t="shared" si="1"/>
        <v>21073</v>
      </c>
      <c r="T21" s="143">
        <f t="shared" si="2"/>
        <v>954</v>
      </c>
      <c r="U21" s="144">
        <f t="shared" si="3"/>
        <v>22027</v>
      </c>
      <c r="TA21" s="7"/>
      <c r="TB21" s="7"/>
      <c r="TC21" s="7"/>
      <c r="TD21" s="7"/>
      <c r="TE21" s="7"/>
      <c r="TF21" s="7"/>
      <c r="TG21" s="7"/>
      <c r="TH21" s="7"/>
      <c r="TI21" s="7"/>
      <c r="TJ21" s="7"/>
      <c r="TK21" s="7"/>
      <c r="TL21" s="7"/>
      <c r="TM21" s="7"/>
      <c r="TN21" s="7"/>
      <c r="TO21" s="7"/>
      <c r="TP21" s="7"/>
      <c r="TQ21" s="7"/>
      <c r="TR21" s="7"/>
      <c r="TS21" s="7"/>
      <c r="TT21" s="7"/>
      <c r="TU21" s="7"/>
      <c r="TV21" s="7"/>
      <c r="TW21" s="7"/>
      <c r="TX21" s="7"/>
      <c r="TY21" s="7"/>
      <c r="TZ21" s="7"/>
      <c r="UA21" s="7"/>
      <c r="UB21" s="7"/>
      <c r="UC21" s="7"/>
      <c r="UD21" s="7"/>
      <c r="UE21" s="7"/>
      <c r="UF21" s="7"/>
      <c r="UG21" s="7"/>
      <c r="UH21" s="7"/>
      <c r="UI21" s="7"/>
      <c r="UJ21" s="7"/>
      <c r="UK21" s="7"/>
      <c r="UL21" s="7"/>
      <c r="UM21" s="7"/>
      <c r="UN21" s="7"/>
      <c r="UO21" s="7"/>
      <c r="UP21" s="7"/>
      <c r="UQ21" s="7"/>
      <c r="UR21" s="7"/>
      <c r="US21" s="7"/>
      <c r="UT21" s="7"/>
      <c r="UU21" s="7"/>
      <c r="UV21" s="7"/>
      <c r="UW21" s="7"/>
      <c r="UX21" s="7"/>
      <c r="UY21" s="7"/>
      <c r="UZ21" s="7"/>
      <c r="VA21" s="7"/>
      <c r="VB21" s="7"/>
      <c r="VC21" s="7"/>
      <c r="VD21" s="7"/>
      <c r="VE21" s="7"/>
      <c r="VF21" s="7"/>
      <c r="VG21" s="7"/>
      <c r="VH21" s="7"/>
      <c r="VI21" s="7"/>
      <c r="VJ21" s="7"/>
      <c r="VK21" s="7"/>
      <c r="VL21" s="7"/>
      <c r="VM21" s="7"/>
      <c r="VN21" s="7"/>
      <c r="VO21" s="7"/>
      <c r="VP21" s="7"/>
      <c r="VQ21" s="7"/>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25" customFormat="1" ht="13.15" customHeight="1" x14ac:dyDescent="0.3">
      <c r="A22" s="161">
        <v>43949</v>
      </c>
      <c r="B22" s="141" t="s">
        <v>102</v>
      </c>
      <c r="C22" s="145"/>
      <c r="D22" s="155"/>
      <c r="E22" s="156"/>
      <c r="F22" s="156"/>
      <c r="G22" s="29"/>
      <c r="H22" s="162"/>
      <c r="I22" s="143">
        <v>329</v>
      </c>
      <c r="J22" s="153">
        <v>15</v>
      </c>
      <c r="K22" s="41">
        <f t="shared" si="0"/>
        <v>344</v>
      </c>
      <c r="L22" s="163"/>
      <c r="M22" s="145"/>
      <c r="N22" s="146"/>
      <c r="O22" s="146"/>
      <c r="P22" s="146"/>
      <c r="Q22" s="164"/>
      <c r="R22" s="162"/>
      <c r="S22" s="142">
        <f t="shared" si="1"/>
        <v>20765</v>
      </c>
      <c r="T22" s="143">
        <f t="shared" si="2"/>
        <v>928</v>
      </c>
      <c r="U22" s="144">
        <f t="shared" si="3"/>
        <v>21693</v>
      </c>
      <c r="TA22" s="7"/>
      <c r="TB22" s="7"/>
      <c r="TC22" s="7"/>
      <c r="TD22" s="7"/>
      <c r="TE22" s="7"/>
      <c r="TF22" s="7"/>
      <c r="TG22" s="7"/>
      <c r="TH22" s="7"/>
      <c r="TI22" s="7"/>
      <c r="TJ22" s="7"/>
      <c r="TK22" s="7"/>
      <c r="TL22" s="7"/>
      <c r="TM22" s="7"/>
      <c r="TN22" s="7"/>
      <c r="TO22" s="7"/>
      <c r="TP22" s="7"/>
      <c r="TQ22" s="7"/>
      <c r="TR22" s="7"/>
      <c r="TS22" s="7"/>
      <c r="TT22" s="7"/>
      <c r="TU22" s="7"/>
      <c r="TV22" s="7"/>
      <c r="TW22" s="7"/>
      <c r="TX22" s="7"/>
      <c r="TY22" s="7"/>
      <c r="TZ22" s="7"/>
      <c r="UA22" s="7"/>
      <c r="UB22" s="7"/>
      <c r="UC22" s="7"/>
      <c r="UD22" s="7"/>
      <c r="UE22" s="7"/>
      <c r="UF22" s="7"/>
      <c r="UG22" s="7"/>
      <c r="UH22" s="7"/>
      <c r="UI22" s="7"/>
      <c r="UJ22" s="7"/>
      <c r="UK22" s="7"/>
      <c r="UL22" s="7"/>
      <c r="UM22" s="7"/>
      <c r="UN22" s="7"/>
      <c r="UO22" s="7"/>
      <c r="UP22" s="7"/>
      <c r="UQ22" s="7"/>
      <c r="UR22" s="7"/>
      <c r="US22" s="7"/>
      <c r="UT22" s="7"/>
      <c r="UU22" s="7"/>
      <c r="UV22" s="7"/>
      <c r="UW22" s="7"/>
      <c r="UX22" s="7"/>
      <c r="UY22" s="7"/>
      <c r="UZ22" s="7"/>
      <c r="VA22" s="7"/>
      <c r="VB22" s="7"/>
      <c r="VC22" s="7"/>
      <c r="VD22" s="7"/>
      <c r="VE22" s="7"/>
      <c r="VF22" s="7"/>
      <c r="VG22" s="7"/>
      <c r="VH22" s="7"/>
      <c r="VI22" s="7"/>
      <c r="VJ22" s="7"/>
      <c r="VK22" s="7"/>
      <c r="VL22" s="7"/>
      <c r="VM22" s="7"/>
      <c r="VN22" s="7"/>
      <c r="VO22" s="7"/>
      <c r="VP22" s="7"/>
      <c r="VQ22" s="7"/>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25" customFormat="1" ht="13.15" customHeight="1" x14ac:dyDescent="0.3">
      <c r="A23" s="161">
        <v>43948</v>
      </c>
      <c r="B23" s="141" t="s">
        <v>102</v>
      </c>
      <c r="C23" s="145"/>
      <c r="D23" s="154"/>
      <c r="E23" s="146"/>
      <c r="F23" s="146"/>
      <c r="G23" s="164"/>
      <c r="H23" s="162"/>
      <c r="I23" s="143">
        <v>332</v>
      </c>
      <c r="J23" s="153">
        <v>16</v>
      </c>
      <c r="K23" s="41">
        <f t="shared" si="0"/>
        <v>348</v>
      </c>
      <c r="L23" s="163"/>
      <c r="M23" s="145"/>
      <c r="N23" s="146"/>
      <c r="O23" s="146"/>
      <c r="P23" s="146"/>
      <c r="Q23" s="164"/>
      <c r="R23" s="162"/>
      <c r="S23" s="142">
        <f t="shared" si="1"/>
        <v>20436</v>
      </c>
      <c r="T23" s="143">
        <f t="shared" si="2"/>
        <v>913</v>
      </c>
      <c r="U23" s="144">
        <f t="shared" si="3"/>
        <v>21349</v>
      </c>
      <c r="TA23" s="7"/>
      <c r="TB23" s="7"/>
      <c r="TC23" s="7"/>
      <c r="TD23" s="7"/>
      <c r="TE23" s="7"/>
      <c r="TF23" s="7"/>
      <c r="TG23" s="7"/>
      <c r="TH23" s="7"/>
      <c r="TI23" s="7"/>
      <c r="TJ23" s="7"/>
      <c r="TK23" s="7"/>
      <c r="TL23" s="7"/>
      <c r="TM23" s="7"/>
      <c r="TN23" s="7"/>
      <c r="TO23" s="7"/>
      <c r="TP23" s="7"/>
      <c r="TQ23" s="7"/>
      <c r="TR23" s="7"/>
      <c r="TS23" s="7"/>
      <c r="TT23" s="7"/>
      <c r="TU23" s="7"/>
      <c r="TV23" s="7"/>
      <c r="TW23" s="7"/>
      <c r="TX23" s="7"/>
      <c r="TY23" s="7"/>
      <c r="TZ23" s="7"/>
      <c r="UA23" s="7"/>
      <c r="UB23" s="7"/>
      <c r="UC23" s="7"/>
      <c r="UD23" s="7"/>
      <c r="UE23" s="7"/>
      <c r="UF23" s="7"/>
      <c r="UG23" s="7"/>
      <c r="UH23" s="7"/>
      <c r="UI23" s="7"/>
      <c r="UJ23" s="7"/>
      <c r="UK23" s="7"/>
      <c r="UL23" s="7"/>
      <c r="UM23" s="7"/>
      <c r="UN23" s="7"/>
      <c r="UO23" s="7"/>
      <c r="UP23" s="7"/>
      <c r="UQ23" s="7"/>
      <c r="UR23" s="7"/>
      <c r="US23" s="7"/>
      <c r="UT23" s="7"/>
      <c r="UU23" s="7"/>
      <c r="UV23" s="7"/>
      <c r="UW23" s="7"/>
      <c r="UX23" s="7"/>
      <c r="UY23" s="7"/>
      <c r="UZ23" s="7"/>
      <c r="VA23" s="7"/>
      <c r="VB23" s="7"/>
      <c r="VC23" s="7"/>
      <c r="VD23" s="7"/>
      <c r="VE23" s="7"/>
      <c r="VF23" s="7"/>
      <c r="VG23" s="7"/>
      <c r="VH23" s="7"/>
      <c r="VI23" s="7"/>
      <c r="VJ23" s="7"/>
      <c r="VK23" s="7"/>
      <c r="VL23" s="7"/>
      <c r="VM23" s="7"/>
      <c r="VN23" s="7"/>
      <c r="VO23" s="7"/>
      <c r="VP23" s="7"/>
      <c r="VQ23" s="7"/>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25" customFormat="1" ht="13.15" customHeight="1" x14ac:dyDescent="0.3">
      <c r="A24" s="161">
        <v>43947</v>
      </c>
      <c r="B24" s="141" t="s">
        <v>102</v>
      </c>
      <c r="C24" s="145"/>
      <c r="D24" s="146"/>
      <c r="E24" s="146"/>
      <c r="F24" s="146"/>
      <c r="G24" s="164"/>
      <c r="H24" s="162"/>
      <c r="I24" s="165">
        <v>363</v>
      </c>
      <c r="J24" s="153">
        <v>16</v>
      </c>
      <c r="K24" s="41">
        <f t="shared" si="0"/>
        <v>379</v>
      </c>
      <c r="L24" s="163"/>
      <c r="M24" s="145"/>
      <c r="N24" s="146"/>
      <c r="O24" s="146"/>
      <c r="P24" s="146"/>
      <c r="Q24" s="164"/>
      <c r="R24" s="162"/>
      <c r="S24" s="142">
        <f t="shared" si="1"/>
        <v>20104</v>
      </c>
      <c r="T24" s="143">
        <f t="shared" si="2"/>
        <v>897</v>
      </c>
      <c r="U24" s="144">
        <f t="shared" si="3"/>
        <v>21001</v>
      </c>
      <c r="V24" s="166"/>
      <c r="TA24" s="7"/>
      <c r="TB24" s="7"/>
      <c r="TC24" s="7"/>
      <c r="TD24" s="7"/>
      <c r="TE24" s="7"/>
      <c r="TF24" s="7"/>
      <c r="TG24" s="7"/>
      <c r="TH24" s="7"/>
      <c r="TI24" s="7"/>
      <c r="TJ24" s="7"/>
      <c r="TK24" s="7"/>
      <c r="TL24" s="7"/>
      <c r="TM24" s="7"/>
      <c r="TN24" s="7"/>
      <c r="TO24" s="7"/>
      <c r="TP24" s="7"/>
      <c r="TQ24" s="7"/>
      <c r="TR24" s="7"/>
      <c r="TS24" s="7"/>
      <c r="TT24" s="7"/>
      <c r="TU24" s="7"/>
      <c r="TV24" s="7"/>
      <c r="TW24" s="7"/>
      <c r="TX24" s="7"/>
      <c r="TY24" s="7"/>
      <c r="TZ24" s="7"/>
      <c r="UA24" s="7"/>
      <c r="UB24" s="7"/>
      <c r="UC24" s="7"/>
      <c r="UD24" s="7"/>
      <c r="UE24" s="7"/>
      <c r="UF24" s="7"/>
      <c r="UG24" s="7"/>
      <c r="UH24" s="7"/>
      <c r="UI24" s="7"/>
      <c r="UJ24" s="7"/>
      <c r="UK24" s="7"/>
      <c r="UL24" s="7"/>
      <c r="UM24" s="7"/>
      <c r="UN24" s="7"/>
      <c r="UO24" s="7"/>
      <c r="UP24" s="7"/>
      <c r="UQ24" s="7"/>
      <c r="UR24" s="7"/>
      <c r="US24" s="7"/>
      <c r="UT24" s="7"/>
      <c r="UU24" s="7"/>
      <c r="UV24" s="7"/>
      <c r="UW24" s="7"/>
      <c r="UX24" s="7"/>
      <c r="UY24" s="7"/>
      <c r="UZ24" s="7"/>
      <c r="VA24" s="7"/>
      <c r="VB24" s="7"/>
      <c r="VC24" s="7"/>
      <c r="VD24" s="7"/>
      <c r="VE24" s="7"/>
      <c r="VF24" s="7"/>
      <c r="VG24" s="7"/>
      <c r="VH24" s="7"/>
      <c r="VI24" s="7"/>
      <c r="VJ24" s="7"/>
      <c r="VK24" s="7"/>
      <c r="VL24" s="7"/>
      <c r="VM24" s="7"/>
      <c r="VN24" s="7"/>
      <c r="VO24" s="7"/>
      <c r="VP24" s="7"/>
      <c r="VQ24" s="7"/>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25" customFormat="1" ht="13.15" customHeight="1" x14ac:dyDescent="0.3">
      <c r="A25" s="161">
        <v>43946</v>
      </c>
      <c r="B25" s="141" t="s">
        <v>102</v>
      </c>
      <c r="C25" s="145"/>
      <c r="D25" s="146"/>
      <c r="E25" s="146"/>
      <c r="F25" s="146"/>
      <c r="G25" s="164"/>
      <c r="H25" s="162"/>
      <c r="I25" s="165">
        <v>373</v>
      </c>
      <c r="J25" s="153">
        <v>29</v>
      </c>
      <c r="K25" s="41">
        <f t="shared" si="0"/>
        <v>402</v>
      </c>
      <c r="L25" s="163"/>
      <c r="M25" s="156"/>
      <c r="N25" s="146"/>
      <c r="O25" s="146"/>
      <c r="P25" s="146"/>
      <c r="Q25" s="164"/>
      <c r="R25" s="162"/>
      <c r="S25" s="142">
        <f t="shared" si="1"/>
        <v>19741</v>
      </c>
      <c r="T25" s="143">
        <f t="shared" si="2"/>
        <v>881</v>
      </c>
      <c r="U25" s="144">
        <f t="shared" si="3"/>
        <v>20622</v>
      </c>
      <c r="V25" s="166"/>
      <c r="TA25" s="7"/>
      <c r="TB25" s="7"/>
      <c r="TC25" s="7"/>
      <c r="TD25" s="7"/>
      <c r="TE25" s="7"/>
      <c r="TF25" s="7"/>
      <c r="TG25" s="7"/>
      <c r="TH25" s="7"/>
      <c r="TI25" s="7"/>
      <c r="TJ25" s="7"/>
      <c r="TK25" s="7"/>
      <c r="TL25" s="7"/>
      <c r="TM25" s="7"/>
      <c r="TN25" s="7"/>
      <c r="TO25" s="7"/>
      <c r="TP25" s="7"/>
      <c r="TQ25" s="7"/>
      <c r="TR25" s="7"/>
      <c r="TS25" s="7"/>
      <c r="TT25" s="7"/>
      <c r="TU25" s="7"/>
      <c r="TV25" s="7"/>
      <c r="TW25" s="7"/>
      <c r="TX25" s="7"/>
      <c r="TY25" s="7"/>
      <c r="TZ25" s="7"/>
      <c r="UA25" s="7"/>
      <c r="UB25" s="7"/>
      <c r="UC25" s="7"/>
      <c r="UD25" s="7"/>
      <c r="UE25" s="7"/>
      <c r="UF25" s="7"/>
      <c r="UG25" s="7"/>
      <c r="UH25" s="7"/>
      <c r="UI25" s="7"/>
      <c r="UJ25" s="7"/>
      <c r="UK25" s="7"/>
      <c r="UL25" s="7"/>
      <c r="UM25" s="7"/>
      <c r="UN25" s="7"/>
      <c r="UO25" s="7"/>
      <c r="UP25" s="7"/>
      <c r="UQ25" s="7"/>
      <c r="UR25" s="7"/>
      <c r="US25" s="7"/>
      <c r="UT25" s="7"/>
      <c r="UU25" s="7"/>
      <c r="UV25" s="7"/>
      <c r="UW25" s="7"/>
      <c r="UX25" s="7"/>
      <c r="UY25" s="7"/>
      <c r="UZ25" s="7"/>
      <c r="VA25" s="7"/>
      <c r="VB25" s="7"/>
      <c r="VC25" s="7"/>
      <c r="VD25" s="7"/>
      <c r="VE25" s="7"/>
      <c r="VF25" s="7"/>
      <c r="VG25" s="7"/>
      <c r="VH25" s="7"/>
      <c r="VI25" s="7"/>
      <c r="VJ25" s="7"/>
      <c r="VK25" s="7"/>
      <c r="VL25" s="7"/>
      <c r="VM25" s="7"/>
      <c r="VN25" s="7"/>
      <c r="VO25" s="7"/>
      <c r="VP25" s="7"/>
      <c r="VQ25" s="7"/>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25" customFormat="1" ht="13.15" customHeight="1" x14ac:dyDescent="0.3">
      <c r="A26" s="161">
        <v>43945</v>
      </c>
      <c r="B26" s="141" t="s">
        <v>102</v>
      </c>
      <c r="C26" s="167">
        <v>423</v>
      </c>
      <c r="D26" s="162">
        <v>4841</v>
      </c>
      <c r="E26" s="162">
        <v>2948</v>
      </c>
      <c r="F26" s="162">
        <v>25</v>
      </c>
      <c r="G26" s="164">
        <f>ONS_WeeklyRegistratedDeaths!M33-ONS_WeeklyRegistratedDeaths!T33</f>
        <v>8237</v>
      </c>
      <c r="H26" s="162">
        <f>ONS_WeeklyOccurrenceDeaths!M33-ONS_WeeklyOccurrenceDeaths!T33</f>
        <v>6342</v>
      </c>
      <c r="I26" s="165">
        <v>420</v>
      </c>
      <c r="J26" s="153">
        <v>30</v>
      </c>
      <c r="K26" s="41">
        <f t="shared" si="0"/>
        <v>450</v>
      </c>
      <c r="L26" s="163">
        <f>SUM(K26:K32)</f>
        <v>3615</v>
      </c>
      <c r="M26" s="168">
        <f t="shared" ref="M26:R26" si="4">M33+C26</f>
        <v>1305</v>
      </c>
      <c r="N26" s="168">
        <f t="shared" si="4"/>
        <v>19621</v>
      </c>
      <c r="O26" s="168">
        <f t="shared" si="4"/>
        <v>6293</v>
      </c>
      <c r="P26" s="168">
        <f t="shared" si="4"/>
        <v>111</v>
      </c>
      <c r="Q26" s="168">
        <f t="shared" si="4"/>
        <v>27330</v>
      </c>
      <c r="R26" s="162">
        <f t="shared" si="4"/>
        <v>29710</v>
      </c>
      <c r="S26" s="142">
        <f t="shared" si="1"/>
        <v>19368</v>
      </c>
      <c r="T26" s="143">
        <f t="shared" si="2"/>
        <v>852</v>
      </c>
      <c r="U26" s="144">
        <f t="shared" si="3"/>
        <v>20220</v>
      </c>
      <c r="V26" s="166"/>
      <c r="TA26" s="7"/>
      <c r="TB26" s="7"/>
      <c r="TC26" s="7"/>
      <c r="TD26" s="7"/>
      <c r="TE26" s="7"/>
      <c r="TF26" s="7"/>
      <c r="TG26" s="7"/>
      <c r="TH26" s="7"/>
      <c r="TI26" s="7"/>
      <c r="TJ26" s="7"/>
      <c r="TK26" s="7"/>
      <c r="TL26" s="7"/>
      <c r="TM26" s="7"/>
      <c r="TN26" s="7"/>
      <c r="TO26" s="7"/>
      <c r="TP26" s="7"/>
      <c r="TQ26" s="7"/>
      <c r="TR26" s="7"/>
      <c r="TS26" s="7"/>
      <c r="TT26" s="7"/>
      <c r="TU26" s="7"/>
      <c r="TV26" s="7"/>
      <c r="TW26" s="7"/>
      <c r="TX26" s="7"/>
      <c r="TY26" s="7"/>
      <c r="TZ26" s="7"/>
      <c r="UA26" s="7"/>
      <c r="UB26" s="7"/>
      <c r="UC26" s="7"/>
      <c r="UD26" s="7"/>
      <c r="UE26" s="7"/>
      <c r="UF26" s="7"/>
      <c r="UG26" s="7"/>
      <c r="UH26" s="7"/>
      <c r="UI26" s="7"/>
      <c r="UJ26" s="7"/>
      <c r="UK26" s="7"/>
      <c r="UL26" s="7"/>
      <c r="UM26" s="7"/>
      <c r="UN26" s="7"/>
      <c r="UO26" s="7"/>
      <c r="UP26" s="7"/>
      <c r="UQ26" s="7"/>
      <c r="UR26" s="7"/>
      <c r="US26" s="7"/>
      <c r="UT26" s="7"/>
      <c r="UU26" s="7"/>
      <c r="UV26" s="7"/>
      <c r="UW26" s="7"/>
      <c r="UX26" s="7"/>
      <c r="UY26" s="7"/>
      <c r="UZ26" s="7"/>
      <c r="VA26" s="7"/>
      <c r="VB26" s="7"/>
      <c r="VC26" s="7"/>
      <c r="VD26" s="7"/>
      <c r="VE26" s="7"/>
      <c r="VF26" s="7"/>
      <c r="VG26" s="7"/>
      <c r="VH26" s="7"/>
      <c r="VI26" s="7"/>
      <c r="VJ26" s="7"/>
      <c r="VK26" s="7"/>
      <c r="VL26" s="7"/>
      <c r="VM26" s="7"/>
      <c r="VN26" s="7"/>
      <c r="VO26" s="7"/>
      <c r="VP26" s="7"/>
      <c r="VQ26" s="7"/>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25" customFormat="1" ht="13.15" customHeight="1" x14ac:dyDescent="0.3">
      <c r="A27" s="161">
        <v>43944</v>
      </c>
      <c r="B27" s="141" t="s">
        <v>102</v>
      </c>
      <c r="C27" s="145"/>
      <c r="D27" s="146"/>
      <c r="E27" s="154"/>
      <c r="F27" s="146"/>
      <c r="G27" s="164"/>
      <c r="H27" s="162"/>
      <c r="I27" s="165">
        <v>441</v>
      </c>
      <c r="J27" s="153">
        <v>18</v>
      </c>
      <c r="K27" s="41">
        <f t="shared" si="0"/>
        <v>459</v>
      </c>
      <c r="L27" s="163"/>
      <c r="M27" s="156"/>
      <c r="N27" s="146"/>
      <c r="O27" s="146"/>
      <c r="P27" s="146"/>
      <c r="Q27" s="164"/>
      <c r="R27" s="162"/>
      <c r="S27" s="142">
        <f t="shared" si="1"/>
        <v>18948</v>
      </c>
      <c r="T27" s="143">
        <f t="shared" si="2"/>
        <v>822</v>
      </c>
      <c r="U27" s="144">
        <f t="shared" si="3"/>
        <v>19770</v>
      </c>
      <c r="V27" s="166"/>
      <c r="TA27" s="7"/>
      <c r="TB27" s="7"/>
      <c r="TC27" s="7"/>
      <c r="TD27" s="7"/>
      <c r="TE27" s="7"/>
      <c r="TF27" s="7"/>
      <c r="TG27" s="7"/>
      <c r="TH27" s="7"/>
      <c r="TI27" s="7"/>
      <c r="TJ27" s="7"/>
      <c r="TK27" s="7"/>
      <c r="TL27" s="7"/>
      <c r="TM27" s="7"/>
      <c r="TN27" s="7"/>
      <c r="TO27" s="7"/>
      <c r="TP27" s="7"/>
      <c r="TQ27" s="7"/>
      <c r="TR27" s="7"/>
      <c r="TS27" s="7"/>
      <c r="TT27" s="7"/>
      <c r="TU27" s="7"/>
      <c r="TV27" s="7"/>
      <c r="TW27" s="7"/>
      <c r="TX27" s="7"/>
      <c r="TY27" s="7"/>
      <c r="TZ27" s="7"/>
      <c r="UA27" s="7"/>
      <c r="UB27" s="7"/>
      <c r="UC27" s="7"/>
      <c r="UD27" s="7"/>
      <c r="UE27" s="7"/>
      <c r="UF27" s="7"/>
      <c r="UG27" s="7"/>
      <c r="UH27" s="7"/>
      <c r="UI27" s="7"/>
      <c r="UJ27" s="7"/>
      <c r="UK27" s="7"/>
      <c r="UL27" s="7"/>
      <c r="UM27" s="7"/>
      <c r="UN27" s="7"/>
      <c r="UO27" s="7"/>
      <c r="UP27" s="7"/>
      <c r="UQ27" s="7"/>
      <c r="UR27" s="7"/>
      <c r="US27" s="7"/>
      <c r="UT27" s="7"/>
      <c r="UU27" s="7"/>
      <c r="UV27" s="7"/>
      <c r="UW27" s="7"/>
      <c r="UX27" s="7"/>
      <c r="UY27" s="7"/>
      <c r="UZ27" s="7"/>
      <c r="VA27" s="7"/>
      <c r="VB27" s="7"/>
      <c r="VC27" s="7"/>
      <c r="VD27" s="7"/>
      <c r="VE27" s="7"/>
      <c r="VF27" s="7"/>
      <c r="VG27" s="7"/>
      <c r="VH27" s="7"/>
      <c r="VI27" s="7"/>
      <c r="VJ27" s="7"/>
      <c r="VK27" s="7"/>
      <c r="VL27" s="7"/>
      <c r="VM27" s="7"/>
      <c r="VN27" s="7"/>
      <c r="VO27" s="7"/>
      <c r="VP27" s="7"/>
      <c r="VQ27" s="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25" customFormat="1" ht="13.15" customHeight="1" x14ac:dyDescent="0.3">
      <c r="A28" s="161">
        <v>43943</v>
      </c>
      <c r="B28" s="141" t="s">
        <v>102</v>
      </c>
      <c r="C28" s="145"/>
      <c r="D28" s="146"/>
      <c r="E28" s="154"/>
      <c r="F28" s="146"/>
      <c r="G28" s="164"/>
      <c r="H28" s="162"/>
      <c r="I28" s="169">
        <v>474</v>
      </c>
      <c r="J28" s="153">
        <v>23</v>
      </c>
      <c r="K28" s="41">
        <f t="shared" si="0"/>
        <v>497</v>
      </c>
      <c r="L28" s="163"/>
      <c r="M28" s="156"/>
      <c r="N28" s="146"/>
      <c r="O28" s="146"/>
      <c r="P28" s="146"/>
      <c r="Q28" s="164"/>
      <c r="R28" s="162"/>
      <c r="S28" s="142">
        <f t="shared" si="1"/>
        <v>18507</v>
      </c>
      <c r="T28" s="143">
        <f t="shared" si="2"/>
        <v>804</v>
      </c>
      <c r="U28" s="144">
        <f t="shared" si="3"/>
        <v>19311</v>
      </c>
      <c r="V28" s="166"/>
      <c r="TA28" s="7"/>
      <c r="TB28" s="7"/>
      <c r="TC28" s="7"/>
      <c r="TD28" s="7"/>
      <c r="TE28" s="7"/>
      <c r="TF28" s="7"/>
      <c r="TG28" s="7"/>
      <c r="TH28" s="7"/>
      <c r="TI28" s="7"/>
      <c r="TJ28" s="7"/>
      <c r="TK28" s="7"/>
      <c r="TL28" s="7"/>
      <c r="TM28" s="7"/>
      <c r="TN28" s="7"/>
      <c r="TO28" s="7"/>
      <c r="TP28" s="7"/>
      <c r="TQ28" s="7"/>
      <c r="TR28" s="7"/>
      <c r="TS28" s="7"/>
      <c r="TT28" s="7"/>
      <c r="TU28" s="7"/>
      <c r="TV28" s="7"/>
      <c r="TW28" s="7"/>
      <c r="TX28" s="7"/>
      <c r="TY28" s="7"/>
      <c r="TZ28" s="7"/>
      <c r="UA28" s="7"/>
      <c r="UB28" s="7"/>
      <c r="UC28" s="7"/>
      <c r="UD28" s="7"/>
      <c r="UE28" s="7"/>
      <c r="UF28" s="7"/>
      <c r="UG28" s="7"/>
      <c r="UH28" s="7"/>
      <c r="UI28" s="7"/>
      <c r="UJ28" s="7"/>
      <c r="UK28" s="7"/>
      <c r="UL28" s="7"/>
      <c r="UM28" s="7"/>
      <c r="UN28" s="7"/>
      <c r="UO28" s="7"/>
      <c r="UP28" s="7"/>
      <c r="UQ28" s="7"/>
      <c r="UR28" s="7"/>
      <c r="US28" s="7"/>
      <c r="UT28" s="7"/>
      <c r="UU28" s="7"/>
      <c r="UV28" s="7"/>
      <c r="UW28" s="7"/>
      <c r="UX28" s="7"/>
      <c r="UY28" s="7"/>
      <c r="UZ28" s="7"/>
      <c r="VA28" s="7"/>
      <c r="VB28" s="7"/>
      <c r="VC28" s="7"/>
      <c r="VD28" s="7"/>
      <c r="VE28" s="7"/>
      <c r="VF28" s="7"/>
      <c r="VG28" s="7"/>
      <c r="VH28" s="7"/>
      <c r="VI28" s="7"/>
      <c r="VJ28" s="7"/>
      <c r="VK28" s="7"/>
      <c r="VL28" s="7"/>
      <c r="VM28" s="7"/>
      <c r="VN28" s="7"/>
      <c r="VO28" s="7"/>
      <c r="VP28" s="7"/>
      <c r="VQ28" s="7"/>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25" customFormat="1" ht="13.15" customHeight="1" x14ac:dyDescent="0.3">
      <c r="A29" s="161">
        <v>43942</v>
      </c>
      <c r="B29" s="141" t="s">
        <v>102</v>
      </c>
      <c r="C29" s="145"/>
      <c r="D29" s="146"/>
      <c r="E29" s="154"/>
      <c r="F29" s="146"/>
      <c r="G29" s="164"/>
      <c r="H29" s="162"/>
      <c r="I29" s="169">
        <v>474</v>
      </c>
      <c r="J29" s="153">
        <v>30</v>
      </c>
      <c r="K29" s="41">
        <f t="shared" si="0"/>
        <v>504</v>
      </c>
      <c r="L29" s="163"/>
      <c r="M29" s="156"/>
      <c r="N29" s="146"/>
      <c r="O29" s="146"/>
      <c r="P29" s="146"/>
      <c r="Q29" s="164"/>
      <c r="R29" s="162"/>
      <c r="S29" s="142">
        <f t="shared" si="1"/>
        <v>18033</v>
      </c>
      <c r="T29" s="143">
        <f t="shared" si="2"/>
        <v>781</v>
      </c>
      <c r="U29" s="144">
        <f t="shared" si="3"/>
        <v>18814</v>
      </c>
      <c r="V29" s="166"/>
      <c r="TA29" s="7"/>
      <c r="TB29" s="7"/>
      <c r="TC29" s="7"/>
      <c r="TD29" s="7"/>
      <c r="TE29" s="7"/>
      <c r="TF29" s="7"/>
      <c r="TG29" s="7"/>
      <c r="TH29" s="7"/>
      <c r="TI29" s="7"/>
      <c r="TJ29" s="7"/>
      <c r="TK29" s="7"/>
      <c r="TL29" s="7"/>
      <c r="TM29" s="7"/>
      <c r="TN29" s="7"/>
      <c r="TO29" s="7"/>
      <c r="TP29" s="7"/>
      <c r="TQ29" s="7"/>
      <c r="TR29" s="7"/>
      <c r="TS29" s="7"/>
      <c r="TT29" s="7"/>
      <c r="TU29" s="7"/>
      <c r="TV29" s="7"/>
      <c r="TW29" s="7"/>
      <c r="TX29" s="7"/>
      <c r="TY29" s="7"/>
      <c r="TZ29" s="7"/>
      <c r="UA29" s="7"/>
      <c r="UB29" s="7"/>
      <c r="UC29" s="7"/>
      <c r="UD29" s="7"/>
      <c r="UE29" s="7"/>
      <c r="UF29" s="7"/>
      <c r="UG29" s="7"/>
      <c r="UH29" s="7"/>
      <c r="UI29" s="7"/>
      <c r="UJ29" s="7"/>
      <c r="UK29" s="7"/>
      <c r="UL29" s="7"/>
      <c r="UM29" s="7"/>
      <c r="UN29" s="7"/>
      <c r="UO29" s="7"/>
      <c r="UP29" s="7"/>
      <c r="UQ29" s="7"/>
      <c r="UR29" s="7"/>
      <c r="US29" s="7"/>
      <c r="UT29" s="7"/>
      <c r="UU29" s="7"/>
      <c r="UV29" s="7"/>
      <c r="UW29" s="7"/>
      <c r="UX29" s="7"/>
      <c r="UY29" s="7"/>
      <c r="UZ29" s="7"/>
      <c r="VA29" s="7"/>
      <c r="VB29" s="7"/>
      <c r="VC29" s="7"/>
      <c r="VD29" s="7"/>
      <c r="VE29" s="7"/>
      <c r="VF29" s="7"/>
      <c r="VG29" s="7"/>
      <c r="VH29" s="7"/>
      <c r="VI29" s="7"/>
      <c r="VJ29" s="7"/>
      <c r="VK29" s="7"/>
      <c r="VL29" s="7"/>
      <c r="VM29" s="7"/>
      <c r="VN29" s="7"/>
      <c r="VO29" s="7"/>
      <c r="VP29" s="7"/>
      <c r="VQ29" s="7"/>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25" customFormat="1" ht="13.15" customHeight="1" x14ac:dyDescent="0.3">
      <c r="A30" s="161">
        <v>43941</v>
      </c>
      <c r="B30" s="141" t="s">
        <v>102</v>
      </c>
      <c r="C30" s="145"/>
      <c r="D30" s="146"/>
      <c r="E30" s="154"/>
      <c r="F30" s="146"/>
      <c r="G30" s="164"/>
      <c r="H30" s="162"/>
      <c r="I30" s="169">
        <v>548</v>
      </c>
      <c r="J30" s="153">
        <v>25</v>
      </c>
      <c r="K30" s="41">
        <f t="shared" si="0"/>
        <v>573</v>
      </c>
      <c r="L30" s="163"/>
      <c r="M30" s="156"/>
      <c r="N30" s="146"/>
      <c r="O30" s="146"/>
      <c r="P30" s="146"/>
      <c r="Q30" s="164"/>
      <c r="R30" s="162"/>
      <c r="S30" s="142">
        <f t="shared" si="1"/>
        <v>17559</v>
      </c>
      <c r="T30" s="143">
        <f t="shared" si="2"/>
        <v>751</v>
      </c>
      <c r="U30" s="144">
        <f t="shared" si="3"/>
        <v>18310</v>
      </c>
      <c r="V30" s="166"/>
      <c r="TA30" s="7"/>
      <c r="TB30" s="7"/>
      <c r="TC30" s="7"/>
      <c r="TD30" s="7"/>
      <c r="TE30" s="7"/>
      <c r="TF30" s="7"/>
      <c r="TG30" s="7"/>
      <c r="TH30" s="7"/>
      <c r="TI30" s="7"/>
      <c r="TJ30" s="7"/>
      <c r="TK30" s="7"/>
      <c r="TL30" s="7"/>
      <c r="TM30" s="7"/>
      <c r="TN30" s="7"/>
      <c r="TO30" s="7"/>
      <c r="TP30" s="7"/>
      <c r="TQ30" s="7"/>
      <c r="TR30" s="7"/>
      <c r="TS30" s="7"/>
      <c r="TT30" s="7"/>
      <c r="TU30" s="7"/>
      <c r="TV30" s="7"/>
      <c r="TW30" s="7"/>
      <c r="TX30" s="7"/>
      <c r="TY30" s="7"/>
      <c r="TZ30" s="7"/>
      <c r="UA30" s="7"/>
      <c r="UB30" s="7"/>
      <c r="UC30" s="7"/>
      <c r="UD30" s="7"/>
      <c r="UE30" s="7"/>
      <c r="UF30" s="7"/>
      <c r="UG30" s="7"/>
      <c r="UH30" s="7"/>
      <c r="UI30" s="7"/>
      <c r="UJ30" s="7"/>
      <c r="UK30" s="7"/>
      <c r="UL30" s="7"/>
      <c r="UM30" s="7"/>
      <c r="UN30" s="7"/>
      <c r="UO30" s="7"/>
      <c r="UP30" s="7"/>
      <c r="UQ30" s="7"/>
      <c r="UR30" s="7"/>
      <c r="US30" s="7"/>
      <c r="UT30" s="7"/>
      <c r="UU30" s="7"/>
      <c r="UV30" s="7"/>
      <c r="UW30" s="7"/>
      <c r="UX30" s="7"/>
      <c r="UY30" s="7"/>
      <c r="UZ30" s="7"/>
      <c r="VA30" s="7"/>
      <c r="VB30" s="7"/>
      <c r="VC30" s="7"/>
      <c r="VD30" s="7"/>
      <c r="VE30" s="7"/>
      <c r="VF30" s="7"/>
      <c r="VG30" s="7"/>
      <c r="VH30" s="7"/>
      <c r="VI30" s="7"/>
      <c r="VJ30" s="7"/>
      <c r="VK30" s="7"/>
      <c r="VL30" s="7"/>
      <c r="VM30" s="7"/>
      <c r="VN30" s="7"/>
      <c r="VO30" s="7"/>
      <c r="VP30" s="7"/>
      <c r="VQ30" s="7"/>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25" customFormat="1" ht="13.15" customHeight="1" x14ac:dyDescent="0.3">
      <c r="A31" s="161">
        <v>43940</v>
      </c>
      <c r="B31" s="141" t="s">
        <v>102</v>
      </c>
      <c r="C31" s="145"/>
      <c r="D31" s="146"/>
      <c r="E31" s="154"/>
      <c r="F31" s="146"/>
      <c r="G31" s="164"/>
      <c r="H31" s="162"/>
      <c r="I31" s="169">
        <v>513</v>
      </c>
      <c r="J31" s="153">
        <v>26</v>
      </c>
      <c r="K31" s="41">
        <f t="shared" si="0"/>
        <v>539</v>
      </c>
      <c r="L31" s="163"/>
      <c r="M31" s="156"/>
      <c r="N31" s="146"/>
      <c r="O31" s="146"/>
      <c r="P31" s="146"/>
      <c r="Q31" s="164"/>
      <c r="R31" s="162"/>
      <c r="S31" s="142">
        <f t="shared" si="1"/>
        <v>17011</v>
      </c>
      <c r="T31" s="143">
        <f t="shared" si="2"/>
        <v>726</v>
      </c>
      <c r="U31" s="144">
        <f t="shared" si="3"/>
        <v>17737</v>
      </c>
      <c r="V31" s="166"/>
      <c r="TA31" s="7"/>
      <c r="TB31" s="7"/>
      <c r="TC31" s="7"/>
      <c r="TD31" s="7"/>
      <c r="TE31" s="7"/>
      <c r="TF31" s="7"/>
      <c r="TG31" s="7"/>
      <c r="TH31" s="7"/>
      <c r="TI31" s="7"/>
      <c r="TJ31" s="7"/>
      <c r="TK31" s="7"/>
      <c r="TL31" s="7"/>
      <c r="TM31" s="7"/>
      <c r="TN31" s="7"/>
      <c r="TO31" s="7"/>
      <c r="TP31" s="7"/>
      <c r="TQ31" s="7"/>
      <c r="TR31" s="7"/>
      <c r="TS31" s="7"/>
      <c r="TT31" s="7"/>
      <c r="TU31" s="7"/>
      <c r="TV31" s="7"/>
      <c r="TW31" s="7"/>
      <c r="TX31" s="7"/>
      <c r="TY31" s="7"/>
      <c r="TZ31" s="7"/>
      <c r="UA31" s="7"/>
      <c r="UB31" s="7"/>
      <c r="UC31" s="7"/>
      <c r="UD31" s="7"/>
      <c r="UE31" s="7"/>
      <c r="UF31" s="7"/>
      <c r="UG31" s="7"/>
      <c r="UH31" s="7"/>
      <c r="UI31" s="7"/>
      <c r="UJ31" s="7"/>
      <c r="UK31" s="7"/>
      <c r="UL31" s="7"/>
      <c r="UM31" s="7"/>
      <c r="UN31" s="7"/>
      <c r="UO31" s="7"/>
      <c r="UP31" s="7"/>
      <c r="UQ31" s="7"/>
      <c r="UR31" s="7"/>
      <c r="US31" s="7"/>
      <c r="UT31" s="7"/>
      <c r="UU31" s="7"/>
      <c r="UV31" s="7"/>
      <c r="UW31" s="7"/>
      <c r="UX31" s="7"/>
      <c r="UY31" s="7"/>
      <c r="UZ31" s="7"/>
      <c r="VA31" s="7"/>
      <c r="VB31" s="7"/>
      <c r="VC31" s="7"/>
      <c r="VD31" s="7"/>
      <c r="VE31" s="7"/>
      <c r="VF31" s="7"/>
      <c r="VG31" s="7"/>
      <c r="VH31" s="7"/>
      <c r="VI31" s="7"/>
      <c r="VJ31" s="7"/>
      <c r="VK31" s="7"/>
      <c r="VL31" s="7"/>
      <c r="VM31" s="7"/>
      <c r="VN31" s="7"/>
      <c r="VO31" s="7"/>
      <c r="VP31" s="7"/>
      <c r="VQ31" s="7"/>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25" customFormat="1" ht="13.15" customHeight="1" x14ac:dyDescent="0.3">
      <c r="A32" s="161">
        <v>43939</v>
      </c>
      <c r="B32" s="141" t="s">
        <v>102</v>
      </c>
      <c r="C32" s="145"/>
      <c r="D32" s="146"/>
      <c r="E32" s="154"/>
      <c r="F32" s="146"/>
      <c r="G32" s="164"/>
      <c r="H32" s="162"/>
      <c r="I32" s="169">
        <v>561</v>
      </c>
      <c r="J32" s="153">
        <v>32</v>
      </c>
      <c r="K32" s="41">
        <f t="shared" si="0"/>
        <v>593</v>
      </c>
      <c r="L32" s="163"/>
      <c r="M32" s="156"/>
      <c r="N32" s="146"/>
      <c r="O32" s="146"/>
      <c r="P32" s="146"/>
      <c r="Q32" s="164"/>
      <c r="R32" s="162"/>
      <c r="S32" s="142">
        <f t="shared" si="1"/>
        <v>16498</v>
      </c>
      <c r="T32" s="143">
        <f t="shared" si="2"/>
        <v>700</v>
      </c>
      <c r="U32" s="144">
        <f t="shared" si="3"/>
        <v>17198</v>
      </c>
      <c r="V32" s="166"/>
      <c r="TA32" s="7"/>
      <c r="TB32" s="7"/>
      <c r="TC32" s="7"/>
      <c r="TD32" s="7"/>
      <c r="TE32" s="7"/>
      <c r="TF32" s="7"/>
      <c r="TG32" s="7"/>
      <c r="TH32" s="7"/>
      <c r="TI32" s="7"/>
      <c r="TJ32" s="7"/>
      <c r="TK32" s="7"/>
      <c r="TL32" s="7"/>
      <c r="TM32" s="7"/>
      <c r="TN32" s="7"/>
      <c r="TO32" s="7"/>
      <c r="TP32" s="7"/>
      <c r="TQ32" s="7"/>
      <c r="TR32" s="7"/>
      <c r="TS32" s="7"/>
      <c r="TT32" s="7"/>
      <c r="TU32" s="7"/>
      <c r="TV32" s="7"/>
      <c r="TW32" s="7"/>
      <c r="TX32" s="7"/>
      <c r="TY32" s="7"/>
      <c r="TZ32" s="7"/>
      <c r="UA32" s="7"/>
      <c r="UB32" s="7"/>
      <c r="UC32" s="7"/>
      <c r="UD32" s="7"/>
      <c r="UE32" s="7"/>
      <c r="UF32" s="7"/>
      <c r="UG32" s="7"/>
      <c r="UH32" s="7"/>
      <c r="UI32" s="7"/>
      <c r="UJ32" s="7"/>
      <c r="UK32" s="7"/>
      <c r="UL32" s="7"/>
      <c r="UM32" s="7"/>
      <c r="UN32" s="7"/>
      <c r="UO32" s="7"/>
      <c r="UP32" s="7"/>
      <c r="UQ32" s="7"/>
      <c r="UR32" s="7"/>
      <c r="US32" s="7"/>
      <c r="UT32" s="7"/>
      <c r="UU32" s="7"/>
      <c r="UV32" s="7"/>
      <c r="UW32" s="7"/>
      <c r="UX32" s="7"/>
      <c r="UY32" s="7"/>
      <c r="UZ32" s="7"/>
      <c r="VA32" s="7"/>
      <c r="VB32" s="7"/>
      <c r="VC32" s="7"/>
      <c r="VD32" s="7"/>
      <c r="VE32" s="7"/>
      <c r="VF32" s="7"/>
      <c r="VG32" s="7"/>
      <c r="VH32" s="7"/>
      <c r="VI32" s="7"/>
      <c r="VJ32" s="7"/>
      <c r="VK32" s="7"/>
      <c r="VL32" s="7"/>
      <c r="VM32" s="7"/>
      <c r="VN32" s="7"/>
      <c r="VO32" s="7"/>
      <c r="VP32" s="7"/>
      <c r="VQ32" s="7"/>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22" ht="13.15" customHeight="1" x14ac:dyDescent="0.3">
      <c r="A33" s="161">
        <v>43938</v>
      </c>
      <c r="B33" s="141" t="s">
        <v>102</v>
      </c>
      <c r="C33" s="167">
        <v>416</v>
      </c>
      <c r="D33" s="162">
        <v>6107</v>
      </c>
      <c r="E33" s="162">
        <v>2194</v>
      </c>
      <c r="F33" s="162">
        <v>41</v>
      </c>
      <c r="G33" s="164">
        <f>ONS_WeeklyRegistratedDeaths!T33-ONS_WeeklyRegistratedDeaths!AA33</f>
        <v>8758</v>
      </c>
      <c r="H33" s="162">
        <f>ONS_WeeklyOccurrenceDeaths!T33-ONS_WeeklyOccurrenceDeaths!AA33</f>
        <v>8036</v>
      </c>
      <c r="I33" s="169">
        <v>597</v>
      </c>
      <c r="J33" s="153">
        <v>29</v>
      </c>
      <c r="K33" s="41">
        <f t="shared" si="0"/>
        <v>626</v>
      </c>
      <c r="L33" s="163">
        <f>SUM(K33:K39)</f>
        <v>4934</v>
      </c>
      <c r="M33" s="168">
        <f t="shared" ref="M33:R33" si="5">M40+C33</f>
        <v>882</v>
      </c>
      <c r="N33" s="162">
        <f t="shared" si="5"/>
        <v>14780</v>
      </c>
      <c r="O33" s="162">
        <f t="shared" si="5"/>
        <v>3345</v>
      </c>
      <c r="P33" s="162">
        <f t="shared" si="5"/>
        <v>86</v>
      </c>
      <c r="Q33" s="162">
        <f t="shared" si="5"/>
        <v>19093</v>
      </c>
      <c r="R33" s="162">
        <f t="shared" si="5"/>
        <v>23368</v>
      </c>
      <c r="S33" s="142">
        <f t="shared" si="1"/>
        <v>15937</v>
      </c>
      <c r="T33" s="143">
        <f t="shared" si="2"/>
        <v>668</v>
      </c>
      <c r="U33" s="144">
        <f t="shared" si="3"/>
        <v>16605</v>
      </c>
      <c r="V33" s="170"/>
    </row>
    <row r="34" spans="1:22" ht="13.15" customHeight="1" x14ac:dyDescent="0.3">
      <c r="A34" s="161">
        <v>43937</v>
      </c>
      <c r="B34" s="141" t="s">
        <v>102</v>
      </c>
      <c r="C34" s="145"/>
      <c r="D34" s="146"/>
      <c r="E34" s="146"/>
      <c r="F34" s="146"/>
      <c r="G34" s="164"/>
      <c r="H34" s="162"/>
      <c r="I34" s="169">
        <v>626</v>
      </c>
      <c r="J34" s="153">
        <v>35</v>
      </c>
      <c r="K34" s="41">
        <f t="shared" si="0"/>
        <v>661</v>
      </c>
      <c r="L34" s="163"/>
      <c r="M34" s="156"/>
      <c r="N34" s="146"/>
      <c r="O34" s="146"/>
      <c r="P34" s="146"/>
      <c r="Q34" s="164"/>
      <c r="R34" s="162"/>
      <c r="S34" s="142">
        <f t="shared" si="1"/>
        <v>15340</v>
      </c>
      <c r="T34" s="143">
        <f t="shared" si="2"/>
        <v>639</v>
      </c>
      <c r="U34" s="144">
        <f t="shared" si="3"/>
        <v>15979</v>
      </c>
      <c r="V34" s="170"/>
    </row>
    <row r="35" spans="1:22" ht="13.15" customHeight="1" x14ac:dyDescent="0.3">
      <c r="A35" s="161">
        <v>43936</v>
      </c>
      <c r="B35" s="141" t="s">
        <v>102</v>
      </c>
      <c r="C35" s="145"/>
      <c r="D35" s="146"/>
      <c r="E35" s="146"/>
      <c r="F35" s="146"/>
      <c r="G35" s="164"/>
      <c r="H35" s="171"/>
      <c r="I35" s="169">
        <v>678</v>
      </c>
      <c r="J35" s="153">
        <v>38</v>
      </c>
      <c r="K35" s="41">
        <f t="shared" si="0"/>
        <v>716</v>
      </c>
      <c r="L35" s="172"/>
      <c r="M35" s="156"/>
      <c r="N35" s="146"/>
      <c r="O35" s="146"/>
      <c r="P35" s="146"/>
      <c r="Q35" s="164"/>
      <c r="R35" s="171"/>
      <c r="S35" s="142">
        <f t="shared" si="1"/>
        <v>14714</v>
      </c>
      <c r="T35" s="143">
        <f t="shared" si="2"/>
        <v>604</v>
      </c>
      <c r="U35" s="144">
        <f t="shared" si="3"/>
        <v>15318</v>
      </c>
      <c r="V35" s="170"/>
    </row>
    <row r="36" spans="1:22" ht="13.15" customHeight="1" x14ac:dyDescent="0.3">
      <c r="A36" s="161">
        <v>43935</v>
      </c>
      <c r="B36" s="141" t="s">
        <v>102</v>
      </c>
      <c r="C36" s="145"/>
      <c r="D36" s="146"/>
      <c r="E36" s="146"/>
      <c r="F36" s="146"/>
      <c r="G36" s="164"/>
      <c r="H36" s="162"/>
      <c r="I36" s="169">
        <v>635</v>
      </c>
      <c r="J36" s="153">
        <v>26</v>
      </c>
      <c r="K36" s="41">
        <f t="shared" si="0"/>
        <v>661</v>
      </c>
      <c r="L36" s="163"/>
      <c r="M36" s="156"/>
      <c r="N36" s="146"/>
      <c r="O36" s="146"/>
      <c r="P36" s="146"/>
      <c r="Q36" s="164"/>
      <c r="R36" s="162"/>
      <c r="S36" s="142">
        <f t="shared" si="1"/>
        <v>14036</v>
      </c>
      <c r="T36" s="143">
        <f t="shared" si="2"/>
        <v>566</v>
      </c>
      <c r="U36" s="144">
        <f t="shared" si="3"/>
        <v>14602</v>
      </c>
      <c r="V36" s="170"/>
    </row>
    <row r="37" spans="1:22" ht="13.15" customHeight="1" x14ac:dyDescent="0.3">
      <c r="A37" s="161">
        <v>43934</v>
      </c>
      <c r="B37" s="141" t="s">
        <v>102</v>
      </c>
      <c r="C37" s="145"/>
      <c r="D37" s="146"/>
      <c r="E37" s="146"/>
      <c r="F37" s="146"/>
      <c r="G37" s="164"/>
      <c r="H37" s="162"/>
      <c r="I37" s="169">
        <v>683</v>
      </c>
      <c r="J37" s="153">
        <v>44</v>
      </c>
      <c r="K37" s="41">
        <f t="shared" si="0"/>
        <v>727</v>
      </c>
      <c r="L37" s="163"/>
      <c r="M37" s="156"/>
      <c r="N37" s="146"/>
      <c r="O37" s="146"/>
      <c r="P37" s="146"/>
      <c r="Q37" s="164"/>
      <c r="R37" s="162"/>
      <c r="S37" s="142">
        <f t="shared" si="1"/>
        <v>13401</v>
      </c>
      <c r="T37" s="143">
        <f t="shared" si="2"/>
        <v>540</v>
      </c>
      <c r="U37" s="144">
        <f t="shared" si="3"/>
        <v>13941</v>
      </c>
      <c r="V37" s="170"/>
    </row>
    <row r="38" spans="1:22" ht="13.15" customHeight="1" x14ac:dyDescent="0.3">
      <c r="A38" s="161">
        <v>43933</v>
      </c>
      <c r="B38" s="141" t="s">
        <v>102</v>
      </c>
      <c r="C38" s="145"/>
      <c r="D38" s="146"/>
      <c r="E38" s="146"/>
      <c r="F38" s="146"/>
      <c r="G38" s="164"/>
      <c r="H38" s="162"/>
      <c r="I38" s="169">
        <v>707</v>
      </c>
      <c r="J38" s="153">
        <v>36</v>
      </c>
      <c r="K38" s="41">
        <f t="shared" si="0"/>
        <v>743</v>
      </c>
      <c r="L38" s="163"/>
      <c r="M38" s="156"/>
      <c r="N38" s="146"/>
      <c r="O38" s="146"/>
      <c r="P38" s="146"/>
      <c r="Q38" s="164"/>
      <c r="R38" s="162"/>
      <c r="S38" s="142">
        <f t="shared" si="1"/>
        <v>12718</v>
      </c>
      <c r="T38" s="143">
        <f t="shared" si="2"/>
        <v>496</v>
      </c>
      <c r="U38" s="144">
        <f t="shared" si="3"/>
        <v>13214</v>
      </c>
      <c r="V38" s="170"/>
    </row>
    <row r="39" spans="1:22" ht="13.15" customHeight="1" x14ac:dyDescent="0.3">
      <c r="A39" s="161">
        <v>43932</v>
      </c>
      <c r="B39" s="141" t="s">
        <v>102</v>
      </c>
      <c r="C39" s="145"/>
      <c r="D39" s="146"/>
      <c r="E39" s="146"/>
      <c r="F39" s="146"/>
      <c r="G39" s="164"/>
      <c r="H39" s="162"/>
      <c r="I39" s="169">
        <v>769</v>
      </c>
      <c r="J39" s="153">
        <v>31</v>
      </c>
      <c r="K39" s="41">
        <f t="shared" si="0"/>
        <v>800</v>
      </c>
      <c r="L39" s="163"/>
      <c r="M39" s="156"/>
      <c r="N39" s="146"/>
      <c r="O39" s="146"/>
      <c r="P39" s="146"/>
      <c r="Q39" s="164"/>
      <c r="R39" s="162"/>
      <c r="S39" s="142">
        <f t="shared" si="1"/>
        <v>12011</v>
      </c>
      <c r="T39" s="143">
        <f t="shared" si="2"/>
        <v>460</v>
      </c>
      <c r="U39" s="144">
        <f t="shared" si="3"/>
        <v>12471</v>
      </c>
      <c r="V39" s="170"/>
    </row>
    <row r="40" spans="1:22" ht="13.15" customHeight="1" x14ac:dyDescent="0.3">
      <c r="A40" s="161">
        <v>43931</v>
      </c>
      <c r="B40" s="141" t="s">
        <v>102</v>
      </c>
      <c r="C40" s="167">
        <v>330</v>
      </c>
      <c r="D40" s="162">
        <v>4957</v>
      </c>
      <c r="E40" s="162">
        <v>898</v>
      </c>
      <c r="F40" s="162">
        <v>28</v>
      </c>
      <c r="G40" s="162">
        <f>ONS_WeeklyRegistratedDeaths!AA33-ONS_WeeklyRegistratedDeaths!AH33</f>
        <v>6213</v>
      </c>
      <c r="H40" s="162">
        <f>ONS_WeeklyOccurrenceDeaths!AA33-ONS_WeeklyOccurrenceDeaths!AH33</f>
        <v>8013</v>
      </c>
      <c r="I40" s="169">
        <v>729</v>
      </c>
      <c r="J40" s="153">
        <v>25</v>
      </c>
      <c r="K40" s="41">
        <f t="shared" si="0"/>
        <v>754</v>
      </c>
      <c r="L40" s="163">
        <f>SUM(K40:K46)</f>
        <v>5637</v>
      </c>
      <c r="M40" s="168">
        <f t="shared" ref="M40:R40" si="6">M47+C40</f>
        <v>466</v>
      </c>
      <c r="N40" s="162">
        <f t="shared" si="6"/>
        <v>8673</v>
      </c>
      <c r="O40" s="162">
        <f t="shared" si="6"/>
        <v>1151</v>
      </c>
      <c r="P40" s="162">
        <f t="shared" si="6"/>
        <v>45</v>
      </c>
      <c r="Q40" s="162">
        <f t="shared" si="6"/>
        <v>10335</v>
      </c>
      <c r="R40" s="162">
        <f t="shared" si="6"/>
        <v>15332</v>
      </c>
      <c r="S40" s="142">
        <f t="shared" si="1"/>
        <v>11242</v>
      </c>
      <c r="T40" s="143">
        <f t="shared" si="2"/>
        <v>429</v>
      </c>
      <c r="U40" s="144">
        <f t="shared" si="3"/>
        <v>11671</v>
      </c>
      <c r="V40" s="170"/>
    </row>
    <row r="41" spans="1:22" ht="13.15" customHeight="1" x14ac:dyDescent="0.3">
      <c r="A41" s="161">
        <v>43930</v>
      </c>
      <c r="B41" s="141" t="s">
        <v>102</v>
      </c>
      <c r="C41" s="145"/>
      <c r="D41" s="146"/>
      <c r="E41" s="146"/>
      <c r="F41" s="146"/>
      <c r="G41" s="164"/>
      <c r="H41" s="162"/>
      <c r="I41" s="169">
        <v>776</v>
      </c>
      <c r="J41" s="153">
        <v>43</v>
      </c>
      <c r="K41" s="41">
        <f t="shared" si="0"/>
        <v>819</v>
      </c>
      <c r="L41" s="163"/>
      <c r="M41" s="156"/>
      <c r="N41" s="146"/>
      <c r="O41" s="146"/>
      <c r="P41" s="146"/>
      <c r="Q41" s="164"/>
      <c r="R41" s="162"/>
      <c r="S41" s="142">
        <f t="shared" si="1"/>
        <v>10513</v>
      </c>
      <c r="T41" s="143">
        <f t="shared" si="2"/>
        <v>404</v>
      </c>
      <c r="U41" s="144">
        <f t="shared" si="3"/>
        <v>10917</v>
      </c>
      <c r="V41" s="170"/>
    </row>
    <row r="42" spans="1:22" ht="13.15" customHeight="1" x14ac:dyDescent="0.3">
      <c r="A42" s="161">
        <v>43929</v>
      </c>
      <c r="B42" s="141" t="s">
        <v>102</v>
      </c>
      <c r="C42" s="145"/>
      <c r="D42" s="146"/>
      <c r="E42" s="146"/>
      <c r="F42" s="146"/>
      <c r="G42" s="164"/>
      <c r="H42" s="162"/>
      <c r="I42" s="169">
        <v>884</v>
      </c>
      <c r="J42" s="153">
        <v>42</v>
      </c>
      <c r="K42" s="41">
        <f t="shared" ref="K42:K73" si="7">I42+J42</f>
        <v>926</v>
      </c>
      <c r="L42" s="163"/>
      <c r="M42" s="156"/>
      <c r="N42" s="146"/>
      <c r="O42" s="146"/>
      <c r="P42" s="146"/>
      <c r="Q42" s="164"/>
      <c r="R42" s="162"/>
      <c r="S42" s="142">
        <f t="shared" si="1"/>
        <v>9737</v>
      </c>
      <c r="T42" s="143">
        <f t="shared" si="2"/>
        <v>361</v>
      </c>
      <c r="U42" s="144">
        <f t="shared" si="3"/>
        <v>10098</v>
      </c>
      <c r="V42" s="170"/>
    </row>
    <row r="43" spans="1:22" ht="13.15" customHeight="1" x14ac:dyDescent="0.3">
      <c r="A43" s="161">
        <v>43928</v>
      </c>
      <c r="B43" s="141" t="s">
        <v>102</v>
      </c>
      <c r="C43" s="145"/>
      <c r="D43" s="146"/>
      <c r="E43" s="146"/>
      <c r="F43" s="146"/>
      <c r="G43" s="164"/>
      <c r="H43" s="162"/>
      <c r="I43" s="169">
        <v>800</v>
      </c>
      <c r="J43" s="153">
        <v>32</v>
      </c>
      <c r="K43" s="41">
        <f t="shared" si="7"/>
        <v>832</v>
      </c>
      <c r="L43" s="163"/>
      <c r="M43" s="156"/>
      <c r="N43" s="146"/>
      <c r="O43" s="146"/>
      <c r="P43" s="146"/>
      <c r="Q43" s="164"/>
      <c r="R43" s="162"/>
      <c r="S43" s="142">
        <f t="shared" ref="S43:S79" si="8">S44+I43</f>
        <v>8853</v>
      </c>
      <c r="T43" s="143">
        <f t="shared" ref="T43:T79" si="9">T44+J43</f>
        <v>319</v>
      </c>
      <c r="U43" s="144">
        <f t="shared" ref="U43:U79" si="10">U44+K43</f>
        <v>9172</v>
      </c>
      <c r="V43" s="170"/>
    </row>
    <row r="44" spans="1:22" ht="13.15" customHeight="1" x14ac:dyDescent="0.3">
      <c r="A44" s="161">
        <v>43927</v>
      </c>
      <c r="B44" s="141" t="s">
        <v>102</v>
      </c>
      <c r="C44" s="145"/>
      <c r="D44" s="146"/>
      <c r="E44" s="146"/>
      <c r="F44" s="146"/>
      <c r="G44" s="164"/>
      <c r="H44" s="162"/>
      <c r="I44" s="169">
        <v>723</v>
      </c>
      <c r="J44" s="153">
        <v>20</v>
      </c>
      <c r="K44" s="41">
        <f t="shared" si="7"/>
        <v>743</v>
      </c>
      <c r="L44" s="163"/>
      <c r="M44" s="156"/>
      <c r="N44" s="146"/>
      <c r="O44" s="146"/>
      <c r="P44" s="146"/>
      <c r="Q44" s="164"/>
      <c r="R44" s="162"/>
      <c r="S44" s="142">
        <f t="shared" si="8"/>
        <v>8053</v>
      </c>
      <c r="T44" s="143">
        <f t="shared" si="9"/>
        <v>287</v>
      </c>
      <c r="U44" s="144">
        <f t="shared" si="10"/>
        <v>8340</v>
      </c>
      <c r="V44" s="170"/>
    </row>
    <row r="45" spans="1:22" ht="13.15" customHeight="1" x14ac:dyDescent="0.3">
      <c r="A45" s="161">
        <v>43926</v>
      </c>
      <c r="B45" s="141" t="s">
        <v>102</v>
      </c>
      <c r="C45" s="145"/>
      <c r="D45" s="146"/>
      <c r="E45" s="146"/>
      <c r="F45" s="146"/>
      <c r="G45" s="164"/>
      <c r="H45" s="162"/>
      <c r="I45" s="169">
        <v>735</v>
      </c>
      <c r="J45" s="153">
        <v>30</v>
      </c>
      <c r="K45" s="41">
        <f t="shared" si="7"/>
        <v>765</v>
      </c>
      <c r="L45" s="163"/>
      <c r="M45" s="156"/>
      <c r="N45" s="146"/>
      <c r="O45" s="146"/>
      <c r="P45" s="146"/>
      <c r="Q45" s="164"/>
      <c r="R45" s="162"/>
      <c r="S45" s="142">
        <f t="shared" si="8"/>
        <v>7330</v>
      </c>
      <c r="T45" s="143">
        <f t="shared" si="9"/>
        <v>267</v>
      </c>
      <c r="U45" s="144">
        <f t="shared" si="10"/>
        <v>7597</v>
      </c>
      <c r="V45" s="170"/>
    </row>
    <row r="46" spans="1:22" ht="13.15" customHeight="1" x14ac:dyDescent="0.3">
      <c r="A46" s="161">
        <v>43925</v>
      </c>
      <c r="B46" s="141" t="s">
        <v>102</v>
      </c>
      <c r="C46" s="145"/>
      <c r="D46" s="146"/>
      <c r="E46" s="146"/>
      <c r="F46" s="146"/>
      <c r="G46" s="164"/>
      <c r="H46" s="162"/>
      <c r="I46" s="169">
        <v>767</v>
      </c>
      <c r="J46" s="153">
        <v>31</v>
      </c>
      <c r="K46" s="41">
        <f t="shared" si="7"/>
        <v>798</v>
      </c>
      <c r="L46" s="163"/>
      <c r="M46" s="156"/>
      <c r="N46" s="146"/>
      <c r="O46" s="146"/>
      <c r="P46" s="146"/>
      <c r="Q46" s="164"/>
      <c r="R46" s="162"/>
      <c r="S46" s="142">
        <f t="shared" si="8"/>
        <v>6595</v>
      </c>
      <c r="T46" s="143">
        <f t="shared" si="9"/>
        <v>237</v>
      </c>
      <c r="U46" s="144">
        <f t="shared" si="10"/>
        <v>6832</v>
      </c>
      <c r="V46" s="170"/>
    </row>
    <row r="47" spans="1:22" ht="13.15" customHeight="1" x14ac:dyDescent="0.3">
      <c r="A47" s="161">
        <v>43924</v>
      </c>
      <c r="B47" s="141" t="s">
        <v>102</v>
      </c>
      <c r="C47" s="167">
        <v>120</v>
      </c>
      <c r="D47" s="162">
        <v>3110</v>
      </c>
      <c r="E47" s="162">
        <v>229</v>
      </c>
      <c r="F47" s="162">
        <v>16</v>
      </c>
      <c r="G47" s="162">
        <f>ONS_WeeklyRegistratedDeaths!AH33-ONS_WeeklyRegistratedDeaths!AO33</f>
        <v>3475</v>
      </c>
      <c r="H47" s="162">
        <f>ONS_WeeklyOccurrenceDeaths!AH33-ONS_WeeklyOccurrenceDeaths!AO33</f>
        <v>5052</v>
      </c>
      <c r="I47" s="169">
        <v>663</v>
      </c>
      <c r="J47" s="153">
        <v>29</v>
      </c>
      <c r="K47" s="41">
        <f t="shared" si="7"/>
        <v>692</v>
      </c>
      <c r="L47" s="163">
        <f>SUM(K47:K53)</f>
        <v>3990</v>
      </c>
      <c r="M47" s="168">
        <f t="shared" ref="M47:R47" si="11">M54+C47</f>
        <v>136</v>
      </c>
      <c r="N47" s="162">
        <f t="shared" si="11"/>
        <v>3716</v>
      </c>
      <c r="O47" s="162">
        <f t="shared" si="11"/>
        <v>253</v>
      </c>
      <c r="P47" s="162">
        <f t="shared" si="11"/>
        <v>17</v>
      </c>
      <c r="Q47" s="162">
        <f t="shared" si="11"/>
        <v>4122</v>
      </c>
      <c r="R47" s="162">
        <f t="shared" si="11"/>
        <v>7319</v>
      </c>
      <c r="S47" s="142">
        <f t="shared" si="8"/>
        <v>5828</v>
      </c>
      <c r="T47" s="143">
        <f t="shared" si="9"/>
        <v>206</v>
      </c>
      <c r="U47" s="144">
        <f t="shared" si="10"/>
        <v>6034</v>
      </c>
      <c r="V47" s="170"/>
    </row>
    <row r="48" spans="1:22" ht="13.15" customHeight="1" x14ac:dyDescent="0.3">
      <c r="A48" s="161">
        <v>43923</v>
      </c>
      <c r="B48" s="141" t="s">
        <v>102</v>
      </c>
      <c r="C48" s="145"/>
      <c r="D48" s="146"/>
      <c r="E48" s="146"/>
      <c r="F48" s="146"/>
      <c r="G48" s="164"/>
      <c r="H48" s="162"/>
      <c r="I48" s="169">
        <v>626</v>
      </c>
      <c r="J48" s="153">
        <v>28</v>
      </c>
      <c r="K48" s="41">
        <f t="shared" si="7"/>
        <v>654</v>
      </c>
      <c r="L48" s="163"/>
      <c r="M48" s="156"/>
      <c r="N48" s="146"/>
      <c r="O48" s="146"/>
      <c r="P48" s="146"/>
      <c r="Q48" s="164"/>
      <c r="R48" s="162"/>
      <c r="S48" s="142">
        <f t="shared" si="8"/>
        <v>5165</v>
      </c>
      <c r="T48" s="143">
        <f t="shared" si="9"/>
        <v>177</v>
      </c>
      <c r="U48" s="144">
        <f t="shared" si="10"/>
        <v>5342</v>
      </c>
      <c r="V48" s="170"/>
    </row>
    <row r="49" spans="1:22" ht="13.15" customHeight="1" x14ac:dyDescent="0.3">
      <c r="A49" s="161">
        <v>43922</v>
      </c>
      <c r="B49" s="141" t="s">
        <v>102</v>
      </c>
      <c r="C49" s="145"/>
      <c r="D49" s="146"/>
      <c r="E49" s="146"/>
      <c r="F49" s="146"/>
      <c r="G49" s="164"/>
      <c r="H49" s="162"/>
      <c r="I49" s="169">
        <v>612</v>
      </c>
      <c r="J49" s="153">
        <v>21</v>
      </c>
      <c r="K49" s="41">
        <f t="shared" si="7"/>
        <v>633</v>
      </c>
      <c r="L49" s="163"/>
      <c r="M49" s="156"/>
      <c r="N49" s="146"/>
      <c r="O49" s="146"/>
      <c r="P49" s="146"/>
      <c r="Q49" s="164"/>
      <c r="R49" s="162"/>
      <c r="S49" s="142">
        <f t="shared" si="8"/>
        <v>4539</v>
      </c>
      <c r="T49" s="143">
        <f t="shared" si="9"/>
        <v>149</v>
      </c>
      <c r="U49" s="144">
        <f t="shared" si="10"/>
        <v>4688</v>
      </c>
      <c r="V49" s="170"/>
    </row>
    <row r="50" spans="1:22" ht="13.15" customHeight="1" x14ac:dyDescent="0.3">
      <c r="A50" s="161">
        <v>43921</v>
      </c>
      <c r="B50" s="141" t="s">
        <v>102</v>
      </c>
      <c r="C50" s="145"/>
      <c r="D50" s="146"/>
      <c r="E50" s="146"/>
      <c r="F50" s="146"/>
      <c r="G50" s="164"/>
      <c r="H50" s="162"/>
      <c r="I50" s="169">
        <v>371</v>
      </c>
      <c r="J50" s="153">
        <v>15</v>
      </c>
      <c r="K50" s="41">
        <f t="shared" si="7"/>
        <v>386</v>
      </c>
      <c r="L50" s="163"/>
      <c r="M50" s="156"/>
      <c r="N50" s="146"/>
      <c r="O50" s="146"/>
      <c r="P50" s="146"/>
      <c r="Q50" s="164"/>
      <c r="R50" s="162"/>
      <c r="S50" s="142">
        <f t="shared" si="8"/>
        <v>3927</v>
      </c>
      <c r="T50" s="143">
        <f t="shared" si="9"/>
        <v>128</v>
      </c>
      <c r="U50" s="144">
        <f t="shared" si="10"/>
        <v>4055</v>
      </c>
      <c r="V50" s="170"/>
    </row>
    <row r="51" spans="1:22" ht="13.15" customHeight="1" x14ac:dyDescent="0.3">
      <c r="A51" s="161">
        <v>43920</v>
      </c>
      <c r="B51" s="141" t="s">
        <v>102</v>
      </c>
      <c r="C51" s="145"/>
      <c r="D51" s="146"/>
      <c r="E51" s="146"/>
      <c r="F51" s="146"/>
      <c r="G51" s="164"/>
      <c r="H51" s="162"/>
      <c r="I51" s="169">
        <v>607</v>
      </c>
      <c r="J51" s="153">
        <v>16</v>
      </c>
      <c r="K51" s="41">
        <f t="shared" si="7"/>
        <v>623</v>
      </c>
      <c r="L51" s="163"/>
      <c r="M51" s="156"/>
      <c r="N51" s="146"/>
      <c r="O51" s="146"/>
      <c r="P51" s="146"/>
      <c r="Q51" s="164"/>
      <c r="R51" s="162"/>
      <c r="S51" s="142">
        <f t="shared" si="8"/>
        <v>3556</v>
      </c>
      <c r="T51" s="143">
        <f t="shared" si="9"/>
        <v>113</v>
      </c>
      <c r="U51" s="144">
        <f t="shared" si="10"/>
        <v>3669</v>
      </c>
      <c r="V51" s="170"/>
    </row>
    <row r="52" spans="1:22" ht="13.15" customHeight="1" x14ac:dyDescent="0.3">
      <c r="A52" s="161">
        <v>43919</v>
      </c>
      <c r="B52" s="141" t="s">
        <v>102</v>
      </c>
      <c r="C52" s="145"/>
      <c r="D52" s="146"/>
      <c r="E52" s="146"/>
      <c r="F52" s="146"/>
      <c r="G52" s="164"/>
      <c r="H52" s="162"/>
      <c r="I52" s="169">
        <v>612</v>
      </c>
      <c r="J52" s="153">
        <v>18</v>
      </c>
      <c r="K52" s="41">
        <f t="shared" si="7"/>
        <v>630</v>
      </c>
      <c r="L52" s="163"/>
      <c r="M52" s="156"/>
      <c r="N52" s="146"/>
      <c r="O52" s="146"/>
      <c r="P52" s="146"/>
      <c r="Q52" s="164"/>
      <c r="R52" s="162"/>
      <c r="S52" s="142">
        <f t="shared" si="8"/>
        <v>2949</v>
      </c>
      <c r="T52" s="143">
        <f t="shared" si="9"/>
        <v>97</v>
      </c>
      <c r="U52" s="144">
        <f t="shared" si="10"/>
        <v>3046</v>
      </c>
      <c r="V52" s="170"/>
    </row>
    <row r="53" spans="1:22" ht="13.15" customHeight="1" x14ac:dyDescent="0.3">
      <c r="A53" s="161">
        <v>43918</v>
      </c>
      <c r="B53" s="141" t="s">
        <v>102</v>
      </c>
      <c r="C53" s="145"/>
      <c r="D53" s="146"/>
      <c r="E53" s="146"/>
      <c r="F53" s="146"/>
      <c r="G53" s="164"/>
      <c r="H53" s="162"/>
      <c r="I53" s="169">
        <v>357</v>
      </c>
      <c r="J53" s="153">
        <v>15</v>
      </c>
      <c r="K53" s="41">
        <f t="shared" si="7"/>
        <v>372</v>
      </c>
      <c r="L53" s="163"/>
      <c r="M53" s="156"/>
      <c r="N53" s="146"/>
      <c r="O53" s="146"/>
      <c r="P53" s="146"/>
      <c r="Q53" s="164"/>
      <c r="R53" s="162"/>
      <c r="S53" s="142">
        <f t="shared" si="8"/>
        <v>2337</v>
      </c>
      <c r="T53" s="143">
        <f t="shared" si="9"/>
        <v>79</v>
      </c>
      <c r="U53" s="144">
        <f t="shared" si="10"/>
        <v>2416</v>
      </c>
      <c r="V53" s="170"/>
    </row>
    <row r="54" spans="1:22" ht="13.15" customHeight="1" x14ac:dyDescent="0.3">
      <c r="A54" s="161">
        <v>43917</v>
      </c>
      <c r="B54" s="141" t="s">
        <v>102</v>
      </c>
      <c r="C54" s="173">
        <v>15</v>
      </c>
      <c r="D54" s="171">
        <v>501</v>
      </c>
      <c r="E54" s="171">
        <v>22</v>
      </c>
      <c r="F54" s="171">
        <v>1</v>
      </c>
      <c r="G54" s="162">
        <f>ONS_WeeklyRegistratedDeaths!AO33-ONS_WeeklyRegistratedDeaths!AV33</f>
        <v>539</v>
      </c>
      <c r="H54" s="174">
        <f>ONS_WeeklyOccurrenceDeaths!AO33-ONS_WeeklyOccurrenceDeaths!AV33</f>
        <v>1826</v>
      </c>
      <c r="I54" s="169">
        <v>358</v>
      </c>
      <c r="J54" s="153">
        <v>10</v>
      </c>
      <c r="K54" s="41">
        <f t="shared" si="7"/>
        <v>368</v>
      </c>
      <c r="L54" s="163">
        <f>SUM(K54:K60)</f>
        <v>1599</v>
      </c>
      <c r="M54" s="165">
        <f t="shared" ref="M54:R54" si="12">M61+C54</f>
        <v>16</v>
      </c>
      <c r="N54" s="171">
        <f t="shared" si="12"/>
        <v>606</v>
      </c>
      <c r="O54" s="171">
        <f t="shared" si="12"/>
        <v>24</v>
      </c>
      <c r="P54" s="171">
        <f t="shared" si="12"/>
        <v>1</v>
      </c>
      <c r="Q54" s="171">
        <f t="shared" si="12"/>
        <v>647</v>
      </c>
      <c r="R54" s="171">
        <f t="shared" si="12"/>
        <v>2267</v>
      </c>
      <c r="S54" s="142">
        <f t="shared" si="8"/>
        <v>1980</v>
      </c>
      <c r="T54" s="143">
        <f t="shared" si="9"/>
        <v>64</v>
      </c>
      <c r="U54" s="144">
        <f t="shared" si="10"/>
        <v>2044</v>
      </c>
      <c r="V54" s="170"/>
    </row>
    <row r="55" spans="1:22" ht="13.15" customHeight="1" x14ac:dyDescent="0.3">
      <c r="A55" s="161">
        <v>43916</v>
      </c>
      <c r="B55" s="141" t="s">
        <v>102</v>
      </c>
      <c r="C55" s="145"/>
      <c r="D55" s="146"/>
      <c r="E55" s="146"/>
      <c r="F55" s="146"/>
      <c r="G55" s="164"/>
      <c r="H55" s="162"/>
      <c r="I55" s="169">
        <v>324</v>
      </c>
      <c r="J55" s="153">
        <v>11</v>
      </c>
      <c r="K55" s="41">
        <f t="shared" si="7"/>
        <v>335</v>
      </c>
      <c r="L55" s="163"/>
      <c r="M55" s="156"/>
      <c r="N55" s="146"/>
      <c r="O55" s="146"/>
      <c r="P55" s="146"/>
      <c r="Q55" s="164"/>
      <c r="R55" s="162"/>
      <c r="S55" s="142">
        <f t="shared" si="8"/>
        <v>1622</v>
      </c>
      <c r="T55" s="143">
        <f t="shared" si="9"/>
        <v>54</v>
      </c>
      <c r="U55" s="144">
        <f t="shared" si="10"/>
        <v>1676</v>
      </c>
      <c r="V55" s="170"/>
    </row>
    <row r="56" spans="1:22" ht="13.15" customHeight="1" x14ac:dyDescent="0.3">
      <c r="A56" s="161">
        <v>43915</v>
      </c>
      <c r="B56" s="141" t="s">
        <v>102</v>
      </c>
      <c r="C56" s="145"/>
      <c r="D56" s="146"/>
      <c r="E56" s="146"/>
      <c r="F56" s="146"/>
      <c r="G56" s="164"/>
      <c r="H56" s="162"/>
      <c r="I56" s="169">
        <v>249</v>
      </c>
      <c r="J56" s="153">
        <v>10</v>
      </c>
      <c r="K56" s="41">
        <f t="shared" si="7"/>
        <v>259</v>
      </c>
      <c r="L56" s="163"/>
      <c r="M56" s="156"/>
      <c r="N56" s="146"/>
      <c r="O56" s="146"/>
      <c r="P56" s="146"/>
      <c r="Q56" s="164"/>
      <c r="R56" s="162"/>
      <c r="S56" s="142">
        <f t="shared" si="8"/>
        <v>1298</v>
      </c>
      <c r="T56" s="143">
        <f t="shared" si="9"/>
        <v>43</v>
      </c>
      <c r="U56" s="144">
        <f t="shared" si="10"/>
        <v>1341</v>
      </c>
      <c r="V56" s="170"/>
    </row>
    <row r="57" spans="1:22" ht="13.15" customHeight="1" x14ac:dyDescent="0.3">
      <c r="A57" s="161">
        <v>43914</v>
      </c>
      <c r="B57" s="141" t="s">
        <v>102</v>
      </c>
      <c r="C57" s="145"/>
      <c r="D57" s="146"/>
      <c r="E57" s="146"/>
      <c r="F57" s="146"/>
      <c r="G57" s="164"/>
      <c r="H57" s="162"/>
      <c r="I57" s="169">
        <v>201</v>
      </c>
      <c r="J57" s="153">
        <v>9</v>
      </c>
      <c r="K57" s="41">
        <f t="shared" si="7"/>
        <v>210</v>
      </c>
      <c r="L57" s="163"/>
      <c r="M57" s="156"/>
      <c r="N57" s="146"/>
      <c r="O57" s="146"/>
      <c r="P57" s="146"/>
      <c r="Q57" s="164"/>
      <c r="R57" s="162"/>
      <c r="S57" s="142">
        <f t="shared" si="8"/>
        <v>1049</v>
      </c>
      <c r="T57" s="143">
        <f t="shared" si="9"/>
        <v>33</v>
      </c>
      <c r="U57" s="144">
        <f t="shared" si="10"/>
        <v>1082</v>
      </c>
      <c r="V57" s="170"/>
    </row>
    <row r="58" spans="1:22" ht="13.15" customHeight="1" x14ac:dyDescent="0.3">
      <c r="A58" s="161">
        <v>43913</v>
      </c>
      <c r="B58" s="141" t="s">
        <v>102</v>
      </c>
      <c r="C58" s="145"/>
      <c r="D58" s="146"/>
      <c r="E58" s="146"/>
      <c r="F58" s="146"/>
      <c r="G58" s="164"/>
      <c r="H58" s="162"/>
      <c r="I58" s="169">
        <v>158</v>
      </c>
      <c r="J58" s="153">
        <v>4</v>
      </c>
      <c r="K58" s="41">
        <f t="shared" si="7"/>
        <v>162</v>
      </c>
      <c r="L58" s="163"/>
      <c r="M58" s="156"/>
      <c r="N58" s="146"/>
      <c r="O58" s="146"/>
      <c r="P58" s="146"/>
      <c r="Q58" s="164"/>
      <c r="R58" s="162"/>
      <c r="S58" s="142">
        <f t="shared" si="8"/>
        <v>848</v>
      </c>
      <c r="T58" s="143">
        <f t="shared" si="9"/>
        <v>24</v>
      </c>
      <c r="U58" s="144">
        <f t="shared" si="10"/>
        <v>872</v>
      </c>
      <c r="V58" s="170"/>
    </row>
    <row r="59" spans="1:22" ht="13.15" customHeight="1" x14ac:dyDescent="0.3">
      <c r="A59" s="161">
        <v>43912</v>
      </c>
      <c r="B59" s="141" t="s">
        <v>102</v>
      </c>
      <c r="C59" s="145"/>
      <c r="D59" s="146"/>
      <c r="E59" s="146"/>
      <c r="F59" s="146"/>
      <c r="G59" s="164"/>
      <c r="H59" s="164"/>
      <c r="I59" s="169">
        <v>150</v>
      </c>
      <c r="J59" s="153">
        <v>5</v>
      </c>
      <c r="K59" s="41">
        <f t="shared" si="7"/>
        <v>155</v>
      </c>
      <c r="L59" s="175"/>
      <c r="M59" s="156"/>
      <c r="N59" s="146"/>
      <c r="O59" s="146"/>
      <c r="P59" s="146"/>
      <c r="Q59" s="164"/>
      <c r="R59" s="164"/>
      <c r="S59" s="142">
        <f t="shared" si="8"/>
        <v>690</v>
      </c>
      <c r="T59" s="143">
        <f t="shared" si="9"/>
        <v>20</v>
      </c>
      <c r="U59" s="144">
        <f t="shared" si="10"/>
        <v>710</v>
      </c>
      <c r="V59" s="170"/>
    </row>
    <row r="60" spans="1:22" ht="13.15" customHeight="1" x14ac:dyDescent="0.3">
      <c r="A60" s="161">
        <v>43911</v>
      </c>
      <c r="B60" s="141" t="s">
        <v>102</v>
      </c>
      <c r="C60" s="145"/>
      <c r="D60" s="146"/>
      <c r="E60" s="146"/>
      <c r="F60" s="146"/>
      <c r="G60" s="164"/>
      <c r="H60" s="164"/>
      <c r="I60" s="169">
        <v>103</v>
      </c>
      <c r="J60" s="153">
        <v>7</v>
      </c>
      <c r="K60" s="41">
        <f t="shared" si="7"/>
        <v>110</v>
      </c>
      <c r="L60" s="175"/>
      <c r="M60" s="156"/>
      <c r="N60" s="146"/>
      <c r="O60" s="146"/>
      <c r="P60" s="146"/>
      <c r="Q60" s="164"/>
      <c r="R60" s="164"/>
      <c r="S60" s="142">
        <f t="shared" si="8"/>
        <v>540</v>
      </c>
      <c r="T60" s="143">
        <f t="shared" si="9"/>
        <v>15</v>
      </c>
      <c r="U60" s="144">
        <f t="shared" si="10"/>
        <v>555</v>
      </c>
      <c r="V60" s="170"/>
    </row>
    <row r="61" spans="1:22" ht="13.15" customHeight="1" x14ac:dyDescent="0.3">
      <c r="A61" s="161">
        <v>43910</v>
      </c>
      <c r="B61" s="141" t="s">
        <v>102</v>
      </c>
      <c r="C61" s="173">
        <v>1</v>
      </c>
      <c r="D61" s="171">
        <v>100</v>
      </c>
      <c r="E61" s="171">
        <v>2</v>
      </c>
      <c r="F61" s="171">
        <v>0</v>
      </c>
      <c r="G61" s="162">
        <f>ONS_WeeklyRegistratedDeaths!AV33-ONS_WeeklyRegistratedDeaths!BC33</f>
        <v>103</v>
      </c>
      <c r="H61" s="162">
        <f>ONS_WeeklyOccurrenceDeaths!AV33-ONS_WeeklyOccurrenceDeaths!BC33</f>
        <v>397</v>
      </c>
      <c r="I61" s="169">
        <v>106</v>
      </c>
      <c r="J61" s="153">
        <v>2</v>
      </c>
      <c r="K61" s="41">
        <f t="shared" si="7"/>
        <v>108</v>
      </c>
      <c r="L61" s="163">
        <f>SUM(K61:K67)</f>
        <v>383</v>
      </c>
      <c r="M61" s="165">
        <f t="shared" ref="M61:R61" si="13">M68+C61</f>
        <v>1</v>
      </c>
      <c r="N61" s="171">
        <f t="shared" si="13"/>
        <v>105</v>
      </c>
      <c r="O61" s="171">
        <f t="shared" si="13"/>
        <v>2</v>
      </c>
      <c r="P61" s="171">
        <f t="shared" si="13"/>
        <v>0</v>
      </c>
      <c r="Q61" s="171">
        <f t="shared" si="13"/>
        <v>108</v>
      </c>
      <c r="R61" s="171">
        <f t="shared" si="13"/>
        <v>441</v>
      </c>
      <c r="S61" s="142">
        <f t="shared" si="8"/>
        <v>437</v>
      </c>
      <c r="T61" s="143">
        <f t="shared" si="9"/>
        <v>8</v>
      </c>
      <c r="U61" s="144">
        <f t="shared" si="10"/>
        <v>445</v>
      </c>
      <c r="V61" s="170"/>
    </row>
    <row r="62" spans="1:22" ht="13.15" customHeight="1" x14ac:dyDescent="0.3">
      <c r="A62" s="161">
        <v>43909</v>
      </c>
      <c r="B62" s="141" t="s">
        <v>102</v>
      </c>
      <c r="C62" s="145"/>
      <c r="D62" s="146"/>
      <c r="E62" s="146"/>
      <c r="F62" s="146"/>
      <c r="G62" s="164"/>
      <c r="H62" s="164"/>
      <c r="I62" s="169">
        <v>62</v>
      </c>
      <c r="J62" s="153">
        <v>3</v>
      </c>
      <c r="K62" s="41">
        <f t="shared" si="7"/>
        <v>65</v>
      </c>
      <c r="L62" s="175"/>
      <c r="M62" s="156"/>
      <c r="N62" s="146"/>
      <c r="O62" s="146"/>
      <c r="P62" s="146"/>
      <c r="Q62" s="164"/>
      <c r="R62" s="164"/>
      <c r="S62" s="142">
        <f t="shared" si="8"/>
        <v>331</v>
      </c>
      <c r="T62" s="143">
        <f t="shared" si="9"/>
        <v>6</v>
      </c>
      <c r="U62" s="144">
        <f t="shared" si="10"/>
        <v>337</v>
      </c>
      <c r="V62" s="170"/>
    </row>
    <row r="63" spans="1:22" ht="13.15" customHeight="1" x14ac:dyDescent="0.3">
      <c r="A63" s="161">
        <v>43908</v>
      </c>
      <c r="B63" s="141" t="s">
        <v>102</v>
      </c>
      <c r="C63" s="145"/>
      <c r="D63" s="146"/>
      <c r="E63" s="146"/>
      <c r="F63" s="146"/>
      <c r="G63" s="164"/>
      <c r="H63" s="164"/>
      <c r="I63" s="169">
        <v>67</v>
      </c>
      <c r="J63" s="153">
        <v>0</v>
      </c>
      <c r="K63" s="41">
        <f t="shared" si="7"/>
        <v>67</v>
      </c>
      <c r="L63" s="175"/>
      <c r="M63" s="156"/>
      <c r="N63" s="146"/>
      <c r="O63" s="146"/>
      <c r="P63" s="146"/>
      <c r="Q63" s="164"/>
      <c r="R63" s="164"/>
      <c r="S63" s="142">
        <f t="shared" si="8"/>
        <v>269</v>
      </c>
      <c r="T63" s="143">
        <f t="shared" si="9"/>
        <v>3</v>
      </c>
      <c r="U63" s="144">
        <f t="shared" si="10"/>
        <v>272</v>
      </c>
      <c r="V63" s="170"/>
    </row>
    <row r="64" spans="1:22" ht="13.15" customHeight="1" x14ac:dyDescent="0.3">
      <c r="A64" s="161">
        <v>43907</v>
      </c>
      <c r="B64" s="141" t="s">
        <v>102</v>
      </c>
      <c r="C64" s="145"/>
      <c r="D64" s="146"/>
      <c r="E64" s="146"/>
      <c r="F64" s="146"/>
      <c r="G64" s="164"/>
      <c r="H64" s="164"/>
      <c r="I64" s="169">
        <v>47</v>
      </c>
      <c r="J64" s="153">
        <v>0</v>
      </c>
      <c r="K64" s="41">
        <f t="shared" si="7"/>
        <v>47</v>
      </c>
      <c r="L64" s="175"/>
      <c r="M64" s="156"/>
      <c r="N64" s="146"/>
      <c r="O64" s="146"/>
      <c r="P64" s="146"/>
      <c r="Q64" s="164"/>
      <c r="R64" s="164"/>
      <c r="S64" s="142">
        <f t="shared" si="8"/>
        <v>202</v>
      </c>
      <c r="T64" s="143">
        <f t="shared" si="9"/>
        <v>3</v>
      </c>
      <c r="U64" s="144">
        <f t="shared" si="10"/>
        <v>205</v>
      </c>
      <c r="V64" s="170"/>
    </row>
    <row r="65" spans="1:22" ht="13.15" customHeight="1" x14ac:dyDescent="0.3">
      <c r="A65" s="161">
        <v>43906</v>
      </c>
      <c r="B65" s="141" t="s">
        <v>102</v>
      </c>
      <c r="C65" s="145"/>
      <c r="D65" s="146"/>
      <c r="E65" s="146"/>
      <c r="F65" s="146"/>
      <c r="G65" s="164"/>
      <c r="H65" s="164"/>
      <c r="I65" s="169">
        <v>42</v>
      </c>
      <c r="J65" s="153">
        <v>3</v>
      </c>
      <c r="K65" s="41">
        <f t="shared" si="7"/>
        <v>45</v>
      </c>
      <c r="L65" s="175"/>
      <c r="M65" s="156"/>
      <c r="N65" s="146"/>
      <c r="O65" s="146"/>
      <c r="P65" s="146"/>
      <c r="Q65" s="164"/>
      <c r="R65" s="164"/>
      <c r="S65" s="142">
        <f t="shared" si="8"/>
        <v>155</v>
      </c>
      <c r="T65" s="143">
        <f t="shared" si="9"/>
        <v>3</v>
      </c>
      <c r="U65" s="144">
        <f t="shared" si="10"/>
        <v>158</v>
      </c>
      <c r="V65" s="170"/>
    </row>
    <row r="66" spans="1:22" ht="13.15" customHeight="1" x14ac:dyDescent="0.3">
      <c r="A66" s="161">
        <v>43905</v>
      </c>
      <c r="B66" s="141" t="s">
        <v>102</v>
      </c>
      <c r="C66" s="145"/>
      <c r="D66" s="146"/>
      <c r="E66" s="146"/>
      <c r="F66" s="146"/>
      <c r="G66" s="164"/>
      <c r="H66" s="164"/>
      <c r="I66" s="169">
        <v>28</v>
      </c>
      <c r="J66" s="153">
        <v>0</v>
      </c>
      <c r="K66" s="41">
        <f t="shared" si="7"/>
        <v>28</v>
      </c>
      <c r="L66" s="175"/>
      <c r="M66" s="156"/>
      <c r="N66" s="146"/>
      <c r="O66" s="146"/>
      <c r="P66" s="146"/>
      <c r="Q66" s="164"/>
      <c r="R66" s="164"/>
      <c r="S66" s="142">
        <f t="shared" si="8"/>
        <v>113</v>
      </c>
      <c r="T66" s="143">
        <f t="shared" si="9"/>
        <v>0</v>
      </c>
      <c r="U66" s="144">
        <f t="shared" si="10"/>
        <v>113</v>
      </c>
      <c r="V66" s="170"/>
    </row>
    <row r="67" spans="1:22" ht="13.15" customHeight="1" x14ac:dyDescent="0.3">
      <c r="A67" s="161">
        <v>43904</v>
      </c>
      <c r="B67" s="141" t="s">
        <v>102</v>
      </c>
      <c r="C67" s="145"/>
      <c r="D67" s="146"/>
      <c r="E67" s="146"/>
      <c r="F67" s="146"/>
      <c r="G67" s="164"/>
      <c r="H67" s="164"/>
      <c r="I67" s="169">
        <v>23</v>
      </c>
      <c r="J67" s="176"/>
      <c r="K67" s="41">
        <f t="shared" si="7"/>
        <v>23</v>
      </c>
      <c r="L67" s="175"/>
      <c r="M67" s="156"/>
      <c r="N67" s="146"/>
      <c r="O67" s="146"/>
      <c r="P67" s="146"/>
      <c r="Q67" s="164"/>
      <c r="R67" s="164"/>
      <c r="S67" s="142">
        <f t="shared" si="8"/>
        <v>85</v>
      </c>
      <c r="T67" s="143">
        <f t="shared" si="9"/>
        <v>0</v>
      </c>
      <c r="U67" s="144">
        <f t="shared" si="10"/>
        <v>85</v>
      </c>
      <c r="V67" s="170"/>
    </row>
    <row r="68" spans="1:22" ht="13.15" customHeight="1" x14ac:dyDescent="0.3">
      <c r="A68" s="161">
        <v>43903</v>
      </c>
      <c r="B68" s="141" t="s">
        <v>102</v>
      </c>
      <c r="C68" s="173">
        <v>0</v>
      </c>
      <c r="D68" s="171">
        <v>5</v>
      </c>
      <c r="E68" s="171">
        <v>0</v>
      </c>
      <c r="F68" s="171">
        <v>0</v>
      </c>
      <c r="G68" s="162">
        <f>ONS_WeeklyRegistratedDeaths!BC33-ONS_WeeklyRegistratedDeaths!BJ33</f>
        <v>5</v>
      </c>
      <c r="H68" s="162">
        <f>ONS_WeeklyOccurrenceDeaths!BC33-ONS_WeeklyOccurrenceDeaths!BJ33</f>
        <v>40</v>
      </c>
      <c r="I68" s="169">
        <v>19</v>
      </c>
      <c r="J68" s="176"/>
      <c r="K68" s="41">
        <f t="shared" si="7"/>
        <v>19</v>
      </c>
      <c r="L68" s="163">
        <f>SUM(K68:K74)</f>
        <v>55</v>
      </c>
      <c r="M68" s="165">
        <f t="shared" ref="M68:R68" si="14">M75+C68</f>
        <v>0</v>
      </c>
      <c r="N68" s="171">
        <f t="shared" si="14"/>
        <v>5</v>
      </c>
      <c r="O68" s="171">
        <f t="shared" si="14"/>
        <v>0</v>
      </c>
      <c r="P68" s="171">
        <f t="shared" si="14"/>
        <v>0</v>
      </c>
      <c r="Q68" s="171">
        <f t="shared" si="14"/>
        <v>5</v>
      </c>
      <c r="R68" s="171">
        <f t="shared" si="14"/>
        <v>44</v>
      </c>
      <c r="S68" s="142">
        <f t="shared" si="8"/>
        <v>62</v>
      </c>
      <c r="T68" s="143">
        <f t="shared" si="9"/>
        <v>0</v>
      </c>
      <c r="U68" s="144">
        <f t="shared" si="10"/>
        <v>62</v>
      </c>
      <c r="V68" s="170"/>
    </row>
    <row r="69" spans="1:22" ht="13.15" customHeight="1" x14ac:dyDescent="0.3">
      <c r="A69" s="161">
        <v>43902</v>
      </c>
      <c r="B69" s="141" t="s">
        <v>102</v>
      </c>
      <c r="C69" s="145"/>
      <c r="D69" s="146"/>
      <c r="E69" s="146"/>
      <c r="F69" s="146"/>
      <c r="G69" s="164"/>
      <c r="H69" s="164"/>
      <c r="I69" s="169">
        <v>14</v>
      </c>
      <c r="J69" s="176"/>
      <c r="K69" s="41">
        <f t="shared" si="7"/>
        <v>14</v>
      </c>
      <c r="L69" s="175"/>
      <c r="M69" s="156"/>
      <c r="N69" s="146"/>
      <c r="O69" s="146"/>
      <c r="P69" s="146"/>
      <c r="Q69" s="164"/>
      <c r="R69" s="164"/>
      <c r="S69" s="142">
        <f t="shared" si="8"/>
        <v>43</v>
      </c>
      <c r="T69" s="143">
        <f t="shared" si="9"/>
        <v>0</v>
      </c>
      <c r="U69" s="144">
        <f t="shared" si="10"/>
        <v>43</v>
      </c>
      <c r="V69" s="170"/>
    </row>
    <row r="70" spans="1:22" ht="13.15" customHeight="1" x14ac:dyDescent="0.3">
      <c r="A70" s="161">
        <v>43901</v>
      </c>
      <c r="B70" s="141" t="s">
        <v>102</v>
      </c>
      <c r="C70" s="145"/>
      <c r="D70" s="146"/>
      <c r="E70" s="146"/>
      <c r="F70" s="146"/>
      <c r="G70" s="164"/>
      <c r="H70" s="164"/>
      <c r="I70" s="169">
        <v>11</v>
      </c>
      <c r="J70" s="176"/>
      <c r="K70" s="41">
        <f t="shared" si="7"/>
        <v>11</v>
      </c>
      <c r="L70" s="175"/>
      <c r="M70" s="156"/>
      <c r="N70" s="146"/>
      <c r="O70" s="146"/>
      <c r="P70" s="146"/>
      <c r="Q70" s="164"/>
      <c r="R70" s="164"/>
      <c r="S70" s="142">
        <f t="shared" si="8"/>
        <v>29</v>
      </c>
      <c r="T70" s="143">
        <f t="shared" si="9"/>
        <v>0</v>
      </c>
      <c r="U70" s="144">
        <f t="shared" si="10"/>
        <v>29</v>
      </c>
      <c r="V70" s="170"/>
    </row>
    <row r="71" spans="1:22" ht="13.15" customHeight="1" x14ac:dyDescent="0.3">
      <c r="A71" s="161">
        <v>43900</v>
      </c>
      <c r="B71" s="141" t="s">
        <v>102</v>
      </c>
      <c r="C71" s="145"/>
      <c r="D71" s="146"/>
      <c r="E71" s="146"/>
      <c r="F71" s="146"/>
      <c r="G71" s="164"/>
      <c r="H71" s="164"/>
      <c r="I71" s="169">
        <v>1</v>
      </c>
      <c r="J71" s="176"/>
      <c r="K71" s="41">
        <f t="shared" si="7"/>
        <v>1</v>
      </c>
      <c r="L71" s="175"/>
      <c r="M71" s="156"/>
      <c r="N71" s="146"/>
      <c r="O71" s="146"/>
      <c r="P71" s="146"/>
      <c r="Q71" s="164"/>
      <c r="R71" s="164"/>
      <c r="S71" s="142">
        <f t="shared" si="8"/>
        <v>18</v>
      </c>
      <c r="T71" s="143">
        <f t="shared" si="9"/>
        <v>0</v>
      </c>
      <c r="U71" s="144">
        <f t="shared" si="10"/>
        <v>18</v>
      </c>
      <c r="V71" s="170"/>
    </row>
    <row r="72" spans="1:22" ht="13.15" customHeight="1" x14ac:dyDescent="0.3">
      <c r="A72" s="161">
        <v>43899</v>
      </c>
      <c r="B72" s="141" t="s">
        <v>102</v>
      </c>
      <c r="C72" s="145"/>
      <c r="D72" s="146"/>
      <c r="E72" s="146"/>
      <c r="F72" s="146"/>
      <c r="G72" s="164"/>
      <c r="H72" s="164"/>
      <c r="I72" s="169">
        <v>4</v>
      </c>
      <c r="J72" s="176"/>
      <c r="K72" s="41">
        <f t="shared" si="7"/>
        <v>4</v>
      </c>
      <c r="L72" s="175"/>
      <c r="M72" s="156"/>
      <c r="N72" s="146"/>
      <c r="O72" s="146"/>
      <c r="P72" s="146"/>
      <c r="Q72" s="164"/>
      <c r="R72" s="164"/>
      <c r="S72" s="142">
        <f t="shared" si="8"/>
        <v>17</v>
      </c>
      <c r="T72" s="143">
        <f t="shared" si="9"/>
        <v>0</v>
      </c>
      <c r="U72" s="144">
        <f t="shared" si="10"/>
        <v>17</v>
      </c>
      <c r="V72" s="170"/>
    </row>
    <row r="73" spans="1:22" ht="13.15" customHeight="1" x14ac:dyDescent="0.3">
      <c r="A73" s="161">
        <v>43898</v>
      </c>
      <c r="B73" s="141" t="s">
        <v>102</v>
      </c>
      <c r="C73" s="145"/>
      <c r="D73" s="146"/>
      <c r="E73" s="146"/>
      <c r="F73" s="146"/>
      <c r="G73" s="164"/>
      <c r="H73" s="164"/>
      <c r="I73" s="169">
        <v>5</v>
      </c>
      <c r="J73" s="176"/>
      <c r="K73" s="41">
        <f t="shared" si="7"/>
        <v>5</v>
      </c>
      <c r="L73" s="175"/>
      <c r="M73" s="156"/>
      <c r="N73" s="146"/>
      <c r="O73" s="146"/>
      <c r="P73" s="146"/>
      <c r="Q73" s="164"/>
      <c r="R73" s="164"/>
      <c r="S73" s="142">
        <f t="shared" si="8"/>
        <v>13</v>
      </c>
      <c r="T73" s="143">
        <f t="shared" si="9"/>
        <v>0</v>
      </c>
      <c r="U73" s="144">
        <f t="shared" si="10"/>
        <v>13</v>
      </c>
      <c r="V73" s="170"/>
    </row>
    <row r="74" spans="1:22" ht="13.15" customHeight="1" x14ac:dyDescent="0.3">
      <c r="A74" s="161">
        <v>43897</v>
      </c>
      <c r="B74" s="141" t="s">
        <v>102</v>
      </c>
      <c r="C74" s="145"/>
      <c r="D74" s="146"/>
      <c r="E74" s="146"/>
      <c r="F74" s="146"/>
      <c r="G74" s="164"/>
      <c r="H74" s="164"/>
      <c r="I74" s="169">
        <v>1</v>
      </c>
      <c r="J74" s="176"/>
      <c r="K74" s="41">
        <f t="shared" ref="K74:K80" si="15">I74+J74</f>
        <v>1</v>
      </c>
      <c r="L74" s="175"/>
      <c r="M74" s="156"/>
      <c r="N74" s="146"/>
      <c r="O74" s="146"/>
      <c r="P74" s="146"/>
      <c r="Q74" s="164"/>
      <c r="R74" s="164"/>
      <c r="S74" s="142">
        <f t="shared" si="8"/>
        <v>8</v>
      </c>
      <c r="T74" s="143">
        <f t="shared" si="9"/>
        <v>0</v>
      </c>
      <c r="U74" s="144">
        <f t="shared" si="10"/>
        <v>8</v>
      </c>
      <c r="V74" s="170"/>
    </row>
    <row r="75" spans="1:22" ht="13.15" customHeight="1" x14ac:dyDescent="0.3">
      <c r="A75" s="161">
        <v>43896</v>
      </c>
      <c r="B75" s="141" t="s">
        <v>102</v>
      </c>
      <c r="C75" s="173">
        <v>0</v>
      </c>
      <c r="D75" s="171">
        <v>0</v>
      </c>
      <c r="E75" s="171">
        <v>0</v>
      </c>
      <c r="F75" s="171">
        <v>0</v>
      </c>
      <c r="G75" s="162">
        <f>ONS_WeeklyRegistratedDeaths!BJ33</f>
        <v>0</v>
      </c>
      <c r="H75" s="162">
        <f>ONS_WeeklyOccurrenceDeaths!BJ33</f>
        <v>4</v>
      </c>
      <c r="I75" s="169">
        <v>2</v>
      </c>
      <c r="J75" s="176"/>
      <c r="K75" s="41">
        <f t="shared" si="15"/>
        <v>2</v>
      </c>
      <c r="L75" s="163">
        <f>SUM(K75:K81)</f>
        <v>7</v>
      </c>
      <c r="M75" s="165">
        <f>C75</f>
        <v>0</v>
      </c>
      <c r="N75" s="171">
        <v>0</v>
      </c>
      <c r="O75" s="171">
        <f>E75</f>
        <v>0</v>
      </c>
      <c r="P75" s="171">
        <f>F75</f>
        <v>0</v>
      </c>
      <c r="Q75" s="174">
        <f>G75</f>
        <v>0</v>
      </c>
      <c r="R75" s="174">
        <f>H75</f>
        <v>4</v>
      </c>
      <c r="S75" s="142">
        <f t="shared" si="8"/>
        <v>7</v>
      </c>
      <c r="T75" s="143">
        <f t="shared" si="9"/>
        <v>0</v>
      </c>
      <c r="U75" s="144">
        <f t="shared" si="10"/>
        <v>7</v>
      </c>
      <c r="V75" s="170"/>
    </row>
    <row r="76" spans="1:22" ht="13.15" customHeight="1" x14ac:dyDescent="0.3">
      <c r="A76" s="161">
        <v>43895</v>
      </c>
      <c r="B76" s="141" t="s">
        <v>102</v>
      </c>
      <c r="C76" s="145"/>
      <c r="D76" s="146"/>
      <c r="E76" s="146"/>
      <c r="F76" s="146"/>
      <c r="G76" s="164"/>
      <c r="H76" s="164"/>
      <c r="I76" s="169">
        <v>2</v>
      </c>
      <c r="J76" s="176"/>
      <c r="K76" s="41">
        <f t="shared" si="15"/>
        <v>2</v>
      </c>
      <c r="L76" s="175"/>
      <c r="M76" s="156"/>
      <c r="N76" s="146"/>
      <c r="O76" s="146"/>
      <c r="P76" s="146"/>
      <c r="Q76" s="164"/>
      <c r="R76" s="164"/>
      <c r="S76" s="142">
        <f t="shared" si="8"/>
        <v>5</v>
      </c>
      <c r="T76" s="143">
        <f t="shared" si="9"/>
        <v>0</v>
      </c>
      <c r="U76" s="144">
        <f t="shared" si="10"/>
        <v>5</v>
      </c>
      <c r="V76" s="170"/>
    </row>
    <row r="77" spans="1:22" ht="13.15" customHeight="1" x14ac:dyDescent="0.3">
      <c r="A77" s="161">
        <v>43894</v>
      </c>
      <c r="B77" s="141" t="s">
        <v>102</v>
      </c>
      <c r="C77" s="145"/>
      <c r="D77" s="146"/>
      <c r="E77" s="146"/>
      <c r="F77" s="146"/>
      <c r="G77" s="164"/>
      <c r="H77" s="164"/>
      <c r="I77" s="169">
        <v>0</v>
      </c>
      <c r="J77" s="176"/>
      <c r="K77" s="41">
        <f t="shared" si="15"/>
        <v>0</v>
      </c>
      <c r="L77" s="175"/>
      <c r="M77" s="156"/>
      <c r="N77" s="146"/>
      <c r="O77" s="146"/>
      <c r="P77" s="146"/>
      <c r="Q77" s="164"/>
      <c r="R77" s="164"/>
      <c r="S77" s="142">
        <f t="shared" si="8"/>
        <v>3</v>
      </c>
      <c r="T77" s="143">
        <f t="shared" si="9"/>
        <v>0</v>
      </c>
      <c r="U77" s="144">
        <f t="shared" si="10"/>
        <v>3</v>
      </c>
      <c r="V77" s="170"/>
    </row>
    <row r="78" spans="1:22" ht="13.15" customHeight="1" x14ac:dyDescent="0.3">
      <c r="A78" s="161">
        <v>43893</v>
      </c>
      <c r="B78" s="141" t="s">
        <v>102</v>
      </c>
      <c r="C78" s="145"/>
      <c r="D78" s="146"/>
      <c r="E78" s="146"/>
      <c r="F78" s="146"/>
      <c r="G78" s="164"/>
      <c r="H78" s="164"/>
      <c r="I78" s="169">
        <v>2</v>
      </c>
      <c r="J78" s="176"/>
      <c r="K78" s="41">
        <f t="shared" si="15"/>
        <v>2</v>
      </c>
      <c r="L78" s="175"/>
      <c r="M78" s="156"/>
      <c r="N78" s="146"/>
      <c r="O78" s="146"/>
      <c r="P78" s="146"/>
      <c r="Q78" s="164"/>
      <c r="R78" s="164"/>
      <c r="S78" s="142">
        <f t="shared" si="8"/>
        <v>3</v>
      </c>
      <c r="T78" s="143">
        <f t="shared" si="9"/>
        <v>0</v>
      </c>
      <c r="U78" s="144">
        <f t="shared" si="10"/>
        <v>3</v>
      </c>
      <c r="V78" s="170"/>
    </row>
    <row r="79" spans="1:22" ht="13.15" customHeight="1" x14ac:dyDescent="0.3">
      <c r="A79" s="161">
        <v>43892</v>
      </c>
      <c r="B79" s="141" t="s">
        <v>102</v>
      </c>
      <c r="C79" s="145"/>
      <c r="D79" s="146"/>
      <c r="E79" s="146"/>
      <c r="F79" s="146"/>
      <c r="G79" s="164"/>
      <c r="H79" s="164"/>
      <c r="I79" s="169">
        <v>1</v>
      </c>
      <c r="J79" s="176"/>
      <c r="K79" s="41">
        <f t="shared" si="15"/>
        <v>1</v>
      </c>
      <c r="L79" s="175"/>
      <c r="M79" s="156"/>
      <c r="N79" s="146"/>
      <c r="O79" s="146"/>
      <c r="P79" s="146"/>
      <c r="Q79" s="164"/>
      <c r="R79" s="164"/>
      <c r="S79" s="142">
        <f t="shared" si="8"/>
        <v>1</v>
      </c>
      <c r="T79" s="143">
        <f t="shared" si="9"/>
        <v>0</v>
      </c>
      <c r="U79" s="144">
        <f t="shared" si="10"/>
        <v>1</v>
      </c>
      <c r="V79" s="170"/>
    </row>
    <row r="80" spans="1:22" ht="13.15" customHeight="1" x14ac:dyDescent="0.3">
      <c r="A80" s="177">
        <v>43891</v>
      </c>
      <c r="B80" s="178" t="s">
        <v>102</v>
      </c>
      <c r="C80" s="179"/>
      <c r="D80" s="180"/>
      <c r="E80" s="180"/>
      <c r="F80" s="180"/>
      <c r="G80" s="181"/>
      <c r="H80" s="181"/>
      <c r="I80" s="182">
        <v>0</v>
      </c>
      <c r="J80" s="183"/>
      <c r="K80" s="184">
        <f t="shared" si="15"/>
        <v>0</v>
      </c>
      <c r="L80" s="185"/>
      <c r="M80" s="186"/>
      <c r="N80" s="180"/>
      <c r="O80" s="180"/>
      <c r="P80" s="180"/>
      <c r="Q80" s="181"/>
      <c r="R80" s="181"/>
      <c r="S80" s="187">
        <f>I80</f>
        <v>0</v>
      </c>
      <c r="T80" s="188">
        <f>J80</f>
        <v>0</v>
      </c>
      <c r="U80" s="189">
        <f>K80</f>
        <v>0</v>
      </c>
      <c r="V80" s="170"/>
    </row>
    <row r="81" spans="1:1024" x14ac:dyDescent="0.3">
      <c r="A81" s="190"/>
      <c r="B81" s="191"/>
      <c r="C81" s="191"/>
      <c r="D81" s="191"/>
      <c r="E81" s="191"/>
      <c r="F81" s="191"/>
      <c r="G81" s="192"/>
      <c r="H81" s="190"/>
      <c r="I81" s="190"/>
      <c r="J81" s="190"/>
      <c r="K81" s="190"/>
      <c r="L81" s="190"/>
      <c r="T81" s="170"/>
      <c r="U81" s="170"/>
      <c r="V81" s="170"/>
    </row>
    <row r="82" spans="1:1024" x14ac:dyDescent="0.3">
      <c r="A82" s="190"/>
      <c r="B82" s="191"/>
      <c r="C82" s="191"/>
      <c r="D82" s="191"/>
      <c r="E82" s="191"/>
      <c r="F82" s="191"/>
      <c r="G82" s="192"/>
      <c r="H82" s="190"/>
      <c r="I82" s="190"/>
      <c r="J82" s="190"/>
      <c r="K82" s="190"/>
      <c r="L82" s="190"/>
      <c r="T82" s="170"/>
      <c r="U82" s="170"/>
      <c r="V82" s="170"/>
    </row>
    <row r="83" spans="1:1024" x14ac:dyDescent="0.3">
      <c r="A83" s="193" t="s">
        <v>103</v>
      </c>
      <c r="B83" s="191"/>
      <c r="C83" s="191"/>
      <c r="D83" s="191"/>
      <c r="E83" s="191"/>
      <c r="F83" s="191"/>
      <c r="G83" s="192"/>
      <c r="H83" s="190"/>
      <c r="I83" s="190"/>
      <c r="J83" s="190"/>
      <c r="K83" s="190"/>
      <c r="L83" s="190"/>
      <c r="T83" s="170"/>
      <c r="U83" s="170"/>
      <c r="V83" s="170"/>
      <c r="ST83" s="70"/>
      <c r="SU83" s="70"/>
      <c r="SV83" s="70"/>
      <c r="SW83" s="70"/>
      <c r="SX83" s="70"/>
      <c r="SY83" s="70"/>
      <c r="SZ83" s="70"/>
      <c r="TA83" s="70"/>
      <c r="TB83" s="70"/>
      <c r="TC83" s="70"/>
      <c r="TD83" s="70"/>
      <c r="TE83" s="70"/>
      <c r="TF83" s="70"/>
      <c r="TG83" s="70"/>
      <c r="TH83" s="70"/>
      <c r="TI83" s="70"/>
      <c r="TJ83" s="70"/>
      <c r="TK83" s="70"/>
      <c r="TL83" s="70"/>
      <c r="TM83" s="70"/>
      <c r="TN83" s="70"/>
      <c r="TO83" s="70"/>
      <c r="TP83" s="70"/>
      <c r="TQ83" s="70"/>
      <c r="TR83" s="70"/>
      <c r="TS83" s="70"/>
      <c r="TT83" s="70"/>
      <c r="TU83" s="70"/>
      <c r="TV83" s="70"/>
      <c r="TW83" s="70"/>
      <c r="TX83" s="70"/>
      <c r="TY83" s="70"/>
      <c r="TZ83" s="70"/>
      <c r="UA83" s="70"/>
      <c r="UB83" s="70"/>
      <c r="UC83" s="70"/>
      <c r="UD83" s="70"/>
      <c r="UE83" s="70"/>
      <c r="UF83" s="70"/>
      <c r="UG83" s="70"/>
      <c r="UH83" s="70"/>
      <c r="UI83" s="70"/>
      <c r="UJ83" s="70"/>
      <c r="UK83" s="70"/>
      <c r="UL83" s="70"/>
      <c r="UM83" s="70"/>
      <c r="UN83" s="70"/>
      <c r="UO83" s="70"/>
      <c r="UP83" s="70"/>
      <c r="UQ83" s="70"/>
      <c r="UR83" s="70"/>
      <c r="US83" s="70"/>
      <c r="UT83" s="70"/>
      <c r="UU83" s="70"/>
      <c r="UV83" s="70"/>
      <c r="UW83" s="70"/>
      <c r="UX83" s="70"/>
      <c r="UY83" s="70"/>
      <c r="UZ83" s="70"/>
      <c r="VA83" s="70"/>
      <c r="VB83" s="70"/>
      <c r="VC83" s="70"/>
      <c r="VD83" s="70"/>
      <c r="VE83" s="70"/>
      <c r="VF83" s="70"/>
      <c r="VG83" s="70"/>
      <c r="VH83" s="70"/>
      <c r="VI83" s="70"/>
      <c r="VJ83" s="70"/>
      <c r="VK83" s="70"/>
      <c r="VL83" s="70"/>
      <c r="VM83" s="70"/>
      <c r="VN83" s="70"/>
      <c r="VO83" s="70"/>
      <c r="VP83" s="70"/>
      <c r="VQ83" s="70"/>
    </row>
    <row r="84" spans="1:1024" s="9" customFormat="1" x14ac:dyDescent="0.3">
      <c r="A84" s="9" t="s">
        <v>104</v>
      </c>
      <c r="C84" s="121"/>
      <c r="D84" s="121"/>
      <c r="E84" s="121"/>
      <c r="F84" s="121"/>
      <c r="G84" s="121"/>
      <c r="H84" s="121"/>
      <c r="I84" s="121"/>
      <c r="J84" s="121"/>
      <c r="K84" s="121"/>
      <c r="L84" s="121"/>
      <c r="T84" s="170"/>
      <c r="U84" s="170"/>
      <c r="V84" s="170"/>
      <c r="AJL84"/>
      <c r="AJM84"/>
      <c r="AJN84"/>
      <c r="AJO84"/>
      <c r="AJP84"/>
      <c r="AJQ84"/>
      <c r="AJR84"/>
      <c r="AJS84"/>
      <c r="AJT84"/>
      <c r="AJU84"/>
      <c r="AJV84"/>
      <c r="AJW84"/>
      <c r="AJX84"/>
      <c r="AJY84"/>
      <c r="AJZ84"/>
      <c r="AKA84"/>
      <c r="AKB84"/>
      <c r="AKC84"/>
      <c r="AKD84"/>
      <c r="AKE84"/>
      <c r="AKF84"/>
      <c r="AKG84"/>
      <c r="AKH84"/>
      <c r="AKI84"/>
      <c r="AKJ84"/>
      <c r="AKK84"/>
      <c r="AKL84"/>
      <c r="AKM84"/>
      <c r="AKN84"/>
      <c r="AKO84"/>
      <c r="AKP84"/>
      <c r="AKQ84"/>
      <c r="AKR84"/>
      <c r="AKS84"/>
      <c r="AKT84"/>
      <c r="AKU84"/>
      <c r="AKV84"/>
      <c r="AKW84"/>
      <c r="AKX84"/>
      <c r="AKY84"/>
      <c r="AKZ84"/>
      <c r="ALA84"/>
      <c r="ALB84"/>
      <c r="ALC84"/>
      <c r="ALD84"/>
      <c r="ALE84"/>
      <c r="ALF84"/>
      <c r="ALG84"/>
      <c r="ALH84"/>
      <c r="ALI84"/>
      <c r="ALJ84"/>
      <c r="ALK84"/>
      <c r="ALL84"/>
      <c r="ALM84"/>
      <c r="ALN84"/>
      <c r="ALO84"/>
      <c r="ALP84"/>
      <c r="ALQ84"/>
      <c r="ALR84"/>
      <c r="ALS84"/>
      <c r="ALT84"/>
      <c r="ALU84"/>
      <c r="ALV84"/>
      <c r="ALW84"/>
      <c r="ALX84"/>
      <c r="ALY84"/>
      <c r="ALZ84"/>
      <c r="AMA84"/>
      <c r="AMB84"/>
      <c r="AMC84"/>
      <c r="AMD84"/>
      <c r="AME84"/>
      <c r="AMF84"/>
      <c r="AMG84"/>
      <c r="AMH84"/>
      <c r="AMI84"/>
      <c r="AMJ84"/>
    </row>
    <row r="85" spans="1:1024" s="9" customFormat="1" x14ac:dyDescent="0.3">
      <c r="A85" s="169" t="s">
        <v>62</v>
      </c>
      <c r="B85" s="9" t="s">
        <v>105</v>
      </c>
      <c r="T85" s="170"/>
      <c r="U85" s="170"/>
      <c r="V85" s="170"/>
      <c r="AJL85"/>
      <c r="AJM85"/>
      <c r="AJN85"/>
      <c r="AJO85"/>
      <c r="AJP85"/>
      <c r="AJQ85"/>
      <c r="AJR85"/>
      <c r="AJS85"/>
      <c r="AJT85"/>
      <c r="AJU85"/>
      <c r="AJV85"/>
      <c r="AJW85"/>
      <c r="AJX85"/>
      <c r="AJY85"/>
      <c r="AJZ85"/>
      <c r="AKA85"/>
      <c r="AKB85"/>
      <c r="AKC85"/>
      <c r="AKD85"/>
      <c r="AKE85"/>
      <c r="AKF85"/>
      <c r="AKG85"/>
      <c r="AKH85"/>
      <c r="AKI85"/>
      <c r="AKJ85"/>
      <c r="AKK85"/>
      <c r="AKL85"/>
      <c r="AKM85"/>
      <c r="AKN85"/>
      <c r="AKO85"/>
      <c r="AKP85"/>
      <c r="AKQ85"/>
      <c r="AKR85"/>
      <c r="AKS85"/>
      <c r="AKT85"/>
      <c r="AKU85"/>
      <c r="AKV85"/>
      <c r="AKW85"/>
      <c r="AKX85"/>
      <c r="AKY85"/>
      <c r="AKZ85"/>
      <c r="ALA85"/>
      <c r="ALB85"/>
      <c r="ALC85"/>
      <c r="ALD85"/>
      <c r="ALE85"/>
      <c r="ALF85"/>
      <c r="ALG85"/>
      <c r="ALH85"/>
      <c r="ALI85"/>
      <c r="ALJ85"/>
      <c r="ALK85"/>
      <c r="ALL85"/>
      <c r="ALM85"/>
      <c r="ALN85"/>
      <c r="ALO85"/>
      <c r="ALP85"/>
      <c r="ALQ85"/>
      <c r="ALR85"/>
      <c r="ALS85"/>
      <c r="ALT85"/>
      <c r="ALU85"/>
      <c r="ALV85"/>
      <c r="ALW85"/>
      <c r="ALX85"/>
      <c r="ALY85"/>
      <c r="ALZ85"/>
      <c r="AMA85"/>
      <c r="AMB85"/>
      <c r="AMC85"/>
      <c r="AMD85"/>
      <c r="AME85"/>
      <c r="AMF85"/>
      <c r="AMG85"/>
      <c r="AMH85"/>
      <c r="AMI85"/>
      <c r="AMJ85"/>
    </row>
    <row r="86" spans="1:1024" s="9" customFormat="1" x14ac:dyDescent="0.3">
      <c r="A86" s="169" t="s">
        <v>61</v>
      </c>
      <c r="B86" s="194" t="s">
        <v>5</v>
      </c>
      <c r="T86" s="170"/>
      <c r="U86" s="170"/>
      <c r="V86" s="170"/>
      <c r="AJL86"/>
      <c r="AJM86"/>
      <c r="AJN86"/>
      <c r="AJO86"/>
      <c r="AJP86"/>
      <c r="AJQ86"/>
      <c r="AJR86"/>
      <c r="AJS86"/>
      <c r="AJT86"/>
      <c r="AJU86"/>
      <c r="AJV86"/>
      <c r="AJW86"/>
      <c r="AJX86"/>
      <c r="AJY86"/>
      <c r="AJZ86"/>
      <c r="AKA86"/>
      <c r="AKB86"/>
      <c r="AKC86"/>
      <c r="AKD86"/>
      <c r="AKE86"/>
      <c r="AKF86"/>
      <c r="AKG86"/>
      <c r="AKH86"/>
      <c r="AKI86"/>
      <c r="AKJ86"/>
      <c r="AKK86"/>
      <c r="AKL86"/>
      <c r="AKM86"/>
      <c r="AKN86"/>
      <c r="AKO86"/>
      <c r="AKP86"/>
      <c r="AKQ86"/>
      <c r="AKR86"/>
      <c r="AKS86"/>
      <c r="AKT86"/>
      <c r="AKU86"/>
      <c r="AKV86"/>
      <c r="AKW86"/>
      <c r="AKX86"/>
      <c r="AKY86"/>
      <c r="AKZ86"/>
      <c r="ALA86"/>
      <c r="ALB86"/>
      <c r="ALC86"/>
      <c r="ALD86"/>
      <c r="ALE86"/>
      <c r="ALF86"/>
      <c r="ALG86"/>
      <c r="ALH86"/>
      <c r="ALI86"/>
      <c r="ALJ86"/>
      <c r="ALK86"/>
      <c r="ALL86"/>
      <c r="ALM86"/>
      <c r="ALN86"/>
      <c r="ALO86"/>
      <c r="ALP86"/>
      <c r="ALQ86"/>
      <c r="ALR86"/>
      <c r="ALS86"/>
      <c r="ALT86"/>
      <c r="ALU86"/>
      <c r="ALV86"/>
      <c r="ALW86"/>
      <c r="ALX86"/>
      <c r="ALY86"/>
      <c r="ALZ86"/>
      <c r="AMA86"/>
      <c r="AMB86"/>
      <c r="AMC86"/>
      <c r="AMD86"/>
      <c r="AME86"/>
      <c r="AMF86"/>
      <c r="AMG86"/>
      <c r="AMH86"/>
      <c r="AMI86"/>
      <c r="AMJ86"/>
    </row>
    <row r="87" spans="1:1024" s="9" customFormat="1" x14ac:dyDescent="0.3">
      <c r="A87" s="9" t="s">
        <v>106</v>
      </c>
      <c r="T87" s="170"/>
      <c r="U87" s="170"/>
      <c r="V87" s="170"/>
      <c r="AJL87"/>
      <c r="AJM87"/>
      <c r="AJN87"/>
      <c r="AJO87"/>
      <c r="AJP87"/>
      <c r="AJQ87"/>
      <c r="AJR87"/>
      <c r="AJS87"/>
      <c r="AJT87"/>
      <c r="AJU87"/>
      <c r="AJV87"/>
      <c r="AJW87"/>
      <c r="AJX87"/>
      <c r="AJY87"/>
      <c r="AJZ87"/>
      <c r="AKA87"/>
      <c r="AKB87"/>
      <c r="AKC87"/>
      <c r="AKD87"/>
      <c r="AKE87"/>
      <c r="AKF87"/>
      <c r="AKG87"/>
      <c r="AKH87"/>
      <c r="AKI87"/>
      <c r="AKJ87"/>
      <c r="AKK87"/>
      <c r="AKL87"/>
      <c r="AKM87"/>
      <c r="AKN87"/>
      <c r="AKO87"/>
      <c r="AKP87"/>
      <c r="AKQ87"/>
      <c r="AKR87"/>
      <c r="AKS87"/>
      <c r="AKT87"/>
      <c r="AKU87"/>
      <c r="AKV87"/>
      <c r="AKW87"/>
      <c r="AKX87"/>
      <c r="AKY87"/>
      <c r="AKZ87"/>
      <c r="ALA87"/>
      <c r="ALB87"/>
      <c r="ALC87"/>
      <c r="ALD87"/>
      <c r="ALE87"/>
      <c r="ALF87"/>
      <c r="ALG87"/>
      <c r="ALH87"/>
      <c r="ALI87"/>
      <c r="ALJ87"/>
      <c r="ALK87"/>
      <c r="ALL87"/>
      <c r="ALM87"/>
      <c r="ALN87"/>
      <c r="ALO87"/>
      <c r="ALP87"/>
      <c r="ALQ87"/>
      <c r="ALR87"/>
      <c r="ALS87"/>
      <c r="ALT87"/>
      <c r="ALU87"/>
      <c r="ALV87"/>
      <c r="ALW87"/>
      <c r="ALX87"/>
      <c r="ALY87"/>
      <c r="ALZ87"/>
      <c r="AMA87"/>
      <c r="AMB87"/>
      <c r="AMC87"/>
      <c r="AMD87"/>
      <c r="AME87"/>
      <c r="AMF87"/>
      <c r="AMG87"/>
      <c r="AMH87"/>
      <c r="AMI87"/>
      <c r="AMJ87"/>
    </row>
    <row r="88" spans="1:1024" x14ac:dyDescent="0.3">
      <c r="A88" s="20" t="s">
        <v>107</v>
      </c>
      <c r="T88" s="170"/>
      <c r="U88" s="170"/>
      <c r="V88" s="170"/>
      <c r="ST88" s="70"/>
      <c r="SU88" s="70"/>
      <c r="SV88" s="70"/>
      <c r="SW88" s="70"/>
      <c r="SX88" s="70"/>
      <c r="SY88" s="70"/>
      <c r="SZ88" s="70"/>
      <c r="TA88" s="70"/>
      <c r="TB88" s="70"/>
      <c r="TC88" s="70"/>
      <c r="TD88" s="70"/>
      <c r="TE88" s="70"/>
      <c r="TF88" s="70"/>
      <c r="TG88" s="70"/>
      <c r="TH88" s="70"/>
      <c r="TI88" s="70"/>
      <c r="TJ88" s="70"/>
      <c r="TK88" s="70"/>
      <c r="TL88" s="70"/>
      <c r="TM88" s="70"/>
      <c r="TN88" s="70"/>
      <c r="TO88" s="70"/>
      <c r="TP88" s="70"/>
      <c r="TQ88" s="70"/>
      <c r="TR88" s="70"/>
      <c r="TS88" s="70"/>
      <c r="TT88" s="70"/>
      <c r="TU88" s="70"/>
      <c r="TV88" s="70"/>
      <c r="TW88" s="70"/>
      <c r="TX88" s="70"/>
      <c r="TY88" s="70"/>
      <c r="TZ88" s="70"/>
      <c r="UA88" s="70"/>
      <c r="UB88" s="70"/>
      <c r="UC88" s="70"/>
      <c r="UD88" s="70"/>
      <c r="UE88" s="70"/>
      <c r="UF88" s="70"/>
      <c r="UG88" s="70"/>
      <c r="UH88" s="70"/>
      <c r="UI88" s="70"/>
      <c r="UJ88" s="70"/>
      <c r="UK88" s="70"/>
      <c r="UL88" s="70"/>
      <c r="UM88" s="70"/>
      <c r="UN88" s="70"/>
      <c r="UO88" s="70"/>
      <c r="UP88" s="70"/>
      <c r="UQ88" s="70"/>
      <c r="UR88" s="70"/>
      <c r="US88" s="70"/>
      <c r="UT88" s="70"/>
      <c r="UU88" s="70"/>
      <c r="UV88" s="70"/>
      <c r="UW88" s="70"/>
      <c r="UX88" s="70"/>
      <c r="UY88" s="70"/>
      <c r="UZ88" s="70"/>
      <c r="VA88" s="70"/>
      <c r="VB88" s="70"/>
      <c r="VC88" s="70"/>
      <c r="VD88" s="70"/>
      <c r="VE88" s="70"/>
      <c r="VF88" s="70"/>
      <c r="VG88" s="70"/>
      <c r="VH88" s="70"/>
      <c r="VI88" s="70"/>
      <c r="VJ88" s="70"/>
      <c r="VK88" s="70"/>
      <c r="VL88" s="70"/>
      <c r="VM88" s="70"/>
      <c r="VN88" s="70"/>
      <c r="VO88" s="70"/>
      <c r="VP88" s="70"/>
      <c r="VQ88" s="70"/>
    </row>
    <row r="89" spans="1:1024" x14ac:dyDescent="0.3">
      <c r="A89" s="169" t="s">
        <v>62</v>
      </c>
      <c r="B89" s="195" t="s">
        <v>78</v>
      </c>
      <c r="ST89" s="70"/>
      <c r="SU89" s="70"/>
      <c r="SV89" s="70"/>
      <c r="SW89" s="70"/>
      <c r="SX89" s="70"/>
      <c r="SY89" s="70"/>
      <c r="SZ89" s="70"/>
      <c r="TA89" s="70"/>
      <c r="TB89" s="70"/>
      <c r="TC89" s="70"/>
      <c r="TD89" s="70"/>
      <c r="TE89" s="70"/>
      <c r="TF89" s="70"/>
      <c r="TG89" s="70"/>
      <c r="TH89" s="70"/>
      <c r="TI89" s="70"/>
      <c r="TJ89" s="70"/>
      <c r="TK89" s="70"/>
      <c r="TL89" s="70"/>
      <c r="TM89" s="70"/>
      <c r="TN89" s="70"/>
      <c r="TO89" s="70"/>
      <c r="TP89" s="70"/>
      <c r="TQ89" s="70"/>
      <c r="TR89" s="70"/>
      <c r="TS89" s="70"/>
      <c r="TT89" s="70"/>
      <c r="TU89" s="70"/>
      <c r="TV89" s="70"/>
      <c r="TW89" s="70"/>
      <c r="TX89" s="70"/>
      <c r="TY89" s="70"/>
      <c r="TZ89" s="70"/>
      <c r="UA89" s="70"/>
      <c r="UB89" s="70"/>
      <c r="UC89" s="70"/>
      <c r="UD89" s="70"/>
      <c r="UE89" s="70"/>
      <c r="UF89" s="70"/>
      <c r="UG89" s="70"/>
      <c r="UH89" s="70"/>
      <c r="UI89" s="70"/>
      <c r="UJ89" s="70"/>
      <c r="UK89" s="70"/>
      <c r="UL89" s="70"/>
      <c r="UM89" s="70"/>
      <c r="UN89" s="70"/>
      <c r="UO89" s="70"/>
      <c r="UP89" s="70"/>
      <c r="UQ89" s="70"/>
      <c r="UR89" s="70"/>
      <c r="US89" s="70"/>
      <c r="UT89" s="70"/>
      <c r="UU89" s="70"/>
      <c r="UV89" s="70"/>
      <c r="UW89" s="70"/>
      <c r="UX89" s="70"/>
      <c r="UY89" s="70"/>
      <c r="UZ89" s="70"/>
      <c r="VA89" s="70"/>
      <c r="VB89" s="70"/>
      <c r="VC89" s="70"/>
      <c r="VD89" s="70"/>
      <c r="VE89" s="70"/>
      <c r="VF89" s="70"/>
      <c r="VG89" s="70"/>
      <c r="VH89" s="70"/>
      <c r="VI89" s="70"/>
      <c r="VJ89" s="70"/>
      <c r="VK89" s="70"/>
      <c r="VL89" s="70"/>
      <c r="VM89" s="70"/>
      <c r="VN89" s="70"/>
      <c r="VO89" s="70"/>
      <c r="VP89" s="70"/>
      <c r="VQ89" s="70"/>
    </row>
    <row r="90" spans="1:1024" x14ac:dyDescent="0.3">
      <c r="A90" s="169" t="s">
        <v>61</v>
      </c>
      <c r="B90" s="196" t="s">
        <v>5</v>
      </c>
      <c r="ST90" s="70"/>
      <c r="SU90" s="70"/>
      <c r="SV90" s="70"/>
      <c r="SW90" s="70"/>
      <c r="SX90" s="70"/>
      <c r="SY90" s="70"/>
      <c r="SZ90" s="70"/>
      <c r="TA90" s="70"/>
      <c r="TB90" s="70"/>
      <c r="TC90" s="70"/>
      <c r="TD90" s="70"/>
      <c r="TE90" s="70"/>
      <c r="TF90" s="70"/>
      <c r="TG90" s="70"/>
      <c r="TH90" s="70"/>
      <c r="TI90" s="70"/>
      <c r="TJ90" s="70"/>
      <c r="TK90" s="70"/>
      <c r="TL90" s="70"/>
      <c r="TM90" s="70"/>
      <c r="TN90" s="70"/>
      <c r="TO90" s="70"/>
      <c r="TP90" s="70"/>
      <c r="TQ90" s="70"/>
      <c r="TR90" s="70"/>
      <c r="TS90" s="70"/>
      <c r="TT90" s="70"/>
      <c r="TU90" s="70"/>
      <c r="TV90" s="70"/>
      <c r="TW90" s="70"/>
      <c r="TX90" s="70"/>
      <c r="TY90" s="70"/>
      <c r="TZ90" s="70"/>
      <c r="UA90" s="70"/>
      <c r="UB90" s="70"/>
      <c r="UC90" s="70"/>
      <c r="UD90" s="70"/>
      <c r="UE90" s="70"/>
      <c r="UF90" s="70"/>
      <c r="UG90" s="70"/>
      <c r="UH90" s="70"/>
      <c r="UI90" s="70"/>
      <c r="UJ90" s="70"/>
      <c r="UK90" s="70"/>
      <c r="UL90" s="70"/>
      <c r="UM90" s="70"/>
      <c r="UN90" s="70"/>
      <c r="UO90" s="70"/>
      <c r="UP90" s="70"/>
      <c r="UQ90" s="70"/>
      <c r="UR90" s="70"/>
      <c r="US90" s="70"/>
      <c r="UT90" s="70"/>
      <c r="UU90" s="70"/>
      <c r="UV90" s="70"/>
      <c r="UW90" s="70"/>
      <c r="UX90" s="70"/>
      <c r="UY90" s="70"/>
      <c r="UZ90" s="70"/>
      <c r="VA90" s="70"/>
      <c r="VB90" s="70"/>
      <c r="VC90" s="70"/>
      <c r="VD90" s="70"/>
      <c r="VE90" s="70"/>
      <c r="VF90" s="70"/>
      <c r="VG90" s="70"/>
      <c r="VH90" s="70"/>
      <c r="VI90" s="70"/>
      <c r="VJ90" s="70"/>
      <c r="VK90" s="70"/>
      <c r="VL90" s="70"/>
      <c r="VM90" s="70"/>
      <c r="VN90" s="70"/>
      <c r="VO90" s="70"/>
      <c r="VP90" s="70"/>
      <c r="VQ90" s="70"/>
    </row>
    <row r="91" spans="1:1024" x14ac:dyDescent="0.3">
      <c r="A91" s="9" t="s">
        <v>108</v>
      </c>
      <c r="ST91" s="70"/>
      <c r="SU91" s="70"/>
      <c r="SV91" s="70"/>
      <c r="SW91" s="70"/>
      <c r="SX91" s="70"/>
      <c r="SY91" s="70"/>
      <c r="SZ91" s="70"/>
      <c r="TA91" s="70"/>
      <c r="TB91" s="70"/>
      <c r="TC91" s="70"/>
      <c r="TD91" s="70"/>
      <c r="TE91" s="70"/>
      <c r="TF91" s="70"/>
      <c r="TG91" s="70"/>
      <c r="TH91" s="70"/>
      <c r="TI91" s="70"/>
      <c r="TJ91" s="70"/>
      <c r="TK91" s="70"/>
      <c r="TL91" s="70"/>
      <c r="TM91" s="70"/>
      <c r="TN91" s="70"/>
      <c r="TO91" s="70"/>
      <c r="TP91" s="70"/>
      <c r="TQ91" s="70"/>
      <c r="TR91" s="70"/>
      <c r="TS91" s="70"/>
      <c r="TT91" s="70"/>
      <c r="TU91" s="70"/>
      <c r="TV91" s="70"/>
      <c r="TW91" s="70"/>
      <c r="TX91" s="70"/>
      <c r="TY91" s="70"/>
      <c r="TZ91" s="70"/>
      <c r="UA91" s="70"/>
      <c r="UB91" s="70"/>
      <c r="UC91" s="70"/>
      <c r="UD91" s="70"/>
      <c r="UE91" s="70"/>
      <c r="UF91" s="70"/>
      <c r="UG91" s="70"/>
      <c r="UH91" s="70"/>
      <c r="UI91" s="70"/>
      <c r="UJ91" s="70"/>
      <c r="UK91" s="70"/>
      <c r="UL91" s="70"/>
      <c r="UM91" s="70"/>
      <c r="UN91" s="70"/>
      <c r="UO91" s="70"/>
      <c r="UP91" s="70"/>
      <c r="UQ91" s="70"/>
      <c r="UR91" s="70"/>
      <c r="US91" s="70"/>
      <c r="UT91" s="70"/>
      <c r="UU91" s="70"/>
      <c r="UV91" s="70"/>
      <c r="UW91" s="70"/>
      <c r="UX91" s="70"/>
      <c r="UY91" s="70"/>
      <c r="UZ91" s="70"/>
      <c r="VA91" s="70"/>
      <c r="VB91" s="70"/>
      <c r="VC91" s="70"/>
      <c r="VD91" s="70"/>
      <c r="VE91" s="70"/>
      <c r="VF91" s="70"/>
      <c r="VG91" s="70"/>
      <c r="VH91" s="70"/>
      <c r="VI91" s="70"/>
      <c r="VJ91" s="70"/>
      <c r="VK91" s="70"/>
      <c r="VL91" s="70"/>
      <c r="VM91" s="70"/>
      <c r="VN91" s="70"/>
      <c r="VO91" s="70"/>
      <c r="VP91" s="70"/>
      <c r="VQ91" s="70"/>
    </row>
    <row r="92" spans="1:1024" x14ac:dyDescent="0.3">
      <c r="A92" s="169" t="s">
        <v>62</v>
      </c>
      <c r="B92" s="9" t="s">
        <v>109</v>
      </c>
      <c r="F92" s="9" t="s">
        <v>110</v>
      </c>
    </row>
    <row r="93" spans="1:1024" x14ac:dyDescent="0.3">
      <c r="A93" s="169" t="s">
        <v>61</v>
      </c>
      <c r="B93" s="196" t="s">
        <v>111</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86" r:id="rId1"/>
    <hyperlink ref="B90" r:id="rId2"/>
    <hyperlink ref="B93"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2634</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477</cp:revision>
  <dcterms:created xsi:type="dcterms:W3CDTF">2020-03-25T21:26:52Z</dcterms:created>
  <dcterms:modified xsi:type="dcterms:W3CDTF">2020-06-10T08:07:53Z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