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632"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35" i="4" l="1"/>
  <c r="C32" i="4"/>
  <c r="C27" i="4"/>
  <c r="C28" i="4"/>
  <c r="C29" i="4"/>
  <c r="C30" i="4"/>
  <c r="C26" i="4"/>
  <c r="U83" i="5"/>
  <c r="T83" i="5"/>
  <c r="S83" i="5"/>
  <c r="S82" i="5" s="1"/>
  <c r="S81" i="5" s="1"/>
  <c r="S80" i="5" s="1"/>
  <c r="S79" i="5" s="1"/>
  <c r="S78" i="5" s="1"/>
  <c r="S77" i="5" s="1"/>
  <c r="S76" i="5" s="1"/>
  <c r="S75" i="5" s="1"/>
  <c r="S74" i="5" s="1"/>
  <c r="S73" i="5" s="1"/>
  <c r="S72" i="5" s="1"/>
  <c r="S71" i="5" s="1"/>
  <c r="S70" i="5" s="1"/>
  <c r="S69" i="5" s="1"/>
  <c r="S68" i="5" s="1"/>
  <c r="S67" i="5" s="1"/>
  <c r="S66" i="5" s="1"/>
  <c r="S65" i="5" s="1"/>
  <c r="S64" i="5" s="1"/>
  <c r="K83" i="5"/>
  <c r="U82" i="5"/>
  <c r="U81" i="5" s="1"/>
  <c r="U80" i="5" s="1"/>
  <c r="U79" i="5" s="1"/>
  <c r="U78" i="5" s="1"/>
  <c r="U77" i="5" s="1"/>
  <c r="U76" i="5" s="1"/>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U13" i="5" s="1"/>
  <c r="U12" i="5" s="1"/>
  <c r="U11" i="5" s="1"/>
  <c r="T82" i="5"/>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K82" i="5"/>
  <c r="K81" i="5"/>
  <c r="K80" i="5"/>
  <c r="K79" i="5"/>
  <c r="P78" i="5"/>
  <c r="O78" i="5"/>
  <c r="O71" i="5" s="1"/>
  <c r="O64" i="5" s="1"/>
  <c r="O57" i="5" s="1"/>
  <c r="M78" i="5"/>
  <c r="K78" i="5"/>
  <c r="L78" i="5" s="1"/>
  <c r="K77" i="5"/>
  <c r="K76" i="5"/>
  <c r="K75" i="5"/>
  <c r="K74" i="5"/>
  <c r="K73" i="5"/>
  <c r="K72" i="5"/>
  <c r="P71" i="5"/>
  <c r="P64" i="5" s="1"/>
  <c r="P57" i="5" s="1"/>
  <c r="N71" i="5"/>
  <c r="M71" i="5"/>
  <c r="L71" i="5"/>
  <c r="K71" i="5"/>
  <c r="K70" i="5"/>
  <c r="K69" i="5"/>
  <c r="K68" i="5"/>
  <c r="K67" i="5"/>
  <c r="K66" i="5"/>
  <c r="K65" i="5"/>
  <c r="N64" i="5"/>
  <c r="N57" i="5" s="1"/>
  <c r="N50" i="5" s="1"/>
  <c r="N43" i="5" s="1"/>
  <c r="N36" i="5" s="1"/>
  <c r="M64" i="5"/>
  <c r="M57" i="5" s="1"/>
  <c r="M50" i="5" s="1"/>
  <c r="K64" i="5"/>
  <c r="S63" i="5"/>
  <c r="S62" i="5" s="1"/>
  <c r="K63" i="5"/>
  <c r="K62" i="5"/>
  <c r="S61" i="5"/>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61" i="5"/>
  <c r="K60" i="5"/>
  <c r="K59" i="5"/>
  <c r="K58" i="5"/>
  <c r="K57" i="5"/>
  <c r="K56" i="5"/>
  <c r="K55" i="5"/>
  <c r="K54" i="5"/>
  <c r="K53" i="5"/>
  <c r="K52" i="5"/>
  <c r="K51" i="5"/>
  <c r="P50" i="5"/>
  <c r="P43" i="5" s="1"/>
  <c r="P36" i="5" s="1"/>
  <c r="P29" i="5" s="1"/>
  <c r="P22" i="5" s="1"/>
  <c r="O50" i="5"/>
  <c r="O43" i="5" s="1"/>
  <c r="O36" i="5" s="1"/>
  <c r="O29" i="5" s="1"/>
  <c r="O22" i="5" s="1"/>
  <c r="K50" i="5"/>
  <c r="L50" i="5" s="1"/>
  <c r="K49" i="5"/>
  <c r="K48" i="5"/>
  <c r="K47" i="5"/>
  <c r="K46" i="5"/>
  <c r="K45" i="5"/>
  <c r="K44" i="5"/>
  <c r="M43" i="5"/>
  <c r="M36" i="5" s="1"/>
  <c r="M29" i="5" s="1"/>
  <c r="M22" i="5" s="1"/>
  <c r="L43" i="5"/>
  <c r="K43" i="5"/>
  <c r="K42" i="5"/>
  <c r="K41" i="5"/>
  <c r="K40" i="5"/>
  <c r="K39" i="5"/>
  <c r="K38" i="5"/>
  <c r="K37" i="5"/>
  <c r="K36" i="5"/>
  <c r="K35" i="5"/>
  <c r="K34" i="5"/>
  <c r="K33" i="5"/>
  <c r="K32" i="5"/>
  <c r="K31" i="5"/>
  <c r="K30" i="5"/>
  <c r="N29" i="5"/>
  <c r="N22" i="5" s="1"/>
  <c r="K29" i="5"/>
  <c r="K28" i="5"/>
  <c r="K27" i="5"/>
  <c r="K26" i="5"/>
  <c r="K25" i="5"/>
  <c r="K24" i="5"/>
  <c r="K23" i="5"/>
  <c r="L22" i="5"/>
  <c r="K22" i="5"/>
  <c r="K21" i="5"/>
  <c r="K20" i="5"/>
  <c r="K19" i="5"/>
  <c r="K18" i="5"/>
  <c r="K17" i="5"/>
  <c r="K16" i="5"/>
  <c r="K15" i="5"/>
  <c r="K14" i="5"/>
  <c r="K13" i="5"/>
  <c r="K12" i="5"/>
  <c r="K11" i="5"/>
  <c r="U10" i="5"/>
  <c r="S10" i="5"/>
  <c r="K10" i="5"/>
  <c r="BT35" i="4"/>
  <c r="BS35" i="4"/>
  <c r="BL35" i="4"/>
  <c r="BK35" i="4"/>
  <c r="BD35" i="4"/>
  <c r="BC35" i="4"/>
  <c r="AV35" i="4"/>
  <c r="AU35" i="4"/>
  <c r="AN35" i="4"/>
  <c r="AM35" i="4"/>
  <c r="AF35" i="4"/>
  <c r="AE35" i="4"/>
  <c r="X35" i="4"/>
  <c r="W35" i="4"/>
  <c r="P35" i="4"/>
  <c r="O35" i="4"/>
  <c r="H35" i="4"/>
  <c r="G35" i="4"/>
  <c r="D35" i="4"/>
  <c r="C34" i="4"/>
  <c r="BY32" i="4"/>
  <c r="BY35" i="4" s="1"/>
  <c r="BX32" i="4"/>
  <c r="BX35" i="4" s="1"/>
  <c r="BW32" i="4"/>
  <c r="BW35" i="4" s="1"/>
  <c r="BV32" i="4"/>
  <c r="BV35" i="4" s="1"/>
  <c r="BU32" i="4"/>
  <c r="BU35" i="4" s="1"/>
  <c r="BT32" i="4"/>
  <c r="BS32" i="4"/>
  <c r="BR32" i="4"/>
  <c r="BR35" i="4" s="1"/>
  <c r="BQ32" i="4"/>
  <c r="BQ35" i="4" s="1"/>
  <c r="BP32" i="4"/>
  <c r="BP35" i="4" s="1"/>
  <c r="BO32" i="4"/>
  <c r="BO35" i="4" s="1"/>
  <c r="BN32" i="4"/>
  <c r="BN35" i="4" s="1"/>
  <c r="BM32" i="4"/>
  <c r="BM35" i="4" s="1"/>
  <c r="BL32" i="4"/>
  <c r="BK32" i="4"/>
  <c r="BJ32" i="4"/>
  <c r="BJ35" i="4" s="1"/>
  <c r="BI32" i="4"/>
  <c r="BI35" i="4" s="1"/>
  <c r="BH32" i="4"/>
  <c r="BH35" i="4" s="1"/>
  <c r="BG32" i="4"/>
  <c r="BG35" i="4" s="1"/>
  <c r="BF32" i="4"/>
  <c r="BF35" i="4" s="1"/>
  <c r="BE32" i="4"/>
  <c r="BE35" i="4" s="1"/>
  <c r="BD32" i="4"/>
  <c r="BC32" i="4"/>
  <c r="BB32" i="4"/>
  <c r="BB35" i="4" s="1"/>
  <c r="BA32" i="4"/>
  <c r="BA35" i="4" s="1"/>
  <c r="AZ32" i="4"/>
  <c r="AZ35" i="4" s="1"/>
  <c r="AY32" i="4"/>
  <c r="AY35" i="4" s="1"/>
  <c r="AX32" i="4"/>
  <c r="AX35" i="4" s="1"/>
  <c r="AW32" i="4"/>
  <c r="AW35" i="4" s="1"/>
  <c r="AV32" i="4"/>
  <c r="AU32" i="4"/>
  <c r="AT32" i="4"/>
  <c r="AT35" i="4" s="1"/>
  <c r="AS32" i="4"/>
  <c r="AS35" i="4" s="1"/>
  <c r="AR32" i="4"/>
  <c r="AR35" i="4" s="1"/>
  <c r="AQ32" i="4"/>
  <c r="AQ35" i="4" s="1"/>
  <c r="AP32" i="4"/>
  <c r="AP35" i="4" s="1"/>
  <c r="AO32" i="4"/>
  <c r="AO35" i="4" s="1"/>
  <c r="AN32" i="4"/>
  <c r="AM32" i="4"/>
  <c r="AL32" i="4"/>
  <c r="AL35" i="4" s="1"/>
  <c r="AK32" i="4"/>
  <c r="AK35" i="4" s="1"/>
  <c r="AJ32" i="4"/>
  <c r="AJ35" i="4" s="1"/>
  <c r="AI32" i="4"/>
  <c r="AI35" i="4" s="1"/>
  <c r="AH32" i="4"/>
  <c r="AH35" i="4" s="1"/>
  <c r="AG32" i="4"/>
  <c r="AG35" i="4" s="1"/>
  <c r="AF32" i="4"/>
  <c r="AE32" i="4"/>
  <c r="AD32" i="4"/>
  <c r="AD35" i="4" s="1"/>
  <c r="AC32" i="4"/>
  <c r="AC35" i="4" s="1"/>
  <c r="AB32" i="4"/>
  <c r="AB35" i="4" s="1"/>
  <c r="AA32" i="4"/>
  <c r="AA35" i="4" s="1"/>
  <c r="Z32" i="4"/>
  <c r="Z35" i="4" s="1"/>
  <c r="Y32" i="4"/>
  <c r="Y35" i="4" s="1"/>
  <c r="X32" i="4"/>
  <c r="W32" i="4"/>
  <c r="V32" i="4"/>
  <c r="V35" i="4" s="1"/>
  <c r="U32" i="4"/>
  <c r="U35" i="4" s="1"/>
  <c r="T32" i="4"/>
  <c r="T35" i="4" s="1"/>
  <c r="S32" i="4"/>
  <c r="S35" i="4" s="1"/>
  <c r="R32" i="4"/>
  <c r="R35" i="4" s="1"/>
  <c r="Q32" i="4"/>
  <c r="Q35" i="4" s="1"/>
  <c r="P32" i="4"/>
  <c r="O32" i="4"/>
  <c r="N32" i="4"/>
  <c r="N35" i="4" s="1"/>
  <c r="M32" i="4"/>
  <c r="M35" i="4" s="1"/>
  <c r="L32" i="4"/>
  <c r="L35" i="4" s="1"/>
  <c r="K32" i="4"/>
  <c r="K35" i="4" s="1"/>
  <c r="J32" i="4"/>
  <c r="J35" i="4" s="1"/>
  <c r="I32" i="4"/>
  <c r="I35" i="4" s="1"/>
  <c r="H32" i="4"/>
  <c r="G32" i="4"/>
  <c r="F32" i="4"/>
  <c r="F35" i="4" s="1"/>
  <c r="E32" i="4"/>
  <c r="E35" i="4" s="1"/>
  <c r="B32" i="4"/>
  <c r="B35" i="4" s="1"/>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9" i="4" s="1"/>
  <c r="C18"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BI33" i="3"/>
  <c r="AU33" i="3"/>
  <c r="T33" i="3"/>
  <c r="S33" i="3"/>
  <c r="D33" i="3"/>
  <c r="BP30" i="3"/>
  <c r="BP33" i="3" s="1"/>
  <c r="BN30" i="3"/>
  <c r="BN33" i="3" s="1"/>
  <c r="BL30" i="3"/>
  <c r="BI30" i="3"/>
  <c r="BG30" i="3"/>
  <c r="BG33" i="3" s="1"/>
  <c r="BE30" i="3"/>
  <c r="BB30" i="3"/>
  <c r="BB33" i="3" s="1"/>
  <c r="AZ30" i="3"/>
  <c r="AZ33" i="3" s="1"/>
  <c r="AX30" i="3"/>
  <c r="AX33" i="3" s="1"/>
  <c r="AU30" i="3"/>
  <c r="AS30" i="3"/>
  <c r="AS33" i="3" s="1"/>
  <c r="AQ30" i="3"/>
  <c r="AQ33" i="3" s="1"/>
  <c r="AN30" i="3"/>
  <c r="AN33" i="3" s="1"/>
  <c r="AL30" i="3"/>
  <c r="AL33" i="3" s="1"/>
  <c r="AJ30" i="3"/>
  <c r="AJ33" i="3" s="1"/>
  <c r="AG30" i="3"/>
  <c r="AG33" i="3" s="1"/>
  <c r="AE30" i="3"/>
  <c r="AE33" i="3" s="1"/>
  <c r="AC30" i="3"/>
  <c r="AC33" i="3" s="1"/>
  <c r="Z30" i="3"/>
  <c r="Z33" i="3" s="1"/>
  <c r="X30" i="3"/>
  <c r="V30" i="3"/>
  <c r="V33" i="3" s="1"/>
  <c r="S30" i="3"/>
  <c r="Q30" i="3"/>
  <c r="O30" i="3"/>
  <c r="O33" i="3" s="1"/>
  <c r="L30" i="3"/>
  <c r="L33" i="3" s="1"/>
  <c r="J30" i="3"/>
  <c r="J33" i="3" s="1"/>
  <c r="H30" i="3"/>
  <c r="D30" i="3"/>
  <c r="B30" i="3"/>
  <c r="B33" i="3" s="1"/>
  <c r="BQ28" i="3"/>
  <c r="BO28" i="3"/>
  <c r="BJ28" i="3"/>
  <c r="BH28" i="3"/>
  <c r="BC28" i="3"/>
  <c r="BA28" i="3"/>
  <c r="AY28" i="3"/>
  <c r="AV28" i="3"/>
  <c r="AT28" i="3"/>
  <c r="AR28" i="3"/>
  <c r="AO28" i="3"/>
  <c r="AM28" i="3"/>
  <c r="AK28" i="3"/>
  <c r="AH28" i="3"/>
  <c r="AF28" i="3"/>
  <c r="AD28" i="3"/>
  <c r="AA28" i="3"/>
  <c r="W28" i="3"/>
  <c r="T28" i="3"/>
  <c r="U28" i="3" s="1"/>
  <c r="P28" i="3"/>
  <c r="M28" i="3"/>
  <c r="F28" i="3"/>
  <c r="E28" i="3"/>
  <c r="C28" i="3"/>
  <c r="BQ27" i="3"/>
  <c r="BO27" i="3"/>
  <c r="BJ27" i="3"/>
  <c r="BH27" i="3"/>
  <c r="BC27" i="3"/>
  <c r="BA27" i="3"/>
  <c r="AY27" i="3"/>
  <c r="AV27" i="3"/>
  <c r="AT27" i="3"/>
  <c r="AR27" i="3"/>
  <c r="AO27" i="3"/>
  <c r="AM27" i="3"/>
  <c r="AK27" i="3"/>
  <c r="AH27" i="3"/>
  <c r="AF27" i="3"/>
  <c r="AD27" i="3"/>
  <c r="AA27" i="3"/>
  <c r="W27" i="3"/>
  <c r="T27" i="3"/>
  <c r="P27" i="3"/>
  <c r="M27" i="3"/>
  <c r="K27" i="3"/>
  <c r="F27" i="3"/>
  <c r="E27" i="3"/>
  <c r="C27" i="3"/>
  <c r="BQ26" i="3"/>
  <c r="BO26" i="3"/>
  <c r="BJ26" i="3"/>
  <c r="BH26" i="3"/>
  <c r="BF26" i="3"/>
  <c r="BC26" i="3"/>
  <c r="BA26" i="3"/>
  <c r="AY26" i="3"/>
  <c r="AV26" i="3"/>
  <c r="AT26" i="3"/>
  <c r="AR26" i="3"/>
  <c r="AO26" i="3"/>
  <c r="AM26" i="3"/>
  <c r="AK26" i="3"/>
  <c r="AH26" i="3"/>
  <c r="AF26" i="3"/>
  <c r="AD26" i="3"/>
  <c r="AA26" i="3"/>
  <c r="W26" i="3"/>
  <c r="T26" i="3"/>
  <c r="P26" i="3"/>
  <c r="M26" i="3"/>
  <c r="K26" i="3"/>
  <c r="F26" i="3"/>
  <c r="E26" i="3"/>
  <c r="C26" i="3"/>
  <c r="BQ25" i="3"/>
  <c r="BO25" i="3"/>
  <c r="BJ25" i="3"/>
  <c r="BH25" i="3"/>
  <c r="BF25" i="3"/>
  <c r="BC25" i="3"/>
  <c r="BA25" i="3"/>
  <c r="AY25" i="3"/>
  <c r="AV25" i="3"/>
  <c r="AT25" i="3"/>
  <c r="AR25" i="3"/>
  <c r="AO25" i="3"/>
  <c r="AM25" i="3"/>
  <c r="AK25" i="3"/>
  <c r="AH25" i="3"/>
  <c r="AF25" i="3"/>
  <c r="AD25" i="3"/>
  <c r="AA25" i="3"/>
  <c r="W25" i="3"/>
  <c r="T25" i="3"/>
  <c r="P25" i="3"/>
  <c r="M25" i="3"/>
  <c r="K25" i="3"/>
  <c r="F25" i="3"/>
  <c r="E25" i="3"/>
  <c r="C25" i="3"/>
  <c r="BQ24" i="3"/>
  <c r="BO24" i="3"/>
  <c r="BM24" i="3"/>
  <c r="BJ24" i="3"/>
  <c r="BH24" i="3"/>
  <c r="BF24" i="3"/>
  <c r="BC24" i="3"/>
  <c r="BA24" i="3"/>
  <c r="AY24" i="3"/>
  <c r="AV24" i="3"/>
  <c r="AT24" i="3"/>
  <c r="AR24" i="3"/>
  <c r="AO24" i="3"/>
  <c r="AM24" i="3"/>
  <c r="AK24" i="3"/>
  <c r="AH24" i="3"/>
  <c r="AF24" i="3"/>
  <c r="AD24" i="3"/>
  <c r="AA24" i="3"/>
  <c r="Y24" i="3"/>
  <c r="W24" i="3"/>
  <c r="T24" i="3"/>
  <c r="P24" i="3"/>
  <c r="M24" i="3"/>
  <c r="K24" i="3"/>
  <c r="F24" i="3"/>
  <c r="E24" i="3"/>
  <c r="C24" i="3"/>
  <c r="BQ23" i="3"/>
  <c r="BO23" i="3"/>
  <c r="BJ23" i="3"/>
  <c r="BH23" i="3"/>
  <c r="BF23" i="3"/>
  <c r="BC23" i="3"/>
  <c r="BA23" i="3"/>
  <c r="AY23" i="3"/>
  <c r="AV23" i="3"/>
  <c r="AT23" i="3"/>
  <c r="AR23" i="3"/>
  <c r="AO23" i="3"/>
  <c r="AM23" i="3"/>
  <c r="AK23" i="3"/>
  <c r="AH23" i="3"/>
  <c r="AF23" i="3"/>
  <c r="AD23" i="3"/>
  <c r="AA23" i="3"/>
  <c r="Y23" i="3"/>
  <c r="W23" i="3"/>
  <c r="T23" i="3"/>
  <c r="P23" i="3"/>
  <c r="M23" i="3"/>
  <c r="K23" i="3"/>
  <c r="I23" i="3"/>
  <c r="F23" i="3"/>
  <c r="E23" i="3"/>
  <c r="C23" i="3"/>
  <c r="BQ22" i="3"/>
  <c r="BO22" i="3"/>
  <c r="BM22" i="3"/>
  <c r="BJ22" i="3"/>
  <c r="BH22" i="3"/>
  <c r="BF22" i="3"/>
  <c r="BC22" i="3"/>
  <c r="BA22" i="3"/>
  <c r="AY22" i="3"/>
  <c r="AV22" i="3"/>
  <c r="AT22" i="3"/>
  <c r="AR22" i="3"/>
  <c r="AO22" i="3"/>
  <c r="AM22" i="3"/>
  <c r="AK22" i="3"/>
  <c r="AH22" i="3"/>
  <c r="AF22" i="3"/>
  <c r="AD22" i="3"/>
  <c r="AA22" i="3"/>
  <c r="Y22" i="3"/>
  <c r="W22" i="3"/>
  <c r="T22" i="3"/>
  <c r="P22" i="3"/>
  <c r="M22" i="3"/>
  <c r="K22" i="3"/>
  <c r="I22" i="3"/>
  <c r="F22" i="3"/>
  <c r="E22" i="3"/>
  <c r="C22" i="3"/>
  <c r="BQ21" i="3"/>
  <c r="BO21" i="3"/>
  <c r="BM21" i="3"/>
  <c r="BJ21" i="3"/>
  <c r="BH21" i="3"/>
  <c r="BF21" i="3"/>
  <c r="BC21" i="3"/>
  <c r="BA21" i="3"/>
  <c r="AY21" i="3"/>
  <c r="AV21" i="3"/>
  <c r="AT21" i="3"/>
  <c r="AR21" i="3"/>
  <c r="AO21" i="3"/>
  <c r="AM21" i="3"/>
  <c r="AK21" i="3"/>
  <c r="AH21" i="3"/>
  <c r="AF21" i="3"/>
  <c r="AD21" i="3"/>
  <c r="AA21" i="3"/>
  <c r="Y21" i="3"/>
  <c r="W21" i="3"/>
  <c r="T21" i="3"/>
  <c r="P21" i="3"/>
  <c r="M21" i="3"/>
  <c r="K21" i="3"/>
  <c r="I21" i="3"/>
  <c r="F21" i="3"/>
  <c r="E21" i="3"/>
  <c r="C21" i="3"/>
  <c r="BQ20" i="3"/>
  <c r="BO20" i="3"/>
  <c r="BM20" i="3"/>
  <c r="BJ20" i="3"/>
  <c r="BH20" i="3"/>
  <c r="BF20" i="3"/>
  <c r="BC20" i="3"/>
  <c r="BA20" i="3"/>
  <c r="AY20" i="3"/>
  <c r="AV20" i="3"/>
  <c r="AT20" i="3"/>
  <c r="AR20" i="3"/>
  <c r="AO20" i="3"/>
  <c r="AM20" i="3"/>
  <c r="AK20" i="3"/>
  <c r="AH20" i="3"/>
  <c r="AF20" i="3"/>
  <c r="AD20" i="3"/>
  <c r="AA20" i="3"/>
  <c r="Y20" i="3"/>
  <c r="W20" i="3"/>
  <c r="T20" i="3"/>
  <c r="P20" i="3"/>
  <c r="M20" i="3"/>
  <c r="K20" i="3"/>
  <c r="I20" i="3"/>
  <c r="F20" i="3"/>
  <c r="E20" i="3"/>
  <c r="C20" i="3"/>
  <c r="BQ19" i="3"/>
  <c r="BO19" i="3"/>
  <c r="BM19" i="3"/>
  <c r="BJ19" i="3"/>
  <c r="BH19" i="3"/>
  <c r="BF19" i="3"/>
  <c r="BC19" i="3"/>
  <c r="BA19" i="3"/>
  <c r="AY19" i="3"/>
  <c r="AV19" i="3"/>
  <c r="AT19" i="3"/>
  <c r="AR19" i="3"/>
  <c r="AO19" i="3"/>
  <c r="AM19" i="3"/>
  <c r="AK19" i="3"/>
  <c r="AH19" i="3"/>
  <c r="AF19" i="3"/>
  <c r="AD19" i="3"/>
  <c r="AA19" i="3"/>
  <c r="Y19" i="3"/>
  <c r="W19" i="3"/>
  <c r="T19" i="3"/>
  <c r="P19" i="3"/>
  <c r="M19" i="3"/>
  <c r="K19" i="3"/>
  <c r="I19" i="3"/>
  <c r="F19" i="3"/>
  <c r="E19" i="3"/>
  <c r="C19" i="3"/>
  <c r="BQ18" i="3"/>
  <c r="BO18" i="3"/>
  <c r="BM18" i="3"/>
  <c r="BJ18" i="3"/>
  <c r="BH18" i="3"/>
  <c r="BF18" i="3"/>
  <c r="BC18" i="3"/>
  <c r="BA18" i="3"/>
  <c r="AY18" i="3"/>
  <c r="AV18" i="3"/>
  <c r="AT18" i="3"/>
  <c r="AR18" i="3"/>
  <c r="AO18" i="3"/>
  <c r="AM18" i="3"/>
  <c r="AK18" i="3"/>
  <c r="AH18" i="3"/>
  <c r="AF18" i="3"/>
  <c r="AD18" i="3"/>
  <c r="AA18" i="3"/>
  <c r="Y18" i="3"/>
  <c r="W18" i="3"/>
  <c r="T18" i="3"/>
  <c r="P18" i="3"/>
  <c r="M18" i="3"/>
  <c r="K18" i="3"/>
  <c r="I18" i="3"/>
  <c r="F18" i="3"/>
  <c r="E18" i="3"/>
  <c r="C18" i="3"/>
  <c r="BQ17" i="3"/>
  <c r="BO17" i="3"/>
  <c r="BM17" i="3"/>
  <c r="BJ17" i="3"/>
  <c r="BH17" i="3"/>
  <c r="BF17" i="3"/>
  <c r="BC17" i="3"/>
  <c r="BA17" i="3"/>
  <c r="AY17" i="3"/>
  <c r="AV17" i="3"/>
  <c r="AT17" i="3"/>
  <c r="AR17" i="3"/>
  <c r="AO17" i="3"/>
  <c r="AM17" i="3"/>
  <c r="AK17" i="3"/>
  <c r="AH17" i="3"/>
  <c r="AF17" i="3"/>
  <c r="AD17" i="3"/>
  <c r="AA17" i="3"/>
  <c r="Y17" i="3"/>
  <c r="W17" i="3"/>
  <c r="T17" i="3"/>
  <c r="P17" i="3"/>
  <c r="M17" i="3"/>
  <c r="K17" i="3"/>
  <c r="I17" i="3"/>
  <c r="F17" i="3"/>
  <c r="E17" i="3"/>
  <c r="C17" i="3"/>
  <c r="BQ16" i="3"/>
  <c r="BO16" i="3"/>
  <c r="BM16" i="3"/>
  <c r="BJ16" i="3"/>
  <c r="BH16" i="3"/>
  <c r="BF16" i="3"/>
  <c r="BC16" i="3"/>
  <c r="BA16" i="3"/>
  <c r="AY16" i="3"/>
  <c r="AV16" i="3"/>
  <c r="AT16" i="3"/>
  <c r="AR16" i="3"/>
  <c r="AO16" i="3"/>
  <c r="AM16" i="3"/>
  <c r="AK16" i="3"/>
  <c r="AH16" i="3"/>
  <c r="AF16" i="3"/>
  <c r="AD16" i="3"/>
  <c r="AA16" i="3"/>
  <c r="Y16" i="3"/>
  <c r="W16" i="3"/>
  <c r="T16" i="3"/>
  <c r="P16" i="3"/>
  <c r="M16" i="3"/>
  <c r="K16" i="3"/>
  <c r="I16" i="3"/>
  <c r="F16" i="3"/>
  <c r="E16" i="3"/>
  <c r="C16" i="3"/>
  <c r="BQ15" i="3"/>
  <c r="BO15" i="3"/>
  <c r="BM15" i="3"/>
  <c r="BJ15" i="3"/>
  <c r="BH15" i="3"/>
  <c r="BF15" i="3"/>
  <c r="BC15" i="3"/>
  <c r="BA15" i="3"/>
  <c r="AY15" i="3"/>
  <c r="AV15" i="3"/>
  <c r="AT15" i="3"/>
  <c r="AR15" i="3"/>
  <c r="AO15" i="3"/>
  <c r="AM15" i="3"/>
  <c r="AK15" i="3"/>
  <c r="AH15" i="3"/>
  <c r="AF15" i="3"/>
  <c r="AD15" i="3"/>
  <c r="AA15" i="3"/>
  <c r="Y15" i="3"/>
  <c r="W15" i="3"/>
  <c r="T15" i="3"/>
  <c r="P15" i="3"/>
  <c r="M15" i="3"/>
  <c r="K15" i="3"/>
  <c r="I15" i="3"/>
  <c r="F15" i="3"/>
  <c r="E15" i="3"/>
  <c r="C15" i="3"/>
  <c r="BQ14" i="3"/>
  <c r="BO14" i="3"/>
  <c r="BM14" i="3"/>
  <c r="BJ14" i="3"/>
  <c r="BH14" i="3"/>
  <c r="BF14" i="3"/>
  <c r="BC14" i="3"/>
  <c r="BA14" i="3"/>
  <c r="AY14" i="3"/>
  <c r="AV14" i="3"/>
  <c r="AT14" i="3"/>
  <c r="AR14" i="3"/>
  <c r="AO14" i="3"/>
  <c r="AM14" i="3"/>
  <c r="AK14" i="3"/>
  <c r="AH14" i="3"/>
  <c r="AF14" i="3"/>
  <c r="AD14" i="3"/>
  <c r="AA14" i="3"/>
  <c r="Y14" i="3"/>
  <c r="W14" i="3"/>
  <c r="T14" i="3"/>
  <c r="P14" i="3"/>
  <c r="M14" i="3"/>
  <c r="K14" i="3"/>
  <c r="I14" i="3"/>
  <c r="F14" i="3"/>
  <c r="E14" i="3"/>
  <c r="C14" i="3"/>
  <c r="BQ13" i="3"/>
  <c r="BO13" i="3"/>
  <c r="BM13" i="3"/>
  <c r="BJ13" i="3"/>
  <c r="BH13" i="3"/>
  <c r="BF13" i="3"/>
  <c r="BC13" i="3"/>
  <c r="BA13" i="3"/>
  <c r="AY13" i="3"/>
  <c r="AV13" i="3"/>
  <c r="AT13" i="3"/>
  <c r="AR13" i="3"/>
  <c r="AO13" i="3"/>
  <c r="AM13" i="3"/>
  <c r="AK13" i="3"/>
  <c r="AH13" i="3"/>
  <c r="AF13" i="3"/>
  <c r="AD13" i="3"/>
  <c r="AA13" i="3"/>
  <c r="Y13" i="3"/>
  <c r="W13" i="3"/>
  <c r="T13" i="3"/>
  <c r="P13" i="3"/>
  <c r="M13" i="3"/>
  <c r="K13" i="3"/>
  <c r="I13" i="3"/>
  <c r="F13" i="3"/>
  <c r="E13" i="3"/>
  <c r="C13" i="3"/>
  <c r="BQ12" i="3"/>
  <c r="BO12" i="3"/>
  <c r="BM12" i="3"/>
  <c r="BJ12" i="3"/>
  <c r="BH12" i="3"/>
  <c r="BF12" i="3"/>
  <c r="BC12" i="3"/>
  <c r="BA12" i="3"/>
  <c r="AY12" i="3"/>
  <c r="AV12" i="3"/>
  <c r="AT12" i="3"/>
  <c r="AR12" i="3"/>
  <c r="AO12" i="3"/>
  <c r="AM12" i="3"/>
  <c r="AK12" i="3"/>
  <c r="AH12" i="3"/>
  <c r="AF12" i="3"/>
  <c r="AD12" i="3"/>
  <c r="AA12" i="3"/>
  <c r="Y12" i="3"/>
  <c r="W12" i="3"/>
  <c r="T12" i="3"/>
  <c r="P12" i="3"/>
  <c r="M12" i="3"/>
  <c r="K12" i="3"/>
  <c r="I12" i="3"/>
  <c r="F12" i="3"/>
  <c r="E12" i="3"/>
  <c r="C12" i="3"/>
  <c r="BQ11" i="3"/>
  <c r="BO11" i="3"/>
  <c r="BM11" i="3"/>
  <c r="BJ11" i="3"/>
  <c r="BH11" i="3"/>
  <c r="BF11" i="3"/>
  <c r="BC11" i="3"/>
  <c r="BA11" i="3"/>
  <c r="AY11" i="3"/>
  <c r="AV11" i="3"/>
  <c r="AT11" i="3"/>
  <c r="AR11" i="3"/>
  <c r="AO11" i="3"/>
  <c r="AM11" i="3"/>
  <c r="AK11" i="3"/>
  <c r="AH11" i="3"/>
  <c r="AF11" i="3"/>
  <c r="AD11" i="3"/>
  <c r="AA11" i="3"/>
  <c r="Y11" i="3"/>
  <c r="W11" i="3"/>
  <c r="T11" i="3"/>
  <c r="P11" i="3"/>
  <c r="M11" i="3"/>
  <c r="K11" i="3"/>
  <c r="I11" i="3"/>
  <c r="F11" i="3"/>
  <c r="E11" i="3"/>
  <c r="C11" i="3"/>
  <c r="BQ10" i="3"/>
  <c r="BO10" i="3"/>
  <c r="BM10" i="3"/>
  <c r="BJ10" i="3"/>
  <c r="BH10" i="3"/>
  <c r="BF10" i="3"/>
  <c r="BC10" i="3"/>
  <c r="BA10" i="3"/>
  <c r="AY10" i="3"/>
  <c r="AV10" i="3"/>
  <c r="AT10" i="3"/>
  <c r="AR10" i="3"/>
  <c r="AR30" i="3" s="1"/>
  <c r="AO10" i="3"/>
  <c r="AM10" i="3"/>
  <c r="AK10" i="3"/>
  <c r="AH10" i="3"/>
  <c r="AF10" i="3"/>
  <c r="AF30" i="3" s="1"/>
  <c r="AD10" i="3"/>
  <c r="AA10" i="3"/>
  <c r="Y10" i="3"/>
  <c r="W10" i="3"/>
  <c r="U10" i="3"/>
  <c r="T10" i="3"/>
  <c r="T30" i="3" s="1"/>
  <c r="U23" i="3" s="1"/>
  <c r="R10" i="3"/>
  <c r="P10" i="3"/>
  <c r="M10" i="3"/>
  <c r="K10" i="3"/>
  <c r="I10" i="3"/>
  <c r="G10" i="3"/>
  <c r="F10" i="3"/>
  <c r="F30" i="3" s="1"/>
  <c r="F33" i="3" s="1"/>
  <c r="E10" i="3"/>
  <c r="E30" i="3" s="1"/>
  <c r="C10" i="3"/>
  <c r="BP33" i="2"/>
  <c r="BN33" i="2"/>
  <c r="AZ33" i="2"/>
  <c r="AX33" i="2"/>
  <c r="AJ33" i="2"/>
  <c r="L33" i="2"/>
  <c r="J33" i="2"/>
  <c r="BP30" i="2"/>
  <c r="BN30" i="2"/>
  <c r="BL30" i="2"/>
  <c r="BL33" i="2" s="1"/>
  <c r="BI30" i="2"/>
  <c r="BI33" i="2" s="1"/>
  <c r="BG30" i="2"/>
  <c r="BG33" i="2" s="1"/>
  <c r="BE30" i="2"/>
  <c r="BE33" i="2" s="1"/>
  <c r="BB30" i="2"/>
  <c r="BB33" i="2" s="1"/>
  <c r="AZ30" i="2"/>
  <c r="AX30" i="2"/>
  <c r="AU30" i="2"/>
  <c r="AU33" i="2" s="1"/>
  <c r="AS30" i="2"/>
  <c r="AT26" i="2" s="1"/>
  <c r="AQ30" i="2"/>
  <c r="AQ33" i="2" s="1"/>
  <c r="AN30" i="2"/>
  <c r="AN33" i="2" s="1"/>
  <c r="AL30" i="2"/>
  <c r="AM22" i="2" s="1"/>
  <c r="AJ30" i="2"/>
  <c r="AG30" i="2"/>
  <c r="AG33" i="2" s="1"/>
  <c r="AE30" i="2"/>
  <c r="AF26" i="2" s="1"/>
  <c r="AC30" i="2"/>
  <c r="AD23" i="2" s="1"/>
  <c r="Z30" i="2"/>
  <c r="Z33" i="2" s="1"/>
  <c r="X30" i="2"/>
  <c r="X33" i="2" s="1"/>
  <c r="V30" i="2"/>
  <c r="W27" i="2" s="1"/>
  <c r="S30" i="2"/>
  <c r="S33" i="2" s="1"/>
  <c r="Q30" i="2"/>
  <c r="Q33" i="2" s="1"/>
  <c r="O30" i="2"/>
  <c r="P23" i="2" s="1"/>
  <c r="L30" i="2"/>
  <c r="J30" i="2"/>
  <c r="H30" i="2"/>
  <c r="H33" i="2" s="1"/>
  <c r="D30" i="2"/>
  <c r="D33" i="2" s="1"/>
  <c r="B30" i="2"/>
  <c r="B33" i="2" s="1"/>
  <c r="BQ28" i="2"/>
  <c r="BJ28" i="2"/>
  <c r="BH28" i="2"/>
  <c r="BF28" i="2"/>
  <c r="BC28" i="2"/>
  <c r="BA28" i="2"/>
  <c r="AY28" i="2"/>
  <c r="AV28" i="2"/>
  <c r="AR28" i="2"/>
  <c r="AO28" i="2"/>
  <c r="AK28" i="2"/>
  <c r="AH28" i="2"/>
  <c r="AI28" i="2" s="1"/>
  <c r="AD28" i="2"/>
  <c r="AA28" i="2"/>
  <c r="Y28" i="2"/>
  <c r="T28" i="2"/>
  <c r="R28" i="2"/>
  <c r="M28" i="2"/>
  <c r="K28" i="2"/>
  <c r="I28" i="2"/>
  <c r="F28" i="2"/>
  <c r="E28" i="2"/>
  <c r="C28" i="2"/>
  <c r="BQ27" i="2"/>
  <c r="BJ27" i="2"/>
  <c r="BH27" i="2"/>
  <c r="BF27" i="2"/>
  <c r="BC27" i="2"/>
  <c r="BA27" i="2"/>
  <c r="AY27" i="2"/>
  <c r="AV27" i="2"/>
  <c r="AR27" i="2"/>
  <c r="AO27" i="2"/>
  <c r="AM27" i="2"/>
  <c r="AK27" i="2"/>
  <c r="AH27" i="2"/>
  <c r="AI27" i="2" s="1"/>
  <c r="AA27" i="2"/>
  <c r="Y27" i="2"/>
  <c r="T27" i="2"/>
  <c r="R27" i="2"/>
  <c r="M27" i="2"/>
  <c r="K27" i="2"/>
  <c r="F27" i="2"/>
  <c r="E27" i="2"/>
  <c r="C27" i="2"/>
  <c r="BQ26" i="2"/>
  <c r="BJ26" i="2"/>
  <c r="BH26" i="2"/>
  <c r="BF26" i="2"/>
  <c r="BC26" i="2"/>
  <c r="BA26" i="2"/>
  <c r="AY26" i="2"/>
  <c r="AV26" i="2"/>
  <c r="AR26" i="2"/>
  <c r="AO26" i="2"/>
  <c r="AK26" i="2"/>
  <c r="AH26" i="2"/>
  <c r="AI26" i="2" s="1"/>
  <c r="AA26" i="2"/>
  <c r="Y26" i="2"/>
  <c r="W26" i="2"/>
  <c r="T26" i="2"/>
  <c r="R26" i="2"/>
  <c r="M26" i="2"/>
  <c r="K26" i="2"/>
  <c r="I26" i="2"/>
  <c r="F26" i="2"/>
  <c r="E26" i="2"/>
  <c r="C26" i="2"/>
  <c r="BQ25" i="2"/>
  <c r="BJ25" i="2"/>
  <c r="BH25" i="2"/>
  <c r="BF25" i="2"/>
  <c r="BC25" i="2"/>
  <c r="BA25" i="2"/>
  <c r="AY25" i="2"/>
  <c r="AV25" i="2"/>
  <c r="AT25" i="2"/>
  <c r="AR25" i="2"/>
  <c r="AO25" i="2"/>
  <c r="AK25" i="2"/>
  <c r="AH25" i="2"/>
  <c r="AF25" i="2"/>
  <c r="AD25" i="2"/>
  <c r="AA25" i="2"/>
  <c r="Y25" i="2"/>
  <c r="T25" i="2"/>
  <c r="R25" i="2"/>
  <c r="M25" i="2"/>
  <c r="K25" i="2"/>
  <c r="I25" i="2"/>
  <c r="F25" i="2"/>
  <c r="E25" i="2"/>
  <c r="C25" i="2"/>
  <c r="BQ24" i="2"/>
  <c r="BJ24" i="2"/>
  <c r="BH24" i="2"/>
  <c r="BF24" i="2"/>
  <c r="BC24" i="2"/>
  <c r="BA24" i="2"/>
  <c r="AY24" i="2"/>
  <c r="AV24" i="2"/>
  <c r="AR24" i="2"/>
  <c r="AO24" i="2"/>
  <c r="AM24" i="2"/>
  <c r="AK24" i="2"/>
  <c r="AH24" i="2"/>
  <c r="AI24" i="2" s="1"/>
  <c r="AA24" i="2"/>
  <c r="Y24" i="2"/>
  <c r="W24" i="2"/>
  <c r="T24" i="2"/>
  <c r="R24" i="2"/>
  <c r="M24" i="2"/>
  <c r="K24" i="2"/>
  <c r="I24" i="2"/>
  <c r="F24" i="2"/>
  <c r="E24" i="2"/>
  <c r="C24" i="2"/>
  <c r="BQ23" i="2"/>
  <c r="BJ23" i="2"/>
  <c r="BH23" i="2"/>
  <c r="BF23" i="2"/>
  <c r="BC23" i="2"/>
  <c r="BA23" i="2"/>
  <c r="AY23" i="2"/>
  <c r="AV23" i="2"/>
  <c r="AT23" i="2"/>
  <c r="AR23" i="2"/>
  <c r="AO23" i="2"/>
  <c r="AK23" i="2"/>
  <c r="AH23" i="2"/>
  <c r="AA23" i="2"/>
  <c r="Y23" i="2"/>
  <c r="T23" i="2"/>
  <c r="R23" i="2"/>
  <c r="M23" i="2"/>
  <c r="K23" i="2"/>
  <c r="I23" i="2"/>
  <c r="F23" i="2"/>
  <c r="E23" i="2"/>
  <c r="C23" i="2"/>
  <c r="BQ22" i="2"/>
  <c r="BJ22" i="2"/>
  <c r="BH22" i="2"/>
  <c r="BF22" i="2"/>
  <c r="BC22" i="2"/>
  <c r="BA22" i="2"/>
  <c r="AY22" i="2"/>
  <c r="AV22" i="2"/>
  <c r="AR22" i="2"/>
  <c r="AO22" i="2"/>
  <c r="AK22" i="2"/>
  <c r="AH22" i="2"/>
  <c r="AD22" i="2"/>
  <c r="AA22" i="2"/>
  <c r="Y22" i="2"/>
  <c r="T22" i="2"/>
  <c r="R22" i="2"/>
  <c r="P22" i="2"/>
  <c r="M22" i="2"/>
  <c r="K22" i="2"/>
  <c r="I22" i="2"/>
  <c r="F22" i="2"/>
  <c r="E22" i="2"/>
  <c r="C22" i="2"/>
  <c r="BQ21" i="2"/>
  <c r="BJ21" i="2"/>
  <c r="BH21" i="2"/>
  <c r="BF21" i="2"/>
  <c r="BC21" i="2"/>
  <c r="BA21" i="2"/>
  <c r="AY21" i="2"/>
  <c r="AV21" i="2"/>
  <c r="AR21" i="2"/>
  <c r="AO21" i="2"/>
  <c r="AM21" i="2"/>
  <c r="AK21" i="2"/>
  <c r="AH21" i="2"/>
  <c r="AA21" i="2"/>
  <c r="Y21" i="2"/>
  <c r="W21" i="2"/>
  <c r="T21" i="2"/>
  <c r="R21" i="2"/>
  <c r="M21" i="2"/>
  <c r="K21" i="2"/>
  <c r="I21" i="2"/>
  <c r="F21" i="2"/>
  <c r="E21" i="2"/>
  <c r="C21" i="2"/>
  <c r="BQ20" i="2"/>
  <c r="BJ20" i="2"/>
  <c r="BH20" i="2"/>
  <c r="BF20" i="2"/>
  <c r="BC20" i="2"/>
  <c r="BA20" i="2"/>
  <c r="AY20" i="2"/>
  <c r="AV20" i="2"/>
  <c r="AT20" i="2"/>
  <c r="AR20" i="2"/>
  <c r="AO20" i="2"/>
  <c r="AM20" i="2"/>
  <c r="AK20" i="2"/>
  <c r="AH20" i="2"/>
  <c r="AI20" i="2" s="1"/>
  <c r="AD20" i="2"/>
  <c r="AA20" i="2"/>
  <c r="Y20" i="2"/>
  <c r="W20" i="2"/>
  <c r="T20" i="2"/>
  <c r="U20" i="2" s="1"/>
  <c r="R20" i="2"/>
  <c r="M20" i="2"/>
  <c r="K20" i="2"/>
  <c r="I20" i="2"/>
  <c r="F20" i="2"/>
  <c r="E20" i="2"/>
  <c r="C20" i="2"/>
  <c r="BQ19" i="2"/>
  <c r="BJ19" i="2"/>
  <c r="BH19" i="2"/>
  <c r="BF19" i="2"/>
  <c r="BC19" i="2"/>
  <c r="BA19" i="2"/>
  <c r="AY19" i="2"/>
  <c r="AV19" i="2"/>
  <c r="AT19" i="2"/>
  <c r="AR19" i="2"/>
  <c r="AO19" i="2"/>
  <c r="AM19" i="2"/>
  <c r="AK19" i="2"/>
  <c r="AH19" i="2"/>
  <c r="AI19" i="2" s="1"/>
  <c r="AA19" i="2"/>
  <c r="Y19" i="2"/>
  <c r="W19" i="2"/>
  <c r="T19" i="2"/>
  <c r="R19" i="2"/>
  <c r="M19" i="2"/>
  <c r="K19" i="2"/>
  <c r="I19" i="2"/>
  <c r="F19" i="2"/>
  <c r="E19" i="2"/>
  <c r="C19" i="2"/>
  <c r="BQ18" i="2"/>
  <c r="BJ18" i="2"/>
  <c r="BH18" i="2"/>
  <c r="BF18" i="2"/>
  <c r="BC18" i="2"/>
  <c r="BA18" i="2"/>
  <c r="AY18" i="2"/>
  <c r="AV18" i="2"/>
  <c r="AR18" i="2"/>
  <c r="AO18" i="2"/>
  <c r="AM18" i="2"/>
  <c r="AK18" i="2"/>
  <c r="AH18" i="2"/>
  <c r="AI18" i="2" s="1"/>
  <c r="AA18" i="2"/>
  <c r="Y18" i="2"/>
  <c r="W18" i="2"/>
  <c r="T18" i="2"/>
  <c r="R18" i="2"/>
  <c r="M18" i="2"/>
  <c r="K18" i="2"/>
  <c r="I18" i="2"/>
  <c r="F18" i="2"/>
  <c r="E18" i="2"/>
  <c r="C18" i="2"/>
  <c r="BQ17" i="2"/>
  <c r="BJ17" i="2"/>
  <c r="BH17" i="2"/>
  <c r="BF17" i="2"/>
  <c r="BC17" i="2"/>
  <c r="BA17" i="2"/>
  <c r="AY17" i="2"/>
  <c r="AV17" i="2"/>
  <c r="AT17" i="2"/>
  <c r="AR17" i="2"/>
  <c r="AO17" i="2"/>
  <c r="AM17" i="2"/>
  <c r="AK17" i="2"/>
  <c r="AH17" i="2"/>
  <c r="AF17" i="2"/>
  <c r="AD17" i="2"/>
  <c r="AA17" i="2"/>
  <c r="Y17" i="2"/>
  <c r="W17" i="2"/>
  <c r="T17" i="2"/>
  <c r="R17" i="2"/>
  <c r="M17" i="2"/>
  <c r="K17" i="2"/>
  <c r="I17" i="2"/>
  <c r="F17" i="2"/>
  <c r="E17" i="2"/>
  <c r="C17" i="2"/>
  <c r="BQ16" i="2"/>
  <c r="BJ16" i="2"/>
  <c r="BH16" i="2"/>
  <c r="BF16" i="2"/>
  <c r="BC16" i="2"/>
  <c r="BC30" i="2" s="1"/>
  <c r="BA16" i="2"/>
  <c r="AY16" i="2"/>
  <c r="AV16" i="2"/>
  <c r="AT16" i="2"/>
  <c r="AR16" i="2"/>
  <c r="AO16" i="2"/>
  <c r="AM16" i="2"/>
  <c r="AK16" i="2"/>
  <c r="AH16" i="2"/>
  <c r="AD16" i="2"/>
  <c r="AA16" i="2"/>
  <c r="Y16" i="2"/>
  <c r="W16" i="2"/>
  <c r="T16" i="2"/>
  <c r="R16" i="2"/>
  <c r="M16" i="2"/>
  <c r="K16" i="2"/>
  <c r="I16" i="2"/>
  <c r="F16" i="2"/>
  <c r="E16" i="2"/>
  <c r="C16" i="2"/>
  <c r="BQ15" i="2"/>
  <c r="BJ15" i="2"/>
  <c r="BH15" i="2"/>
  <c r="BF15" i="2"/>
  <c r="BC15" i="2"/>
  <c r="BD15" i="2" s="1"/>
  <c r="BA15" i="2"/>
  <c r="AY15" i="2"/>
  <c r="AV15" i="2"/>
  <c r="AT15" i="2"/>
  <c r="AR15" i="2"/>
  <c r="AO15" i="2"/>
  <c r="AM15" i="2"/>
  <c r="AK15" i="2"/>
  <c r="AH15" i="2"/>
  <c r="AD15" i="2"/>
  <c r="AA15" i="2"/>
  <c r="Y15" i="2"/>
  <c r="W15" i="2"/>
  <c r="T15" i="2"/>
  <c r="R15" i="2"/>
  <c r="M15" i="2"/>
  <c r="K15" i="2"/>
  <c r="I15" i="2"/>
  <c r="F15" i="2"/>
  <c r="E15" i="2"/>
  <c r="C15" i="2"/>
  <c r="BQ14" i="2"/>
  <c r="BJ14" i="2"/>
  <c r="BH14" i="2"/>
  <c r="BF14" i="2"/>
  <c r="BC14" i="2"/>
  <c r="BA14" i="2"/>
  <c r="AY14" i="2"/>
  <c r="AV14" i="2"/>
  <c r="AT14" i="2"/>
  <c r="AR14" i="2"/>
  <c r="AO14" i="2"/>
  <c r="AM14" i="2"/>
  <c r="AK14" i="2"/>
  <c r="AH14" i="2"/>
  <c r="AI14" i="2" s="1"/>
  <c r="AD14" i="2"/>
  <c r="AA14" i="2"/>
  <c r="Y14" i="2"/>
  <c r="W14" i="2"/>
  <c r="T14" i="2"/>
  <c r="U14" i="2" s="1"/>
  <c r="R14" i="2"/>
  <c r="P14" i="2"/>
  <c r="M14" i="2"/>
  <c r="K14" i="2"/>
  <c r="I14" i="2"/>
  <c r="F14" i="2"/>
  <c r="E14" i="2"/>
  <c r="C14" i="2"/>
  <c r="BQ13" i="2"/>
  <c r="BJ13" i="2"/>
  <c r="BH13" i="2"/>
  <c r="BF13" i="2"/>
  <c r="BC13" i="2"/>
  <c r="BA13" i="2"/>
  <c r="AY13" i="2"/>
  <c r="AV13" i="2"/>
  <c r="AT13" i="2"/>
  <c r="AR13" i="2"/>
  <c r="AO13" i="2"/>
  <c r="AM13" i="2"/>
  <c r="AK13" i="2"/>
  <c r="AH13" i="2"/>
  <c r="AD13" i="2"/>
  <c r="AA13" i="2"/>
  <c r="Y13" i="2"/>
  <c r="W13" i="2"/>
  <c r="T13" i="2"/>
  <c r="R13" i="2"/>
  <c r="M13" i="2"/>
  <c r="K13" i="2"/>
  <c r="I13" i="2"/>
  <c r="F13" i="2"/>
  <c r="E13" i="2"/>
  <c r="C13" i="2"/>
  <c r="BQ12" i="2"/>
  <c r="BJ12" i="2"/>
  <c r="BH12" i="2"/>
  <c r="BF12" i="2"/>
  <c r="BC12" i="2"/>
  <c r="BA12" i="2"/>
  <c r="AY12" i="2"/>
  <c r="AV12" i="2"/>
  <c r="AT12" i="2"/>
  <c r="AR12" i="2"/>
  <c r="AO12" i="2"/>
  <c r="AM12" i="2"/>
  <c r="AK12" i="2"/>
  <c r="AH12" i="2"/>
  <c r="AI12" i="2" s="1"/>
  <c r="AD12" i="2"/>
  <c r="AA12" i="2"/>
  <c r="Y12" i="2"/>
  <c r="W12" i="2"/>
  <c r="T12" i="2"/>
  <c r="R12" i="2"/>
  <c r="M12" i="2"/>
  <c r="K12" i="2"/>
  <c r="I12" i="2"/>
  <c r="F12" i="2"/>
  <c r="E12" i="2"/>
  <c r="C12" i="2"/>
  <c r="BQ11" i="2"/>
  <c r="BJ11" i="2"/>
  <c r="BH11" i="2"/>
  <c r="BF11" i="2"/>
  <c r="BC11" i="2"/>
  <c r="BA11" i="2"/>
  <c r="AY11" i="2"/>
  <c r="AV11" i="2"/>
  <c r="AT11" i="2"/>
  <c r="AR11" i="2"/>
  <c r="AO11" i="2"/>
  <c r="AM11" i="2"/>
  <c r="AK11" i="2"/>
  <c r="AH11" i="2"/>
  <c r="AI11" i="2" s="1"/>
  <c r="AD11" i="2"/>
  <c r="AA11" i="2"/>
  <c r="Y11" i="2"/>
  <c r="W11" i="2"/>
  <c r="T11" i="2"/>
  <c r="R11" i="2"/>
  <c r="M11" i="2"/>
  <c r="K11" i="2"/>
  <c r="I11" i="2"/>
  <c r="F11" i="2"/>
  <c r="E11" i="2"/>
  <c r="C11" i="2"/>
  <c r="BQ10" i="2"/>
  <c r="BQ30" i="2" s="1"/>
  <c r="BQ33" i="2" s="1"/>
  <c r="G78" i="5" s="1"/>
  <c r="Q78" i="5" s="1"/>
  <c r="BJ10" i="2"/>
  <c r="BH10" i="2"/>
  <c r="BH30" i="2" s="1"/>
  <c r="BF10" i="2"/>
  <c r="BF30" i="2" s="1"/>
  <c r="BC10" i="2"/>
  <c r="BA10" i="2"/>
  <c r="BA30" i="2" s="1"/>
  <c r="AY10" i="2"/>
  <c r="AY30" i="2" s="1"/>
  <c r="AV10" i="2"/>
  <c r="AV30" i="2" s="1"/>
  <c r="AT10" i="2"/>
  <c r="AR10" i="2"/>
  <c r="AR30" i="2" s="1"/>
  <c r="AO10" i="2"/>
  <c r="AM10" i="2"/>
  <c r="AK10" i="2"/>
  <c r="AK30" i="2" s="1"/>
  <c r="AH10" i="2"/>
  <c r="AH30" i="2" s="1"/>
  <c r="AD10" i="2"/>
  <c r="AA10" i="2"/>
  <c r="AA30" i="2" s="1"/>
  <c r="Y10" i="2"/>
  <c r="Y30" i="2" s="1"/>
  <c r="W10" i="2"/>
  <c r="T10" i="2"/>
  <c r="T30" i="2" s="1"/>
  <c r="R10" i="2"/>
  <c r="R30" i="2" s="1"/>
  <c r="M10" i="2"/>
  <c r="K10" i="2"/>
  <c r="K30" i="2" s="1"/>
  <c r="I10" i="2"/>
  <c r="F10" i="2"/>
  <c r="F30" i="2" s="1"/>
  <c r="E10" i="2"/>
  <c r="E30" i="2" s="1"/>
  <c r="C10" i="2"/>
  <c r="C30" i="2" s="1"/>
  <c r="N15" i="2" l="1"/>
  <c r="BD20" i="2"/>
  <c r="BD22" i="2"/>
  <c r="U11" i="2"/>
  <c r="AI16" i="2"/>
  <c r="U18" i="2"/>
  <c r="U19" i="2"/>
  <c r="AP23" i="2"/>
  <c r="N24" i="2"/>
  <c r="U28" i="2"/>
  <c r="AW28" i="2"/>
  <c r="N22" i="2"/>
  <c r="N23" i="2"/>
  <c r="U27" i="2"/>
  <c r="AW27" i="2"/>
  <c r="F33" i="2"/>
  <c r="G23" i="2"/>
  <c r="G22" i="2"/>
  <c r="G15" i="2"/>
  <c r="G25" i="2"/>
  <c r="G17" i="2"/>
  <c r="G21" i="2"/>
  <c r="G13" i="2"/>
  <c r="BD12" i="2"/>
  <c r="BD27" i="2"/>
  <c r="BD11" i="2"/>
  <c r="BD26" i="2"/>
  <c r="BD18" i="2"/>
  <c r="BC33" i="2"/>
  <c r="BD21" i="2"/>
  <c r="BD13" i="2"/>
  <c r="BD25" i="2"/>
  <c r="BD17" i="2"/>
  <c r="BD19" i="2"/>
  <c r="AW18" i="2"/>
  <c r="AP20" i="2"/>
  <c r="U12" i="2"/>
  <c r="AB14" i="2"/>
  <c r="AW14" i="2"/>
  <c r="AW19" i="2"/>
  <c r="AP22" i="2"/>
  <c r="U24" i="2"/>
  <c r="AB28" i="2"/>
  <c r="AH33" i="2"/>
  <c r="AI22" i="2"/>
  <c r="AI25" i="2"/>
  <c r="AI17" i="2"/>
  <c r="AI23" i="2"/>
  <c r="AI15" i="2"/>
  <c r="AI21" i="2"/>
  <c r="AI13" i="2"/>
  <c r="G11" i="2"/>
  <c r="AW11" i="2"/>
  <c r="U16" i="2"/>
  <c r="AP16" i="2"/>
  <c r="G18" i="2"/>
  <c r="AB18" i="2"/>
  <c r="G19" i="2"/>
  <c r="AW24" i="2"/>
  <c r="U26" i="2"/>
  <c r="AW26" i="2"/>
  <c r="G28" i="2"/>
  <c r="BD28" i="2"/>
  <c r="BD10" i="2"/>
  <c r="N14" i="2"/>
  <c r="AB15" i="2"/>
  <c r="G20" i="2"/>
  <c r="AB20" i="2"/>
  <c r="AW20" i="2"/>
  <c r="AB12" i="2"/>
  <c r="AB19" i="2"/>
  <c r="AB27" i="2"/>
  <c r="AB11" i="2"/>
  <c r="AB26" i="2"/>
  <c r="AB21" i="2"/>
  <c r="AB13" i="2"/>
  <c r="AA33" i="2"/>
  <c r="G36" i="5" s="1"/>
  <c r="AB25" i="2"/>
  <c r="AB17" i="2"/>
  <c r="AP15" i="2"/>
  <c r="G12" i="2"/>
  <c r="AW12" i="2"/>
  <c r="BD14" i="2"/>
  <c r="AB23" i="2"/>
  <c r="G24" i="2"/>
  <c r="AB24" i="2"/>
  <c r="G27" i="2"/>
  <c r="AV33" i="2"/>
  <c r="G57" i="5" s="1"/>
  <c r="AW22" i="2"/>
  <c r="AW23" i="2"/>
  <c r="AW25" i="2"/>
  <c r="AW17" i="2"/>
  <c r="AW21" i="2"/>
  <c r="AW13" i="2"/>
  <c r="AW15" i="2"/>
  <c r="G14" i="2"/>
  <c r="N10" i="2"/>
  <c r="T33" i="2"/>
  <c r="G29" i="5" s="1"/>
  <c r="U22" i="2"/>
  <c r="U25" i="2"/>
  <c r="U17" i="2"/>
  <c r="U15" i="2"/>
  <c r="U13" i="2"/>
  <c r="U23" i="2"/>
  <c r="U21" i="2"/>
  <c r="AP10" i="2"/>
  <c r="G16" i="2"/>
  <c r="AB16" i="2"/>
  <c r="AW16" i="2"/>
  <c r="N18" i="2"/>
  <c r="AB22" i="2"/>
  <c r="BD23" i="2"/>
  <c r="BD24" i="2"/>
  <c r="G26" i="2"/>
  <c r="N28" i="2"/>
  <c r="N26" i="3"/>
  <c r="AF15" i="2"/>
  <c r="P20" i="2"/>
  <c r="AF23" i="2"/>
  <c r="P28" i="2"/>
  <c r="M30" i="2"/>
  <c r="N16" i="2" s="1"/>
  <c r="AS33" i="2"/>
  <c r="Y30" i="3"/>
  <c r="AO30" i="3"/>
  <c r="AP21" i="3" s="1"/>
  <c r="AB11" i="3"/>
  <c r="AB19" i="3"/>
  <c r="R28" i="3"/>
  <c r="R27" i="3"/>
  <c r="Q33" i="3"/>
  <c r="R23" i="3"/>
  <c r="R22" i="3"/>
  <c r="R21" i="3"/>
  <c r="R20" i="3"/>
  <c r="R19" i="3"/>
  <c r="R18" i="3"/>
  <c r="R17" i="3"/>
  <c r="R16" i="3"/>
  <c r="R15" i="3"/>
  <c r="R30" i="3" s="1"/>
  <c r="R14" i="3"/>
  <c r="R13" i="3"/>
  <c r="R12" i="3"/>
  <c r="R11" i="3"/>
  <c r="R26" i="3"/>
  <c r="R25" i="3"/>
  <c r="BJ30" i="2"/>
  <c r="P12" i="2"/>
  <c r="G10" i="2"/>
  <c r="U10" i="2"/>
  <c r="AI10" i="2"/>
  <c r="AW10" i="2"/>
  <c r="AF12" i="2"/>
  <c r="P17" i="2"/>
  <c r="AF20" i="2"/>
  <c r="P25" i="2"/>
  <c r="AF28" i="2"/>
  <c r="AT28" i="2"/>
  <c r="AC33" i="2"/>
  <c r="M30" i="3"/>
  <c r="N27" i="3" s="1"/>
  <c r="AA30" i="3"/>
  <c r="AP10" i="3"/>
  <c r="BR14" i="3"/>
  <c r="AB16" i="3"/>
  <c r="BR22" i="3"/>
  <c r="AP24" i="3"/>
  <c r="C16" i="4"/>
  <c r="P11" i="2"/>
  <c r="AF14" i="2"/>
  <c r="BD16" i="2"/>
  <c r="P19" i="2"/>
  <c r="AD19" i="2"/>
  <c r="AF22" i="2"/>
  <c r="AT22" i="2"/>
  <c r="W23" i="2"/>
  <c r="AM26" i="2"/>
  <c r="P27" i="2"/>
  <c r="AD27" i="2"/>
  <c r="O33" i="2"/>
  <c r="C30" i="3"/>
  <c r="P30" i="3"/>
  <c r="AD30" i="3"/>
  <c r="N11" i="3"/>
  <c r="BD14" i="3"/>
  <c r="BR16" i="3"/>
  <c r="AB18" i="3"/>
  <c r="N19" i="3"/>
  <c r="BK26" i="3"/>
  <c r="AB13" i="3"/>
  <c r="N14" i="3"/>
  <c r="AF11" i="2"/>
  <c r="P16" i="2"/>
  <c r="AF19" i="2"/>
  <c r="AM23" i="2"/>
  <c r="AM30" i="2" s="1"/>
  <c r="P24" i="2"/>
  <c r="AD24" i="2"/>
  <c r="AF27" i="2"/>
  <c r="AT27" i="2"/>
  <c r="W28" i="2"/>
  <c r="AO30" i="2"/>
  <c r="AP28" i="2" s="1"/>
  <c r="AL33" i="2"/>
  <c r="BO30" i="3"/>
  <c r="BD11" i="3"/>
  <c r="BR13" i="3"/>
  <c r="AB15" i="3"/>
  <c r="N16" i="3"/>
  <c r="BR21" i="3"/>
  <c r="AB23" i="3"/>
  <c r="H33" i="3"/>
  <c r="I28" i="3"/>
  <c r="I27" i="3"/>
  <c r="I26" i="3"/>
  <c r="I25" i="3"/>
  <c r="I24" i="3"/>
  <c r="AE33" i="2"/>
  <c r="AB10" i="2"/>
  <c r="P13" i="2"/>
  <c r="AF16" i="2"/>
  <c r="P21" i="2"/>
  <c r="AD21" i="2"/>
  <c r="AF24" i="2"/>
  <c r="AT24" i="2"/>
  <c r="W25" i="2"/>
  <c r="AM28" i="2"/>
  <c r="V33" i="2"/>
  <c r="AY30" i="3"/>
  <c r="BQ30" i="3"/>
  <c r="BR17" i="3" s="1"/>
  <c r="BR10" i="3"/>
  <c r="AB12" i="3"/>
  <c r="N13" i="3"/>
  <c r="AP14" i="3"/>
  <c r="BR18" i="3"/>
  <c r="AB20" i="3"/>
  <c r="AP22" i="3"/>
  <c r="AP27" i="3"/>
  <c r="L57" i="5"/>
  <c r="AB21" i="3"/>
  <c r="P10" i="2"/>
  <c r="AF13" i="2"/>
  <c r="P18" i="2"/>
  <c r="AD18" i="2"/>
  <c r="AD30" i="2" s="1"/>
  <c r="AF21" i="2"/>
  <c r="AT21" i="2"/>
  <c r="W22" i="2"/>
  <c r="W30" i="2" s="1"/>
  <c r="AM25" i="2"/>
  <c r="P26" i="2"/>
  <c r="AD26" i="2"/>
  <c r="AK30" i="3"/>
  <c r="BA30" i="3"/>
  <c r="BD13" i="3"/>
  <c r="BR15" i="3"/>
  <c r="AB17" i="3"/>
  <c r="N18" i="3"/>
  <c r="BR11" i="3"/>
  <c r="AP15" i="3"/>
  <c r="AF10" i="2"/>
  <c r="AF30" i="2" s="1"/>
  <c r="P15" i="2"/>
  <c r="AF18" i="2"/>
  <c r="AT18" i="2"/>
  <c r="AT30" i="2" s="1"/>
  <c r="I27" i="2"/>
  <c r="I30" i="2" s="1"/>
  <c r="I30" i="3"/>
  <c r="W30" i="3"/>
  <c r="AM30" i="3"/>
  <c r="BC30" i="3"/>
  <c r="BC33" i="3" s="1"/>
  <c r="BR12" i="3"/>
  <c r="AB14" i="3"/>
  <c r="AP16" i="3"/>
  <c r="BD18" i="3"/>
  <c r="BR20" i="3"/>
  <c r="AB22" i="3"/>
  <c r="R24" i="3"/>
  <c r="BK25" i="3"/>
  <c r="AV30" i="3"/>
  <c r="BL33" i="3"/>
  <c r="BM28" i="3"/>
  <c r="BM27" i="3"/>
  <c r="BM26" i="3"/>
  <c r="BM25" i="3"/>
  <c r="BM23" i="3"/>
  <c r="BM30" i="3" s="1"/>
  <c r="U24" i="3"/>
  <c r="AI25" i="3"/>
  <c r="X33" i="3"/>
  <c r="Y28" i="3"/>
  <c r="Y27" i="3"/>
  <c r="Y26" i="3"/>
  <c r="Y25" i="3"/>
  <c r="G24" i="3"/>
  <c r="U27" i="3"/>
  <c r="BK28" i="3"/>
  <c r="L36" i="5"/>
  <c r="AT30" i="3"/>
  <c r="BH30" i="3"/>
  <c r="BK23" i="3"/>
  <c r="U25" i="3"/>
  <c r="U26" i="3"/>
  <c r="G28" i="3"/>
  <c r="L64" i="5"/>
  <c r="AH30" i="3"/>
  <c r="AI24" i="3" s="1"/>
  <c r="BJ30" i="3"/>
  <c r="L29" i="5"/>
  <c r="G11" i="3"/>
  <c r="U11" i="3"/>
  <c r="G12" i="3"/>
  <c r="U12" i="3"/>
  <c r="G13" i="3"/>
  <c r="U13" i="3"/>
  <c r="G14" i="3"/>
  <c r="G30" i="3" s="1"/>
  <c r="U14" i="3"/>
  <c r="U30" i="3" s="1"/>
  <c r="G15" i="3"/>
  <c r="U15" i="3"/>
  <c r="G16" i="3"/>
  <c r="U16" i="3"/>
  <c r="G17" i="3"/>
  <c r="U17" i="3"/>
  <c r="G18" i="3"/>
  <c r="U18" i="3"/>
  <c r="G19" i="3"/>
  <c r="U19" i="3"/>
  <c r="G20" i="3"/>
  <c r="U20" i="3"/>
  <c r="G21" i="3"/>
  <c r="U21" i="3"/>
  <c r="G22" i="3"/>
  <c r="U22" i="3"/>
  <c r="G23" i="3"/>
  <c r="G25" i="3"/>
  <c r="G26" i="3"/>
  <c r="G27" i="3"/>
  <c r="BK27" i="3"/>
  <c r="BF28" i="3"/>
  <c r="BF27" i="3"/>
  <c r="BF30" i="3" s="1"/>
  <c r="BE33" i="3"/>
  <c r="K28" i="3"/>
  <c r="K30" i="3" s="1"/>
  <c r="AW22" i="3" l="1"/>
  <c r="AW21" i="3"/>
  <c r="AW20" i="3"/>
  <c r="AW19" i="3"/>
  <c r="AW18" i="3"/>
  <c r="AW17" i="3"/>
  <c r="AW16" i="3"/>
  <c r="AW15" i="3"/>
  <c r="AW14" i="3"/>
  <c r="AW13" i="3"/>
  <c r="AW12" i="3"/>
  <c r="AW11" i="3"/>
  <c r="AW10" i="3"/>
  <c r="AV33" i="3"/>
  <c r="H57" i="5" s="1"/>
  <c r="BJ33" i="2"/>
  <c r="G71" i="5" s="1"/>
  <c r="Q71" i="5" s="1"/>
  <c r="BK15" i="2"/>
  <c r="BK22" i="2"/>
  <c r="BK25" i="2"/>
  <c r="BK17" i="2"/>
  <c r="BK23" i="2"/>
  <c r="BK21" i="2"/>
  <c r="BK13" i="2"/>
  <c r="BK12" i="2"/>
  <c r="BK19" i="2"/>
  <c r="BK27" i="2"/>
  <c r="AI28" i="3"/>
  <c r="N15" i="3"/>
  <c r="AP28" i="3"/>
  <c r="AP11" i="3"/>
  <c r="AW26" i="3"/>
  <c r="BD27" i="3"/>
  <c r="AP12" i="3"/>
  <c r="AP30" i="3" s="1"/>
  <c r="AA33" i="3"/>
  <c r="AB27" i="3"/>
  <c r="AB24" i="3"/>
  <c r="AB28" i="3"/>
  <c r="AB10" i="3"/>
  <c r="AB26" i="3"/>
  <c r="AB25" i="3"/>
  <c r="BR19" i="3"/>
  <c r="BD23" i="3"/>
  <c r="BD30" i="2"/>
  <c r="N25" i="3"/>
  <c r="BD28" i="3"/>
  <c r="AW28" i="3"/>
  <c r="BD20" i="3"/>
  <c r="BK10" i="2"/>
  <c r="BD15" i="3"/>
  <c r="BK28" i="2"/>
  <c r="AW23" i="3"/>
  <c r="BD21" i="3"/>
  <c r="N21" i="3"/>
  <c r="BQ33" i="3"/>
  <c r="H78" i="5" s="1"/>
  <c r="R78" i="5" s="1"/>
  <c r="BR28" i="3"/>
  <c r="BR26" i="3"/>
  <c r="BR25" i="3"/>
  <c r="BR24" i="3"/>
  <c r="BR27" i="3"/>
  <c r="BD19" i="3"/>
  <c r="BD22" i="3"/>
  <c r="AI27" i="3"/>
  <c r="AP18" i="3"/>
  <c r="AW30" i="2"/>
  <c r="AP13" i="3"/>
  <c r="N12" i="2"/>
  <c r="M33" i="2"/>
  <c r="G22" i="5" s="1"/>
  <c r="N26" i="2"/>
  <c r="N21" i="2"/>
  <c r="N13" i="2"/>
  <c r="N30" i="2" s="1"/>
  <c r="N27" i="2"/>
  <c r="N19" i="2"/>
  <c r="N11" i="2"/>
  <c r="N25" i="2"/>
  <c r="N17" i="2"/>
  <c r="BK11" i="2"/>
  <c r="N20" i="2"/>
  <c r="AW24" i="3"/>
  <c r="BD24" i="3"/>
  <c r="BR30" i="3"/>
  <c r="M33" i="3"/>
  <c r="H22" i="5" s="1"/>
  <c r="N28" i="3"/>
  <c r="N24" i="3"/>
  <c r="N10" i="3"/>
  <c r="BJ33" i="3"/>
  <c r="H71" i="5" s="1"/>
  <c r="BK22" i="3"/>
  <c r="BK21" i="3"/>
  <c r="BK20" i="3"/>
  <c r="BK19" i="3"/>
  <c r="BK18" i="3"/>
  <c r="BK17" i="3"/>
  <c r="BK16" i="3"/>
  <c r="BK15" i="3"/>
  <c r="BK14" i="3"/>
  <c r="BK13" i="3"/>
  <c r="BK12" i="3"/>
  <c r="BK11" i="3"/>
  <c r="BK10" i="3"/>
  <c r="N23" i="3"/>
  <c r="BD10" i="3"/>
  <c r="AP19" i="3"/>
  <c r="AP17" i="3"/>
  <c r="AP12" i="2"/>
  <c r="AO33" i="2"/>
  <c r="G50" i="5" s="1"/>
  <c r="AP19" i="2"/>
  <c r="AP26" i="2"/>
  <c r="AP21" i="2"/>
  <c r="AP13" i="2"/>
  <c r="AP27" i="2"/>
  <c r="AP11" i="2"/>
  <c r="AP25" i="2"/>
  <c r="AP17" i="2"/>
  <c r="AP20" i="3"/>
  <c r="BK24" i="3"/>
  <c r="N17" i="3"/>
  <c r="AI30" i="2"/>
  <c r="AW27" i="3"/>
  <c r="N12" i="3"/>
  <c r="BR23" i="3"/>
  <c r="G64" i="5"/>
  <c r="BK26" i="2"/>
  <c r="BK14" i="2"/>
  <c r="BK18" i="2"/>
  <c r="AI23" i="3"/>
  <c r="AI22" i="3"/>
  <c r="AI21" i="3"/>
  <c r="AI20" i="3"/>
  <c r="AI19" i="3"/>
  <c r="AI18" i="3"/>
  <c r="AI17" i="3"/>
  <c r="AI16" i="3"/>
  <c r="AI15" i="3"/>
  <c r="AI14" i="3"/>
  <c r="AI13" i="3"/>
  <c r="AI12" i="3"/>
  <c r="AI11" i="3"/>
  <c r="AI10" i="3"/>
  <c r="AH33" i="3"/>
  <c r="H43" i="5" s="1"/>
  <c r="P30" i="2"/>
  <c r="BD17" i="3"/>
  <c r="U30" i="2"/>
  <c r="BD26" i="3"/>
  <c r="AP30" i="2"/>
  <c r="BK24" i="2"/>
  <c r="AP18" i="2"/>
  <c r="H64" i="5"/>
  <c r="N22" i="3"/>
  <c r="BD16" i="3"/>
  <c r="AB30" i="2"/>
  <c r="AP23" i="3"/>
  <c r="G30" i="2"/>
  <c r="BK16" i="2"/>
  <c r="BK20" i="2"/>
  <c r="AP24" i="2"/>
  <c r="AI26" i="3"/>
  <c r="BD25" i="3"/>
  <c r="AW25" i="3"/>
  <c r="BD12" i="3"/>
  <c r="N20" i="3"/>
  <c r="AO33" i="3"/>
  <c r="H50" i="5" s="1"/>
  <c r="AP26" i="3"/>
  <c r="AP25" i="3"/>
  <c r="AP14" i="2"/>
  <c r="Q64" i="5" l="1"/>
  <c r="Q57" i="5" s="1"/>
  <c r="Q50" i="5" s="1"/>
  <c r="Q43" i="5" s="1"/>
  <c r="Q36" i="5" s="1"/>
  <c r="Q29" i="5" s="1"/>
  <c r="Q22" i="5" s="1"/>
  <c r="R71" i="5"/>
  <c r="R64" i="5" s="1"/>
  <c r="R57" i="5" s="1"/>
  <c r="R50" i="5" s="1"/>
  <c r="R43" i="5" s="1"/>
  <c r="AB30" i="3"/>
  <c r="AW30" i="3"/>
  <c r="BD30" i="3"/>
  <c r="N30" i="3"/>
  <c r="G43" i="5"/>
  <c r="BK30" i="2"/>
  <c r="AI30" i="3"/>
  <c r="BK30" i="3"/>
  <c r="H36" i="5"/>
  <c r="H29" i="5"/>
  <c r="R36" i="5" l="1"/>
  <c r="R29" i="5" s="1"/>
  <c r="R22" i="5" s="1"/>
</calcChain>
</file>

<file path=xl/sharedStrings.xml><?xml version="1.0" encoding="utf-8"?>
<sst xmlns="http://schemas.openxmlformats.org/spreadsheetml/2006/main" count="562" uniqueCount="114">
  <si>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</si>
  <si>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</si>
  <si>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</si>
  <si>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</si>
  <si>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</si>
  <si>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</si>
  <si>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</si>
  <si>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</si>
  <si>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</si>
  <si>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</si>
  <si>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</si>
  <si>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</si>
  <si>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</si>
  <si>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</si>
  <si>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</si>
  <si>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</si>
  <si>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</si>
  <si>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</si>
  <si>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</si>
  <si>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</si>
  <si>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</si>
  <si>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</si>
  <si>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</si>
  <si>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</si>
  <si>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</si>
  <si>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</si>
  <si>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</si>
  <si>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</si>
  <si>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</si>
  <si>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</si>
  <si>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</si>
  <si>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</si>
  <si>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</si>
  <si>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</si>
  <si>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</si>
  <si>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</si>
  <si>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</si>
  <si>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</si>
  <si>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</si>
  <si>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</si>
  <si>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</si>
  <si>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</si>
  <si>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</si>
  <si>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</si>
  <si>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</si>
  <si>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</si>
  <si>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</si>
  <si>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</si>
  <si>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</si>
  <si>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</si>
  <si>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</si>
  <si>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</si>
  <si>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</si>
  <si>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</si>
  <si>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</si>
  <si>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</si>
  <si>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</si>
  <si>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</si>
  <si>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</si>
  <si>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</si>
  <si>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</si>
  <si>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</si>
  <si>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</si>
  <si>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publishedweek182020.xlsx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</si>
  <si>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</si>
  <si>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</si>
  <si>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publishedweek182020.xlsx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</si>
  <si>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</si>
  <si>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</si>
  <si>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</si>
  <si>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12 May 2020 </t>
  </si>
  <si>
    <t>Total</t>
  </si>
  <si>
    <t>Awaiting verification</t>
  </si>
  <si>
    <t>0-19</t>
  </si>
  <si>
    <t>20-39</t>
  </si>
  <si>
    <t>40-59</t>
  </si>
  <si>
    <t>60-79</t>
  </si>
  <si>
    <t>80+</t>
  </si>
  <si>
    <r>
      <rPr>
        <b/>
        <sz val="10"/>
        <color rgb="FF4472C4"/>
        <rFont val="Calibri"/>
        <family val="2"/>
        <charset val="1"/>
      </rPr>
      <t>Cumulative</t>
    </r>
    <r>
      <rPr>
        <b/>
        <sz val="10"/>
        <rFont val="Calibri"/>
        <family val="2"/>
        <charset val="1"/>
      </rPr>
      <t xml:space="preserve"> deaths up to 5pm 12 May 2020 </t>
    </r>
  </si>
  <si>
    <t>National Health Service (NHS)</t>
  </si>
  <si>
    <t>COVID-19-total-announced-deaths-13-May-2020.xlsx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</si>
  <si>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</si>
  <si>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</si>
  <si>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</si>
  <si>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</si>
  <si>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</si>
  <si>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</si>
  <si>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</si>
  <si>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</si>
  <si>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</si>
  <si>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</si>
  <si>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</si>
  <si>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</si>
  <si>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</si>
  <si>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</si>
  <si>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</si>
  <si>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</si>
  <si>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</si>
  <si>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</si>
  <si>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</si>
  <si>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</si>
  <si>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</si>
  <si>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</si>
  <si>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</si>
  <si>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</si>
  <si>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</si>
  <si>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</si>
  <si>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publishedweek182020.xlsx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</si>
  <si>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</si>
  <si>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</si>
  <si>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</si>
  <si>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data_13may.xlsx</t>
  </si>
  <si>
    <t>For 05/05/2020,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</si>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</sst>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yy"/>
    <numFmt numFmtId="165" formatCode="0.0"/>
    <numFmt numFmtId="166" formatCode="#"/>
    <numFmt numFmtId="167" formatCode="dd/mm/yy;@"/>
    <numFmt numFmtId="168" formatCode="_-* #,##0.00_-;\-* #,##0.00_-;_-* \-??_-;_-@_-"/>
    <numFmt numFmtId="169" formatCode="_-* #,##0_-;\-* #,##0_-;_-* \-??_-;_-@_-"/>
  </numFmts>
  <fonts count="42" x14ac:knownFonts="1">
    <font>
      <sz val="10"/>
      <name val="Arial"/>
      <family val="2"/>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b/>
      <sz val="10"/>
      <color rgb="FF4472C4"/>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sz val="10"/>
      <name val="Arial"/>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C0C0C0"/>
      </patternFill>
    </fill>
  </fills>
  <borders count="49">
    <border>
      <left/>
      <right/>
      <top/>
      <bottom/>
      <diagonal/>
    </border>
    <border>
      <left/>
      <right style="thin">
        <color auto="1"/>
      </right>
      <top style="thin">
        <color auto="1"/>
      </top>
      <bottom/>
      <diagonal/>
    </border>
    <border>
      <left/>
      <right style="hair">
        <color auto="1"/>
      </right>
      <top style="thin">
        <color auto="1"/>
      </top>
      <bottom/>
      <diagonal/>
    </border>
    <border>
      <left style="thin">
        <color auto="1"/>
      </left>
      <right style="thin">
        <color auto="1"/>
      </right>
      <top/>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right/>
      <top style="hair">
        <color auto="1"/>
      </top>
      <bottom style="thin">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bottom/>
      <diagonal/>
    </border>
    <border>
      <left style="hair">
        <color auto="1"/>
      </left>
      <right/>
      <top/>
      <bottom/>
      <diagonal/>
    </border>
    <border>
      <left/>
      <right style="thin">
        <color auto="1"/>
      </right>
      <top/>
      <bottom/>
      <diagonal/>
    </border>
    <border>
      <left style="thin">
        <color auto="1"/>
      </left>
      <right/>
      <top/>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style="hair">
        <color auto="1"/>
      </left>
      <right style="hair">
        <color auto="1"/>
      </right>
      <top/>
      <bottom style="hair">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auto="1"/>
      </right>
      <top style="hair">
        <color auto="1"/>
      </top>
      <bottom style="hair">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style="hair">
        <color auto="1"/>
      </left>
      <right style="thin">
        <color auto="1"/>
      </right>
      <top/>
      <bottom/>
      <diagonal/>
    </border>
    <border>
      <left style="hair">
        <color auto="1"/>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3">
    <xf numFmtId="0" fontId="0" fillId="0" borderId="0"/>
    <xf numFmtId="168" fontId="41" fillId="0" borderId="0" applyBorder="0" applyProtection="0"/>
    <xf numFmtId="0" fontId="4" fillId="0" borderId="0" applyBorder="0" applyProtection="0"/>
  </cellStyleXfs>
  <cellXfs count="240">
    <xf numFmtId="0" fontId="0" fillId="0" borderId="0" xfId="0"/>
    <xf numFmtId="0" fontId="15" fillId="2" borderId="0" xfId="0" applyFont="1" applyFill="1" applyBorder="1" applyAlignment="1">
      <alignment wrapText="1"/>
    </xf>
    <xf numFmtId="164" fontId="1" fillId="2" borderId="0" xfId="0" applyNumberFormat="1" applyFont="1" applyFill="1" applyBorder="1" applyAlignment="1">
      <alignment wrapText="1"/>
    </xf>
    <xf numFmtId="0" fontId="35" fillId="2" borderId="25" xfId="0" applyFont="1" applyFill="1" applyBorder="1" applyAlignment="1">
      <alignment horizontal="left" vertical="center"/>
    </xf>
    <xf numFmtId="164" fontId="23" fillId="2" borderId="24" xfId="0" applyNumberFormat="1" applyFont="1" applyFill="1" applyBorder="1" applyAlignment="1">
      <alignment horizontal="center" vertical="center"/>
    </xf>
    <xf numFmtId="0" fontId="21" fillId="2" borderId="21" xfId="0" applyFont="1" applyFill="1" applyBorder="1" applyAlignment="1">
      <alignment horizontal="left" vertical="center"/>
    </xf>
    <xf numFmtId="164" fontId="23" fillId="2" borderId="8" xfId="0" applyNumberFormat="1" applyFont="1" applyFill="1" applyBorder="1" applyAlignment="1">
      <alignment horizontal="center" vertical="center"/>
    </xf>
    <xf numFmtId="164" fontId="23" fillId="2" borderId="4" xfId="0" applyNumberFormat="1" applyFont="1" applyFill="1" applyBorder="1" applyAlignment="1">
      <alignment horizontal="center"/>
    </xf>
    <xf numFmtId="164" fontId="23" fillId="2" borderId="5" xfId="0" applyNumberFormat="1" applyFont="1" applyFill="1" applyBorder="1" applyAlignment="1">
      <alignment horizontal="center"/>
    </xf>
    <xf numFmtId="164" fontId="23" fillId="2" borderId="4" xfId="0" applyNumberFormat="1" applyFont="1" applyFill="1" applyBorder="1" applyAlignment="1">
      <alignment horizontal="center" vertical="center"/>
    </xf>
    <xf numFmtId="0" fontId="23" fillId="2" borderId="2" xfId="0" applyFont="1" applyFill="1" applyBorder="1" applyAlignment="1">
      <alignment horizontal="left" vertical="center"/>
    </xf>
    <xf numFmtId="0" fontId="23" fillId="2" borderId="2" xfId="0" applyFont="1" applyFill="1" applyBorder="1" applyAlignment="1">
      <alignment horizontal="center" vertical="center"/>
    </xf>
    <xf numFmtId="0" fontId="10" fillId="2" borderId="0" xfId="0" applyFont="1" applyFill="1" applyBorder="1" applyAlignment="1">
      <alignment wrapText="1"/>
    </xf>
    <xf numFmtId="0" fontId="5" fillId="2" borderId="0" xfId="0" applyFont="1" applyFill="1" applyBorder="1" applyAlignment="1">
      <alignment wrapText="1"/>
    </xf>
    <xf numFmtId="0" fontId="1" fillId="2" borderId="0" xfId="0" applyFont="1" applyFill="1"/>
    <xf numFmtId="0" fontId="2" fillId="2" borderId="0" xfId="0" applyFont="1" applyFill="1"/>
    <xf numFmtId="0" fontId="3" fillId="2" borderId="0" xfId="2" applyFont="1" applyFill="1" applyBorder="1" applyProtection="1"/>
    <xf numFmtId="0" fontId="7" fillId="2" borderId="0" xfId="0" applyFont="1" applyFill="1"/>
    <xf numFmtId="0" fontId="8" fillId="2" borderId="0" xfId="0" applyFont="1" applyFill="1"/>
    <xf numFmtId="0" fontId="3" fillId="0" borderId="0" xfId="2" applyFont="1" applyBorder="1" applyProtection="1"/>
    <xf numFmtId="0" fontId="0" fillId="2" borderId="0" xfId="0" applyFill="1"/>
    <xf numFmtId="0" fontId="11" fillId="2" borderId="0" xfId="0" applyFont="1" applyFill="1"/>
    <xf numFmtId="0" fontId="13" fillId="2" borderId="0" xfId="0" applyFont="1" applyFill="1"/>
    <xf numFmtId="0" fontId="14" fillId="2" borderId="0" xfId="0" applyFont="1" applyFill="1"/>
    <xf numFmtId="0" fontId="15" fillId="2" borderId="0" xfId="0" applyFont="1" applyFill="1"/>
    <xf numFmtId="0" fontId="19" fillId="2" borderId="0" xfId="0" applyFont="1" applyFill="1"/>
    <xf numFmtId="0" fontId="20" fillId="2" borderId="0" xfId="0" applyFont="1" applyFill="1"/>
    <xf numFmtId="164" fontId="7" fillId="2" borderId="0" xfId="0" applyNumberFormat="1" applyFont="1" applyFill="1"/>
    <xf numFmtId="164" fontId="21" fillId="2" borderId="0" xfId="0" applyNumberFormat="1" applyFont="1" applyFill="1"/>
    <xf numFmtId="0" fontId="22" fillId="2" borderId="1" xfId="0" applyFont="1" applyFill="1" applyBorder="1"/>
    <xf numFmtId="0" fontId="23" fillId="2" borderId="0" xfId="0" applyFont="1" applyFill="1" applyBorder="1" applyAlignment="1">
      <alignment horizontal="left" vertical="center"/>
    </xf>
    <xf numFmtId="0" fontId="23" fillId="2" borderId="0" xfId="0" applyFont="1" applyFill="1" applyBorder="1" applyAlignment="1">
      <alignment horizontal="center" vertical="center"/>
    </xf>
    <xf numFmtId="164" fontId="23" fillId="2" borderId="3" xfId="0" applyNumberFormat="1" applyFont="1" applyFill="1" applyBorder="1" applyAlignment="1">
      <alignment horizontal="right"/>
    </xf>
    <xf numFmtId="164" fontId="13" fillId="2" borderId="0" xfId="0" applyNumberFormat="1" applyFont="1" applyFill="1"/>
    <xf numFmtId="0" fontId="23" fillId="2" borderId="6" xfId="0" applyFont="1" applyFill="1" applyBorder="1" applyAlignment="1">
      <alignment horizontal="right"/>
    </xf>
    <xf numFmtId="0" fontId="22" fillId="2" borderId="7" xfId="0" applyFont="1" applyFill="1" applyBorder="1" applyAlignment="1">
      <alignment horizontal="center"/>
    </xf>
    <xf numFmtId="0" fontId="24" fillId="2" borderId="7" xfId="0" applyFont="1" applyFill="1" applyBorder="1" applyAlignment="1">
      <alignment horizontal="center"/>
    </xf>
    <xf numFmtId="0" fontId="22" fillId="2" borderId="8" xfId="0" applyFont="1" applyFill="1" applyBorder="1" applyAlignment="1">
      <alignment horizontal="center"/>
    </xf>
    <xf numFmtId="0" fontId="22" fillId="2" borderId="9" xfId="0" applyFont="1" applyFill="1" applyBorder="1" applyAlignment="1">
      <alignment horizontal="center"/>
    </xf>
    <xf numFmtId="0" fontId="24" fillId="2" borderId="10" xfId="0" applyFont="1" applyFill="1" applyBorder="1" applyAlignment="1">
      <alignment horizontal="center"/>
    </xf>
    <xf numFmtId="49" fontId="23" fillId="2" borderId="3" xfId="0" applyNumberFormat="1" applyFont="1" applyFill="1" applyBorder="1" applyAlignment="1">
      <alignment horizontal="right"/>
    </xf>
    <xf numFmtId="165" fontId="24" fillId="2" borderId="0" xfId="0" applyNumberFormat="1" applyFont="1" applyFill="1" applyBorder="1"/>
    <xf numFmtId="0" fontId="13" fillId="2" borderId="0" xfId="0" applyFont="1" applyFill="1" applyBorder="1"/>
    <xf numFmtId="165" fontId="24" fillId="2" borderId="11" xfId="0" applyNumberFormat="1" applyFont="1" applyFill="1" applyBorder="1"/>
    <xf numFmtId="0" fontId="0" fillId="2" borderId="12" xfId="0" applyFont="1" applyFill="1" applyBorder="1" applyAlignment="1">
      <alignment wrapText="1"/>
    </xf>
    <xf numFmtId="165" fontId="25" fillId="2" borderId="0" xfId="0" applyNumberFormat="1" applyFont="1" applyFill="1" applyBorder="1"/>
    <xf numFmtId="0" fontId="0" fillId="2" borderId="0" xfId="0" applyFont="1" applyFill="1" applyAlignment="1">
      <alignment wrapText="1"/>
    </xf>
    <xf numFmtId="0" fontId="26" fillId="2" borderId="0" xfId="0" applyFont="1" applyFill="1" applyBorder="1" applyAlignment="1">
      <alignment horizontal="right"/>
    </xf>
    <xf numFmtId="0" fontId="26" fillId="2" borderId="0" xfId="0" applyFont="1" applyFill="1" applyBorder="1"/>
    <xf numFmtId="165" fontId="25" fillId="2" borderId="13" xfId="0" applyNumberFormat="1" applyFont="1" applyFill="1" applyBorder="1"/>
    <xf numFmtId="0" fontId="0" fillId="2" borderId="0" xfId="0" applyFont="1" applyFill="1" applyBorder="1" applyAlignment="1">
      <alignment wrapText="1"/>
    </xf>
    <xf numFmtId="0" fontId="23" fillId="2" borderId="3" xfId="0" applyFont="1" applyFill="1" applyBorder="1" applyAlignment="1">
      <alignment horizontal="right"/>
    </xf>
    <xf numFmtId="0" fontId="22" fillId="2" borderId="12" xfId="0" applyFont="1" applyFill="1" applyBorder="1"/>
    <xf numFmtId="0" fontId="24" fillId="2" borderId="0" xfId="0" applyFont="1" applyFill="1" applyBorder="1"/>
    <xf numFmtId="0" fontId="22" fillId="2" borderId="0" xfId="0" applyFont="1" applyFill="1" applyBorder="1"/>
    <xf numFmtId="0" fontId="26" fillId="2" borderId="14" xfId="0" applyFont="1" applyFill="1" applyBorder="1"/>
    <xf numFmtId="0" fontId="25" fillId="2" borderId="0" xfId="0" applyFont="1" applyFill="1" applyBorder="1"/>
    <xf numFmtId="1" fontId="26" fillId="2" borderId="0" xfId="0" applyNumberFormat="1" applyFont="1" applyFill="1" applyBorder="1"/>
    <xf numFmtId="0" fontId="25" fillId="2" borderId="13" xfId="0" applyFont="1" applyFill="1" applyBorder="1"/>
    <xf numFmtId="0" fontId="27" fillId="2" borderId="3" xfId="0" applyFont="1" applyFill="1" applyBorder="1" applyAlignment="1">
      <alignment horizontal="right"/>
    </xf>
    <xf numFmtId="0" fontId="13" fillId="2" borderId="12" xfId="0" applyFont="1" applyFill="1" applyBorder="1"/>
    <xf numFmtId="1" fontId="28" fillId="2" borderId="0" xfId="0" applyNumberFormat="1" applyFont="1" applyFill="1" applyBorder="1"/>
    <xf numFmtId="0" fontId="29" fillId="2" borderId="14" xfId="0" applyFont="1" applyFill="1" applyBorder="1"/>
    <xf numFmtId="1" fontId="30" fillId="2" borderId="0" xfId="0" applyNumberFormat="1" applyFont="1" applyFill="1" applyBorder="1"/>
    <xf numFmtId="0" fontId="29" fillId="2" borderId="0" xfId="0" applyFont="1" applyFill="1" applyBorder="1"/>
    <xf numFmtId="0" fontId="30" fillId="2" borderId="0" xfId="0" applyFont="1" applyFill="1" applyBorder="1"/>
    <xf numFmtId="1" fontId="29" fillId="2" borderId="0" xfId="0" applyNumberFormat="1" applyFont="1" applyFill="1" applyBorder="1"/>
    <xf numFmtId="0" fontId="30" fillId="2" borderId="13" xfId="0" applyFont="1" applyFill="1" applyBorder="1"/>
    <xf numFmtId="0" fontId="22" fillId="2" borderId="3" xfId="0" applyFont="1" applyFill="1" applyBorder="1" applyAlignment="1">
      <alignment horizontal="right"/>
    </xf>
    <xf numFmtId="0" fontId="26" fillId="2" borderId="13" xfId="0" applyFont="1" applyFill="1" applyBorder="1"/>
    <xf numFmtId="0" fontId="23" fillId="2" borderId="15" xfId="0" applyFont="1" applyFill="1" applyBorder="1" applyAlignment="1">
      <alignment horizontal="right"/>
    </xf>
    <xf numFmtId="0" fontId="22" fillId="2" borderId="7" xfId="0" applyFont="1" applyFill="1" applyBorder="1"/>
    <xf numFmtId="0" fontId="26" fillId="2" borderId="9" xfId="0" applyFont="1" applyFill="1" applyBorder="1"/>
    <xf numFmtId="0" fontId="26" fillId="2" borderId="7" xfId="0" applyFont="1" applyFill="1" applyBorder="1"/>
    <xf numFmtId="1" fontId="26" fillId="2" borderId="7" xfId="0" applyNumberFormat="1" applyFont="1" applyFill="1" applyBorder="1"/>
    <xf numFmtId="0" fontId="26" fillId="2" borderId="10" xfId="0" applyFont="1" applyFill="1" applyBorder="1"/>
    <xf numFmtId="0" fontId="23" fillId="2" borderId="16" xfId="0" applyFont="1" applyFill="1" applyBorder="1"/>
    <xf numFmtId="1" fontId="23" fillId="2" borderId="16" xfId="0" applyNumberFormat="1" applyFont="1" applyFill="1" applyBorder="1"/>
    <xf numFmtId="0" fontId="31" fillId="2" borderId="17" xfId="0" applyFont="1" applyFill="1" applyBorder="1"/>
    <xf numFmtId="0" fontId="31" fillId="2" borderId="16" xfId="0" applyFont="1" applyFill="1" applyBorder="1"/>
    <xf numFmtId="1" fontId="31" fillId="2" borderId="16" xfId="0" applyNumberFormat="1" applyFont="1" applyFill="1" applyBorder="1"/>
    <xf numFmtId="0" fontId="31" fillId="2" borderId="18" xfId="0" applyFont="1" applyFill="1" applyBorder="1"/>
    <xf numFmtId="1" fontId="13" fillId="2" borderId="0" xfId="0" applyNumberFormat="1" applyFont="1" applyFill="1"/>
    <xf numFmtId="0" fontId="32" fillId="2" borderId="0" xfId="0" applyFont="1" applyFill="1"/>
    <xf numFmtId="0" fontId="4" fillId="2" borderId="0" xfId="2" applyFont="1" applyFill="1" applyBorder="1" applyAlignment="1" applyProtection="1">
      <alignment horizontal="left"/>
    </xf>
    <xf numFmtId="0" fontId="4" fillId="0" borderId="0" xfId="2" applyFont="1" applyBorder="1" applyProtection="1"/>
    <xf numFmtId="0" fontId="23" fillId="2" borderId="19" xfId="0" applyFont="1" applyFill="1" applyBorder="1"/>
    <xf numFmtId="0" fontId="23" fillId="2" borderId="2" xfId="0" applyFont="1" applyFill="1" applyBorder="1"/>
    <xf numFmtId="3" fontId="0" fillId="2" borderId="0" xfId="0" applyNumberFormat="1" applyFont="1" applyFill="1" applyBorder="1" applyAlignment="1" applyProtection="1">
      <alignment horizontal="right"/>
    </xf>
    <xf numFmtId="0" fontId="21" fillId="2" borderId="0" xfId="0" applyFont="1" applyFill="1" applyAlignment="1">
      <alignment horizontal="right"/>
    </xf>
    <xf numFmtId="164" fontId="7" fillId="2" borderId="0" xfId="0" applyNumberFormat="1" applyFont="1" applyFill="1" applyAlignment="1">
      <alignment horizontal="left"/>
    </xf>
    <xf numFmtId="164" fontId="14" fillId="2" borderId="0" xfId="0" applyNumberFormat="1" applyFont="1" applyFill="1" applyAlignment="1">
      <alignment horizontal="left"/>
    </xf>
    <xf numFmtId="164" fontId="21" fillId="2" borderId="0" xfId="0" applyNumberFormat="1" applyFont="1" applyFill="1" applyAlignment="1">
      <alignment horizontal="right"/>
    </xf>
    <xf numFmtId="0" fontId="21" fillId="2" borderId="20" xfId="0" applyFont="1" applyFill="1" applyBorder="1" applyAlignment="1">
      <alignment horizontal="right"/>
    </xf>
    <xf numFmtId="164" fontId="21" fillId="2" borderId="3" xfId="0" applyNumberFormat="1" applyFont="1" applyFill="1" applyBorder="1" applyAlignment="1">
      <alignment horizontal="right" vertical="center" wrapText="1"/>
    </xf>
    <xf numFmtId="164" fontId="21" fillId="2" borderId="22" xfId="0" applyNumberFormat="1" applyFont="1" applyFill="1" applyBorder="1" applyAlignment="1">
      <alignment horizontal="center"/>
    </xf>
    <xf numFmtId="164" fontId="21" fillId="3" borderId="5" xfId="0" applyNumberFormat="1" applyFont="1" applyFill="1" applyBorder="1" applyAlignment="1">
      <alignment horizontal="center" wrapText="1"/>
    </xf>
    <xf numFmtId="164" fontId="22" fillId="3" borderId="5" xfId="0" applyNumberFormat="1" applyFont="1" applyFill="1" applyBorder="1" applyAlignment="1">
      <alignment horizontal="center"/>
    </xf>
    <xf numFmtId="164" fontId="22" fillId="0" borderId="5" xfId="0" applyNumberFormat="1" applyFont="1" applyBorder="1" applyAlignment="1">
      <alignment horizontal="center"/>
    </xf>
    <xf numFmtId="164" fontId="22" fillId="0" borderId="5" xfId="0" applyNumberFormat="1" applyFont="1" applyBorder="1" applyAlignment="1">
      <alignment horizontal="center"/>
    </xf>
    <xf numFmtId="164" fontId="22" fillId="2" borderId="5" xfId="0" applyNumberFormat="1" applyFont="1" applyFill="1" applyBorder="1" applyAlignment="1">
      <alignment horizontal="center"/>
    </xf>
    <xf numFmtId="164" fontId="0" fillId="0" borderId="0" xfId="0" applyNumberFormat="1"/>
    <xf numFmtId="164" fontId="21" fillId="2" borderId="6" xfId="0" applyNumberFormat="1" applyFont="1" applyFill="1" applyBorder="1" applyAlignment="1">
      <alignment horizontal="right" vertical="center"/>
    </xf>
    <xf numFmtId="164" fontId="21" fillId="2" borderId="6" xfId="0" applyNumberFormat="1" applyFont="1" applyFill="1" applyBorder="1" applyAlignment="1">
      <alignment horizontal="center"/>
    </xf>
    <xf numFmtId="164" fontId="22" fillId="3" borderId="15" xfId="0" applyNumberFormat="1" applyFont="1" applyFill="1" applyBorder="1" applyAlignment="1">
      <alignment horizontal="center"/>
    </xf>
    <xf numFmtId="164" fontId="22" fillId="0" borderId="15" xfId="0" applyNumberFormat="1" applyFont="1" applyBorder="1" applyAlignment="1">
      <alignment horizontal="center"/>
    </xf>
    <xf numFmtId="164" fontId="22" fillId="0" borderId="15" xfId="0" applyNumberFormat="1" applyFont="1" applyBorder="1" applyAlignment="1">
      <alignment horizontal="center"/>
    </xf>
    <xf numFmtId="164" fontId="22" fillId="2" borderId="15" xfId="0" applyNumberFormat="1" applyFont="1" applyFill="1" applyBorder="1" applyAlignment="1">
      <alignment horizontal="center"/>
    </xf>
    <xf numFmtId="49" fontId="21" fillId="2" borderId="3" xfId="0" applyNumberFormat="1" applyFont="1" applyFill="1" applyBorder="1" applyAlignment="1">
      <alignment horizontal="right"/>
    </xf>
    <xf numFmtId="0" fontId="13" fillId="2" borderId="3" xfId="0" applyFont="1" applyFill="1" applyBorder="1"/>
    <xf numFmtId="0" fontId="13" fillId="3" borderId="3" xfId="0" applyFont="1" applyFill="1" applyBorder="1"/>
    <xf numFmtId="3" fontId="13" fillId="3" borderId="3" xfId="0" applyNumberFormat="1" applyFont="1" applyFill="1" applyBorder="1"/>
    <xf numFmtId="3" fontId="13" fillId="0" borderId="3" xfId="0" applyNumberFormat="1" applyFont="1" applyBorder="1"/>
    <xf numFmtId="3" fontId="13" fillId="0" borderId="3" xfId="0" applyNumberFormat="1" applyFont="1" applyBorder="1"/>
    <xf numFmtId="3" fontId="13" fillId="2" borderId="3" xfId="0" applyNumberFormat="1" applyFont="1" applyFill="1" applyBorder="1"/>
    <xf numFmtId="0" fontId="13" fillId="0" borderId="3" xfId="0" applyFont="1" applyBorder="1"/>
    <xf numFmtId="0" fontId="13" fillId="0" borderId="3" xfId="0" applyFont="1" applyBorder="1"/>
    <xf numFmtId="0" fontId="22" fillId="2" borderId="15" xfId="0" applyFont="1" applyFill="1" applyBorder="1" applyAlignment="1">
      <alignment horizontal="right"/>
    </xf>
    <xf numFmtId="0" fontId="13" fillId="2" borderId="23" xfId="0" applyFont="1" applyFill="1" applyBorder="1"/>
    <xf numFmtId="0" fontId="13" fillId="3" borderId="15" xfId="0" applyFont="1" applyFill="1" applyBorder="1"/>
    <xf numFmtId="0" fontId="13" fillId="0" borderId="15" xfId="0" applyFont="1" applyBorder="1"/>
    <xf numFmtId="0" fontId="13" fillId="0" borderId="15" xfId="0" applyFont="1" applyBorder="1"/>
    <xf numFmtId="0" fontId="13" fillId="2" borderId="15" xfId="0" applyFont="1" applyFill="1" applyBorder="1"/>
    <xf numFmtId="49" fontId="21" fillId="2" borderId="6" xfId="0" applyNumberFormat="1" applyFont="1" applyFill="1" applyBorder="1" applyAlignment="1">
      <alignment horizontal="right"/>
    </xf>
    <xf numFmtId="0" fontId="34" fillId="2" borderId="23" xfId="0" applyFont="1" applyFill="1" applyBorder="1" applyAlignment="1">
      <alignment horizontal="right"/>
    </xf>
    <xf numFmtId="0" fontId="21" fillId="2" borderId="23" xfId="0" applyFont="1" applyFill="1" applyBorder="1"/>
    <xf numFmtId="0" fontId="21" fillId="3" borderId="6" xfId="0" applyFont="1" applyFill="1" applyBorder="1"/>
    <xf numFmtId="0" fontId="21" fillId="0" borderId="6" xfId="0" applyFont="1" applyBorder="1"/>
    <xf numFmtId="0" fontId="21" fillId="0" borderId="6" xfId="0" applyFont="1" applyBorder="1"/>
    <xf numFmtId="0" fontId="21" fillId="2" borderId="6" xfId="0" applyFont="1" applyFill="1" applyBorder="1"/>
    <xf numFmtId="49" fontId="21" fillId="2" borderId="0" xfId="0" applyNumberFormat="1" applyFont="1" applyFill="1" applyBorder="1" applyAlignment="1">
      <alignment horizontal="right"/>
    </xf>
    <xf numFmtId="0" fontId="13" fillId="0" borderId="0" xfId="0" applyFont="1" applyBorder="1"/>
    <xf numFmtId="0" fontId="13" fillId="0" borderId="0" xfId="0" applyFont="1" applyBorder="1"/>
    <xf numFmtId="164" fontId="21" fillId="3" borderId="15" xfId="0" applyNumberFormat="1" applyFont="1" applyFill="1" applyBorder="1" applyAlignment="1">
      <alignment horizontal="center" wrapText="1"/>
    </xf>
    <xf numFmtId="0" fontId="21" fillId="2" borderId="3" xfId="0" applyFont="1" applyFill="1" applyBorder="1" applyAlignment="1">
      <alignment horizontal="right"/>
    </xf>
    <xf numFmtId="166" fontId="13" fillId="3" borderId="3" xfId="0" applyNumberFormat="1" applyFont="1" applyFill="1" applyBorder="1"/>
    <xf numFmtId="166" fontId="13" fillId="0" borderId="3" xfId="0" applyNumberFormat="1" applyFont="1" applyBorder="1"/>
    <xf numFmtId="166" fontId="13" fillId="0" borderId="3" xfId="0" applyNumberFormat="1" applyFont="1" applyBorder="1"/>
    <xf numFmtId="166" fontId="13" fillId="2" borderId="3" xfId="0" applyNumberFormat="1" applyFont="1" applyFill="1" applyBorder="1"/>
    <xf numFmtId="0" fontId="21" fillId="2" borderId="6" xfId="0" applyFont="1" applyFill="1" applyBorder="1" applyAlignment="1">
      <alignment horizontal="right"/>
    </xf>
    <xf numFmtId="0" fontId="21" fillId="2" borderId="26" xfId="0" applyFont="1" applyFill="1" applyBorder="1"/>
    <xf numFmtId="164" fontId="0" fillId="2" borderId="0" xfId="0" applyNumberFormat="1" applyFill="1"/>
    <xf numFmtId="164" fontId="1" fillId="2" borderId="0" xfId="0" applyNumberFormat="1" applyFont="1" applyFill="1"/>
    <xf numFmtId="0" fontId="36" fillId="2" borderId="0" xfId="2" applyFont="1" applyFill="1" applyBorder="1" applyProtection="1"/>
    <xf numFmtId="164" fontId="33" fillId="2" borderId="0" xfId="0" applyNumberFormat="1" applyFont="1" applyFill="1"/>
    <xf numFmtId="0" fontId="37" fillId="2" borderId="0" xfId="0" applyFont="1" applyFill="1" applyAlignment="1">
      <alignment vertical="top"/>
    </xf>
    <xf numFmtId="0" fontId="21" fillId="2" borderId="0" xfId="0" applyFont="1" applyFill="1"/>
    <xf numFmtId="0" fontId="13" fillId="2" borderId="25" xfId="0" applyFont="1" applyFill="1" applyBorder="1"/>
    <xf numFmtId="0" fontId="13" fillId="2" borderId="19" xfId="0" applyFont="1" applyFill="1" applyBorder="1"/>
    <xf numFmtId="0" fontId="13" fillId="2" borderId="14" xfId="0" applyFont="1" applyFill="1" applyBorder="1"/>
    <xf numFmtId="0" fontId="21" fillId="2" borderId="31" xfId="0" applyFont="1" applyFill="1" applyBorder="1" applyAlignment="1">
      <alignment horizontal="center" vertical="center"/>
    </xf>
    <xf numFmtId="0" fontId="13" fillId="2" borderId="0" xfId="0" applyFont="1" applyFill="1" applyAlignment="1">
      <alignment horizontal="center" vertical="center"/>
    </xf>
    <xf numFmtId="49" fontId="13" fillId="2" borderId="29" xfId="0" applyNumberFormat="1" applyFont="1" applyFill="1" applyBorder="1" applyAlignment="1">
      <alignment horizontal="center"/>
    </xf>
    <xf numFmtId="49" fontId="13" fillId="2" borderId="23" xfId="0" applyNumberFormat="1" applyFont="1" applyFill="1" applyBorder="1" applyAlignment="1">
      <alignment horizontal="center"/>
    </xf>
    <xf numFmtId="0" fontId="13" fillId="2" borderId="23" xfId="0" applyFont="1" applyFill="1" applyBorder="1" applyAlignment="1">
      <alignment horizontal="center"/>
    </xf>
    <xf numFmtId="49" fontId="13" fillId="2" borderId="35" xfId="0" applyNumberFormat="1" applyFont="1" applyFill="1" applyBorder="1" applyAlignment="1">
      <alignment horizontal="center"/>
    </xf>
    <xf numFmtId="49" fontId="13" fillId="2" borderId="36" xfId="0" applyNumberFormat="1" applyFont="1" applyFill="1" applyBorder="1" applyAlignment="1">
      <alignment horizontal="center" vertical="center" wrapText="1"/>
    </xf>
    <xf numFmtId="49" fontId="21" fillId="2" borderId="37" xfId="0" applyNumberFormat="1" applyFont="1" applyFill="1" applyBorder="1" applyAlignment="1">
      <alignment horizontal="center" vertical="center" wrapText="1"/>
    </xf>
    <xf numFmtId="49" fontId="13" fillId="2" borderId="38" xfId="0" applyNumberFormat="1" applyFont="1" applyFill="1" applyBorder="1" applyAlignment="1">
      <alignment horizontal="center"/>
    </xf>
    <xf numFmtId="49" fontId="13" fillId="2" borderId="39" xfId="0" applyNumberFormat="1" applyFont="1" applyFill="1" applyBorder="1" applyAlignment="1">
      <alignment horizontal="center"/>
    </xf>
    <xf numFmtId="0" fontId="13" fillId="2" borderId="39" xfId="0" applyFont="1" applyFill="1" applyBorder="1" applyAlignment="1">
      <alignment horizontal="center"/>
    </xf>
    <xf numFmtId="0" fontId="21" fillId="2" borderId="39" xfId="0" applyFont="1" applyFill="1" applyBorder="1" applyAlignment="1">
      <alignment horizontal="center" vertical="center" wrapText="1"/>
    </xf>
    <xf numFmtId="0" fontId="13" fillId="2" borderId="39" xfId="0" applyFont="1" applyFill="1" applyBorder="1" applyAlignment="1">
      <alignment horizontal="right" vertical="center" wrapText="1"/>
    </xf>
    <xf numFmtId="0" fontId="13" fillId="2" borderId="40" xfId="0" applyFont="1" applyFill="1" applyBorder="1" applyAlignment="1">
      <alignment horizontal="right" vertical="center" wrapText="1"/>
    </xf>
    <xf numFmtId="0" fontId="21" fillId="2" borderId="41" xfId="0" applyFont="1" applyFill="1" applyBorder="1" applyAlignment="1">
      <alignment horizontal="center" vertical="center" wrapText="1"/>
    </xf>
    <xf numFmtId="0" fontId="13" fillId="2" borderId="41" xfId="0" applyFont="1" applyFill="1" applyBorder="1" applyAlignment="1">
      <alignment horizontal="right" vertical="center" wrapText="1"/>
    </xf>
    <xf numFmtId="167" fontId="13" fillId="2" borderId="0" xfId="0" applyNumberFormat="1" applyFont="1" applyFill="1" applyBorder="1" applyAlignment="1">
      <alignment horizontal="center"/>
    </xf>
    <xf numFmtId="49" fontId="13" fillId="2" borderId="42" xfId="0" applyNumberFormat="1" applyFont="1" applyFill="1" applyBorder="1" applyAlignment="1">
      <alignment horizontal="center"/>
    </xf>
    <xf numFmtId="0" fontId="13" fillId="2" borderId="43" xfId="0" applyFont="1" applyFill="1" applyBorder="1" applyAlignment="1">
      <alignment horizontal="right" vertical="center"/>
    </xf>
    <xf numFmtId="0" fontId="13" fillId="2" borderId="11" xfId="0" applyFont="1" applyFill="1" applyBorder="1" applyAlignment="1">
      <alignment horizontal="right" vertical="center"/>
    </xf>
    <xf numFmtId="0" fontId="13" fillId="2" borderId="13" xfId="0" applyFont="1" applyFill="1" applyBorder="1" applyAlignment="1">
      <alignment horizontal="right" vertical="center"/>
    </xf>
    <xf numFmtId="49" fontId="13" fillId="2" borderId="44" xfId="0" applyNumberFormat="1" applyFont="1" applyFill="1" applyBorder="1" applyAlignment="1">
      <alignment horizontal="center"/>
    </xf>
    <xf numFmtId="49" fontId="13" fillId="2" borderId="43" xfId="0" applyNumberFormat="1" applyFont="1" applyFill="1" applyBorder="1" applyAlignment="1">
      <alignment horizontal="center"/>
    </xf>
    <xf numFmtId="0" fontId="13" fillId="2" borderId="43" xfId="0" applyFont="1" applyFill="1" applyBorder="1" applyAlignment="1">
      <alignment horizontal="center"/>
    </xf>
    <xf numFmtId="0" fontId="21" fillId="2" borderId="43" xfId="0" applyFont="1" applyFill="1" applyBorder="1" applyAlignment="1">
      <alignment horizontal="center" vertical="center" wrapText="1"/>
    </xf>
    <xf numFmtId="0" fontId="13" fillId="2" borderId="43" xfId="0" applyFont="1" applyFill="1" applyBorder="1" applyAlignment="1">
      <alignment horizontal="right" vertical="center" wrapText="1"/>
    </xf>
    <xf numFmtId="0" fontId="21" fillId="2" borderId="42" xfId="0" applyFont="1" applyFill="1" applyBorder="1" applyAlignment="1">
      <alignment horizontal="center" vertical="center" wrapText="1"/>
    </xf>
    <xf numFmtId="169" fontId="39" fillId="0" borderId="0" xfId="1" applyNumberFormat="1" applyFont="1" applyBorder="1" applyAlignment="1" applyProtection="1"/>
    <xf numFmtId="49" fontId="13" fillId="2" borderId="0" xfId="0" applyNumberFormat="1" applyFont="1" applyFill="1" applyBorder="1" applyAlignment="1">
      <alignment horizontal="center"/>
    </xf>
    <xf numFmtId="167" fontId="13" fillId="2" borderId="43" xfId="0" applyNumberFormat="1" applyFont="1" applyFill="1" applyBorder="1" applyAlignment="1">
      <alignment horizontal="center"/>
    </xf>
    <xf numFmtId="49" fontId="13" fillId="2" borderId="44" xfId="0" applyNumberFormat="1" applyFont="1" applyFill="1" applyBorder="1" applyAlignment="1">
      <alignment horizontal="right"/>
    </xf>
    <xf numFmtId="169" fontId="0" fillId="2" borderId="0" xfId="1" applyNumberFormat="1" applyFont="1" applyFill="1" applyBorder="1" applyAlignment="1" applyProtection="1">
      <alignment horizontal="right"/>
    </xf>
    <xf numFmtId="49" fontId="13" fillId="2" borderId="43" xfId="0" applyNumberFormat="1" applyFont="1" applyFill="1" applyBorder="1" applyAlignment="1">
      <alignment horizontal="right"/>
    </xf>
    <xf numFmtId="0" fontId="0" fillId="2" borderId="43" xfId="0" applyFill="1" applyBorder="1"/>
    <xf numFmtId="1" fontId="13" fillId="2" borderId="44" xfId="0" applyNumberFormat="1" applyFont="1" applyFill="1" applyBorder="1"/>
    <xf numFmtId="1" fontId="13" fillId="2" borderId="43" xfId="0" applyNumberFormat="1" applyFont="1" applyFill="1" applyBorder="1"/>
    <xf numFmtId="0" fontId="13" fillId="2" borderId="43" xfId="0" applyFont="1" applyFill="1" applyBorder="1"/>
    <xf numFmtId="1" fontId="13" fillId="2" borderId="42" xfId="0" applyNumberFormat="1" applyFont="1" applyFill="1" applyBorder="1"/>
    <xf numFmtId="1" fontId="13" fillId="2" borderId="11" xfId="0" applyNumberFormat="1" applyFont="1" applyFill="1" applyBorder="1"/>
    <xf numFmtId="169" fontId="0" fillId="2" borderId="11" xfId="1" applyNumberFormat="1" applyFont="1" applyFill="1" applyBorder="1" applyAlignment="1" applyProtection="1"/>
    <xf numFmtId="49" fontId="13" fillId="2" borderId="11" xfId="0" applyNumberFormat="1" applyFont="1" applyFill="1" applyBorder="1" applyAlignment="1">
      <alignment horizontal="center"/>
    </xf>
    <xf numFmtId="0" fontId="13" fillId="2" borderId="0" xfId="0" applyFont="1" applyFill="1" applyBorder="1" applyAlignment="1">
      <alignment horizontal="center"/>
    </xf>
    <xf numFmtId="0" fontId="22" fillId="2" borderId="11" xfId="0" applyFont="1" applyFill="1" applyBorder="1"/>
    <xf numFmtId="0" fontId="13" fillId="2" borderId="11" xfId="0" applyFont="1" applyFill="1" applyBorder="1" applyAlignment="1">
      <alignment horizontal="center"/>
    </xf>
    <xf numFmtId="0" fontId="21" fillId="2" borderId="11" xfId="0" applyFont="1" applyFill="1" applyBorder="1" applyAlignment="1">
      <alignment horizontal="center" vertical="center" wrapText="1"/>
    </xf>
    <xf numFmtId="167" fontId="13" fillId="2" borderId="44" xfId="0" applyNumberFormat="1" applyFont="1" applyFill="1" applyBorder="1" applyAlignment="1">
      <alignment horizontal="center"/>
    </xf>
    <xf numFmtId="169" fontId="0" fillId="2" borderId="0" xfId="1" applyNumberFormat="1" applyFont="1" applyFill="1" applyBorder="1" applyAlignment="1" applyProtection="1"/>
    <xf numFmtId="0" fontId="13" fillId="2" borderId="11" xfId="0" applyFont="1" applyFill="1" applyBorder="1" applyAlignment="1">
      <alignment horizontal="right"/>
    </xf>
    <xf numFmtId="0" fontId="22" fillId="2" borderId="0" xfId="0" applyFont="1" applyFill="1" applyAlignment="1">
      <alignment horizontal="center" vertical="center"/>
    </xf>
    <xf numFmtId="0" fontId="13" fillId="2" borderId="0" xfId="0" applyFont="1" applyFill="1" applyAlignment="1">
      <alignment horizontal="right"/>
    </xf>
    <xf numFmtId="0" fontId="22" fillId="2" borderId="0" xfId="0" applyFont="1" applyFill="1"/>
    <xf numFmtId="0" fontId="13" fillId="2" borderId="43" xfId="0" applyFont="1" applyFill="1" applyBorder="1" applyAlignment="1">
      <alignment horizontal="right"/>
    </xf>
    <xf numFmtId="0" fontId="13" fillId="2" borderId="42" xfId="0" applyFont="1" applyFill="1" applyBorder="1" applyAlignment="1">
      <alignment horizontal="right"/>
    </xf>
    <xf numFmtId="0" fontId="13" fillId="2" borderId="44" xfId="0" applyFont="1" applyFill="1" applyBorder="1" applyAlignment="1">
      <alignment horizontal="right"/>
    </xf>
    <xf numFmtId="1" fontId="13" fillId="2" borderId="43" xfId="0" applyNumberFormat="1" applyFont="1" applyFill="1" applyBorder="1" applyAlignment="1">
      <alignment horizontal="right"/>
    </xf>
    <xf numFmtId="0" fontId="13" fillId="2" borderId="42" xfId="0" applyFont="1" applyFill="1" applyBorder="1"/>
    <xf numFmtId="0" fontId="22" fillId="2" borderId="43" xfId="0" applyFont="1" applyFill="1" applyBorder="1"/>
    <xf numFmtId="167" fontId="13" fillId="2" borderId="45" xfId="0" applyNumberFormat="1" applyFont="1" applyFill="1" applyBorder="1" applyAlignment="1">
      <alignment horizontal="center"/>
    </xf>
    <xf numFmtId="49" fontId="13" fillId="2" borderId="46" xfId="0" applyNumberFormat="1" applyFont="1" applyFill="1" applyBorder="1" applyAlignment="1">
      <alignment horizontal="center"/>
    </xf>
    <xf numFmtId="49" fontId="13" fillId="2" borderId="45" xfId="0" applyNumberFormat="1" applyFont="1" applyFill="1" applyBorder="1" applyAlignment="1">
      <alignment horizontal="center"/>
    </xf>
    <xf numFmtId="49" fontId="13" fillId="2" borderId="47" xfId="0" applyNumberFormat="1" applyFont="1" applyFill="1" applyBorder="1" applyAlignment="1">
      <alignment horizontal="center"/>
    </xf>
    <xf numFmtId="0" fontId="13" fillId="2" borderId="47" xfId="0" applyFont="1" applyFill="1" applyBorder="1"/>
    <xf numFmtId="0" fontId="13" fillId="2" borderId="47" xfId="0" applyFont="1" applyFill="1" applyBorder="1" applyAlignment="1">
      <alignment horizontal="right"/>
    </xf>
    <xf numFmtId="0" fontId="22" fillId="2" borderId="48" xfId="0" applyFont="1" applyFill="1" applyBorder="1"/>
    <xf numFmtId="0" fontId="22" fillId="2" borderId="16" xfId="0" applyFont="1" applyFill="1" applyBorder="1"/>
    <xf numFmtId="0" fontId="13" fillId="2" borderId="46" xfId="0" applyFont="1" applyFill="1" applyBorder="1"/>
    <xf numFmtId="49" fontId="13" fillId="2" borderId="48" xfId="0" applyNumberFormat="1" applyFont="1" applyFill="1" applyBorder="1" applyAlignment="1">
      <alignment horizontal="center"/>
    </xf>
    <xf numFmtId="0" fontId="13" fillId="2" borderId="47" xfId="0" applyFont="1" applyFill="1" applyBorder="1" applyAlignment="1">
      <alignment horizontal="right" vertical="center"/>
    </xf>
    <xf numFmtId="0" fontId="13" fillId="2" borderId="48" xfId="0" applyFont="1" applyFill="1" applyBorder="1" applyAlignment="1">
      <alignment horizontal="right" vertical="center"/>
    </xf>
    <xf numFmtId="0" fontId="13" fillId="2" borderId="18" xfId="0" applyFont="1" applyFill="1" applyBorder="1" applyAlignment="1">
      <alignment horizontal="right" vertical="center"/>
    </xf>
    <xf numFmtId="167" fontId="13" fillId="2" borderId="0" xfId="0" applyNumberFormat="1" applyFont="1" applyFill="1" applyAlignment="1">
      <alignment horizontal="center"/>
    </xf>
    <xf numFmtId="49" fontId="13" fillId="2" borderId="0" xfId="0" applyNumberFormat="1" applyFont="1" applyFill="1" applyAlignment="1">
      <alignment horizontal="center"/>
    </xf>
    <xf numFmtId="166" fontId="13" fillId="2" borderId="0" xfId="0" applyNumberFormat="1" applyFont="1" applyFill="1"/>
    <xf numFmtId="167" fontId="21" fillId="2" borderId="0" xfId="0" applyNumberFormat="1" applyFont="1" applyFill="1" applyAlignment="1">
      <alignment horizontal="left"/>
    </xf>
    <xf numFmtId="0" fontId="40" fillId="2" borderId="0" xfId="2" applyFont="1" applyFill="1" applyBorder="1" applyProtection="1"/>
    <xf numFmtId="0" fontId="0" fillId="2" borderId="0" xfId="0" applyFont="1" applyFill="1"/>
    <xf numFmtId="0" fontId="4" fillId="2" borderId="0" xfId="2" applyFont="1" applyFill="1" applyBorder="1" applyProtection="1"/>
    <xf numFmtId="0" fontId="21" fillId="2" borderId="27" xfId="0" applyFont="1" applyFill="1" applyBorder="1" applyAlignment="1">
      <alignment horizontal="center" vertical="center"/>
    </xf>
    <xf numFmtId="0" fontId="21" fillId="2" borderId="28" xfId="0" applyFont="1" applyFill="1" applyBorder="1" applyAlignment="1">
      <alignment horizontal="center" vertical="center"/>
    </xf>
    <xf numFmtId="0" fontId="35" fillId="2" borderId="29" xfId="0" applyFont="1" applyFill="1" applyBorder="1" applyAlignment="1">
      <alignment horizontal="center" vertical="center"/>
    </xf>
    <xf numFmtId="0" fontId="21" fillId="2" borderId="30" xfId="0" applyFont="1" applyFill="1" applyBorder="1" applyAlignment="1">
      <alignment horizontal="center" vertical="center"/>
    </xf>
    <xf numFmtId="0" fontId="21" fillId="2" borderId="32" xfId="0" applyFont="1" applyFill="1" applyBorder="1" applyAlignment="1">
      <alignment horizontal="center" vertical="center"/>
    </xf>
    <xf numFmtId="49" fontId="21" fillId="2" borderId="33" xfId="0" applyNumberFormat="1" applyFont="1" applyFill="1" applyBorder="1" applyAlignment="1">
      <alignment horizontal="center" vertical="center" wrapText="1"/>
    </xf>
    <xf numFmtId="49" fontId="21" fillId="2" borderId="34" xfId="0" applyNumberFormat="1" applyFont="1" applyFill="1" applyBorder="1" applyAlignment="1">
      <alignment horizontal="center" vertical="center" wrapText="1"/>
    </xf>
    <xf numFmtId="49" fontId="21" fillId="2" borderId="29" xfId="0" applyNumberFormat="1" applyFont="1" applyFill="1" applyBorder="1" applyAlignment="1">
      <alignment horizontal="center" vertical="center" wrapText="1"/>
    </xf>
    <xf numFmtId="0" fontId="21" fillId="2" borderId="23" xfId="0" applyFont="1" applyFill="1" applyBorder="1" applyAlignment="1">
      <alignment horizontal="center" vertical="center" wrapText="1"/>
    </xf>
    <xf numFmtId="0" fontId="35" fillId="2" borderId="23" xfId="0" applyFont="1" applyFill="1" applyBorder="1" applyAlignment="1">
      <alignment horizontal="center" vertical="center" wrapText="1"/>
    </xf>
    <xf numFmtId="0" fontId="21" fillId="2" borderId="30" xfId="0" applyFont="1" applyFill="1" applyBorder="1" applyAlignment="1">
      <alignment horizontal="center" vertical="center" wrapText="1"/>
    </xf>
    <xf numFmtId="0" fontId="21" fillId="2" borderId="32" xfId="0" applyFont="1" applyFill="1" applyBorder="1" applyAlignment="1">
      <alignment horizontal="center" vertical="center" wrapText="1"/>
    </xf>
    <xf numFmtId="49" fontId="21" fillId="2" borderId="35" xfId="0" applyNumberFormat="1" applyFont="1" applyFill="1" applyBorder="1" applyAlignment="1">
      <alignment horizontal="center" vertical="center" wrapText="1"/>
    </xf>
  </cellXfs>
  <cellStyles count="3">
    <cellStyle name="Lien hypertexte" xfId="2" builtinId="8"/>
    <cellStyle name="Milliers"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topLeftCell="A5" zoomScaleNormal="100" workbookViewId="0">
      <selection activeCell="T19" sqref="T19"/>
    </sheetView>
  </sheetViews>
  <sheetFormatPr baseColWidth="10" defaultColWidth="8.7265625" defaultRowHeight="15.5" x14ac:dyDescent="0.35"/>
  <cols>
    <col min="1" max="1" width="10.08984375" style="14" customWidth="1"/>
    <col min="2" max="2" width="10.81640625" style="14" customWidth="1"/>
    <col min="3" max="3" width="9.81640625" style="14" customWidth="1"/>
    <col min="4" max="4" width="14.1796875" style="14" customWidth="1"/>
    <col min="5" max="5" width="9.453125" style="14" customWidth="1"/>
    <col min="6" max="6" width="5.7265625" style="14" customWidth="1"/>
    <col min="7" max="8" width="10.81640625" style="14" customWidth="1"/>
    <col min="9" max="9" width="7.54296875" style="14" customWidth="1"/>
    <col min="10" max="1025" width="10.81640625" style="14" customWidth="1"/>
  </cols>
  <sheetData>
    <row r="1" spans="1:15" x14ac:dyDescent="0.35">
      <c r="A1" s="15" t="s">
        <v>0</v>
      </c>
    </row>
    <row r="3" spans="1:15" x14ac:dyDescent="0.35">
      <c r="A3" s="16" t="s">
        <v>1</v>
      </c>
    </row>
    <row r="4" spans="1:15" ht="30.65" customHeight="1" x14ac:dyDescent="0.35">
      <c r="A4" s="13" t="s">
        <v>2</v>
      </c>
      <c r="B4" s="13"/>
      <c r="C4" s="13"/>
      <c r="D4" s="13"/>
      <c r="E4" s="13"/>
      <c r="F4" s="13"/>
      <c r="G4" s="13"/>
      <c r="H4" s="13"/>
      <c r="I4" s="13"/>
      <c r="J4" s="13"/>
      <c r="K4" s="13"/>
      <c r="L4" s="13"/>
      <c r="M4" s="13"/>
      <c r="N4" s="13"/>
      <c r="O4" s="13"/>
    </row>
    <row r="5" spans="1:15" x14ac:dyDescent="0.35">
      <c r="A5" s="17" t="s">
        <v>3</v>
      </c>
    </row>
    <row r="6" spans="1:15" x14ac:dyDescent="0.35">
      <c r="A6" s="14" t="s">
        <v>4</v>
      </c>
      <c r="J6" s="16" t="s">
        <v>5</v>
      </c>
    </row>
    <row r="8" spans="1:15" x14ac:dyDescent="0.35">
      <c r="A8" s="16" t="s">
        <v>6</v>
      </c>
    </row>
    <row r="9" spans="1:15" ht="30" customHeight="1" x14ac:dyDescent="0.35">
      <c r="A9" s="13" t="s">
        <v>7</v>
      </c>
      <c r="B9" s="13"/>
      <c r="C9" s="13"/>
      <c r="D9" s="13"/>
      <c r="E9" s="13"/>
      <c r="F9" s="13"/>
      <c r="G9" s="13"/>
      <c r="H9" s="13"/>
      <c r="I9" s="13"/>
      <c r="J9" s="13"/>
      <c r="K9" s="13"/>
      <c r="L9" s="13"/>
      <c r="M9" s="13"/>
      <c r="N9" s="13"/>
      <c r="O9" s="13"/>
    </row>
    <row r="10" spans="1:15" x14ac:dyDescent="0.35">
      <c r="A10" s="17" t="s">
        <v>3</v>
      </c>
    </row>
    <row r="11" spans="1:15" x14ac:dyDescent="0.35">
      <c r="A11" s="14" t="s">
        <v>4</v>
      </c>
      <c r="J11" s="16" t="s">
        <v>5</v>
      </c>
    </row>
    <row r="12" spans="1:15" s="18" customFormat="1" x14ac:dyDescent="0.35"/>
    <row r="13" spans="1:15" x14ac:dyDescent="0.35">
      <c r="A13" s="16" t="s">
        <v>8</v>
      </c>
    </row>
    <row r="14" spans="1:15" ht="34.5" customHeight="1" x14ac:dyDescent="0.35">
      <c r="A14" s="13" t="s">
        <v>9</v>
      </c>
      <c r="B14" s="13"/>
      <c r="C14" s="13"/>
      <c r="D14" s="13"/>
      <c r="E14" s="13"/>
      <c r="F14" s="13"/>
      <c r="G14" s="13"/>
      <c r="H14" s="13"/>
      <c r="I14" s="13"/>
      <c r="J14" s="13"/>
      <c r="K14" s="13"/>
      <c r="L14" s="13"/>
      <c r="M14" s="13"/>
      <c r="N14" s="13"/>
      <c r="O14" s="13"/>
    </row>
    <row r="15" spans="1:15" x14ac:dyDescent="0.35">
      <c r="A15" s="17" t="s">
        <v>3</v>
      </c>
    </row>
    <row r="16" spans="1:15" x14ac:dyDescent="0.35">
      <c r="A16" s="14" t="s">
        <v>10</v>
      </c>
      <c r="D16" s="16" t="s">
        <v>11</v>
      </c>
    </row>
    <row r="18" spans="1:15" x14ac:dyDescent="0.35">
      <c r="A18" s="16" t="s">
        <v>12</v>
      </c>
    </row>
    <row r="19" spans="1:15" ht="77.5" customHeight="1" x14ac:dyDescent="0.35">
      <c r="A19" s="12" t="s">
        <v>13</v>
      </c>
      <c r="B19" s="12"/>
      <c r="C19" s="12"/>
      <c r="D19" s="12"/>
      <c r="E19" s="12"/>
      <c r="F19" s="12"/>
      <c r="G19" s="12"/>
      <c r="H19" s="12"/>
      <c r="I19" s="12"/>
      <c r="J19" s="12"/>
      <c r="K19" s="12"/>
      <c r="L19" s="12"/>
      <c r="M19" s="12"/>
      <c r="N19" s="12"/>
      <c r="O19" s="12"/>
    </row>
    <row r="20" spans="1:15" x14ac:dyDescent="0.35">
      <c r="A20" s="17" t="s">
        <v>14</v>
      </c>
    </row>
    <row r="21" spans="1:15" x14ac:dyDescent="0.35">
      <c r="A21" s="14" t="s">
        <v>15</v>
      </c>
      <c r="J21" s="16" t="s">
        <v>5</v>
      </c>
    </row>
    <row r="22" spans="1:15" x14ac:dyDescent="0.35">
      <c r="A22" s="14" t="s">
        <v>16</v>
      </c>
      <c r="D22" s="16" t="s">
        <v>11</v>
      </c>
    </row>
    <row r="23" spans="1:15" x14ac:dyDescent="0.35">
      <c r="A23" s="14" t="s">
        <v>17</v>
      </c>
      <c r="D23" s="19"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J16" zoomScaleNormal="100" workbookViewId="0">
      <selection activeCell="B41" sqref="B41"/>
    </sheetView>
  </sheetViews>
  <sheetFormatPr baseColWidth="10" defaultColWidth="8.7265625" defaultRowHeight="12.5" x14ac:dyDescent="0.25"/>
  <cols>
    <col min="1" max="1" width="13.54296875" style="20" customWidth="1"/>
    <col min="2" max="1025" width="11.54296875" style="20"/>
  </cols>
  <sheetData>
    <row r="1" spans="1:1024" s="22" customFormat="1" ht="18.5" x14ac:dyDescent="0.45">
      <c r="A1" s="21" t="s">
        <v>19</v>
      </c>
      <c r="AHO1" s="20"/>
      <c r="AHP1" s="20"/>
      <c r="AHQ1" s="20"/>
      <c r="AHR1" s="20"/>
      <c r="AHS1" s="20"/>
      <c r="AHT1" s="20"/>
      <c r="AHU1" s="20"/>
      <c r="AHV1" s="20"/>
      <c r="AHW1" s="20"/>
      <c r="AHX1" s="20"/>
      <c r="AHY1" s="20"/>
      <c r="AHZ1" s="20"/>
      <c r="AIA1" s="20"/>
      <c r="AIB1" s="20"/>
      <c r="AIC1" s="20"/>
      <c r="AID1" s="20"/>
      <c r="AIE1" s="20"/>
      <c r="AIF1" s="20"/>
      <c r="AIG1" s="20"/>
      <c r="AIH1" s="20"/>
      <c r="AII1" s="20"/>
      <c r="AIJ1" s="20"/>
      <c r="AIK1" s="20"/>
      <c r="AIL1" s="20"/>
      <c r="AIM1" s="20"/>
      <c r="AIN1" s="20"/>
      <c r="AIO1" s="20"/>
      <c r="AIP1" s="20"/>
      <c r="AIQ1" s="20"/>
      <c r="AIR1" s="20"/>
      <c r="AIS1" s="20"/>
      <c r="AIT1" s="20"/>
      <c r="AIU1" s="20"/>
      <c r="AIV1" s="20"/>
      <c r="AIW1" s="20"/>
      <c r="AIX1" s="20"/>
      <c r="AIY1" s="20"/>
      <c r="AIZ1" s="20"/>
      <c r="AJA1" s="20"/>
      <c r="AJB1" s="20"/>
      <c r="AJC1" s="20"/>
      <c r="AJD1" s="20"/>
      <c r="AJE1" s="20"/>
      <c r="AJF1" s="20"/>
      <c r="AJG1" s="20"/>
      <c r="AJH1" s="20"/>
      <c r="AJI1" s="20"/>
      <c r="AJJ1" s="20"/>
      <c r="AJK1" s="20"/>
      <c r="AJL1" s="20"/>
      <c r="AJM1" s="20"/>
      <c r="AJN1" s="20"/>
      <c r="AJO1" s="20"/>
      <c r="AJP1" s="20"/>
      <c r="AJQ1" s="20"/>
      <c r="AJR1" s="20"/>
      <c r="AJS1" s="20"/>
      <c r="AJT1" s="20"/>
      <c r="AJU1" s="20"/>
      <c r="AJV1" s="20"/>
      <c r="AJW1" s="20"/>
      <c r="AJX1" s="20"/>
      <c r="AJY1" s="20"/>
      <c r="AJZ1" s="20"/>
      <c r="AKA1" s="20"/>
      <c r="AKB1" s="20"/>
      <c r="AKC1" s="20"/>
      <c r="AKD1" s="20"/>
      <c r="AKE1" s="20"/>
      <c r="AKF1" s="20"/>
      <c r="AKG1" s="20"/>
      <c r="AKH1" s="20"/>
      <c r="AKI1" s="20"/>
      <c r="AKJ1" s="20"/>
      <c r="AKK1" s="20"/>
      <c r="AKL1" s="20"/>
      <c r="AKM1" s="20"/>
      <c r="AKN1" s="20"/>
      <c r="AKO1" s="20"/>
      <c r="AKP1" s="20"/>
      <c r="AKQ1" s="20"/>
      <c r="AKR1" s="20"/>
      <c r="AKS1" s="20"/>
      <c r="AKT1" s="20"/>
      <c r="AKU1" s="20"/>
      <c r="AKV1" s="20"/>
      <c r="AKW1" s="20"/>
      <c r="AKX1" s="20"/>
      <c r="AKY1" s="20"/>
      <c r="AKZ1" s="20"/>
      <c r="ALA1" s="20"/>
      <c r="ALB1" s="20"/>
      <c r="ALC1" s="20"/>
      <c r="ALD1" s="20"/>
      <c r="ALE1" s="20"/>
      <c r="ALF1" s="20"/>
      <c r="ALG1" s="20"/>
      <c r="ALH1" s="20"/>
      <c r="ALI1" s="20"/>
      <c r="ALJ1" s="20"/>
      <c r="ALK1" s="20"/>
      <c r="ALL1" s="20"/>
      <c r="ALM1" s="20"/>
      <c r="ALN1" s="20"/>
      <c r="ALO1" s="20"/>
      <c r="ALP1" s="20"/>
      <c r="ALQ1" s="20"/>
      <c r="ALR1" s="20"/>
      <c r="ALS1" s="20"/>
      <c r="ALT1" s="20"/>
      <c r="ALU1" s="20"/>
      <c r="ALV1" s="20"/>
      <c r="ALW1" s="20"/>
      <c r="ALX1" s="20"/>
      <c r="ALY1" s="20"/>
      <c r="ALZ1" s="20"/>
      <c r="AMA1" s="20"/>
      <c r="AMB1" s="20"/>
      <c r="AMC1" s="20"/>
      <c r="AMD1" s="20"/>
      <c r="AME1" s="20"/>
      <c r="AMF1" s="20"/>
      <c r="AMG1" s="20"/>
      <c r="AMH1" s="20"/>
      <c r="AMI1" s="20"/>
      <c r="AMJ1" s="20"/>
    </row>
    <row r="2" spans="1:1024" s="24" customFormat="1" ht="18.5" x14ac:dyDescent="0.45">
      <c r="A2" s="23" t="s">
        <v>20</v>
      </c>
      <c r="B2" s="24" t="s">
        <v>21</v>
      </c>
      <c r="AHO2" s="25"/>
      <c r="AHP2" s="25"/>
      <c r="AHQ2" s="25"/>
      <c r="AHR2" s="25"/>
      <c r="AHS2" s="25"/>
      <c r="AHT2" s="25"/>
      <c r="AHU2" s="25"/>
      <c r="AHV2" s="25"/>
      <c r="AHW2" s="25"/>
      <c r="AHX2" s="25"/>
      <c r="AHY2" s="25"/>
      <c r="AHZ2" s="25"/>
      <c r="AIA2" s="25"/>
      <c r="AIB2" s="25"/>
      <c r="AIC2" s="25"/>
      <c r="AID2" s="25"/>
      <c r="AIE2" s="25"/>
      <c r="AIF2" s="25"/>
      <c r="AIG2" s="25"/>
      <c r="AIH2" s="25"/>
      <c r="AII2" s="25"/>
      <c r="AIJ2" s="25"/>
      <c r="AIK2" s="25"/>
      <c r="AIL2" s="25"/>
      <c r="AIM2" s="25"/>
      <c r="AIN2" s="25"/>
      <c r="AIO2" s="25"/>
      <c r="AIP2" s="25"/>
      <c r="AIQ2" s="25"/>
      <c r="AIR2" s="25"/>
      <c r="AIS2" s="25"/>
      <c r="AIT2" s="25"/>
      <c r="AIU2" s="25"/>
      <c r="AIV2" s="25"/>
      <c r="AIW2" s="25"/>
      <c r="AIX2" s="25"/>
      <c r="AIY2" s="25"/>
      <c r="AIZ2" s="25"/>
      <c r="AJA2" s="25"/>
      <c r="AJB2" s="25"/>
      <c r="AJC2" s="25"/>
      <c r="AJD2" s="25"/>
      <c r="AJE2" s="25"/>
      <c r="AJF2" s="25"/>
      <c r="AJG2" s="25"/>
      <c r="AJH2" s="25"/>
      <c r="AJI2" s="25"/>
      <c r="AJJ2" s="25"/>
      <c r="AJK2" s="25"/>
      <c r="AJL2" s="25"/>
      <c r="AJM2" s="25"/>
      <c r="AJN2" s="25"/>
      <c r="AJO2" s="25"/>
      <c r="AJP2" s="25"/>
      <c r="AJQ2" s="25"/>
      <c r="AJR2" s="25"/>
      <c r="AJS2" s="25"/>
      <c r="AJT2" s="25"/>
      <c r="AJU2" s="25"/>
      <c r="AJV2" s="25"/>
      <c r="AJW2" s="25"/>
      <c r="AJX2" s="25"/>
      <c r="AJY2" s="25"/>
      <c r="AJZ2" s="25"/>
      <c r="AKA2" s="25"/>
      <c r="AKB2" s="25"/>
      <c r="AKC2" s="25"/>
      <c r="AKD2" s="25"/>
      <c r="AKE2" s="25"/>
      <c r="AKF2" s="25"/>
      <c r="AKG2" s="25"/>
      <c r="AKH2" s="25"/>
      <c r="AKI2" s="25"/>
      <c r="AKJ2" s="25"/>
      <c r="AKK2" s="25"/>
      <c r="AKL2" s="25"/>
      <c r="AKM2" s="25"/>
      <c r="AKN2" s="25"/>
      <c r="AKO2" s="25"/>
      <c r="AKP2" s="25"/>
      <c r="AKQ2" s="25"/>
      <c r="AKR2" s="25"/>
      <c r="AKS2" s="25"/>
      <c r="AKT2" s="25"/>
      <c r="AKU2" s="25"/>
      <c r="AKV2" s="25"/>
      <c r="AKW2" s="25"/>
      <c r="AKX2" s="25"/>
      <c r="AKY2" s="25"/>
      <c r="AKZ2" s="25"/>
      <c r="ALA2" s="25"/>
      <c r="ALB2" s="25"/>
      <c r="ALC2" s="25"/>
      <c r="ALD2" s="25"/>
      <c r="ALE2" s="25"/>
      <c r="ALF2" s="25"/>
      <c r="ALG2" s="25"/>
      <c r="ALH2" s="25"/>
      <c r="ALI2" s="25"/>
      <c r="ALJ2" s="25"/>
      <c r="ALK2" s="25"/>
      <c r="ALL2" s="25"/>
      <c r="ALM2" s="25"/>
      <c r="ALN2" s="25"/>
      <c r="ALO2" s="25"/>
      <c r="ALP2" s="25"/>
      <c r="ALQ2" s="25"/>
      <c r="ALR2" s="25"/>
      <c r="ALS2" s="25"/>
      <c r="ALT2" s="25"/>
      <c r="ALU2" s="25"/>
      <c r="ALV2" s="25"/>
      <c r="ALW2" s="25"/>
      <c r="ALX2" s="25"/>
      <c r="ALY2" s="25"/>
      <c r="ALZ2" s="25"/>
      <c r="AMA2" s="25"/>
      <c r="AMB2" s="25"/>
      <c r="AMC2" s="25"/>
      <c r="AMD2" s="25"/>
      <c r="AME2" s="25"/>
      <c r="AMF2" s="25"/>
      <c r="AMG2" s="25"/>
      <c r="AMH2" s="25"/>
      <c r="AMI2" s="25"/>
      <c r="AMJ2" s="25"/>
    </row>
    <row r="3" spans="1:1024" s="14" customFormat="1" ht="15.5" x14ac:dyDescent="0.35">
      <c r="A3" s="17" t="s">
        <v>22</v>
      </c>
      <c r="AHO3" s="26"/>
      <c r="AHP3" s="26"/>
      <c r="AHQ3" s="26"/>
      <c r="AHR3" s="26"/>
      <c r="AHS3" s="26"/>
      <c r="AHT3" s="26"/>
      <c r="AHU3" s="26"/>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row>
    <row r="4" spans="1:1024" s="14" customFormat="1" ht="15.5" x14ac:dyDescent="0.35">
      <c r="A4" s="27" t="s">
        <v>23</v>
      </c>
      <c r="AHO4" s="26"/>
      <c r="AHP4" s="26"/>
      <c r="AHQ4" s="26"/>
      <c r="AHR4" s="26"/>
      <c r="AHS4" s="26"/>
      <c r="AHT4" s="26"/>
      <c r="AHU4" s="26"/>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row>
    <row r="5" spans="1:1024" s="22" customFormat="1" ht="13" x14ac:dyDescent="0.3">
      <c r="A5" s="28"/>
      <c r="AHO5" s="20"/>
      <c r="AHP5" s="20"/>
      <c r="AHQ5" s="20"/>
      <c r="AHR5" s="20"/>
      <c r="AHS5" s="20"/>
      <c r="AHT5" s="20"/>
      <c r="AHU5" s="20"/>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row>
    <row r="6" spans="1:1024" s="22" customFormat="1" ht="13" x14ac:dyDescent="0.3">
      <c r="AHO6" s="20"/>
      <c r="AHP6" s="20"/>
      <c r="AHQ6" s="20"/>
      <c r="AHR6" s="20"/>
      <c r="AHS6" s="20"/>
      <c r="AHT6" s="20"/>
      <c r="AHU6" s="20"/>
      <c r="AHV6" s="20"/>
      <c r="AHW6" s="20"/>
      <c r="AHX6" s="20"/>
      <c r="AHY6" s="20"/>
      <c r="AHZ6" s="20"/>
      <c r="AIA6" s="20"/>
      <c r="AIB6" s="20"/>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c r="AME6" s="20"/>
      <c r="AMF6" s="20"/>
      <c r="AMG6" s="20"/>
      <c r="AMH6" s="20"/>
      <c r="AMI6" s="20"/>
      <c r="AMJ6" s="20"/>
    </row>
    <row r="7" spans="1:1024" s="22" customFormat="1" ht="13" x14ac:dyDescent="0.3">
      <c r="A7" s="29"/>
      <c r="B7" s="11"/>
      <c r="C7" s="11"/>
      <c r="D7" s="11"/>
      <c r="E7" s="11"/>
      <c r="F7" s="11"/>
      <c r="G7" s="11"/>
      <c r="H7" s="10" t="s">
        <v>24</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30"/>
      <c r="BT7" s="30"/>
      <c r="BU7" s="30"/>
      <c r="BV7" s="30"/>
      <c r="BW7" s="30"/>
      <c r="BX7" s="30"/>
      <c r="BY7" s="3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AHO7" s="20"/>
      <c r="AHP7" s="20"/>
      <c r="AHQ7" s="20"/>
      <c r="AHR7" s="20"/>
      <c r="AHS7" s="20"/>
      <c r="AHT7" s="20"/>
      <c r="AHU7" s="20"/>
      <c r="AHV7" s="20"/>
      <c r="AHW7" s="20"/>
      <c r="AHX7" s="20"/>
      <c r="AHY7" s="20"/>
      <c r="AHZ7" s="20"/>
      <c r="AIA7" s="20"/>
      <c r="AIB7" s="20"/>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row>
    <row r="8" spans="1:1024" s="33" customFormat="1" ht="13" x14ac:dyDescent="0.3">
      <c r="A8" s="32" t="s">
        <v>25</v>
      </c>
      <c r="B8" s="9" t="s">
        <v>26</v>
      </c>
      <c r="C8" s="9"/>
      <c r="D8" s="9"/>
      <c r="E8" s="9"/>
      <c r="F8" s="9"/>
      <c r="G8" s="9"/>
      <c r="H8" s="8">
        <v>43835</v>
      </c>
      <c r="I8" s="8"/>
      <c r="J8" s="8"/>
      <c r="K8" s="8"/>
      <c r="L8" s="8"/>
      <c r="M8" s="8"/>
      <c r="N8" s="8"/>
      <c r="O8" s="8" t="s">
        <v>27</v>
      </c>
      <c r="P8" s="8"/>
      <c r="Q8" s="8"/>
      <c r="R8" s="8"/>
      <c r="S8" s="8"/>
      <c r="T8" s="8"/>
      <c r="U8" s="8"/>
      <c r="V8" s="8" t="s">
        <v>28</v>
      </c>
      <c r="W8" s="8"/>
      <c r="X8" s="8"/>
      <c r="Y8" s="8"/>
      <c r="Z8" s="8"/>
      <c r="AA8" s="8"/>
      <c r="AB8" s="8"/>
      <c r="AC8" s="8">
        <v>44108</v>
      </c>
      <c r="AD8" s="8"/>
      <c r="AE8" s="8"/>
      <c r="AF8" s="8"/>
      <c r="AG8" s="8"/>
      <c r="AH8" s="8"/>
      <c r="AI8" s="8"/>
      <c r="AJ8" s="8">
        <v>43894</v>
      </c>
      <c r="AK8" s="8"/>
      <c r="AL8" s="8"/>
      <c r="AM8" s="8"/>
      <c r="AN8" s="8"/>
      <c r="AO8" s="8"/>
      <c r="AP8" s="8"/>
      <c r="AQ8" s="8" t="s">
        <v>29</v>
      </c>
      <c r="AR8" s="8"/>
      <c r="AS8" s="8"/>
      <c r="AT8" s="8"/>
      <c r="AU8" s="8"/>
      <c r="AV8" s="8"/>
      <c r="AW8" s="8"/>
      <c r="AX8" s="8" t="s">
        <v>30</v>
      </c>
      <c r="AY8" s="8"/>
      <c r="AZ8" s="8"/>
      <c r="BA8" s="8"/>
      <c r="BB8" s="8"/>
      <c r="BC8" s="8"/>
      <c r="BD8" s="8"/>
      <c r="BE8" s="8" t="s">
        <v>31</v>
      </c>
      <c r="BF8" s="8"/>
      <c r="BG8" s="8"/>
      <c r="BH8" s="8"/>
      <c r="BI8" s="8"/>
      <c r="BJ8" s="8"/>
      <c r="BK8" s="8"/>
      <c r="BL8" s="8">
        <v>43985</v>
      </c>
      <c r="BM8" s="8"/>
      <c r="BN8" s="8"/>
      <c r="BO8" s="8"/>
      <c r="BP8" s="8"/>
      <c r="BQ8" s="8"/>
      <c r="BR8" s="8"/>
      <c r="AHO8" s="20"/>
      <c r="AHP8" s="20"/>
      <c r="AHQ8" s="20"/>
      <c r="AHR8" s="20"/>
      <c r="AHS8" s="20"/>
      <c r="AHT8" s="20"/>
      <c r="AHU8" s="20"/>
      <c r="AHV8" s="20"/>
      <c r="AHW8" s="20"/>
      <c r="AHX8" s="20"/>
      <c r="AHY8" s="20"/>
      <c r="AHZ8" s="20"/>
      <c r="AIA8" s="20"/>
      <c r="AIB8" s="20"/>
      <c r="AIC8" s="20"/>
      <c r="AID8" s="20"/>
      <c r="AIE8" s="20"/>
      <c r="AIF8" s="20"/>
      <c r="AIG8" s="20"/>
      <c r="AIH8" s="20"/>
      <c r="AII8" s="20"/>
      <c r="AIJ8" s="20"/>
      <c r="AIK8" s="20"/>
      <c r="AIL8" s="20"/>
      <c r="AIM8" s="20"/>
      <c r="AIN8" s="20"/>
      <c r="AIO8" s="20"/>
      <c r="AIP8" s="20"/>
      <c r="AIQ8" s="20"/>
      <c r="AIR8" s="20"/>
      <c r="AIS8" s="20"/>
      <c r="AIT8" s="20"/>
      <c r="AIU8" s="20"/>
      <c r="AIV8" s="20"/>
      <c r="AIW8" s="20"/>
      <c r="AIX8" s="20"/>
      <c r="AIY8" s="20"/>
      <c r="AIZ8" s="20"/>
      <c r="AJA8" s="20"/>
      <c r="AJB8" s="20"/>
      <c r="AJC8" s="20"/>
      <c r="AJD8" s="20"/>
      <c r="AJE8" s="20"/>
      <c r="AJF8" s="20"/>
      <c r="AJG8" s="20"/>
      <c r="AJH8" s="20"/>
      <c r="AJI8" s="20"/>
      <c r="AJJ8" s="20"/>
      <c r="AJK8" s="20"/>
      <c r="AJL8" s="20"/>
      <c r="AJM8" s="20"/>
      <c r="AJN8" s="20"/>
      <c r="AJO8" s="20"/>
      <c r="AJP8" s="20"/>
      <c r="AJQ8" s="20"/>
      <c r="AJR8" s="20"/>
      <c r="AJS8" s="20"/>
      <c r="AJT8" s="20"/>
      <c r="AJU8" s="20"/>
      <c r="AJV8" s="20"/>
      <c r="AJW8" s="20"/>
      <c r="AJX8" s="20"/>
      <c r="AJY8" s="20"/>
      <c r="AJZ8" s="20"/>
      <c r="AKA8" s="20"/>
      <c r="AKB8" s="20"/>
      <c r="AKC8" s="20"/>
      <c r="AKD8" s="20"/>
      <c r="AKE8" s="20"/>
      <c r="AKF8" s="20"/>
      <c r="AKG8" s="20"/>
      <c r="AKH8" s="20"/>
      <c r="AKI8" s="20"/>
      <c r="AKJ8" s="20"/>
      <c r="AKK8" s="20"/>
      <c r="AKL8" s="20"/>
      <c r="AKM8" s="20"/>
      <c r="AKN8" s="20"/>
      <c r="AKO8" s="20"/>
      <c r="AKP8" s="20"/>
      <c r="AKQ8" s="20"/>
      <c r="AKR8" s="20"/>
      <c r="AKS8" s="20"/>
      <c r="AKT8" s="20"/>
      <c r="AKU8" s="20"/>
      <c r="AKV8" s="20"/>
      <c r="AKW8" s="20"/>
      <c r="AKX8" s="20"/>
      <c r="AKY8" s="20"/>
      <c r="AKZ8" s="20"/>
      <c r="ALA8" s="20"/>
      <c r="ALB8" s="20"/>
      <c r="ALC8" s="20"/>
      <c r="ALD8" s="20"/>
      <c r="ALE8" s="20"/>
      <c r="ALF8" s="20"/>
      <c r="ALG8" s="20"/>
      <c r="ALH8" s="20"/>
      <c r="ALI8" s="20"/>
      <c r="ALJ8" s="20"/>
      <c r="ALK8" s="20"/>
      <c r="ALL8" s="20"/>
      <c r="ALM8" s="20"/>
      <c r="ALN8" s="20"/>
      <c r="ALO8" s="20"/>
      <c r="ALP8" s="20"/>
      <c r="ALQ8" s="20"/>
      <c r="ALR8" s="20"/>
      <c r="ALS8" s="20"/>
      <c r="ALT8" s="20"/>
      <c r="ALU8" s="20"/>
      <c r="ALV8" s="20"/>
      <c r="ALW8" s="20"/>
      <c r="ALX8" s="20"/>
      <c r="ALY8" s="20"/>
      <c r="ALZ8" s="20"/>
      <c r="AMA8" s="20"/>
      <c r="AMB8" s="20"/>
      <c r="AMC8" s="20"/>
      <c r="AMD8" s="20"/>
      <c r="AME8" s="20"/>
      <c r="AMF8" s="20"/>
      <c r="AMG8" s="20"/>
      <c r="AMH8" s="20"/>
      <c r="AMI8" s="20"/>
      <c r="AMJ8" s="20"/>
    </row>
    <row r="9" spans="1:1024" s="22" customFormat="1" ht="13" x14ac:dyDescent="0.3">
      <c r="A9" s="34"/>
      <c r="B9" s="35" t="s">
        <v>32</v>
      </c>
      <c r="C9" s="36" t="s">
        <v>33</v>
      </c>
      <c r="D9" s="35" t="s">
        <v>34</v>
      </c>
      <c r="E9" s="36" t="s">
        <v>33</v>
      </c>
      <c r="F9" s="37" t="s">
        <v>35</v>
      </c>
      <c r="G9" s="36" t="s">
        <v>33</v>
      </c>
      <c r="H9" s="38" t="s">
        <v>32</v>
      </c>
      <c r="I9" s="36" t="s">
        <v>33</v>
      </c>
      <c r="J9" s="35" t="s">
        <v>34</v>
      </c>
      <c r="K9" s="36" t="s">
        <v>33</v>
      </c>
      <c r="L9" s="35" t="s">
        <v>36</v>
      </c>
      <c r="M9" s="35" t="s">
        <v>35</v>
      </c>
      <c r="N9" s="39" t="s">
        <v>33</v>
      </c>
      <c r="O9" s="38" t="s">
        <v>32</v>
      </c>
      <c r="P9" s="36" t="s">
        <v>33</v>
      </c>
      <c r="Q9" s="35" t="s">
        <v>34</v>
      </c>
      <c r="R9" s="36" t="s">
        <v>33</v>
      </c>
      <c r="S9" s="35" t="s">
        <v>36</v>
      </c>
      <c r="T9" s="35" t="s">
        <v>35</v>
      </c>
      <c r="U9" s="39" t="s">
        <v>33</v>
      </c>
      <c r="V9" s="38" t="s">
        <v>32</v>
      </c>
      <c r="W9" s="36" t="s">
        <v>33</v>
      </c>
      <c r="X9" s="35" t="s">
        <v>34</v>
      </c>
      <c r="Y9" s="36" t="s">
        <v>33</v>
      </c>
      <c r="Z9" s="35" t="s">
        <v>36</v>
      </c>
      <c r="AA9" s="35" t="s">
        <v>35</v>
      </c>
      <c r="AB9" s="39" t="s">
        <v>33</v>
      </c>
      <c r="AC9" s="38" t="s">
        <v>32</v>
      </c>
      <c r="AD9" s="36" t="s">
        <v>33</v>
      </c>
      <c r="AE9" s="35" t="s">
        <v>34</v>
      </c>
      <c r="AF9" s="36" t="s">
        <v>33</v>
      </c>
      <c r="AG9" s="35" t="s">
        <v>36</v>
      </c>
      <c r="AH9" s="35" t="s">
        <v>35</v>
      </c>
      <c r="AI9" s="39" t="s">
        <v>33</v>
      </c>
      <c r="AJ9" s="38" t="s">
        <v>32</v>
      </c>
      <c r="AK9" s="36" t="s">
        <v>33</v>
      </c>
      <c r="AL9" s="35" t="s">
        <v>34</v>
      </c>
      <c r="AM9" s="36" t="s">
        <v>33</v>
      </c>
      <c r="AN9" s="35" t="s">
        <v>36</v>
      </c>
      <c r="AO9" s="35" t="s">
        <v>35</v>
      </c>
      <c r="AP9" s="39" t="s">
        <v>33</v>
      </c>
      <c r="AQ9" s="38" t="s">
        <v>32</v>
      </c>
      <c r="AR9" s="36" t="s">
        <v>33</v>
      </c>
      <c r="AS9" s="35" t="s">
        <v>34</v>
      </c>
      <c r="AT9" s="36" t="s">
        <v>33</v>
      </c>
      <c r="AU9" s="35" t="s">
        <v>36</v>
      </c>
      <c r="AV9" s="35" t="s">
        <v>35</v>
      </c>
      <c r="AW9" s="39" t="s">
        <v>33</v>
      </c>
      <c r="AX9" s="38" t="s">
        <v>32</v>
      </c>
      <c r="AY9" s="36" t="s">
        <v>33</v>
      </c>
      <c r="AZ9" s="35" t="s">
        <v>34</v>
      </c>
      <c r="BA9" s="36" t="s">
        <v>33</v>
      </c>
      <c r="BB9" s="35" t="s">
        <v>36</v>
      </c>
      <c r="BC9" s="35" t="s">
        <v>35</v>
      </c>
      <c r="BD9" s="39" t="s">
        <v>33</v>
      </c>
      <c r="BE9" s="38" t="s">
        <v>32</v>
      </c>
      <c r="BF9" s="36" t="s">
        <v>33</v>
      </c>
      <c r="BG9" s="35" t="s">
        <v>34</v>
      </c>
      <c r="BH9" s="36" t="s">
        <v>33</v>
      </c>
      <c r="BI9" s="35" t="s">
        <v>36</v>
      </c>
      <c r="BJ9" s="35" t="s">
        <v>35</v>
      </c>
      <c r="BK9" s="39" t="s">
        <v>33</v>
      </c>
      <c r="BL9" s="38" t="s">
        <v>32</v>
      </c>
      <c r="BM9" s="36" t="s">
        <v>33</v>
      </c>
      <c r="BN9" s="35" t="s">
        <v>34</v>
      </c>
      <c r="BO9" s="36" t="s">
        <v>33</v>
      </c>
      <c r="BP9" s="35" t="s">
        <v>36</v>
      </c>
      <c r="BQ9" s="35" t="s">
        <v>35</v>
      </c>
      <c r="BR9" s="39" t="s">
        <v>33</v>
      </c>
      <c r="AHO9" s="20"/>
      <c r="AHP9" s="20"/>
      <c r="AHQ9" s="20"/>
      <c r="AHR9" s="20"/>
      <c r="AHS9" s="20"/>
      <c r="AHT9" s="20"/>
      <c r="AHU9" s="20"/>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row>
    <row r="10" spans="1:1024" s="22" customFormat="1" ht="13" x14ac:dyDescent="0.3">
      <c r="A10" s="40" t="s">
        <v>37</v>
      </c>
      <c r="B10" s="22">
        <v>1802527</v>
      </c>
      <c r="C10" s="41">
        <f t="shared" ref="C10:C28" si="0">B10/B$30*100</f>
        <v>6.1698152105556101</v>
      </c>
      <c r="D10" s="22">
        <v>1712903</v>
      </c>
      <c r="E10" s="41">
        <f t="shared" ref="E10:E28" si="1">D10/D$30*100</f>
        <v>5.7286656657042991</v>
      </c>
      <c r="F10" s="42">
        <f t="shared" ref="F10:F28" si="2">B10+D10</f>
        <v>3515430</v>
      </c>
      <c r="G10" s="43">
        <f t="shared" ref="G10:G28" si="3">F10/F$30*100</f>
        <v>5.9466833990210644</v>
      </c>
      <c r="H10" s="44">
        <v>0</v>
      </c>
      <c r="I10" s="45">
        <f t="shared" ref="I10:I28" si="4">H10/H$30*100</f>
        <v>0</v>
      </c>
      <c r="J10" s="46">
        <v>1</v>
      </c>
      <c r="K10" s="45">
        <f t="shared" ref="K10:K28" si="5">J10/J$30*100</f>
        <v>7.0136063964090336E-3</v>
      </c>
      <c r="L10" s="47">
        <v>0</v>
      </c>
      <c r="M10" s="48">
        <f t="shared" ref="M10:M28" si="6">H10+J10</f>
        <v>1</v>
      </c>
      <c r="N10" s="49">
        <f t="shared" ref="N10:N28" si="7">M10/M$30*100</f>
        <v>2.9971527049303163E-3</v>
      </c>
      <c r="O10" s="44">
        <v>0</v>
      </c>
      <c r="P10" s="45">
        <f t="shared" ref="P10:P28" si="8">O10/O$30*100</f>
        <v>0</v>
      </c>
      <c r="Q10" s="46">
        <v>1</v>
      </c>
      <c r="R10" s="45">
        <f t="shared" ref="R10:R28" si="9">Q10/Q$30*100</f>
        <v>8.7896633558934706E-3</v>
      </c>
      <c r="S10" s="47">
        <v>0</v>
      </c>
      <c r="T10" s="48">
        <f t="shared" ref="T10:T28" si="10">O10+Q10</f>
        <v>1</v>
      </c>
      <c r="U10" s="49">
        <f t="shared" ref="U10:U28" si="11">T10/T$30*100</f>
        <v>3.6589828027808269E-3</v>
      </c>
      <c r="V10" s="44">
        <v>0</v>
      </c>
      <c r="W10" s="45">
        <f t="shared" ref="W10:W28" si="12">V10/V$30*100</f>
        <v>0</v>
      </c>
      <c r="X10" s="46">
        <v>1</v>
      </c>
      <c r="Y10" s="45">
        <f t="shared" ref="Y10:Y28" si="13">X10/X$30*100</f>
        <v>1.2997140629061606E-2</v>
      </c>
      <c r="Z10" s="47">
        <v>0</v>
      </c>
      <c r="AA10" s="48">
        <f t="shared" ref="AA10:AA28" si="14">V10+X10</f>
        <v>1</v>
      </c>
      <c r="AB10" s="49">
        <f t="shared" ref="AB10:AB28" si="15">AA10/AA$30*100</f>
        <v>5.2375216047766196E-3</v>
      </c>
      <c r="AC10" s="44">
        <v>0</v>
      </c>
      <c r="AD10" s="45">
        <f t="shared" ref="AD10:AD28" si="16">AC10/AC$30*100</f>
        <v>0</v>
      </c>
      <c r="AE10" s="46">
        <v>0</v>
      </c>
      <c r="AF10" s="45">
        <f t="shared" ref="AF10:AF28" si="17">AE10/AE$30*100</f>
        <v>0</v>
      </c>
      <c r="AG10" s="47">
        <v>0</v>
      </c>
      <c r="AH10" s="48">
        <f t="shared" ref="AH10:AH28" si="18">AC10+AE10</f>
        <v>0</v>
      </c>
      <c r="AI10" s="49">
        <f t="shared" ref="AI10:AI28" si="19">AH10/AH$30*100</f>
        <v>0</v>
      </c>
      <c r="AJ10" s="44">
        <v>0</v>
      </c>
      <c r="AK10" s="45">
        <f t="shared" ref="AK10:AK28" si="20">AJ10/AJ$30*100</f>
        <v>0</v>
      </c>
      <c r="AL10" s="46">
        <v>0</v>
      </c>
      <c r="AM10" s="45">
        <f t="shared" ref="AM10:AM28" si="21">AL10/AL$30*100</f>
        <v>0</v>
      </c>
      <c r="AN10" s="47">
        <v>0</v>
      </c>
      <c r="AO10" s="48">
        <f t="shared" ref="AO10:AO28" si="22">AJ10+AL10</f>
        <v>0</v>
      </c>
      <c r="AP10" s="49">
        <f t="shared" ref="AP10:AP28" si="23">AO10/AO$30*100</f>
        <v>0</v>
      </c>
      <c r="AQ10" s="44">
        <v>0</v>
      </c>
      <c r="AR10" s="45">
        <f t="shared" ref="AR10:AR28" si="24">AQ10/AQ$30*100</f>
        <v>0</v>
      </c>
      <c r="AS10" s="46">
        <v>0</v>
      </c>
      <c r="AT10" s="45">
        <f t="shared" ref="AT10:AT28" si="25">AS10/AS$30*100</f>
        <v>0</v>
      </c>
      <c r="AU10" s="47">
        <v>0</v>
      </c>
      <c r="AV10" s="48">
        <f t="shared" ref="AV10:AV28" si="26">AQ10+AS10</f>
        <v>0</v>
      </c>
      <c r="AW10" s="49">
        <f t="shared" ref="AW10:AW28" si="27">AV10/AV$30*100</f>
        <v>0</v>
      </c>
      <c r="AX10" s="44">
        <v>0</v>
      </c>
      <c r="AY10" s="45">
        <f t="shared" ref="AY10:AY28" si="28">AX10/AX$30*100</f>
        <v>0</v>
      </c>
      <c r="AZ10" s="46">
        <v>0</v>
      </c>
      <c r="BA10" s="45">
        <f t="shared" ref="BA10:BA28" si="29">AZ10/AZ$30*100</f>
        <v>0</v>
      </c>
      <c r="BB10" s="47">
        <v>0</v>
      </c>
      <c r="BC10" s="48">
        <f t="shared" ref="BC10:BC28" si="30">AX10+AZ10</f>
        <v>0</v>
      </c>
      <c r="BD10" s="49">
        <f t="shared" ref="BD10:BD28" si="31">BC10/BC$30*100</f>
        <v>0</v>
      </c>
      <c r="BE10" s="44">
        <v>0</v>
      </c>
      <c r="BF10" s="45">
        <f t="shared" ref="BF10:BF28" si="32">BE10/BE$30*100</f>
        <v>0</v>
      </c>
      <c r="BG10" s="44">
        <v>0</v>
      </c>
      <c r="BH10" s="45">
        <f t="shared" ref="BH10:BH28" si="33">BG10/BG$30*100</f>
        <v>0</v>
      </c>
      <c r="BI10" s="47">
        <v>0</v>
      </c>
      <c r="BJ10" s="48">
        <f t="shared" ref="BJ10:BJ28" si="34">BE10+BG10</f>
        <v>0</v>
      </c>
      <c r="BK10" s="49">
        <f t="shared" ref="BK10:BK28" si="35">BJ10/BJ$30*100</f>
        <v>0</v>
      </c>
      <c r="BL10" s="44">
        <v>0</v>
      </c>
      <c r="BM10" s="45"/>
      <c r="BN10" s="46">
        <v>0</v>
      </c>
      <c r="BO10" s="45"/>
      <c r="BP10" s="47">
        <v>0</v>
      </c>
      <c r="BQ10" s="48">
        <f t="shared" ref="BQ10:BQ28" si="36">BL10+BN10</f>
        <v>0</v>
      </c>
      <c r="BR10" s="49"/>
      <c r="AHO10" s="20"/>
      <c r="AHP10" s="20"/>
      <c r="AHQ10" s="20"/>
      <c r="AHR10" s="20"/>
      <c r="AHS10" s="20"/>
      <c r="AHT10" s="20"/>
      <c r="AHU10" s="20"/>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row>
    <row r="11" spans="1:1024" s="22" customFormat="1" ht="13" x14ac:dyDescent="0.3">
      <c r="A11" s="40" t="s">
        <v>38</v>
      </c>
      <c r="B11" s="22">
        <v>1898484</v>
      </c>
      <c r="C11" s="41">
        <f t="shared" si="0"/>
        <v>6.4982635268134441</v>
      </c>
      <c r="D11" s="22">
        <v>1809836</v>
      </c>
      <c r="E11" s="41">
        <f t="shared" si="1"/>
        <v>6.0528502511558484</v>
      </c>
      <c r="F11" s="42">
        <f t="shared" si="2"/>
        <v>3708320</v>
      </c>
      <c r="G11" s="43">
        <f t="shared" si="3"/>
        <v>6.2729751359742032</v>
      </c>
      <c r="H11" s="44">
        <v>0</v>
      </c>
      <c r="I11" s="45">
        <f t="shared" si="4"/>
        <v>0</v>
      </c>
      <c r="J11" s="46">
        <v>0</v>
      </c>
      <c r="K11" s="45">
        <f t="shared" si="5"/>
        <v>0</v>
      </c>
      <c r="L11" s="47">
        <v>0</v>
      </c>
      <c r="M11" s="48">
        <f t="shared" si="6"/>
        <v>0</v>
      </c>
      <c r="N11" s="49">
        <f t="shared" si="7"/>
        <v>0</v>
      </c>
      <c r="O11" s="44">
        <v>0</v>
      </c>
      <c r="P11" s="45">
        <f t="shared" si="8"/>
        <v>0</v>
      </c>
      <c r="Q11" s="46">
        <v>0</v>
      </c>
      <c r="R11" s="45">
        <f t="shared" si="9"/>
        <v>0</v>
      </c>
      <c r="S11" s="47">
        <v>0</v>
      </c>
      <c r="T11" s="48">
        <f t="shared" si="10"/>
        <v>0</v>
      </c>
      <c r="U11" s="49">
        <f t="shared" si="11"/>
        <v>0</v>
      </c>
      <c r="V11" s="44">
        <v>0</v>
      </c>
      <c r="W11" s="45">
        <f t="shared" si="12"/>
        <v>0</v>
      </c>
      <c r="X11" s="46">
        <v>0</v>
      </c>
      <c r="Y11" s="45">
        <f t="shared" si="13"/>
        <v>0</v>
      </c>
      <c r="Z11" s="47">
        <v>0</v>
      </c>
      <c r="AA11" s="48">
        <f t="shared" si="14"/>
        <v>0</v>
      </c>
      <c r="AB11" s="49">
        <f t="shared" si="15"/>
        <v>0</v>
      </c>
      <c r="AC11" s="44">
        <v>0</v>
      </c>
      <c r="AD11" s="45">
        <f t="shared" si="16"/>
        <v>0</v>
      </c>
      <c r="AE11" s="46">
        <v>0</v>
      </c>
      <c r="AF11" s="45">
        <f t="shared" si="17"/>
        <v>0</v>
      </c>
      <c r="AG11" s="47">
        <v>0</v>
      </c>
      <c r="AH11" s="48">
        <f t="shared" si="18"/>
        <v>0</v>
      </c>
      <c r="AI11" s="49">
        <f t="shared" si="19"/>
        <v>0</v>
      </c>
      <c r="AJ11" s="44">
        <v>0</v>
      </c>
      <c r="AK11" s="45">
        <f t="shared" si="20"/>
        <v>0</v>
      </c>
      <c r="AL11" s="46">
        <v>0</v>
      </c>
      <c r="AM11" s="45">
        <f t="shared" si="21"/>
        <v>0</v>
      </c>
      <c r="AN11" s="47">
        <v>0</v>
      </c>
      <c r="AO11" s="48">
        <f t="shared" si="22"/>
        <v>0</v>
      </c>
      <c r="AP11" s="49">
        <f t="shared" si="23"/>
        <v>0</v>
      </c>
      <c r="AQ11" s="44">
        <v>0</v>
      </c>
      <c r="AR11" s="45">
        <f t="shared" si="24"/>
        <v>0</v>
      </c>
      <c r="AS11" s="46">
        <v>0</v>
      </c>
      <c r="AT11" s="45">
        <f t="shared" si="25"/>
        <v>0</v>
      </c>
      <c r="AU11" s="47">
        <v>0</v>
      </c>
      <c r="AV11" s="48">
        <f t="shared" si="26"/>
        <v>0</v>
      </c>
      <c r="AW11" s="49">
        <f t="shared" si="27"/>
        <v>0</v>
      </c>
      <c r="AX11" s="44">
        <v>0</v>
      </c>
      <c r="AY11" s="45">
        <f t="shared" si="28"/>
        <v>0</v>
      </c>
      <c r="AZ11" s="46">
        <v>0</v>
      </c>
      <c r="BA11" s="45">
        <f t="shared" si="29"/>
        <v>0</v>
      </c>
      <c r="BB11" s="47">
        <v>0</v>
      </c>
      <c r="BC11" s="48">
        <f t="shared" si="30"/>
        <v>0</v>
      </c>
      <c r="BD11" s="49">
        <f t="shared" si="31"/>
        <v>0</v>
      </c>
      <c r="BE11" s="44">
        <v>0</v>
      </c>
      <c r="BF11" s="45">
        <f t="shared" si="32"/>
        <v>0</v>
      </c>
      <c r="BG11" s="44">
        <v>0</v>
      </c>
      <c r="BH11" s="45">
        <f t="shared" si="33"/>
        <v>0</v>
      </c>
      <c r="BI11" s="47">
        <v>0</v>
      </c>
      <c r="BJ11" s="48">
        <f t="shared" si="34"/>
        <v>0</v>
      </c>
      <c r="BK11" s="49">
        <f t="shared" si="35"/>
        <v>0</v>
      </c>
      <c r="BL11" s="44">
        <v>0</v>
      </c>
      <c r="BM11" s="45"/>
      <c r="BN11" s="50">
        <v>0</v>
      </c>
      <c r="BO11" s="45"/>
      <c r="BP11" s="47">
        <v>0</v>
      </c>
      <c r="BQ11" s="48">
        <f t="shared" si="36"/>
        <v>0</v>
      </c>
      <c r="BR11" s="49"/>
      <c r="AHO11" s="20"/>
      <c r="AHP11" s="20"/>
      <c r="AHQ11" s="20"/>
      <c r="AHR11" s="20"/>
      <c r="AHS11" s="20"/>
      <c r="AHT11" s="20"/>
      <c r="AHU11" s="20"/>
      <c r="AHV11" s="20"/>
      <c r="AHW11" s="20"/>
      <c r="AHX11" s="20"/>
      <c r="AHY11" s="20"/>
      <c r="AHZ11" s="20"/>
      <c r="AIA11" s="20"/>
      <c r="AIB11" s="20"/>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row>
    <row r="12" spans="1:1024" s="22" customFormat="1" ht="13" x14ac:dyDescent="0.3">
      <c r="A12" s="40" t="s">
        <v>39</v>
      </c>
      <c r="B12" s="22">
        <v>1768144</v>
      </c>
      <c r="C12" s="41">
        <f t="shared" si="0"/>
        <v>6.052126678630966</v>
      </c>
      <c r="D12" s="22">
        <v>1682638</v>
      </c>
      <c r="E12" s="41">
        <f t="shared" si="1"/>
        <v>5.6274468188854536</v>
      </c>
      <c r="F12" s="42">
        <f t="shared" si="2"/>
        <v>3450782</v>
      </c>
      <c r="G12" s="43">
        <f t="shared" si="3"/>
        <v>5.8373251730345093</v>
      </c>
      <c r="H12" s="44">
        <v>0</v>
      </c>
      <c r="I12" s="45">
        <f t="shared" si="4"/>
        <v>0</v>
      </c>
      <c r="J12" s="46">
        <v>1</v>
      </c>
      <c r="K12" s="45">
        <f t="shared" si="5"/>
        <v>7.0136063964090336E-3</v>
      </c>
      <c r="L12" s="47">
        <v>0</v>
      </c>
      <c r="M12" s="48">
        <f t="shared" si="6"/>
        <v>1</v>
      </c>
      <c r="N12" s="49">
        <f t="shared" si="7"/>
        <v>2.9971527049303163E-3</v>
      </c>
      <c r="O12" s="44">
        <v>0</v>
      </c>
      <c r="P12" s="45">
        <f t="shared" si="8"/>
        <v>0</v>
      </c>
      <c r="Q12" s="46">
        <v>1</v>
      </c>
      <c r="R12" s="45">
        <f t="shared" si="9"/>
        <v>8.7896633558934706E-3</v>
      </c>
      <c r="S12" s="47">
        <v>0</v>
      </c>
      <c r="T12" s="48">
        <f t="shared" si="10"/>
        <v>1</v>
      </c>
      <c r="U12" s="49">
        <f t="shared" si="11"/>
        <v>3.6589828027808269E-3</v>
      </c>
      <c r="V12" s="44">
        <v>0</v>
      </c>
      <c r="W12" s="45">
        <f t="shared" si="12"/>
        <v>0</v>
      </c>
      <c r="X12" s="46">
        <v>1</v>
      </c>
      <c r="Y12" s="45">
        <f t="shared" si="13"/>
        <v>1.2997140629061606E-2</v>
      </c>
      <c r="Z12" s="47">
        <v>0</v>
      </c>
      <c r="AA12" s="48">
        <f t="shared" si="14"/>
        <v>1</v>
      </c>
      <c r="AB12" s="49">
        <f t="shared" si="15"/>
        <v>5.2375216047766196E-3</v>
      </c>
      <c r="AC12" s="44">
        <v>0</v>
      </c>
      <c r="AD12" s="45">
        <f t="shared" si="16"/>
        <v>0</v>
      </c>
      <c r="AE12" s="46">
        <v>0</v>
      </c>
      <c r="AF12" s="45">
        <f t="shared" si="17"/>
        <v>0</v>
      </c>
      <c r="AG12" s="47">
        <v>0</v>
      </c>
      <c r="AH12" s="48">
        <f t="shared" si="18"/>
        <v>0</v>
      </c>
      <c r="AI12" s="49">
        <f t="shared" si="19"/>
        <v>0</v>
      </c>
      <c r="AJ12" s="44">
        <v>0</v>
      </c>
      <c r="AK12" s="45">
        <f t="shared" si="20"/>
        <v>0</v>
      </c>
      <c r="AL12" s="46">
        <v>0</v>
      </c>
      <c r="AM12" s="45">
        <f t="shared" si="21"/>
        <v>0</v>
      </c>
      <c r="AN12" s="47">
        <v>0</v>
      </c>
      <c r="AO12" s="48">
        <f t="shared" si="22"/>
        <v>0</v>
      </c>
      <c r="AP12" s="49">
        <f t="shared" si="23"/>
        <v>0</v>
      </c>
      <c r="AQ12" s="44">
        <v>0</v>
      </c>
      <c r="AR12" s="45">
        <f t="shared" si="24"/>
        <v>0</v>
      </c>
      <c r="AS12" s="46">
        <v>0</v>
      </c>
      <c r="AT12" s="45">
        <f t="shared" si="25"/>
        <v>0</v>
      </c>
      <c r="AU12" s="47">
        <v>0</v>
      </c>
      <c r="AV12" s="48">
        <f t="shared" si="26"/>
        <v>0</v>
      </c>
      <c r="AW12" s="49">
        <f t="shared" si="27"/>
        <v>0</v>
      </c>
      <c r="AX12" s="44">
        <v>0</v>
      </c>
      <c r="AY12" s="45">
        <f t="shared" si="28"/>
        <v>0</v>
      </c>
      <c r="AZ12" s="46">
        <v>0</v>
      </c>
      <c r="BA12" s="45">
        <f t="shared" si="29"/>
        <v>0</v>
      </c>
      <c r="BB12" s="47">
        <v>0</v>
      </c>
      <c r="BC12" s="48">
        <f t="shared" si="30"/>
        <v>0</v>
      </c>
      <c r="BD12" s="49">
        <f t="shared" si="31"/>
        <v>0</v>
      </c>
      <c r="BE12" s="44">
        <v>0</v>
      </c>
      <c r="BF12" s="45">
        <f t="shared" si="32"/>
        <v>0</v>
      </c>
      <c r="BG12" s="44">
        <v>0</v>
      </c>
      <c r="BH12" s="45">
        <f t="shared" si="33"/>
        <v>0</v>
      </c>
      <c r="BI12" s="47">
        <v>0</v>
      </c>
      <c r="BJ12" s="48">
        <f t="shared" si="34"/>
        <v>0</v>
      </c>
      <c r="BK12" s="49">
        <f t="shared" si="35"/>
        <v>0</v>
      </c>
      <c r="BL12" s="44">
        <v>0</v>
      </c>
      <c r="BM12" s="45"/>
      <c r="BN12" s="50">
        <v>0</v>
      </c>
      <c r="BO12" s="45"/>
      <c r="BP12" s="47">
        <v>0</v>
      </c>
      <c r="BQ12" s="48">
        <f t="shared" si="36"/>
        <v>0</v>
      </c>
      <c r="BR12" s="49"/>
      <c r="AHO12" s="20"/>
      <c r="AHP12" s="20"/>
      <c r="AHQ12" s="20"/>
      <c r="AHR12" s="20"/>
      <c r="AHS12" s="20"/>
      <c r="AHT12" s="20"/>
      <c r="AHU12" s="20"/>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row>
    <row r="13" spans="1:1024" s="22" customFormat="1" ht="13" x14ac:dyDescent="0.3">
      <c r="A13" s="40" t="s">
        <v>40</v>
      </c>
      <c r="B13" s="22">
        <v>1680191</v>
      </c>
      <c r="C13" s="41">
        <f t="shared" si="0"/>
        <v>5.7510750121571776</v>
      </c>
      <c r="D13" s="22">
        <v>1590604</v>
      </c>
      <c r="E13" s="41">
        <f t="shared" si="1"/>
        <v>5.3196465430511362</v>
      </c>
      <c r="F13" s="42">
        <f t="shared" si="2"/>
        <v>3270795</v>
      </c>
      <c r="G13" s="43">
        <f t="shared" si="3"/>
        <v>5.5328600848547973</v>
      </c>
      <c r="H13" s="44">
        <v>5</v>
      </c>
      <c r="I13" s="45">
        <f t="shared" si="4"/>
        <v>2.6168419950803372E-2</v>
      </c>
      <c r="J13" s="46">
        <v>3</v>
      </c>
      <c r="K13" s="45">
        <f t="shared" si="5"/>
        <v>2.1040819189227102E-2</v>
      </c>
      <c r="L13" s="47">
        <v>0</v>
      </c>
      <c r="M13" s="48">
        <f t="shared" si="6"/>
        <v>8</v>
      </c>
      <c r="N13" s="49">
        <f t="shared" si="7"/>
        <v>2.397722163944253E-2</v>
      </c>
      <c r="O13" s="44">
        <v>4</v>
      </c>
      <c r="P13" s="45">
        <f t="shared" si="8"/>
        <v>2.5073653858208485E-2</v>
      </c>
      <c r="Q13" s="46">
        <v>3</v>
      </c>
      <c r="R13" s="45">
        <f t="shared" si="9"/>
        <v>2.6368990067680408E-2</v>
      </c>
      <c r="S13" s="47">
        <v>0</v>
      </c>
      <c r="T13" s="48">
        <f t="shared" si="10"/>
        <v>7</v>
      </c>
      <c r="U13" s="49">
        <f t="shared" si="11"/>
        <v>2.5612879619465789E-2</v>
      </c>
      <c r="V13" s="44">
        <v>4</v>
      </c>
      <c r="W13" s="45">
        <f t="shared" si="12"/>
        <v>3.509079743837179E-2</v>
      </c>
      <c r="X13" s="46">
        <v>3</v>
      </c>
      <c r="Y13" s="45">
        <f t="shared" si="13"/>
        <v>3.8991421887184824E-2</v>
      </c>
      <c r="Z13" s="47">
        <v>0</v>
      </c>
      <c r="AA13" s="48">
        <f t="shared" si="14"/>
        <v>7</v>
      </c>
      <c r="AB13" s="49">
        <f t="shared" si="15"/>
        <v>3.6662651233436337E-2</v>
      </c>
      <c r="AC13" s="44">
        <v>3</v>
      </c>
      <c r="AD13" s="45">
        <f t="shared" si="16"/>
        <v>4.730368968779565E-2</v>
      </c>
      <c r="AE13" s="46">
        <v>3</v>
      </c>
      <c r="AF13" s="45">
        <f t="shared" si="17"/>
        <v>7.5131480090157785E-2</v>
      </c>
      <c r="AG13" s="47">
        <v>0</v>
      </c>
      <c r="AH13" s="48">
        <f t="shared" si="18"/>
        <v>6</v>
      </c>
      <c r="AI13" s="49">
        <f t="shared" si="19"/>
        <v>5.8055152394775031E-2</v>
      </c>
      <c r="AJ13" s="44">
        <v>1</v>
      </c>
      <c r="AK13" s="45">
        <f t="shared" si="20"/>
        <v>3.9635354736424891E-2</v>
      </c>
      <c r="AL13" s="46">
        <v>2</v>
      </c>
      <c r="AM13" s="45">
        <f t="shared" si="21"/>
        <v>0.12507817385866166</v>
      </c>
      <c r="AN13" s="47">
        <v>0</v>
      </c>
      <c r="AO13" s="48">
        <f t="shared" si="22"/>
        <v>3</v>
      </c>
      <c r="AP13" s="49">
        <f t="shared" si="23"/>
        <v>7.2780203784570605E-2</v>
      </c>
      <c r="AQ13" s="44">
        <v>0</v>
      </c>
      <c r="AR13" s="45">
        <f t="shared" si="24"/>
        <v>0</v>
      </c>
      <c r="AS13" s="46">
        <v>0</v>
      </c>
      <c r="AT13" s="45">
        <f t="shared" si="25"/>
        <v>0</v>
      </c>
      <c r="AU13" s="47">
        <v>0</v>
      </c>
      <c r="AV13" s="48">
        <f t="shared" si="26"/>
        <v>0</v>
      </c>
      <c r="AW13" s="49">
        <f t="shared" si="27"/>
        <v>0</v>
      </c>
      <c r="AX13" s="44">
        <v>0</v>
      </c>
      <c r="AY13" s="45">
        <f t="shared" si="28"/>
        <v>0</v>
      </c>
      <c r="AZ13" s="46">
        <v>0</v>
      </c>
      <c r="BA13" s="45">
        <f t="shared" si="29"/>
        <v>0</v>
      </c>
      <c r="BB13" s="47">
        <v>0</v>
      </c>
      <c r="BC13" s="48">
        <f t="shared" si="30"/>
        <v>0</v>
      </c>
      <c r="BD13" s="49">
        <f t="shared" si="31"/>
        <v>0</v>
      </c>
      <c r="BE13" s="44">
        <v>0</v>
      </c>
      <c r="BF13" s="45">
        <f t="shared" si="32"/>
        <v>0</v>
      </c>
      <c r="BG13" s="44">
        <v>0</v>
      </c>
      <c r="BH13" s="45">
        <f t="shared" si="33"/>
        <v>0</v>
      </c>
      <c r="BI13" s="47">
        <v>0</v>
      </c>
      <c r="BJ13" s="48">
        <f t="shared" si="34"/>
        <v>0</v>
      </c>
      <c r="BK13" s="49">
        <f t="shared" si="35"/>
        <v>0</v>
      </c>
      <c r="BL13" s="44">
        <v>0</v>
      </c>
      <c r="BM13" s="45"/>
      <c r="BN13" s="50">
        <v>0</v>
      </c>
      <c r="BO13" s="45"/>
      <c r="BP13" s="47">
        <v>0</v>
      </c>
      <c r="BQ13" s="48">
        <f t="shared" si="36"/>
        <v>0</v>
      </c>
      <c r="BR13" s="49"/>
      <c r="AHO13" s="20"/>
      <c r="AHP13" s="20"/>
      <c r="AHQ13" s="20"/>
      <c r="AHR13" s="20"/>
      <c r="AHS13" s="20"/>
      <c r="AHT13" s="20"/>
      <c r="AHU13" s="20"/>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row>
    <row r="14" spans="1:1024" s="22" customFormat="1" ht="13" x14ac:dyDescent="0.3">
      <c r="A14" s="40" t="s">
        <v>41</v>
      </c>
      <c r="B14" s="22">
        <v>1913637</v>
      </c>
      <c r="C14" s="41">
        <f t="shared" si="0"/>
        <v>6.5501302727127007</v>
      </c>
      <c r="D14" s="22">
        <v>1804323</v>
      </c>
      <c r="E14" s="41">
        <f t="shared" si="1"/>
        <v>6.0344124681552769</v>
      </c>
      <c r="F14" s="42">
        <f t="shared" si="2"/>
        <v>3717960</v>
      </c>
      <c r="G14" s="43">
        <f t="shared" si="3"/>
        <v>6.2892821106448862</v>
      </c>
      <c r="H14" s="44">
        <v>10</v>
      </c>
      <c r="I14" s="45">
        <f t="shared" si="4"/>
        <v>5.2336839901606744E-2</v>
      </c>
      <c r="J14" s="46">
        <v>7</v>
      </c>
      <c r="K14" s="45">
        <f t="shared" si="5"/>
        <v>4.9095244774863232E-2</v>
      </c>
      <c r="L14" s="47">
        <v>0</v>
      </c>
      <c r="M14" s="48">
        <f t="shared" si="6"/>
        <v>17</v>
      </c>
      <c r="N14" s="49">
        <f t="shared" si="7"/>
        <v>5.0951595983815372E-2</v>
      </c>
      <c r="O14" s="44">
        <v>8</v>
      </c>
      <c r="P14" s="45">
        <f t="shared" si="8"/>
        <v>5.0147307716416969E-2</v>
      </c>
      <c r="Q14" s="46">
        <v>7</v>
      </c>
      <c r="R14" s="45">
        <f t="shared" si="9"/>
        <v>6.152764349125428E-2</v>
      </c>
      <c r="S14" s="47">
        <v>0</v>
      </c>
      <c r="T14" s="48">
        <f t="shared" si="10"/>
        <v>15</v>
      </c>
      <c r="U14" s="49">
        <f t="shared" si="11"/>
        <v>5.4884742041712405E-2</v>
      </c>
      <c r="V14" s="44">
        <v>6</v>
      </c>
      <c r="W14" s="45">
        <f t="shared" si="12"/>
        <v>5.2636196157557678E-2</v>
      </c>
      <c r="X14" s="46">
        <v>5</v>
      </c>
      <c r="Y14" s="45">
        <f t="shared" si="13"/>
        <v>6.4985703145308035E-2</v>
      </c>
      <c r="Z14" s="47">
        <v>0</v>
      </c>
      <c r="AA14" s="48">
        <f t="shared" si="14"/>
        <v>11</v>
      </c>
      <c r="AB14" s="49">
        <f t="shared" si="15"/>
        <v>5.7612737652542823E-2</v>
      </c>
      <c r="AC14" s="44">
        <v>4</v>
      </c>
      <c r="AD14" s="45">
        <f t="shared" si="16"/>
        <v>6.307158625039419E-2</v>
      </c>
      <c r="AE14" s="46">
        <v>4</v>
      </c>
      <c r="AF14" s="45">
        <f t="shared" si="17"/>
        <v>0.10017530678687703</v>
      </c>
      <c r="AG14" s="47">
        <v>0</v>
      </c>
      <c r="AH14" s="48">
        <f t="shared" si="18"/>
        <v>8</v>
      </c>
      <c r="AI14" s="49">
        <f t="shared" si="19"/>
        <v>7.740686985970005E-2</v>
      </c>
      <c r="AJ14" s="44">
        <v>0</v>
      </c>
      <c r="AK14" s="45">
        <f t="shared" si="20"/>
        <v>0</v>
      </c>
      <c r="AL14" s="46">
        <v>3</v>
      </c>
      <c r="AM14" s="45">
        <f t="shared" si="21"/>
        <v>0.18761726078799248</v>
      </c>
      <c r="AN14" s="47">
        <v>0</v>
      </c>
      <c r="AO14" s="48">
        <f t="shared" si="22"/>
        <v>3</v>
      </c>
      <c r="AP14" s="49">
        <f t="shared" si="23"/>
        <v>7.2780203784570605E-2</v>
      </c>
      <c r="AQ14" s="44">
        <v>0</v>
      </c>
      <c r="AR14" s="45">
        <f t="shared" si="24"/>
        <v>0</v>
      </c>
      <c r="AS14" s="46">
        <v>0</v>
      </c>
      <c r="AT14" s="45">
        <f t="shared" si="25"/>
        <v>0</v>
      </c>
      <c r="AU14" s="47">
        <v>0</v>
      </c>
      <c r="AV14" s="48">
        <f t="shared" si="26"/>
        <v>0</v>
      </c>
      <c r="AW14" s="49">
        <f t="shared" si="27"/>
        <v>0</v>
      </c>
      <c r="AX14" s="44">
        <v>0</v>
      </c>
      <c r="AY14" s="45">
        <f t="shared" si="28"/>
        <v>0</v>
      </c>
      <c r="AZ14" s="46">
        <v>0</v>
      </c>
      <c r="BA14" s="45">
        <f t="shared" si="29"/>
        <v>0</v>
      </c>
      <c r="BB14" s="47">
        <v>0</v>
      </c>
      <c r="BC14" s="48">
        <f t="shared" si="30"/>
        <v>0</v>
      </c>
      <c r="BD14" s="49">
        <f t="shared" si="31"/>
        <v>0</v>
      </c>
      <c r="BE14" s="44">
        <v>0</v>
      </c>
      <c r="BF14" s="45">
        <f t="shared" si="32"/>
        <v>0</v>
      </c>
      <c r="BG14" s="44">
        <v>0</v>
      </c>
      <c r="BH14" s="45">
        <f t="shared" si="33"/>
        <v>0</v>
      </c>
      <c r="BI14" s="47">
        <v>0</v>
      </c>
      <c r="BJ14" s="48">
        <f t="shared" si="34"/>
        <v>0</v>
      </c>
      <c r="BK14" s="49">
        <f t="shared" si="35"/>
        <v>0</v>
      </c>
      <c r="BL14" s="44">
        <v>0</v>
      </c>
      <c r="BM14" s="45"/>
      <c r="BN14" s="50">
        <v>0</v>
      </c>
      <c r="BO14" s="45"/>
      <c r="BP14" s="47">
        <v>0</v>
      </c>
      <c r="BQ14" s="48">
        <f t="shared" si="36"/>
        <v>0</v>
      </c>
      <c r="BR14" s="49"/>
      <c r="AHO14" s="20"/>
      <c r="AHP14" s="20"/>
      <c r="AHQ14" s="20"/>
      <c r="AHR14" s="20"/>
      <c r="AHS14" s="20"/>
      <c r="AHT14" s="20"/>
      <c r="AHU14" s="20"/>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row>
    <row r="15" spans="1:1024" s="22" customFormat="1" ht="13" x14ac:dyDescent="0.3">
      <c r="A15" s="40" t="s">
        <v>42</v>
      </c>
      <c r="B15" s="22">
        <v>2040911</v>
      </c>
      <c r="C15" s="41">
        <f t="shared" si="0"/>
        <v>6.985772602124829</v>
      </c>
      <c r="D15" s="22">
        <v>1981361</v>
      </c>
      <c r="E15" s="41">
        <f t="shared" si="1"/>
        <v>6.6265017529104311</v>
      </c>
      <c r="F15" s="42">
        <f t="shared" si="2"/>
        <v>4022272</v>
      </c>
      <c r="G15" s="43">
        <f t="shared" si="3"/>
        <v>6.8040547326350547</v>
      </c>
      <c r="H15" s="44">
        <v>18</v>
      </c>
      <c r="I15" s="45">
        <f t="shared" si="4"/>
        <v>9.420631182289213E-2</v>
      </c>
      <c r="J15" s="46">
        <v>15</v>
      </c>
      <c r="K15" s="45">
        <f t="shared" si="5"/>
        <v>0.1052040959461355</v>
      </c>
      <c r="L15" s="47">
        <v>0</v>
      </c>
      <c r="M15" s="48">
        <f t="shared" si="6"/>
        <v>33</v>
      </c>
      <c r="N15" s="49">
        <f t="shared" si="7"/>
        <v>9.8906039262700446E-2</v>
      </c>
      <c r="O15" s="44">
        <v>17</v>
      </c>
      <c r="P15" s="45">
        <f t="shared" si="8"/>
        <v>0.10656302889738609</v>
      </c>
      <c r="Q15" s="46">
        <v>14</v>
      </c>
      <c r="R15" s="45">
        <f t="shared" si="9"/>
        <v>0.12305528698250856</v>
      </c>
      <c r="S15" s="47">
        <v>0</v>
      </c>
      <c r="T15" s="48">
        <f t="shared" si="10"/>
        <v>31</v>
      </c>
      <c r="U15" s="49">
        <f t="shared" si="11"/>
        <v>0.11342846688620564</v>
      </c>
      <c r="V15" s="44">
        <v>12</v>
      </c>
      <c r="W15" s="45">
        <f t="shared" si="12"/>
        <v>0.10527239231511536</v>
      </c>
      <c r="X15" s="46">
        <v>10</v>
      </c>
      <c r="Y15" s="45">
        <f t="shared" si="13"/>
        <v>0.12997140629061607</v>
      </c>
      <c r="Z15" s="47">
        <v>0</v>
      </c>
      <c r="AA15" s="48">
        <f t="shared" si="14"/>
        <v>22</v>
      </c>
      <c r="AB15" s="49">
        <f t="shared" si="15"/>
        <v>0.11522547530508565</v>
      </c>
      <c r="AC15" s="44">
        <v>7</v>
      </c>
      <c r="AD15" s="45">
        <f t="shared" si="16"/>
        <v>0.11037527593818984</v>
      </c>
      <c r="AE15" s="46">
        <v>7</v>
      </c>
      <c r="AF15" s="45">
        <f t="shared" si="17"/>
        <v>0.1753067868770348</v>
      </c>
      <c r="AG15" s="47">
        <v>0</v>
      </c>
      <c r="AH15" s="48">
        <f t="shared" si="18"/>
        <v>14</v>
      </c>
      <c r="AI15" s="49">
        <f t="shared" si="19"/>
        <v>0.13546202225447507</v>
      </c>
      <c r="AJ15" s="44">
        <v>2</v>
      </c>
      <c r="AK15" s="45">
        <f t="shared" si="20"/>
        <v>7.9270709472849782E-2</v>
      </c>
      <c r="AL15" s="46">
        <v>4</v>
      </c>
      <c r="AM15" s="45">
        <f t="shared" si="21"/>
        <v>0.25015634771732331</v>
      </c>
      <c r="AN15" s="47">
        <v>0</v>
      </c>
      <c r="AO15" s="48">
        <f t="shared" si="22"/>
        <v>6</v>
      </c>
      <c r="AP15" s="49">
        <f t="shared" si="23"/>
        <v>0.14556040756914121</v>
      </c>
      <c r="AQ15" s="44">
        <v>0</v>
      </c>
      <c r="AR15" s="45">
        <f t="shared" si="24"/>
        <v>0</v>
      </c>
      <c r="AS15" s="46">
        <v>1</v>
      </c>
      <c r="AT15" s="45">
        <f t="shared" si="25"/>
        <v>0.4</v>
      </c>
      <c r="AU15" s="47">
        <v>0</v>
      </c>
      <c r="AV15" s="48">
        <f t="shared" si="26"/>
        <v>1</v>
      </c>
      <c r="AW15" s="49">
        <f t="shared" si="27"/>
        <v>0.15455950540958269</v>
      </c>
      <c r="AX15" s="44">
        <v>0</v>
      </c>
      <c r="AY15" s="45">
        <f t="shared" si="28"/>
        <v>0</v>
      </c>
      <c r="AZ15" s="46">
        <v>0</v>
      </c>
      <c r="BA15" s="45">
        <f t="shared" si="29"/>
        <v>0</v>
      </c>
      <c r="BB15" s="47">
        <v>0</v>
      </c>
      <c r="BC15" s="48">
        <f t="shared" si="30"/>
        <v>0</v>
      </c>
      <c r="BD15" s="49">
        <f t="shared" si="31"/>
        <v>0</v>
      </c>
      <c r="BE15" s="44">
        <v>0</v>
      </c>
      <c r="BF15" s="45">
        <f t="shared" si="32"/>
        <v>0</v>
      </c>
      <c r="BG15" s="44">
        <v>0</v>
      </c>
      <c r="BH15" s="45">
        <f t="shared" si="33"/>
        <v>0</v>
      </c>
      <c r="BI15" s="47">
        <v>0</v>
      </c>
      <c r="BJ15" s="48">
        <f t="shared" si="34"/>
        <v>0</v>
      </c>
      <c r="BK15" s="49">
        <f t="shared" si="35"/>
        <v>0</v>
      </c>
      <c r="BL15" s="44">
        <v>0</v>
      </c>
      <c r="BM15" s="45"/>
      <c r="BN15" s="50">
        <v>0</v>
      </c>
      <c r="BO15" s="45"/>
      <c r="BP15" s="47">
        <v>0</v>
      </c>
      <c r="BQ15" s="48">
        <f t="shared" si="36"/>
        <v>0</v>
      </c>
      <c r="BR15" s="49"/>
      <c r="AHO15" s="20"/>
      <c r="AHP15" s="20"/>
      <c r="AHQ15" s="20"/>
      <c r="AHR15" s="20"/>
      <c r="AHS15" s="20"/>
      <c r="AHT15" s="20"/>
      <c r="AHU15" s="20"/>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row>
    <row r="16" spans="1:1024" s="22" customFormat="1" ht="13" x14ac:dyDescent="0.3">
      <c r="A16" s="40" t="s">
        <v>43</v>
      </c>
      <c r="B16" s="22">
        <v>1983871</v>
      </c>
      <c r="C16" s="41">
        <f t="shared" si="0"/>
        <v>6.7905321094109379</v>
      </c>
      <c r="D16" s="22">
        <v>1992159</v>
      </c>
      <c r="E16" s="41">
        <f t="shared" si="1"/>
        <v>6.6626147913360008</v>
      </c>
      <c r="F16" s="42">
        <f t="shared" si="2"/>
        <v>3976030</v>
      </c>
      <c r="G16" s="43">
        <f t="shared" si="3"/>
        <v>6.7258320020622566</v>
      </c>
      <c r="H16" s="44">
        <v>38</v>
      </c>
      <c r="I16" s="45">
        <f t="shared" si="4"/>
        <v>0.19887999162610559</v>
      </c>
      <c r="J16" s="46">
        <v>21</v>
      </c>
      <c r="K16" s="45">
        <f t="shared" si="5"/>
        <v>0.14728573432458972</v>
      </c>
      <c r="L16" s="47">
        <v>0</v>
      </c>
      <c r="M16" s="48">
        <f t="shared" si="6"/>
        <v>59</v>
      </c>
      <c r="N16" s="49">
        <f t="shared" si="7"/>
        <v>0.17683200959088866</v>
      </c>
      <c r="O16" s="44">
        <v>33</v>
      </c>
      <c r="P16" s="45">
        <f t="shared" si="8"/>
        <v>0.20685764433022005</v>
      </c>
      <c r="Q16" s="46">
        <v>20</v>
      </c>
      <c r="R16" s="45">
        <f t="shared" si="9"/>
        <v>0.17579326711786938</v>
      </c>
      <c r="S16" s="47">
        <v>0</v>
      </c>
      <c r="T16" s="48">
        <f t="shared" si="10"/>
        <v>53</v>
      </c>
      <c r="U16" s="49">
        <f t="shared" si="11"/>
        <v>0.19392608854738383</v>
      </c>
      <c r="V16" s="44">
        <v>21</v>
      </c>
      <c r="W16" s="45">
        <f t="shared" si="12"/>
        <v>0.18422668655145188</v>
      </c>
      <c r="X16" s="46">
        <v>12</v>
      </c>
      <c r="Y16" s="45">
        <f t="shared" si="13"/>
        <v>0.1559656875487393</v>
      </c>
      <c r="Z16" s="47">
        <v>0</v>
      </c>
      <c r="AA16" s="48">
        <f t="shared" si="14"/>
        <v>33</v>
      </c>
      <c r="AB16" s="49">
        <f t="shared" si="15"/>
        <v>0.17283821295762844</v>
      </c>
      <c r="AC16" s="44">
        <v>14</v>
      </c>
      <c r="AD16" s="45">
        <f t="shared" si="16"/>
        <v>0.22075055187637968</v>
      </c>
      <c r="AE16" s="46">
        <v>6</v>
      </c>
      <c r="AF16" s="45">
        <f t="shared" si="17"/>
        <v>0.15026296018031557</v>
      </c>
      <c r="AG16" s="47">
        <v>0</v>
      </c>
      <c r="AH16" s="48">
        <f t="shared" si="18"/>
        <v>20</v>
      </c>
      <c r="AI16" s="49">
        <f t="shared" si="19"/>
        <v>0.19351717464925011</v>
      </c>
      <c r="AJ16" s="44">
        <v>10</v>
      </c>
      <c r="AK16" s="45">
        <f t="shared" si="20"/>
        <v>0.39635354736424888</v>
      </c>
      <c r="AL16" s="46">
        <v>3</v>
      </c>
      <c r="AM16" s="45">
        <f t="shared" si="21"/>
        <v>0.18761726078799248</v>
      </c>
      <c r="AN16" s="47">
        <v>0</v>
      </c>
      <c r="AO16" s="48">
        <f t="shared" si="22"/>
        <v>13</v>
      </c>
      <c r="AP16" s="49">
        <f t="shared" si="23"/>
        <v>0.31538088306647261</v>
      </c>
      <c r="AQ16" s="44">
        <v>4</v>
      </c>
      <c r="AR16" s="45">
        <f t="shared" si="24"/>
        <v>1.0075566750629723</v>
      </c>
      <c r="AS16" s="46">
        <v>0</v>
      </c>
      <c r="AT16" s="45">
        <f t="shared" si="25"/>
        <v>0</v>
      </c>
      <c r="AU16" s="47">
        <v>0</v>
      </c>
      <c r="AV16" s="48">
        <f t="shared" si="26"/>
        <v>4</v>
      </c>
      <c r="AW16" s="49">
        <f t="shared" si="27"/>
        <v>0.61823802163833075</v>
      </c>
      <c r="AX16" s="44">
        <v>0</v>
      </c>
      <c r="AY16" s="45">
        <f t="shared" si="28"/>
        <v>0</v>
      </c>
      <c r="AZ16" s="46">
        <v>0</v>
      </c>
      <c r="BA16" s="45">
        <f t="shared" si="29"/>
        <v>0</v>
      </c>
      <c r="BB16" s="47">
        <v>0</v>
      </c>
      <c r="BC16" s="48">
        <f t="shared" si="30"/>
        <v>0</v>
      </c>
      <c r="BD16" s="49">
        <f t="shared" si="31"/>
        <v>0</v>
      </c>
      <c r="BE16" s="44">
        <v>0</v>
      </c>
      <c r="BF16" s="45">
        <f t="shared" si="32"/>
        <v>0</v>
      </c>
      <c r="BG16" s="44">
        <v>0</v>
      </c>
      <c r="BH16" s="45">
        <f t="shared" si="33"/>
        <v>0</v>
      </c>
      <c r="BI16" s="47">
        <v>0</v>
      </c>
      <c r="BJ16" s="48">
        <f t="shared" si="34"/>
        <v>0</v>
      </c>
      <c r="BK16" s="49">
        <f t="shared" si="35"/>
        <v>0</v>
      </c>
      <c r="BL16" s="44">
        <v>0</v>
      </c>
      <c r="BM16" s="45"/>
      <c r="BN16" s="50">
        <v>0</v>
      </c>
      <c r="BO16" s="45"/>
      <c r="BP16" s="47">
        <v>0</v>
      </c>
      <c r="BQ16" s="48">
        <f t="shared" si="36"/>
        <v>0</v>
      </c>
      <c r="BR16" s="49"/>
      <c r="AHO16" s="20"/>
      <c r="AHP16" s="20"/>
      <c r="AHQ16" s="20"/>
      <c r="AHR16" s="20"/>
      <c r="AHS16" s="20"/>
      <c r="AHT16" s="20"/>
      <c r="AHU16" s="20"/>
      <c r="AHV16" s="20"/>
      <c r="AHW16" s="20"/>
      <c r="AHX16" s="20"/>
      <c r="AHY16" s="20"/>
      <c r="AHZ16" s="20"/>
      <c r="AIA16" s="20"/>
      <c r="AIB16" s="20"/>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c r="AMG16" s="20"/>
      <c r="AMH16" s="20"/>
      <c r="AMI16" s="20"/>
      <c r="AMJ16" s="20"/>
    </row>
    <row r="17" spans="1:1024" s="22" customFormat="1" ht="13" x14ac:dyDescent="0.3">
      <c r="A17" s="40" t="s">
        <v>44</v>
      </c>
      <c r="B17" s="22">
        <v>1936734</v>
      </c>
      <c r="C17" s="41">
        <f t="shared" si="0"/>
        <v>6.6291882962087172</v>
      </c>
      <c r="D17" s="22">
        <v>1964167</v>
      </c>
      <c r="E17" s="41">
        <f t="shared" si="1"/>
        <v>6.5689978093385424</v>
      </c>
      <c r="F17" s="42">
        <f t="shared" si="2"/>
        <v>3900901</v>
      </c>
      <c r="G17" s="43">
        <f t="shared" si="3"/>
        <v>6.5987441701085405</v>
      </c>
      <c r="H17" s="44">
        <v>54</v>
      </c>
      <c r="I17" s="45">
        <f t="shared" si="4"/>
        <v>0.28261893546867639</v>
      </c>
      <c r="J17" s="46">
        <v>42</v>
      </c>
      <c r="K17" s="45">
        <f t="shared" si="5"/>
        <v>0.29457146864917944</v>
      </c>
      <c r="L17" s="47">
        <v>0</v>
      </c>
      <c r="M17" s="48">
        <f t="shared" si="6"/>
        <v>96</v>
      </c>
      <c r="N17" s="49">
        <f t="shared" si="7"/>
        <v>0.28772665967331035</v>
      </c>
      <c r="O17" s="44">
        <v>44</v>
      </c>
      <c r="P17" s="45">
        <f t="shared" si="8"/>
        <v>0.27581019244029337</v>
      </c>
      <c r="Q17" s="46">
        <v>34</v>
      </c>
      <c r="R17" s="45">
        <f t="shared" si="9"/>
        <v>0.29884855410037797</v>
      </c>
      <c r="S17" s="47">
        <v>0</v>
      </c>
      <c r="T17" s="48">
        <f t="shared" si="10"/>
        <v>78</v>
      </c>
      <c r="U17" s="49">
        <f t="shared" si="11"/>
        <v>0.2854006586169045</v>
      </c>
      <c r="V17" s="44">
        <v>37</v>
      </c>
      <c r="W17" s="45">
        <f t="shared" si="12"/>
        <v>0.32458987630493902</v>
      </c>
      <c r="X17" s="46">
        <v>24</v>
      </c>
      <c r="Y17" s="45">
        <f t="shared" si="13"/>
        <v>0.31193137509747859</v>
      </c>
      <c r="Z17" s="47">
        <v>0</v>
      </c>
      <c r="AA17" s="48">
        <f t="shared" si="14"/>
        <v>61</v>
      </c>
      <c r="AB17" s="49">
        <f t="shared" si="15"/>
        <v>0.31948881789137379</v>
      </c>
      <c r="AC17" s="44">
        <v>22</v>
      </c>
      <c r="AD17" s="45">
        <f t="shared" si="16"/>
        <v>0.34689372437716809</v>
      </c>
      <c r="AE17" s="46">
        <v>12</v>
      </c>
      <c r="AF17" s="45">
        <f t="shared" si="17"/>
        <v>0.30052592036063114</v>
      </c>
      <c r="AG17" s="47">
        <v>0</v>
      </c>
      <c r="AH17" s="48">
        <f t="shared" si="18"/>
        <v>34</v>
      </c>
      <c r="AI17" s="49">
        <f t="shared" si="19"/>
        <v>0.32897919690372524</v>
      </c>
      <c r="AJ17" s="44">
        <v>9</v>
      </c>
      <c r="AK17" s="45">
        <f t="shared" si="20"/>
        <v>0.356718192627824</v>
      </c>
      <c r="AL17" s="46">
        <v>6</v>
      </c>
      <c r="AM17" s="45">
        <f t="shared" si="21"/>
        <v>0.37523452157598497</v>
      </c>
      <c r="AN17" s="47">
        <v>0</v>
      </c>
      <c r="AO17" s="48">
        <f t="shared" si="22"/>
        <v>15</v>
      </c>
      <c r="AP17" s="49">
        <f t="shared" si="23"/>
        <v>0.36390101892285298</v>
      </c>
      <c r="AQ17" s="44">
        <v>2</v>
      </c>
      <c r="AR17" s="45">
        <f t="shared" si="24"/>
        <v>0.50377833753148615</v>
      </c>
      <c r="AS17" s="46">
        <v>1</v>
      </c>
      <c r="AT17" s="45">
        <f t="shared" si="25"/>
        <v>0.4</v>
      </c>
      <c r="AU17" s="47">
        <v>0</v>
      </c>
      <c r="AV17" s="48">
        <f t="shared" si="26"/>
        <v>3</v>
      </c>
      <c r="AW17" s="49">
        <f t="shared" si="27"/>
        <v>0.46367851622874806</v>
      </c>
      <c r="AX17" s="44">
        <v>0</v>
      </c>
      <c r="AY17" s="45">
        <f t="shared" si="28"/>
        <v>0</v>
      </c>
      <c r="AZ17" s="46">
        <v>0</v>
      </c>
      <c r="BA17" s="45">
        <f t="shared" si="29"/>
        <v>0</v>
      </c>
      <c r="BB17" s="47">
        <v>0</v>
      </c>
      <c r="BC17" s="48">
        <f t="shared" si="30"/>
        <v>0</v>
      </c>
      <c r="BD17" s="49">
        <f t="shared" si="31"/>
        <v>0</v>
      </c>
      <c r="BE17" s="44">
        <v>0</v>
      </c>
      <c r="BF17" s="45">
        <f t="shared" si="32"/>
        <v>0</v>
      </c>
      <c r="BG17" s="44">
        <v>0</v>
      </c>
      <c r="BH17" s="45">
        <f t="shared" si="33"/>
        <v>0</v>
      </c>
      <c r="BI17" s="47">
        <v>0</v>
      </c>
      <c r="BJ17" s="48">
        <f t="shared" si="34"/>
        <v>0</v>
      </c>
      <c r="BK17" s="49">
        <f t="shared" si="35"/>
        <v>0</v>
      </c>
      <c r="BL17" s="44">
        <v>0</v>
      </c>
      <c r="BM17" s="45"/>
      <c r="BN17" s="50">
        <v>0</v>
      </c>
      <c r="BO17" s="45"/>
      <c r="BP17" s="47">
        <v>0</v>
      </c>
      <c r="BQ17" s="48">
        <f t="shared" si="36"/>
        <v>0</v>
      </c>
      <c r="BR17" s="49"/>
      <c r="AHO17" s="20"/>
      <c r="AHP17" s="20"/>
      <c r="AHQ17" s="20"/>
      <c r="AHR17" s="20"/>
      <c r="AHS17" s="20"/>
      <c r="AHT17" s="20"/>
      <c r="AHU17" s="20"/>
      <c r="AHV17" s="20"/>
      <c r="AHW17" s="20"/>
      <c r="AHX17" s="20"/>
      <c r="AHY17" s="20"/>
      <c r="AHZ17" s="20"/>
      <c r="AIA17" s="20"/>
      <c r="AIB17" s="20"/>
      <c r="AIC17" s="20"/>
      <c r="AID17" s="20"/>
      <c r="AIE17" s="20"/>
      <c r="AIF17" s="20"/>
      <c r="AIG17" s="20"/>
      <c r="AIH17" s="20"/>
      <c r="AII17" s="20"/>
      <c r="AIJ17" s="20"/>
      <c r="AIK17" s="20"/>
      <c r="AIL17" s="20"/>
      <c r="AIM17" s="20"/>
      <c r="AIN17" s="20"/>
      <c r="AIO17" s="20"/>
      <c r="AIP17" s="20"/>
      <c r="AIQ17" s="20"/>
      <c r="AIR17" s="20"/>
      <c r="AIS17" s="20"/>
      <c r="AIT17" s="20"/>
      <c r="AIU17" s="20"/>
      <c r="AIV17" s="20"/>
      <c r="AIW17" s="20"/>
      <c r="AIX17" s="20"/>
      <c r="AIY17" s="20"/>
      <c r="AIZ17" s="20"/>
      <c r="AJA17" s="20"/>
      <c r="AJB17" s="20"/>
      <c r="AJC17" s="20"/>
      <c r="AJD17" s="20"/>
      <c r="AJE17" s="20"/>
      <c r="AJF17" s="20"/>
      <c r="AJG17" s="20"/>
      <c r="AJH17" s="20"/>
      <c r="AJI17" s="20"/>
      <c r="AJJ17" s="20"/>
      <c r="AJK17" s="20"/>
      <c r="AJL17" s="20"/>
      <c r="AJM17" s="20"/>
      <c r="AJN17" s="20"/>
      <c r="AJO17" s="20"/>
      <c r="AJP17" s="20"/>
      <c r="AJQ17" s="20"/>
      <c r="AJR17" s="20"/>
      <c r="AJS17" s="20"/>
      <c r="AJT17" s="20"/>
      <c r="AJU17" s="20"/>
      <c r="AJV17" s="20"/>
      <c r="AJW17" s="20"/>
      <c r="AJX17" s="20"/>
      <c r="AJY17" s="20"/>
      <c r="AJZ17" s="20"/>
      <c r="AKA17" s="20"/>
      <c r="AKB17" s="20"/>
      <c r="AKC17" s="20"/>
      <c r="AKD17" s="20"/>
      <c r="AKE17" s="20"/>
      <c r="AKF17" s="20"/>
      <c r="AKG17" s="20"/>
      <c r="AKH17" s="20"/>
      <c r="AKI17" s="20"/>
      <c r="AKJ17" s="20"/>
      <c r="AKK17" s="20"/>
      <c r="AKL17" s="20"/>
      <c r="AKM17" s="20"/>
      <c r="AKN17" s="20"/>
      <c r="AKO17" s="20"/>
      <c r="AKP17" s="20"/>
      <c r="AKQ17" s="20"/>
      <c r="AKR17" s="20"/>
      <c r="AKS17" s="20"/>
      <c r="AKT17" s="20"/>
      <c r="AKU17" s="20"/>
      <c r="AKV17" s="20"/>
      <c r="AKW17" s="20"/>
      <c r="AKX17" s="20"/>
      <c r="AKY17" s="20"/>
      <c r="AKZ17" s="20"/>
      <c r="ALA17" s="20"/>
      <c r="ALB17" s="20"/>
      <c r="ALC17" s="20"/>
      <c r="ALD17" s="20"/>
      <c r="ALE17" s="20"/>
      <c r="ALF17" s="20"/>
      <c r="ALG17" s="20"/>
      <c r="ALH17" s="20"/>
      <c r="ALI17" s="20"/>
      <c r="ALJ17" s="20"/>
      <c r="ALK17" s="20"/>
      <c r="ALL17" s="20"/>
      <c r="ALM17" s="20"/>
      <c r="ALN17" s="20"/>
      <c r="ALO17" s="20"/>
      <c r="ALP17" s="20"/>
      <c r="ALQ17" s="20"/>
      <c r="ALR17" s="20"/>
      <c r="ALS17" s="20"/>
      <c r="ALT17" s="20"/>
      <c r="ALU17" s="20"/>
      <c r="ALV17" s="20"/>
      <c r="ALW17" s="20"/>
      <c r="ALX17" s="20"/>
      <c r="ALY17" s="20"/>
      <c r="ALZ17" s="20"/>
      <c r="AMA17" s="20"/>
      <c r="AMB17" s="20"/>
      <c r="AMC17" s="20"/>
      <c r="AMD17" s="20"/>
      <c r="AME17" s="20"/>
      <c r="AMF17" s="20"/>
      <c r="AMG17" s="20"/>
      <c r="AMH17" s="20"/>
      <c r="AMI17" s="20"/>
      <c r="AMJ17" s="20"/>
    </row>
    <row r="18" spans="1:1024" s="22" customFormat="1" ht="13" x14ac:dyDescent="0.3">
      <c r="A18" s="40" t="s">
        <v>45</v>
      </c>
      <c r="B18" s="22">
        <v>1769761</v>
      </c>
      <c r="C18" s="41">
        <f t="shared" si="0"/>
        <v>6.057661459078342</v>
      </c>
      <c r="D18" s="22">
        <v>1790194</v>
      </c>
      <c r="E18" s="41">
        <f t="shared" si="1"/>
        <v>5.98715916940413</v>
      </c>
      <c r="F18" s="42">
        <f t="shared" si="2"/>
        <v>3559955</v>
      </c>
      <c r="G18" s="43">
        <f t="shared" si="3"/>
        <v>6.0220016611800071</v>
      </c>
      <c r="H18" s="44">
        <v>111</v>
      </c>
      <c r="I18" s="45">
        <f t="shared" si="4"/>
        <v>0.58093892290783478</v>
      </c>
      <c r="J18" s="46">
        <v>58</v>
      </c>
      <c r="K18" s="45">
        <f t="shared" si="5"/>
        <v>0.4067891709917239</v>
      </c>
      <c r="L18" s="47">
        <v>0</v>
      </c>
      <c r="M18" s="48">
        <f t="shared" si="6"/>
        <v>169</v>
      </c>
      <c r="N18" s="49">
        <f t="shared" si="7"/>
        <v>0.50651880713322339</v>
      </c>
      <c r="O18" s="44">
        <v>95</v>
      </c>
      <c r="P18" s="45">
        <f t="shared" si="8"/>
        <v>0.5954992791324516</v>
      </c>
      <c r="Q18" s="46">
        <v>51</v>
      </c>
      <c r="R18" s="45">
        <f t="shared" si="9"/>
        <v>0.44827283115056693</v>
      </c>
      <c r="S18" s="47">
        <v>0</v>
      </c>
      <c r="T18" s="48">
        <f t="shared" si="10"/>
        <v>146</v>
      </c>
      <c r="U18" s="49">
        <f t="shared" si="11"/>
        <v>0.53421148920600081</v>
      </c>
      <c r="V18" s="44">
        <v>57</v>
      </c>
      <c r="W18" s="45">
        <f t="shared" si="12"/>
        <v>0.50004386349679797</v>
      </c>
      <c r="X18" s="46">
        <v>36</v>
      </c>
      <c r="Y18" s="45">
        <f t="shared" si="13"/>
        <v>0.46789706264621783</v>
      </c>
      <c r="Z18" s="47">
        <v>0</v>
      </c>
      <c r="AA18" s="48">
        <f t="shared" si="14"/>
        <v>93</v>
      </c>
      <c r="AB18" s="49">
        <f t="shared" si="15"/>
        <v>0.48708950924422562</v>
      </c>
      <c r="AC18" s="44">
        <v>26</v>
      </c>
      <c r="AD18" s="45">
        <f t="shared" si="16"/>
        <v>0.40996531062756231</v>
      </c>
      <c r="AE18" s="46">
        <v>18</v>
      </c>
      <c r="AF18" s="45">
        <f t="shared" si="17"/>
        <v>0.45078888054094662</v>
      </c>
      <c r="AG18" s="47">
        <v>0</v>
      </c>
      <c r="AH18" s="48">
        <f t="shared" si="18"/>
        <v>44</v>
      </c>
      <c r="AI18" s="49">
        <f t="shared" si="19"/>
        <v>0.42573778422835029</v>
      </c>
      <c r="AJ18" s="44">
        <v>7</v>
      </c>
      <c r="AK18" s="45">
        <f t="shared" si="20"/>
        <v>0.27744748315497425</v>
      </c>
      <c r="AL18" s="46">
        <v>5</v>
      </c>
      <c r="AM18" s="45">
        <f t="shared" si="21"/>
        <v>0.31269543464665417</v>
      </c>
      <c r="AN18" s="47">
        <v>0</v>
      </c>
      <c r="AO18" s="48">
        <f t="shared" si="22"/>
        <v>12</v>
      </c>
      <c r="AP18" s="49">
        <f t="shared" si="23"/>
        <v>0.29112081513828242</v>
      </c>
      <c r="AQ18" s="44">
        <v>0</v>
      </c>
      <c r="AR18" s="45">
        <f t="shared" si="24"/>
        <v>0</v>
      </c>
      <c r="AS18" s="46">
        <v>1</v>
      </c>
      <c r="AT18" s="45">
        <f t="shared" si="25"/>
        <v>0.4</v>
      </c>
      <c r="AU18" s="47">
        <v>0</v>
      </c>
      <c r="AV18" s="48">
        <f t="shared" si="26"/>
        <v>1</v>
      </c>
      <c r="AW18" s="49">
        <f t="shared" si="27"/>
        <v>0.15455950540958269</v>
      </c>
      <c r="AX18" s="44">
        <v>0</v>
      </c>
      <c r="AY18" s="45">
        <f t="shared" si="28"/>
        <v>0</v>
      </c>
      <c r="AZ18" s="46">
        <v>1</v>
      </c>
      <c r="BA18" s="45">
        <f t="shared" si="29"/>
        <v>2.2727272727272729</v>
      </c>
      <c r="BB18" s="47">
        <v>0</v>
      </c>
      <c r="BC18" s="48">
        <f t="shared" si="30"/>
        <v>1</v>
      </c>
      <c r="BD18" s="49">
        <f t="shared" si="31"/>
        <v>0.92592592592592582</v>
      </c>
      <c r="BE18" s="44">
        <v>0</v>
      </c>
      <c r="BF18" s="45">
        <f t="shared" si="32"/>
        <v>0</v>
      </c>
      <c r="BG18" s="44">
        <v>0</v>
      </c>
      <c r="BH18" s="45">
        <f t="shared" si="33"/>
        <v>0</v>
      </c>
      <c r="BI18" s="47">
        <v>0</v>
      </c>
      <c r="BJ18" s="48">
        <f t="shared" si="34"/>
        <v>0</v>
      </c>
      <c r="BK18" s="49">
        <f t="shared" si="35"/>
        <v>0</v>
      </c>
      <c r="BL18" s="44">
        <v>0</v>
      </c>
      <c r="BM18" s="45"/>
      <c r="BN18" s="50">
        <v>0</v>
      </c>
      <c r="BO18" s="45"/>
      <c r="BP18" s="47">
        <v>0</v>
      </c>
      <c r="BQ18" s="48">
        <f t="shared" si="36"/>
        <v>0</v>
      </c>
      <c r="BR18" s="49"/>
      <c r="AHO18" s="20"/>
      <c r="AHP18" s="20"/>
      <c r="AHQ18" s="20"/>
      <c r="AHR18" s="20"/>
      <c r="AHS18" s="20"/>
      <c r="AHT18" s="20"/>
      <c r="AHU18" s="20"/>
      <c r="AHV18" s="20"/>
      <c r="AHW18" s="20"/>
      <c r="AHX18" s="20"/>
      <c r="AHY18" s="20"/>
      <c r="AHZ18" s="20"/>
      <c r="AIA18" s="20"/>
      <c r="AIB18" s="20"/>
      <c r="AIC18" s="20"/>
      <c r="AID18" s="20"/>
      <c r="AIE18" s="20"/>
      <c r="AIF18" s="20"/>
      <c r="AIG18" s="20"/>
      <c r="AIH18" s="20"/>
      <c r="AII18" s="20"/>
      <c r="AIJ18" s="20"/>
      <c r="AIK18" s="20"/>
      <c r="AIL18" s="20"/>
      <c r="AIM18" s="20"/>
      <c r="AIN18" s="20"/>
      <c r="AIO18" s="20"/>
      <c r="AIP18" s="20"/>
      <c r="AIQ18" s="20"/>
      <c r="AIR18" s="20"/>
      <c r="AIS18" s="20"/>
      <c r="AIT18" s="20"/>
      <c r="AIU18" s="20"/>
      <c r="AIV18" s="20"/>
      <c r="AIW18" s="20"/>
      <c r="AIX18" s="20"/>
      <c r="AIY18" s="20"/>
      <c r="AIZ18" s="20"/>
      <c r="AJA18" s="20"/>
      <c r="AJB18" s="20"/>
      <c r="AJC18" s="20"/>
      <c r="AJD18" s="20"/>
      <c r="AJE18" s="20"/>
      <c r="AJF18" s="20"/>
      <c r="AJG18" s="20"/>
      <c r="AJH18" s="20"/>
      <c r="AJI18" s="20"/>
      <c r="AJJ18" s="20"/>
      <c r="AJK18" s="20"/>
      <c r="AJL18" s="20"/>
      <c r="AJM18" s="20"/>
      <c r="AJN18" s="20"/>
      <c r="AJO18" s="20"/>
      <c r="AJP18" s="20"/>
      <c r="AJQ18" s="20"/>
      <c r="AJR18" s="20"/>
      <c r="AJS18" s="20"/>
      <c r="AJT18" s="20"/>
      <c r="AJU18" s="20"/>
      <c r="AJV18" s="20"/>
      <c r="AJW18" s="20"/>
      <c r="AJX18" s="20"/>
      <c r="AJY18" s="20"/>
      <c r="AJZ18" s="20"/>
      <c r="AKA18" s="20"/>
      <c r="AKB18" s="20"/>
      <c r="AKC18" s="20"/>
      <c r="AKD18" s="20"/>
      <c r="AKE18" s="20"/>
      <c r="AKF18" s="20"/>
      <c r="AKG18" s="20"/>
      <c r="AKH18" s="20"/>
      <c r="AKI18" s="20"/>
      <c r="AKJ18" s="20"/>
      <c r="AKK18" s="20"/>
      <c r="AKL18" s="20"/>
      <c r="AKM18" s="20"/>
      <c r="AKN18" s="20"/>
      <c r="AKO18" s="20"/>
      <c r="AKP18" s="20"/>
      <c r="AKQ18" s="20"/>
      <c r="AKR18" s="20"/>
      <c r="AKS18" s="20"/>
      <c r="AKT18" s="20"/>
      <c r="AKU18" s="20"/>
      <c r="AKV18" s="20"/>
      <c r="AKW18" s="20"/>
      <c r="AKX18" s="20"/>
      <c r="AKY18" s="20"/>
      <c r="AKZ18" s="20"/>
      <c r="ALA18" s="20"/>
      <c r="ALB18" s="20"/>
      <c r="ALC18" s="20"/>
      <c r="ALD18" s="20"/>
      <c r="ALE18" s="20"/>
      <c r="ALF18" s="20"/>
      <c r="ALG18" s="20"/>
      <c r="ALH18" s="20"/>
      <c r="ALI18" s="20"/>
      <c r="ALJ18" s="20"/>
      <c r="ALK18" s="20"/>
      <c r="ALL18" s="20"/>
      <c r="ALM18" s="20"/>
      <c r="ALN18" s="20"/>
      <c r="ALO18" s="20"/>
      <c r="ALP18" s="20"/>
      <c r="ALQ18" s="20"/>
      <c r="ALR18" s="20"/>
      <c r="ALS18" s="20"/>
      <c r="ALT18" s="20"/>
      <c r="ALU18" s="20"/>
      <c r="ALV18" s="20"/>
      <c r="ALW18" s="20"/>
      <c r="ALX18" s="20"/>
      <c r="ALY18" s="20"/>
      <c r="ALZ18" s="20"/>
      <c r="AMA18" s="20"/>
      <c r="AMB18" s="20"/>
      <c r="AMC18" s="20"/>
      <c r="AMD18" s="20"/>
      <c r="AME18" s="20"/>
      <c r="AMF18" s="20"/>
      <c r="AMG18" s="20"/>
      <c r="AMH18" s="20"/>
      <c r="AMI18" s="20"/>
      <c r="AMJ18" s="20"/>
    </row>
    <row r="19" spans="1:1024" s="22" customFormat="1" ht="13" x14ac:dyDescent="0.3">
      <c r="A19" s="40" t="s">
        <v>46</v>
      </c>
      <c r="B19" s="22">
        <v>1980181</v>
      </c>
      <c r="C19" s="41">
        <f t="shared" si="0"/>
        <v>6.7779017198928049</v>
      </c>
      <c r="D19" s="22">
        <v>2025216</v>
      </c>
      <c r="E19" s="41">
        <f t="shared" si="1"/>
        <v>6.7731712565364175</v>
      </c>
      <c r="F19" s="42">
        <f t="shared" si="2"/>
        <v>4005397</v>
      </c>
      <c r="G19" s="43">
        <f t="shared" si="3"/>
        <v>6.7755090689869446</v>
      </c>
      <c r="H19" s="44">
        <v>212</v>
      </c>
      <c r="I19" s="45">
        <f t="shared" si="4"/>
        <v>1.1095410059140629</v>
      </c>
      <c r="J19" s="46">
        <v>127</v>
      </c>
      <c r="K19" s="45">
        <f t="shared" si="5"/>
        <v>0.89072801234394727</v>
      </c>
      <c r="L19" s="47">
        <v>0</v>
      </c>
      <c r="M19" s="48">
        <f t="shared" si="6"/>
        <v>339</v>
      </c>
      <c r="N19" s="49">
        <f t="shared" si="7"/>
        <v>1.0160347669713772</v>
      </c>
      <c r="O19" s="44">
        <v>179</v>
      </c>
      <c r="P19" s="45">
        <f t="shared" si="8"/>
        <v>1.1220460101548297</v>
      </c>
      <c r="Q19" s="46">
        <v>104</v>
      </c>
      <c r="R19" s="45">
        <f t="shared" si="9"/>
        <v>0.91412498901292083</v>
      </c>
      <c r="S19" s="47">
        <v>0</v>
      </c>
      <c r="T19" s="48">
        <f t="shared" si="10"/>
        <v>283</v>
      </c>
      <c r="U19" s="49">
        <f t="shared" si="11"/>
        <v>1.035492133186974</v>
      </c>
      <c r="V19" s="44">
        <v>122</v>
      </c>
      <c r="W19" s="45">
        <f t="shared" si="12"/>
        <v>1.0702693218703394</v>
      </c>
      <c r="X19" s="46">
        <v>79</v>
      </c>
      <c r="Y19" s="45">
        <f t="shared" si="13"/>
        <v>1.0267741096958669</v>
      </c>
      <c r="Z19" s="47">
        <v>0</v>
      </c>
      <c r="AA19" s="48">
        <f t="shared" si="14"/>
        <v>201</v>
      </c>
      <c r="AB19" s="49">
        <f t="shared" si="15"/>
        <v>1.0527418425601005</v>
      </c>
      <c r="AC19" s="44">
        <v>68</v>
      </c>
      <c r="AD19" s="45">
        <f t="shared" si="16"/>
        <v>1.0722169662567014</v>
      </c>
      <c r="AE19" s="46">
        <v>57</v>
      </c>
      <c r="AF19" s="45">
        <f t="shared" si="17"/>
        <v>1.4274981217129978</v>
      </c>
      <c r="AG19" s="47">
        <v>0</v>
      </c>
      <c r="AH19" s="48">
        <f t="shared" si="18"/>
        <v>125</v>
      </c>
      <c r="AI19" s="49">
        <f t="shared" si="19"/>
        <v>1.2094823415578131</v>
      </c>
      <c r="AJ19" s="44">
        <v>22</v>
      </c>
      <c r="AK19" s="45">
        <f t="shared" si="20"/>
        <v>0.87197780420134752</v>
      </c>
      <c r="AL19" s="46">
        <v>28</v>
      </c>
      <c r="AM19" s="45">
        <f t="shared" si="21"/>
        <v>1.7510944340212633</v>
      </c>
      <c r="AN19" s="47">
        <v>0</v>
      </c>
      <c r="AO19" s="48">
        <f t="shared" si="22"/>
        <v>50</v>
      </c>
      <c r="AP19" s="49">
        <f t="shared" si="23"/>
        <v>1.2130033964095099</v>
      </c>
      <c r="AQ19" s="44">
        <v>4</v>
      </c>
      <c r="AR19" s="45">
        <f t="shared" si="24"/>
        <v>1.0075566750629723</v>
      </c>
      <c r="AS19" s="46">
        <v>4</v>
      </c>
      <c r="AT19" s="45">
        <f t="shared" si="25"/>
        <v>1.6</v>
      </c>
      <c r="AU19" s="47">
        <v>0</v>
      </c>
      <c r="AV19" s="48">
        <f t="shared" si="26"/>
        <v>8</v>
      </c>
      <c r="AW19" s="49">
        <f t="shared" si="27"/>
        <v>1.2364760432766615</v>
      </c>
      <c r="AX19" s="44">
        <v>0</v>
      </c>
      <c r="AY19" s="45">
        <f t="shared" si="28"/>
        <v>0</v>
      </c>
      <c r="AZ19" s="46">
        <v>0</v>
      </c>
      <c r="BA19" s="45">
        <f t="shared" si="29"/>
        <v>0</v>
      </c>
      <c r="BB19" s="47">
        <v>0</v>
      </c>
      <c r="BC19" s="48">
        <f t="shared" si="30"/>
        <v>0</v>
      </c>
      <c r="BD19" s="49">
        <f t="shared" si="31"/>
        <v>0</v>
      </c>
      <c r="BE19" s="44">
        <v>0</v>
      </c>
      <c r="BF19" s="45">
        <f t="shared" si="32"/>
        <v>0</v>
      </c>
      <c r="BG19" s="44">
        <v>0</v>
      </c>
      <c r="BH19" s="45">
        <f t="shared" si="33"/>
        <v>0</v>
      </c>
      <c r="BI19" s="47">
        <v>0</v>
      </c>
      <c r="BJ19" s="48">
        <f t="shared" si="34"/>
        <v>0</v>
      </c>
      <c r="BK19" s="49">
        <f t="shared" si="35"/>
        <v>0</v>
      </c>
      <c r="BL19" s="44">
        <v>0</v>
      </c>
      <c r="BM19" s="45"/>
      <c r="BN19" s="50">
        <v>0</v>
      </c>
      <c r="BO19" s="45"/>
      <c r="BP19" s="47">
        <v>0</v>
      </c>
      <c r="BQ19" s="48">
        <f t="shared" si="36"/>
        <v>0</v>
      </c>
      <c r="BR19" s="49"/>
      <c r="AHO19" s="20"/>
      <c r="AHP19" s="20"/>
      <c r="AHQ19" s="20"/>
      <c r="AHR19" s="20"/>
      <c r="AHS19" s="20"/>
      <c r="AHT19" s="20"/>
      <c r="AHU19" s="20"/>
      <c r="AHV19" s="20"/>
      <c r="AHW19" s="20"/>
      <c r="AHX19" s="20"/>
      <c r="AHY19" s="20"/>
      <c r="AHZ19" s="20"/>
      <c r="AIA19" s="20"/>
      <c r="AIB19" s="20"/>
      <c r="AIC19" s="20"/>
      <c r="AID19" s="20"/>
      <c r="AIE19" s="20"/>
      <c r="AIF19" s="20"/>
      <c r="AIG19" s="20"/>
      <c r="AIH19" s="20"/>
      <c r="AII19" s="20"/>
      <c r="AIJ19" s="20"/>
      <c r="AIK19" s="20"/>
      <c r="AIL19" s="20"/>
      <c r="AIM19" s="20"/>
      <c r="AIN19" s="20"/>
      <c r="AIO19" s="20"/>
      <c r="AIP19" s="20"/>
      <c r="AIQ19" s="20"/>
      <c r="AIR19" s="20"/>
      <c r="AIS19" s="20"/>
      <c r="AIT19" s="20"/>
      <c r="AIU19" s="20"/>
      <c r="AIV19" s="20"/>
      <c r="AIW19" s="20"/>
      <c r="AIX19" s="20"/>
      <c r="AIY19" s="20"/>
      <c r="AIZ19" s="20"/>
      <c r="AJA19" s="20"/>
      <c r="AJB19" s="20"/>
      <c r="AJC19" s="20"/>
      <c r="AJD19" s="20"/>
      <c r="AJE19" s="20"/>
      <c r="AJF19" s="20"/>
      <c r="AJG19" s="20"/>
      <c r="AJH19" s="20"/>
      <c r="AJI19" s="20"/>
      <c r="AJJ19" s="20"/>
      <c r="AJK19" s="20"/>
      <c r="AJL19" s="20"/>
      <c r="AJM19" s="20"/>
      <c r="AJN19" s="20"/>
      <c r="AJO19" s="20"/>
      <c r="AJP19" s="20"/>
      <c r="AJQ19" s="20"/>
      <c r="AJR19" s="20"/>
      <c r="AJS19" s="20"/>
      <c r="AJT19" s="20"/>
      <c r="AJU19" s="20"/>
      <c r="AJV19" s="20"/>
      <c r="AJW19" s="20"/>
      <c r="AJX19" s="20"/>
      <c r="AJY19" s="20"/>
      <c r="AJZ19" s="20"/>
      <c r="AKA19" s="20"/>
      <c r="AKB19" s="20"/>
      <c r="AKC19" s="20"/>
      <c r="AKD19" s="20"/>
      <c r="AKE19" s="20"/>
      <c r="AKF19" s="20"/>
      <c r="AKG19" s="20"/>
      <c r="AKH19" s="20"/>
      <c r="AKI19" s="20"/>
      <c r="AKJ19" s="20"/>
      <c r="AKK19" s="20"/>
      <c r="AKL19" s="20"/>
      <c r="AKM19" s="20"/>
      <c r="AKN19" s="20"/>
      <c r="AKO19" s="20"/>
      <c r="AKP19" s="20"/>
      <c r="AKQ19" s="20"/>
      <c r="AKR19" s="20"/>
      <c r="AKS19" s="20"/>
      <c r="AKT19" s="20"/>
      <c r="AKU19" s="20"/>
      <c r="AKV19" s="20"/>
      <c r="AKW19" s="20"/>
      <c r="AKX19" s="20"/>
      <c r="AKY19" s="20"/>
      <c r="AKZ19" s="20"/>
      <c r="ALA19" s="20"/>
      <c r="ALB19" s="20"/>
      <c r="ALC19" s="20"/>
      <c r="ALD19" s="20"/>
      <c r="ALE19" s="20"/>
      <c r="ALF19" s="20"/>
      <c r="ALG19" s="20"/>
      <c r="ALH19" s="20"/>
      <c r="ALI19" s="20"/>
      <c r="ALJ19" s="20"/>
      <c r="ALK19" s="20"/>
      <c r="ALL19" s="20"/>
      <c r="ALM19" s="20"/>
      <c r="ALN19" s="20"/>
      <c r="ALO19" s="20"/>
      <c r="ALP19" s="20"/>
      <c r="ALQ19" s="20"/>
      <c r="ALR19" s="20"/>
      <c r="ALS19" s="20"/>
      <c r="ALT19" s="20"/>
      <c r="ALU19" s="20"/>
      <c r="ALV19" s="20"/>
      <c r="ALW19" s="20"/>
      <c r="ALX19" s="20"/>
      <c r="ALY19" s="20"/>
      <c r="ALZ19" s="20"/>
      <c r="AMA19" s="20"/>
      <c r="AMB19" s="20"/>
      <c r="AMC19" s="20"/>
      <c r="AMD19" s="20"/>
      <c r="AME19" s="20"/>
      <c r="AMF19" s="20"/>
      <c r="AMG19" s="20"/>
      <c r="AMH19" s="20"/>
      <c r="AMI19" s="20"/>
      <c r="AMJ19" s="20"/>
    </row>
    <row r="20" spans="1:1024" s="22" customFormat="1" ht="13" x14ac:dyDescent="0.3">
      <c r="A20" s="40" t="s">
        <v>47</v>
      </c>
      <c r="B20" s="22">
        <v>2039373</v>
      </c>
      <c r="C20" s="41">
        <f t="shared" si="0"/>
        <v>6.9805082283907121</v>
      </c>
      <c r="D20" s="22">
        <v>2097758</v>
      </c>
      <c r="E20" s="41">
        <f t="shared" si="1"/>
        <v>7.0157821134976821</v>
      </c>
      <c r="F20" s="42">
        <f t="shared" si="2"/>
        <v>4137131</v>
      </c>
      <c r="G20" s="43">
        <f t="shared" si="3"/>
        <v>6.9983496292844434</v>
      </c>
      <c r="H20" s="44">
        <v>394</v>
      </c>
      <c r="I20" s="45">
        <f t="shared" si="4"/>
        <v>2.0620714921233056</v>
      </c>
      <c r="J20" s="46">
        <v>230</v>
      </c>
      <c r="K20" s="45">
        <f t="shared" si="5"/>
        <v>1.6131294711740778</v>
      </c>
      <c r="L20" s="47">
        <v>0</v>
      </c>
      <c r="M20" s="48">
        <f t="shared" si="6"/>
        <v>624</v>
      </c>
      <c r="N20" s="49">
        <f t="shared" si="7"/>
        <v>1.8702232878765175</v>
      </c>
      <c r="O20" s="44">
        <v>332</v>
      </c>
      <c r="P20" s="45">
        <f t="shared" si="8"/>
        <v>2.0811132702313042</v>
      </c>
      <c r="Q20" s="46">
        <v>198</v>
      </c>
      <c r="R20" s="45">
        <f t="shared" si="9"/>
        <v>1.7403533444669068</v>
      </c>
      <c r="S20" s="47">
        <v>0</v>
      </c>
      <c r="T20" s="48">
        <f t="shared" si="10"/>
        <v>530</v>
      </c>
      <c r="U20" s="49">
        <f t="shared" si="11"/>
        <v>1.9392608854738382</v>
      </c>
      <c r="V20" s="44">
        <v>237</v>
      </c>
      <c r="W20" s="45">
        <f t="shared" si="12"/>
        <v>2.0791297482235285</v>
      </c>
      <c r="X20" s="46">
        <v>154</v>
      </c>
      <c r="Y20" s="45">
        <f t="shared" si="13"/>
        <v>2.0015596568754872</v>
      </c>
      <c r="Z20" s="47">
        <v>0</v>
      </c>
      <c r="AA20" s="48">
        <f t="shared" si="14"/>
        <v>391</v>
      </c>
      <c r="AB20" s="49">
        <f t="shared" si="15"/>
        <v>2.0478709474676582</v>
      </c>
      <c r="AC20" s="44">
        <v>126</v>
      </c>
      <c r="AD20" s="45">
        <f t="shared" si="16"/>
        <v>1.9867549668874174</v>
      </c>
      <c r="AE20" s="46">
        <v>75</v>
      </c>
      <c r="AF20" s="45">
        <f t="shared" si="17"/>
        <v>1.8782870022539442</v>
      </c>
      <c r="AG20" s="47">
        <v>0</v>
      </c>
      <c r="AH20" s="48">
        <f t="shared" si="18"/>
        <v>201</v>
      </c>
      <c r="AI20" s="49">
        <f t="shared" si="19"/>
        <v>1.9448476052249637</v>
      </c>
      <c r="AJ20" s="44">
        <v>50</v>
      </c>
      <c r="AK20" s="45">
        <f t="shared" si="20"/>
        <v>1.9817677368212445</v>
      </c>
      <c r="AL20" s="46">
        <v>25</v>
      </c>
      <c r="AM20" s="45">
        <f t="shared" si="21"/>
        <v>1.5634771732332706</v>
      </c>
      <c r="AN20" s="47">
        <v>0</v>
      </c>
      <c r="AO20" s="48">
        <f t="shared" si="22"/>
        <v>75</v>
      </c>
      <c r="AP20" s="49">
        <f t="shared" si="23"/>
        <v>1.8195050946142648</v>
      </c>
      <c r="AQ20" s="44">
        <v>7</v>
      </c>
      <c r="AR20" s="45">
        <f t="shared" si="24"/>
        <v>1.7632241813602016</v>
      </c>
      <c r="AS20" s="46">
        <v>4</v>
      </c>
      <c r="AT20" s="45">
        <f t="shared" si="25"/>
        <v>1.6</v>
      </c>
      <c r="AU20" s="47">
        <v>0</v>
      </c>
      <c r="AV20" s="48">
        <f t="shared" si="26"/>
        <v>11</v>
      </c>
      <c r="AW20" s="49">
        <f t="shared" si="27"/>
        <v>1.7001545595054095</v>
      </c>
      <c r="AX20" s="44">
        <v>2</v>
      </c>
      <c r="AY20" s="45">
        <f t="shared" si="28"/>
        <v>3.125</v>
      </c>
      <c r="AZ20" s="46">
        <v>0</v>
      </c>
      <c r="BA20" s="45">
        <f t="shared" si="29"/>
        <v>0</v>
      </c>
      <c r="BB20" s="47">
        <v>0</v>
      </c>
      <c r="BC20" s="48">
        <f t="shared" si="30"/>
        <v>2</v>
      </c>
      <c r="BD20" s="49">
        <f t="shared" si="31"/>
        <v>1.8518518518518516</v>
      </c>
      <c r="BE20" s="44">
        <v>0</v>
      </c>
      <c r="BF20" s="45">
        <f t="shared" si="32"/>
        <v>0</v>
      </c>
      <c r="BG20" s="44">
        <v>0</v>
      </c>
      <c r="BH20" s="45">
        <f t="shared" si="33"/>
        <v>0</v>
      </c>
      <c r="BI20" s="47">
        <v>0</v>
      </c>
      <c r="BJ20" s="48">
        <f t="shared" si="34"/>
        <v>0</v>
      </c>
      <c r="BK20" s="49">
        <f t="shared" si="35"/>
        <v>0</v>
      </c>
      <c r="BL20" s="44">
        <v>0</v>
      </c>
      <c r="BM20" s="45"/>
      <c r="BN20" s="50">
        <v>0</v>
      </c>
      <c r="BO20" s="45"/>
      <c r="BP20" s="47">
        <v>0</v>
      </c>
      <c r="BQ20" s="48">
        <f t="shared" si="36"/>
        <v>0</v>
      </c>
      <c r="BR20" s="49"/>
      <c r="AHO20" s="20"/>
      <c r="AHP20" s="20"/>
      <c r="AHQ20" s="20"/>
      <c r="AHR20" s="20"/>
      <c r="AHS20" s="20"/>
      <c r="AHT20" s="20"/>
      <c r="AHU20" s="20"/>
      <c r="AHV20" s="20"/>
      <c r="AHW20" s="20"/>
      <c r="AHX20" s="20"/>
      <c r="AHY20" s="20"/>
      <c r="AHZ20" s="20"/>
      <c r="AIA20" s="20"/>
      <c r="AIB20" s="20"/>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row>
    <row r="21" spans="1:1024" s="22" customFormat="1" ht="13" x14ac:dyDescent="0.3">
      <c r="A21" s="40" t="s">
        <v>48</v>
      </c>
      <c r="B21" s="22">
        <v>1866897</v>
      </c>
      <c r="C21" s="41">
        <f t="shared" si="0"/>
        <v>6.3901453388163594</v>
      </c>
      <c r="D21" s="22">
        <v>1918667</v>
      </c>
      <c r="E21" s="41">
        <f t="shared" si="1"/>
        <v>6.4168267361431841</v>
      </c>
      <c r="F21" s="42">
        <f t="shared" si="2"/>
        <v>3785564</v>
      </c>
      <c r="G21" s="43">
        <f t="shared" si="3"/>
        <v>6.4036406911051484</v>
      </c>
      <c r="H21" s="44">
        <v>711</v>
      </c>
      <c r="I21" s="45">
        <f t="shared" si="4"/>
        <v>3.7211493170042393</v>
      </c>
      <c r="J21" s="46">
        <v>343</v>
      </c>
      <c r="K21" s="45">
        <f t="shared" si="5"/>
        <v>2.4056669939682984</v>
      </c>
      <c r="L21" s="47">
        <v>0</v>
      </c>
      <c r="M21" s="48">
        <f t="shared" si="6"/>
        <v>1054</v>
      </c>
      <c r="N21" s="49">
        <f t="shared" si="7"/>
        <v>3.1589989509965535</v>
      </c>
      <c r="O21" s="44">
        <v>599</v>
      </c>
      <c r="P21" s="45">
        <f t="shared" si="8"/>
        <v>3.7547796652667214</v>
      </c>
      <c r="Q21" s="46">
        <v>291</v>
      </c>
      <c r="R21" s="45">
        <f t="shared" si="9"/>
        <v>2.5577920365649995</v>
      </c>
      <c r="S21" s="47">
        <v>0</v>
      </c>
      <c r="T21" s="48">
        <f t="shared" si="10"/>
        <v>890</v>
      </c>
      <c r="U21" s="49">
        <f t="shared" si="11"/>
        <v>3.2564946944749358</v>
      </c>
      <c r="V21" s="44">
        <v>437</v>
      </c>
      <c r="W21" s="45">
        <f t="shared" si="12"/>
        <v>3.8336696201421177</v>
      </c>
      <c r="X21" s="46">
        <v>213</v>
      </c>
      <c r="Y21" s="45">
        <f t="shared" si="13"/>
        <v>2.7683909539901221</v>
      </c>
      <c r="Z21" s="47">
        <v>0</v>
      </c>
      <c r="AA21" s="48">
        <f t="shared" si="14"/>
        <v>650</v>
      </c>
      <c r="AB21" s="49">
        <f t="shared" si="15"/>
        <v>3.4043890431048029</v>
      </c>
      <c r="AC21" s="44">
        <v>234</v>
      </c>
      <c r="AD21" s="45">
        <f t="shared" si="16"/>
        <v>3.6896877956480605</v>
      </c>
      <c r="AE21" s="46">
        <v>129</v>
      </c>
      <c r="AF21" s="45">
        <f t="shared" si="17"/>
        <v>3.2306536438767846</v>
      </c>
      <c r="AG21" s="47">
        <v>0</v>
      </c>
      <c r="AH21" s="48">
        <f t="shared" si="18"/>
        <v>363</v>
      </c>
      <c r="AI21" s="49">
        <f t="shared" si="19"/>
        <v>3.5123367198838897</v>
      </c>
      <c r="AJ21" s="44">
        <v>99</v>
      </c>
      <c r="AK21" s="45">
        <f t="shared" si="20"/>
        <v>3.9239001189060643</v>
      </c>
      <c r="AL21" s="46">
        <v>56</v>
      </c>
      <c r="AM21" s="45">
        <f t="shared" si="21"/>
        <v>3.5021888680425266</v>
      </c>
      <c r="AN21" s="47">
        <v>0</v>
      </c>
      <c r="AO21" s="48">
        <f t="shared" si="22"/>
        <v>155</v>
      </c>
      <c r="AP21" s="49">
        <f t="shared" si="23"/>
        <v>3.7603105288694807</v>
      </c>
      <c r="AQ21" s="44">
        <v>13</v>
      </c>
      <c r="AR21" s="45">
        <f t="shared" si="24"/>
        <v>3.2745591939546599</v>
      </c>
      <c r="AS21" s="46">
        <v>5</v>
      </c>
      <c r="AT21" s="45">
        <f t="shared" si="25"/>
        <v>2</v>
      </c>
      <c r="AU21" s="47">
        <v>0</v>
      </c>
      <c r="AV21" s="48">
        <f t="shared" si="26"/>
        <v>18</v>
      </c>
      <c r="AW21" s="49">
        <f t="shared" si="27"/>
        <v>2.7820710973724885</v>
      </c>
      <c r="AX21" s="44">
        <v>1</v>
      </c>
      <c r="AY21" s="45">
        <f t="shared" si="28"/>
        <v>1.5625</v>
      </c>
      <c r="AZ21" s="46">
        <v>1</v>
      </c>
      <c r="BA21" s="45">
        <f t="shared" si="29"/>
        <v>2.2727272727272729</v>
      </c>
      <c r="BB21" s="47">
        <v>0</v>
      </c>
      <c r="BC21" s="48">
        <f t="shared" si="30"/>
        <v>2</v>
      </c>
      <c r="BD21" s="49">
        <f t="shared" si="31"/>
        <v>1.8518518518518516</v>
      </c>
      <c r="BE21" s="44">
        <v>0</v>
      </c>
      <c r="BF21" s="45">
        <f t="shared" si="32"/>
        <v>0</v>
      </c>
      <c r="BG21" s="44">
        <v>0</v>
      </c>
      <c r="BH21" s="45">
        <f t="shared" si="33"/>
        <v>0</v>
      </c>
      <c r="BI21" s="47">
        <v>0</v>
      </c>
      <c r="BJ21" s="48">
        <f t="shared" si="34"/>
        <v>0</v>
      </c>
      <c r="BK21" s="49">
        <f t="shared" si="35"/>
        <v>0</v>
      </c>
      <c r="BL21" s="44">
        <v>0</v>
      </c>
      <c r="BM21" s="45"/>
      <c r="BN21" s="50">
        <v>0</v>
      </c>
      <c r="BO21" s="45"/>
      <c r="BP21" s="47">
        <v>0</v>
      </c>
      <c r="BQ21" s="48">
        <f t="shared" si="36"/>
        <v>0</v>
      </c>
      <c r="BR21" s="49"/>
      <c r="AHO21" s="20"/>
      <c r="AHP21" s="20"/>
      <c r="AHQ21" s="20"/>
      <c r="AHR21" s="20"/>
      <c r="AHS21" s="20"/>
      <c r="AHT21" s="20"/>
      <c r="AHU21" s="20"/>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row>
    <row r="22" spans="1:1024" s="22" customFormat="1" ht="13" x14ac:dyDescent="0.3">
      <c r="A22" s="40" t="s">
        <v>49</v>
      </c>
      <c r="B22" s="22">
        <v>1585580</v>
      </c>
      <c r="C22" s="41">
        <f t="shared" si="0"/>
        <v>5.4272338786341416</v>
      </c>
      <c r="D22" s="22">
        <v>1648446</v>
      </c>
      <c r="E22" s="41">
        <f t="shared" si="1"/>
        <v>5.5130944379031321</v>
      </c>
      <c r="F22" s="42">
        <f t="shared" si="2"/>
        <v>3234026</v>
      </c>
      <c r="G22" s="43">
        <f t="shared" si="3"/>
        <v>5.4706618326072469</v>
      </c>
      <c r="H22" s="44">
        <v>1011</v>
      </c>
      <c r="I22" s="45">
        <f t="shared" si="4"/>
        <v>5.2912545140524418</v>
      </c>
      <c r="J22" s="46">
        <v>497</v>
      </c>
      <c r="K22" s="45">
        <f t="shared" si="5"/>
        <v>3.4857623790152901</v>
      </c>
      <c r="L22" s="47">
        <v>0</v>
      </c>
      <c r="M22" s="48">
        <f t="shared" si="6"/>
        <v>1508</v>
      </c>
      <c r="N22" s="49">
        <f t="shared" si="7"/>
        <v>4.5197062790349172</v>
      </c>
      <c r="O22" s="44">
        <v>874</v>
      </c>
      <c r="P22" s="45">
        <f t="shared" si="8"/>
        <v>5.4785933680185543</v>
      </c>
      <c r="Q22" s="46">
        <v>436</v>
      </c>
      <c r="R22" s="45">
        <f t="shared" si="9"/>
        <v>3.832293223169553</v>
      </c>
      <c r="S22" s="47">
        <v>0</v>
      </c>
      <c r="T22" s="48">
        <f t="shared" si="10"/>
        <v>1310</v>
      </c>
      <c r="U22" s="49">
        <f t="shared" si="11"/>
        <v>4.7932674716428831</v>
      </c>
      <c r="V22" s="44">
        <v>635</v>
      </c>
      <c r="W22" s="45">
        <f t="shared" si="12"/>
        <v>5.5706640933415219</v>
      </c>
      <c r="X22" s="46">
        <v>313</v>
      </c>
      <c r="Y22" s="45">
        <f t="shared" si="13"/>
        <v>4.0681050168962827</v>
      </c>
      <c r="Z22" s="47">
        <v>0</v>
      </c>
      <c r="AA22" s="48">
        <f t="shared" si="14"/>
        <v>948</v>
      </c>
      <c r="AB22" s="49">
        <f t="shared" si="15"/>
        <v>4.9651704813282356</v>
      </c>
      <c r="AC22" s="44">
        <v>363</v>
      </c>
      <c r="AD22" s="45">
        <f t="shared" si="16"/>
        <v>5.7237464522232733</v>
      </c>
      <c r="AE22" s="46">
        <v>172</v>
      </c>
      <c r="AF22" s="45">
        <f t="shared" si="17"/>
        <v>4.3075381918357118</v>
      </c>
      <c r="AG22" s="47">
        <v>0</v>
      </c>
      <c r="AH22" s="48">
        <f t="shared" si="18"/>
        <v>535</v>
      </c>
      <c r="AI22" s="49">
        <f t="shared" si="19"/>
        <v>5.1765844218674406</v>
      </c>
      <c r="AJ22" s="44">
        <v>138</v>
      </c>
      <c r="AK22" s="45">
        <f t="shared" si="20"/>
        <v>5.4696789536266346</v>
      </c>
      <c r="AL22" s="46">
        <v>64</v>
      </c>
      <c r="AM22" s="45">
        <f t="shared" si="21"/>
        <v>4.002501563477173</v>
      </c>
      <c r="AN22" s="47">
        <v>0</v>
      </c>
      <c r="AO22" s="48">
        <f t="shared" si="22"/>
        <v>202</v>
      </c>
      <c r="AP22" s="49">
        <f t="shared" si="23"/>
        <v>4.90053372149442</v>
      </c>
      <c r="AQ22" s="44">
        <v>20</v>
      </c>
      <c r="AR22" s="45">
        <f t="shared" si="24"/>
        <v>5.037783375314862</v>
      </c>
      <c r="AS22" s="46">
        <v>13</v>
      </c>
      <c r="AT22" s="45">
        <f t="shared" si="25"/>
        <v>5.2</v>
      </c>
      <c r="AU22" s="47">
        <v>0</v>
      </c>
      <c r="AV22" s="48">
        <f t="shared" si="26"/>
        <v>33</v>
      </c>
      <c r="AW22" s="49">
        <f t="shared" si="27"/>
        <v>5.1004636785162285</v>
      </c>
      <c r="AX22" s="44">
        <v>1</v>
      </c>
      <c r="AY22" s="45">
        <f t="shared" si="28"/>
        <v>1.5625</v>
      </c>
      <c r="AZ22" s="46">
        <v>2</v>
      </c>
      <c r="BA22" s="45">
        <f t="shared" si="29"/>
        <v>4.5454545454545459</v>
      </c>
      <c r="BB22" s="47">
        <v>0</v>
      </c>
      <c r="BC22" s="48">
        <f t="shared" si="30"/>
        <v>3</v>
      </c>
      <c r="BD22" s="49">
        <f t="shared" si="31"/>
        <v>2.7777777777777777</v>
      </c>
      <c r="BE22" s="44">
        <v>1</v>
      </c>
      <c r="BF22" s="45">
        <f t="shared" si="32"/>
        <v>50</v>
      </c>
      <c r="BG22" s="44">
        <v>0</v>
      </c>
      <c r="BH22" s="45">
        <f t="shared" si="33"/>
        <v>0</v>
      </c>
      <c r="BI22" s="47">
        <v>0</v>
      </c>
      <c r="BJ22" s="48">
        <f t="shared" si="34"/>
        <v>1</v>
      </c>
      <c r="BK22" s="49">
        <f t="shared" si="35"/>
        <v>20</v>
      </c>
      <c r="BL22" s="44">
        <v>0</v>
      </c>
      <c r="BM22" s="45"/>
      <c r="BN22" s="50">
        <v>0</v>
      </c>
      <c r="BO22" s="45"/>
      <c r="BP22" s="47">
        <v>0</v>
      </c>
      <c r="BQ22" s="48">
        <f t="shared" si="36"/>
        <v>0</v>
      </c>
      <c r="BR22" s="49"/>
      <c r="AHO22" s="20"/>
      <c r="AHP22" s="20"/>
      <c r="AHQ22" s="20"/>
      <c r="AHR22" s="20"/>
      <c r="AHS22" s="20"/>
      <c r="AHT22" s="20"/>
      <c r="AHU22" s="20"/>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row>
    <row r="23" spans="1:1024" s="22" customFormat="1" ht="13" x14ac:dyDescent="0.3">
      <c r="A23" s="40" t="s">
        <v>50</v>
      </c>
      <c r="B23" s="22">
        <v>1455983</v>
      </c>
      <c r="C23" s="41">
        <f t="shared" si="0"/>
        <v>4.9836402227042313</v>
      </c>
      <c r="D23" s="22">
        <v>1550793</v>
      </c>
      <c r="E23" s="41">
        <f t="shared" si="1"/>
        <v>5.186501870633986</v>
      </c>
      <c r="F23" s="42">
        <f t="shared" si="2"/>
        <v>3006776</v>
      </c>
      <c r="G23" s="43">
        <f t="shared" si="3"/>
        <v>5.0862468954793458</v>
      </c>
      <c r="H23" s="44">
        <v>1355</v>
      </c>
      <c r="I23" s="45">
        <f t="shared" si="4"/>
        <v>7.0916418066677132</v>
      </c>
      <c r="J23" s="46">
        <v>670</v>
      </c>
      <c r="K23" s="45">
        <f t="shared" si="5"/>
        <v>4.6991162855940525</v>
      </c>
      <c r="L23" s="47">
        <v>0</v>
      </c>
      <c r="M23" s="48">
        <f t="shared" si="6"/>
        <v>2025</v>
      </c>
      <c r="N23" s="49">
        <f t="shared" si="7"/>
        <v>6.0692342274838902</v>
      </c>
      <c r="O23" s="44">
        <v>1146</v>
      </c>
      <c r="P23" s="45">
        <f t="shared" si="8"/>
        <v>7.1836018303767322</v>
      </c>
      <c r="Q23" s="46">
        <v>569</v>
      </c>
      <c r="R23" s="45">
        <f t="shared" si="9"/>
        <v>5.0013184495033842</v>
      </c>
      <c r="S23" s="47">
        <v>0</v>
      </c>
      <c r="T23" s="48">
        <f t="shared" si="10"/>
        <v>1715</v>
      </c>
      <c r="U23" s="49">
        <f t="shared" si="11"/>
        <v>6.2751555067691189</v>
      </c>
      <c r="V23" s="44">
        <v>839</v>
      </c>
      <c r="W23" s="45">
        <f t="shared" si="12"/>
        <v>7.3602947626984827</v>
      </c>
      <c r="X23" s="46">
        <v>418</v>
      </c>
      <c r="Y23" s="45">
        <f t="shared" si="13"/>
        <v>5.432804782947751</v>
      </c>
      <c r="Z23" s="47">
        <v>0</v>
      </c>
      <c r="AA23" s="48">
        <f t="shared" si="14"/>
        <v>1257</v>
      </c>
      <c r="AB23" s="49">
        <f t="shared" si="15"/>
        <v>6.5835646572042101</v>
      </c>
      <c r="AC23" s="44">
        <v>469</v>
      </c>
      <c r="AD23" s="45">
        <f t="shared" si="16"/>
        <v>7.3951434878587197</v>
      </c>
      <c r="AE23" s="46">
        <v>235</v>
      </c>
      <c r="AF23" s="45">
        <f t="shared" si="17"/>
        <v>5.8852992737290259</v>
      </c>
      <c r="AG23" s="47">
        <v>0</v>
      </c>
      <c r="AH23" s="48">
        <f t="shared" si="18"/>
        <v>704</v>
      </c>
      <c r="AI23" s="49">
        <f t="shared" si="19"/>
        <v>6.8118045476536047</v>
      </c>
      <c r="AJ23" s="44">
        <v>190</v>
      </c>
      <c r="AK23" s="45">
        <f t="shared" si="20"/>
        <v>7.5307173999207295</v>
      </c>
      <c r="AL23" s="46">
        <v>87</v>
      </c>
      <c r="AM23" s="45">
        <f t="shared" si="21"/>
        <v>5.4409005628517821</v>
      </c>
      <c r="AN23" s="47">
        <v>0</v>
      </c>
      <c r="AO23" s="48">
        <f t="shared" si="22"/>
        <v>277</v>
      </c>
      <c r="AP23" s="49">
        <f t="shared" si="23"/>
        <v>6.7200388161086853</v>
      </c>
      <c r="AQ23" s="44">
        <v>37</v>
      </c>
      <c r="AR23" s="45">
        <f t="shared" si="24"/>
        <v>9.3198992443324933</v>
      </c>
      <c r="AS23" s="46">
        <v>16</v>
      </c>
      <c r="AT23" s="45">
        <f t="shared" si="25"/>
        <v>6.4</v>
      </c>
      <c r="AU23" s="47">
        <v>0</v>
      </c>
      <c r="AV23" s="48">
        <f t="shared" si="26"/>
        <v>53</v>
      </c>
      <c r="AW23" s="49">
        <f t="shared" si="27"/>
        <v>8.1916537867078816</v>
      </c>
      <c r="AX23" s="44">
        <v>7</v>
      </c>
      <c r="AY23" s="45">
        <f t="shared" si="28"/>
        <v>10.9375</v>
      </c>
      <c r="AZ23" s="46">
        <v>4</v>
      </c>
      <c r="BA23" s="45">
        <f t="shared" si="29"/>
        <v>9.0909090909090917</v>
      </c>
      <c r="BB23" s="47">
        <v>0</v>
      </c>
      <c r="BC23" s="48">
        <f t="shared" si="30"/>
        <v>11</v>
      </c>
      <c r="BD23" s="49">
        <f t="shared" si="31"/>
        <v>10.185185185185185</v>
      </c>
      <c r="BE23" s="44">
        <v>0</v>
      </c>
      <c r="BF23" s="45">
        <f t="shared" si="32"/>
        <v>0</v>
      </c>
      <c r="BG23" s="44">
        <v>0</v>
      </c>
      <c r="BH23" s="45">
        <f t="shared" si="33"/>
        <v>0</v>
      </c>
      <c r="BI23" s="47">
        <v>0</v>
      </c>
      <c r="BJ23" s="48">
        <f t="shared" si="34"/>
        <v>0</v>
      </c>
      <c r="BK23" s="49">
        <f t="shared" si="35"/>
        <v>0</v>
      </c>
      <c r="BL23" s="44">
        <v>0</v>
      </c>
      <c r="BM23" s="45"/>
      <c r="BN23" s="50">
        <v>0</v>
      </c>
      <c r="BO23" s="45"/>
      <c r="BP23" s="47">
        <v>0</v>
      </c>
      <c r="BQ23" s="48">
        <f t="shared" si="36"/>
        <v>0</v>
      </c>
      <c r="BR23" s="49"/>
      <c r="AHO23" s="20"/>
      <c r="AHP23" s="20"/>
      <c r="AHQ23" s="20"/>
      <c r="AHR23" s="20"/>
      <c r="AHS23" s="20"/>
      <c r="AHT23" s="20"/>
      <c r="AHU23" s="20"/>
      <c r="AHV23" s="20"/>
      <c r="AHW23" s="20"/>
      <c r="AHX23" s="20"/>
      <c r="AHY23" s="20"/>
      <c r="AHZ23" s="20"/>
      <c r="AIA23" s="20"/>
      <c r="AIB23" s="20"/>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row>
    <row r="24" spans="1:1024" s="22" customFormat="1" ht="13" x14ac:dyDescent="0.3">
      <c r="A24" s="40" t="s">
        <v>51</v>
      </c>
      <c r="B24" s="22">
        <v>1389405</v>
      </c>
      <c r="C24" s="41">
        <f t="shared" si="0"/>
        <v>4.7557523979513299</v>
      </c>
      <c r="D24" s="22">
        <v>1510747</v>
      </c>
      <c r="E24" s="41">
        <f t="shared" si="1"/>
        <v>5.0525712597069257</v>
      </c>
      <c r="F24" s="42">
        <f t="shared" si="2"/>
        <v>2900152</v>
      </c>
      <c r="G24" s="43">
        <f t="shared" si="3"/>
        <v>4.9058822826902357</v>
      </c>
      <c r="H24" s="44">
        <v>2144</v>
      </c>
      <c r="I24" s="45">
        <f t="shared" si="4"/>
        <v>11.221018474904486</v>
      </c>
      <c r="J24" s="46">
        <v>1117</v>
      </c>
      <c r="K24" s="45">
        <f t="shared" si="5"/>
        <v>7.8341983447888914</v>
      </c>
      <c r="L24" s="47">
        <v>0</v>
      </c>
      <c r="M24" s="48">
        <f t="shared" si="6"/>
        <v>3261</v>
      </c>
      <c r="N24" s="49">
        <f t="shared" si="7"/>
        <v>9.7737149707777604</v>
      </c>
      <c r="O24" s="44">
        <v>1817</v>
      </c>
      <c r="P24" s="45">
        <f t="shared" si="8"/>
        <v>11.389707265091205</v>
      </c>
      <c r="Q24" s="46">
        <v>949</v>
      </c>
      <c r="R24" s="45">
        <f t="shared" si="9"/>
        <v>8.3413905247429021</v>
      </c>
      <c r="S24" s="47">
        <v>0</v>
      </c>
      <c r="T24" s="48">
        <f t="shared" si="10"/>
        <v>2766</v>
      </c>
      <c r="U24" s="49">
        <f t="shared" si="11"/>
        <v>10.120746432491767</v>
      </c>
      <c r="V24" s="44">
        <v>1347</v>
      </c>
      <c r="W24" s="45">
        <f t="shared" si="12"/>
        <v>11.816826037371699</v>
      </c>
      <c r="X24" s="46">
        <v>688</v>
      </c>
      <c r="Y24" s="45">
        <f t="shared" si="13"/>
        <v>8.9420327527943844</v>
      </c>
      <c r="Z24" s="47">
        <v>0</v>
      </c>
      <c r="AA24" s="48">
        <f t="shared" si="14"/>
        <v>2035</v>
      </c>
      <c r="AB24" s="49">
        <f t="shared" si="15"/>
        <v>10.658356465720422</v>
      </c>
      <c r="AC24" s="44">
        <v>756</v>
      </c>
      <c r="AD24" s="45">
        <f t="shared" si="16"/>
        <v>11.920529801324504</v>
      </c>
      <c r="AE24" s="46">
        <v>390</v>
      </c>
      <c r="AF24" s="45">
        <f t="shared" si="17"/>
        <v>9.7670924117205118</v>
      </c>
      <c r="AG24" s="47">
        <v>0</v>
      </c>
      <c r="AH24" s="48">
        <f t="shared" si="18"/>
        <v>1146</v>
      </c>
      <c r="AI24" s="49">
        <f t="shared" si="19"/>
        <v>11.088534107402031</v>
      </c>
      <c r="AJ24" s="44">
        <v>310</v>
      </c>
      <c r="AK24" s="45">
        <f t="shared" si="20"/>
        <v>12.286959968291717</v>
      </c>
      <c r="AL24" s="46">
        <v>159</v>
      </c>
      <c r="AM24" s="45">
        <f t="shared" si="21"/>
        <v>9.9437148217636029</v>
      </c>
      <c r="AN24" s="47">
        <v>0</v>
      </c>
      <c r="AO24" s="48">
        <f t="shared" si="22"/>
        <v>469</v>
      </c>
      <c r="AP24" s="49">
        <f t="shared" si="23"/>
        <v>11.377971858321203</v>
      </c>
      <c r="AQ24" s="44">
        <v>44</v>
      </c>
      <c r="AR24" s="45">
        <f t="shared" si="24"/>
        <v>11.083123425692696</v>
      </c>
      <c r="AS24" s="46">
        <v>23</v>
      </c>
      <c r="AT24" s="45">
        <f t="shared" si="25"/>
        <v>9.1999999999999993</v>
      </c>
      <c r="AU24" s="47">
        <v>0</v>
      </c>
      <c r="AV24" s="48">
        <f t="shared" si="26"/>
        <v>67</v>
      </c>
      <c r="AW24" s="49">
        <f t="shared" si="27"/>
        <v>10.35548686244204</v>
      </c>
      <c r="AX24" s="44">
        <v>6</v>
      </c>
      <c r="AY24" s="45">
        <f t="shared" si="28"/>
        <v>9.375</v>
      </c>
      <c r="AZ24" s="46">
        <v>4</v>
      </c>
      <c r="BA24" s="45">
        <f t="shared" si="29"/>
        <v>9.0909090909090917</v>
      </c>
      <c r="BB24" s="47">
        <v>0</v>
      </c>
      <c r="BC24" s="48">
        <f t="shared" si="30"/>
        <v>10</v>
      </c>
      <c r="BD24" s="49">
        <f t="shared" si="31"/>
        <v>9.2592592592592595</v>
      </c>
      <c r="BE24" s="44">
        <v>0</v>
      </c>
      <c r="BF24" s="45">
        <f t="shared" si="32"/>
        <v>0</v>
      </c>
      <c r="BG24" s="44">
        <v>1</v>
      </c>
      <c r="BH24" s="45">
        <f t="shared" si="33"/>
        <v>33.333333333333329</v>
      </c>
      <c r="BI24" s="47">
        <v>0</v>
      </c>
      <c r="BJ24" s="48">
        <f t="shared" si="34"/>
        <v>1</v>
      </c>
      <c r="BK24" s="49">
        <f t="shared" si="35"/>
        <v>20</v>
      </c>
      <c r="BL24" s="44">
        <v>0</v>
      </c>
      <c r="BM24" s="45"/>
      <c r="BN24" s="50">
        <v>0</v>
      </c>
      <c r="BO24" s="45"/>
      <c r="BP24" s="47">
        <v>0</v>
      </c>
      <c r="BQ24" s="48">
        <f t="shared" si="36"/>
        <v>0</v>
      </c>
      <c r="BR24" s="49"/>
      <c r="AHO24" s="20"/>
      <c r="AHP24" s="20"/>
      <c r="AHQ24" s="20"/>
      <c r="AHR24" s="20"/>
      <c r="AHS24" s="20"/>
      <c r="AHT24" s="20"/>
      <c r="AHU24" s="20"/>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row>
    <row r="25" spans="1:1024" s="22" customFormat="1" ht="13" x14ac:dyDescent="0.3">
      <c r="A25" s="40" t="s">
        <v>52</v>
      </c>
      <c r="B25" s="22">
        <v>918891</v>
      </c>
      <c r="C25" s="41">
        <f t="shared" si="0"/>
        <v>3.1452442424677445</v>
      </c>
      <c r="D25" s="22">
        <v>1066234</v>
      </c>
      <c r="E25" s="41">
        <f t="shared" si="1"/>
        <v>3.5659334518104977</v>
      </c>
      <c r="F25" s="42">
        <f t="shared" si="2"/>
        <v>1985125</v>
      </c>
      <c r="G25" s="43">
        <f t="shared" si="3"/>
        <v>3.3580272918196887</v>
      </c>
      <c r="H25" s="44">
        <v>2889</v>
      </c>
      <c r="I25" s="45">
        <f t="shared" si="4"/>
        <v>15.120113047574188</v>
      </c>
      <c r="J25" s="46">
        <v>1737</v>
      </c>
      <c r="K25" s="45">
        <f t="shared" si="5"/>
        <v>12.182634310562491</v>
      </c>
      <c r="L25" s="47">
        <v>0</v>
      </c>
      <c r="M25" s="48">
        <f t="shared" si="6"/>
        <v>4626</v>
      </c>
      <c r="N25" s="49">
        <f t="shared" si="7"/>
        <v>13.864828413007643</v>
      </c>
      <c r="O25" s="44">
        <v>2451</v>
      </c>
      <c r="P25" s="45">
        <f t="shared" si="8"/>
        <v>15.363881401617252</v>
      </c>
      <c r="Q25" s="46">
        <v>1405</v>
      </c>
      <c r="R25" s="45">
        <f t="shared" si="9"/>
        <v>12.349477015030324</v>
      </c>
      <c r="S25" s="47">
        <v>0</v>
      </c>
      <c r="T25" s="48">
        <f t="shared" si="10"/>
        <v>3856</v>
      </c>
      <c r="U25" s="49">
        <f t="shared" si="11"/>
        <v>14.109037687522868</v>
      </c>
      <c r="V25" s="44">
        <v>1794</v>
      </c>
      <c r="W25" s="45">
        <f t="shared" si="12"/>
        <v>15.738222651109746</v>
      </c>
      <c r="X25" s="46">
        <v>1022</v>
      </c>
      <c r="Y25" s="45">
        <f t="shared" si="13"/>
        <v>13.283077722900963</v>
      </c>
      <c r="Z25" s="47">
        <v>0</v>
      </c>
      <c r="AA25" s="48">
        <f t="shared" si="14"/>
        <v>2816</v>
      </c>
      <c r="AB25" s="49">
        <f t="shared" si="15"/>
        <v>14.748860839050963</v>
      </c>
      <c r="AC25" s="44">
        <v>1062</v>
      </c>
      <c r="AD25" s="45">
        <f t="shared" si="16"/>
        <v>16.74550614947966</v>
      </c>
      <c r="AE25" s="46">
        <v>557</v>
      </c>
      <c r="AF25" s="45">
        <f t="shared" si="17"/>
        <v>13.949411470072626</v>
      </c>
      <c r="AG25" s="47">
        <v>0</v>
      </c>
      <c r="AH25" s="48">
        <f t="shared" si="18"/>
        <v>1619</v>
      </c>
      <c r="AI25" s="49">
        <f t="shared" si="19"/>
        <v>15.665215287856798</v>
      </c>
      <c r="AJ25" s="44">
        <v>421</v>
      </c>
      <c r="AK25" s="45">
        <f t="shared" si="20"/>
        <v>16.686484344034881</v>
      </c>
      <c r="AL25" s="46">
        <v>225</v>
      </c>
      <c r="AM25" s="45">
        <f t="shared" si="21"/>
        <v>14.071294559099437</v>
      </c>
      <c r="AN25" s="47">
        <v>0</v>
      </c>
      <c r="AO25" s="48">
        <f t="shared" si="22"/>
        <v>646</v>
      </c>
      <c r="AP25" s="49">
        <f t="shared" si="23"/>
        <v>15.672003881610868</v>
      </c>
      <c r="AQ25" s="44">
        <v>69</v>
      </c>
      <c r="AR25" s="45">
        <f t="shared" si="24"/>
        <v>17.380352644836272</v>
      </c>
      <c r="AS25" s="46">
        <v>28</v>
      </c>
      <c r="AT25" s="45">
        <f t="shared" si="25"/>
        <v>11.200000000000001</v>
      </c>
      <c r="AU25" s="47">
        <v>0</v>
      </c>
      <c r="AV25" s="48">
        <f t="shared" si="26"/>
        <v>97</v>
      </c>
      <c r="AW25" s="49">
        <f t="shared" si="27"/>
        <v>14.992272024729521</v>
      </c>
      <c r="AX25" s="44">
        <v>6</v>
      </c>
      <c r="AY25" s="45">
        <f t="shared" si="28"/>
        <v>9.375</v>
      </c>
      <c r="AZ25" s="46">
        <v>7</v>
      </c>
      <c r="BA25" s="45">
        <f t="shared" si="29"/>
        <v>15.909090909090908</v>
      </c>
      <c r="BB25" s="47">
        <v>0</v>
      </c>
      <c r="BC25" s="48">
        <f t="shared" si="30"/>
        <v>13</v>
      </c>
      <c r="BD25" s="49">
        <f t="shared" si="31"/>
        <v>12.037037037037036</v>
      </c>
      <c r="BE25" s="44">
        <v>0</v>
      </c>
      <c r="BF25" s="45">
        <f t="shared" si="32"/>
        <v>0</v>
      </c>
      <c r="BG25" s="44">
        <v>2</v>
      </c>
      <c r="BH25" s="45">
        <f t="shared" si="33"/>
        <v>66.666666666666657</v>
      </c>
      <c r="BI25" s="47">
        <v>0</v>
      </c>
      <c r="BJ25" s="48">
        <f t="shared" si="34"/>
        <v>2</v>
      </c>
      <c r="BK25" s="49">
        <f t="shared" si="35"/>
        <v>40</v>
      </c>
      <c r="BL25" s="44">
        <v>0</v>
      </c>
      <c r="BM25" s="45"/>
      <c r="BN25" s="50">
        <v>0</v>
      </c>
      <c r="BO25" s="45"/>
      <c r="BP25" s="47">
        <v>0</v>
      </c>
      <c r="BQ25" s="48">
        <f t="shared" si="36"/>
        <v>0</v>
      </c>
      <c r="BR25" s="49"/>
      <c r="AHO25" s="20"/>
      <c r="AHP25" s="20"/>
      <c r="AHQ25" s="20"/>
      <c r="AHR25" s="20"/>
      <c r="AHS25" s="20"/>
      <c r="AHT25" s="20"/>
      <c r="AHU25" s="20"/>
      <c r="AHV25" s="20"/>
      <c r="AHW25" s="20"/>
      <c r="AHX25" s="20"/>
      <c r="AHY25" s="20"/>
      <c r="AHZ25" s="20"/>
      <c r="AIA25" s="20"/>
      <c r="AIB25" s="20"/>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row>
    <row r="26" spans="1:1024" s="22" customFormat="1" ht="13" x14ac:dyDescent="0.3">
      <c r="A26" s="40" t="s">
        <v>53</v>
      </c>
      <c r="B26" s="22">
        <v>655504</v>
      </c>
      <c r="C26" s="41">
        <f t="shared" si="0"/>
        <v>2.2437048375863688</v>
      </c>
      <c r="D26" s="22">
        <v>836293</v>
      </c>
      <c r="E26" s="41">
        <f t="shared" si="1"/>
        <v>2.7969143585882246</v>
      </c>
      <c r="F26" s="42">
        <f t="shared" si="2"/>
        <v>1491797</v>
      </c>
      <c r="G26" s="43">
        <f t="shared" si="3"/>
        <v>2.5235161714525467</v>
      </c>
      <c r="H26" s="44">
        <v>3728</v>
      </c>
      <c r="I26" s="45">
        <f t="shared" si="4"/>
        <v>19.511173915318995</v>
      </c>
      <c r="J26" s="46">
        <v>2617</v>
      </c>
      <c r="K26" s="45">
        <f t="shared" si="5"/>
        <v>18.354607939402438</v>
      </c>
      <c r="L26" s="47">
        <v>0</v>
      </c>
      <c r="M26" s="48">
        <f t="shared" si="6"/>
        <v>6345</v>
      </c>
      <c r="N26" s="49">
        <f t="shared" si="7"/>
        <v>19.016933912782857</v>
      </c>
      <c r="O26" s="44">
        <v>3149</v>
      </c>
      <c r="P26" s="45">
        <f t="shared" si="8"/>
        <v>19.739233999874632</v>
      </c>
      <c r="Q26" s="46">
        <v>2100</v>
      </c>
      <c r="R26" s="45">
        <f t="shared" si="9"/>
        <v>18.458293047376287</v>
      </c>
      <c r="S26" s="47">
        <v>0</v>
      </c>
      <c r="T26" s="48">
        <f t="shared" si="10"/>
        <v>5249</v>
      </c>
      <c r="U26" s="49">
        <f t="shared" si="11"/>
        <v>19.206000731796561</v>
      </c>
      <c r="V26" s="44">
        <v>2267</v>
      </c>
      <c r="W26" s="45">
        <f t="shared" si="12"/>
        <v>19.88770944819721</v>
      </c>
      <c r="X26" s="46">
        <v>1407</v>
      </c>
      <c r="Y26" s="45">
        <f t="shared" si="13"/>
        <v>18.286976865089681</v>
      </c>
      <c r="Z26" s="47">
        <v>0</v>
      </c>
      <c r="AA26" s="48">
        <f t="shared" si="14"/>
        <v>3674</v>
      </c>
      <c r="AB26" s="49">
        <f t="shared" si="15"/>
        <v>19.2426543759493</v>
      </c>
      <c r="AC26" s="44">
        <v>1282</v>
      </c>
      <c r="AD26" s="45">
        <f t="shared" si="16"/>
        <v>20.21444339325134</v>
      </c>
      <c r="AE26" s="46">
        <v>755</v>
      </c>
      <c r="AF26" s="45">
        <f t="shared" si="17"/>
        <v>18.908089156023038</v>
      </c>
      <c r="AG26" s="47">
        <v>0</v>
      </c>
      <c r="AH26" s="48">
        <f t="shared" si="18"/>
        <v>2037</v>
      </c>
      <c r="AI26" s="49">
        <f t="shared" si="19"/>
        <v>19.709724238026123</v>
      </c>
      <c r="AJ26" s="44">
        <v>510</v>
      </c>
      <c r="AK26" s="45">
        <f t="shared" si="20"/>
        <v>20.214030915576693</v>
      </c>
      <c r="AL26" s="46">
        <v>290</v>
      </c>
      <c r="AM26" s="45">
        <f t="shared" si="21"/>
        <v>18.13633520950594</v>
      </c>
      <c r="AN26" s="47">
        <v>0</v>
      </c>
      <c r="AO26" s="48">
        <f t="shared" si="22"/>
        <v>800</v>
      </c>
      <c r="AP26" s="49">
        <f t="shared" si="23"/>
        <v>19.408054342552159</v>
      </c>
      <c r="AQ26" s="44">
        <v>69</v>
      </c>
      <c r="AR26" s="45">
        <f t="shared" si="24"/>
        <v>17.380352644836272</v>
      </c>
      <c r="AS26" s="46">
        <v>49</v>
      </c>
      <c r="AT26" s="45">
        <f t="shared" si="25"/>
        <v>19.600000000000001</v>
      </c>
      <c r="AU26" s="47">
        <v>0</v>
      </c>
      <c r="AV26" s="48">
        <f t="shared" si="26"/>
        <v>118</v>
      </c>
      <c r="AW26" s="49">
        <f t="shared" si="27"/>
        <v>18.238021638330757</v>
      </c>
      <c r="AX26" s="44">
        <v>14</v>
      </c>
      <c r="AY26" s="45">
        <f t="shared" si="28"/>
        <v>21.875</v>
      </c>
      <c r="AZ26" s="46">
        <v>7</v>
      </c>
      <c r="BA26" s="45">
        <f t="shared" si="29"/>
        <v>15.909090909090908</v>
      </c>
      <c r="BB26" s="47">
        <v>0</v>
      </c>
      <c r="BC26" s="48">
        <f t="shared" si="30"/>
        <v>21</v>
      </c>
      <c r="BD26" s="49">
        <f t="shared" si="31"/>
        <v>19.444444444444446</v>
      </c>
      <c r="BE26" s="44">
        <v>1</v>
      </c>
      <c r="BF26" s="45">
        <f t="shared" si="32"/>
        <v>50</v>
      </c>
      <c r="BG26" s="44">
        <v>0</v>
      </c>
      <c r="BH26" s="45">
        <f t="shared" si="33"/>
        <v>0</v>
      </c>
      <c r="BI26" s="47">
        <v>0</v>
      </c>
      <c r="BJ26" s="48">
        <f t="shared" si="34"/>
        <v>1</v>
      </c>
      <c r="BK26" s="49">
        <f t="shared" si="35"/>
        <v>20</v>
      </c>
      <c r="BL26" s="44">
        <v>0</v>
      </c>
      <c r="BM26" s="45"/>
      <c r="BN26" s="50">
        <v>0</v>
      </c>
      <c r="BO26" s="45"/>
      <c r="BP26" s="47">
        <v>0</v>
      </c>
      <c r="BQ26" s="48">
        <f t="shared" si="36"/>
        <v>0</v>
      </c>
      <c r="BR26" s="49"/>
      <c r="AHO26" s="20"/>
      <c r="AHP26" s="20"/>
      <c r="AHQ26" s="20"/>
      <c r="AHR26" s="20"/>
      <c r="AHS26" s="20"/>
      <c r="AHT26" s="20"/>
      <c r="AHU26" s="20"/>
      <c r="AHV26" s="20"/>
      <c r="AHW26" s="20"/>
      <c r="AHX26" s="20"/>
      <c r="AHY26" s="20"/>
      <c r="AHZ26" s="20"/>
      <c r="AIA26" s="20"/>
      <c r="AIB26" s="20"/>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row>
    <row r="27" spans="1:1024" s="22" customFormat="1" ht="13" x14ac:dyDescent="0.3">
      <c r="A27" s="40" t="s">
        <v>54</v>
      </c>
      <c r="B27" s="22">
        <v>362168</v>
      </c>
      <c r="C27" s="41">
        <f t="shared" si="0"/>
        <v>1.2396539054208364</v>
      </c>
      <c r="D27" s="22">
        <v>556269</v>
      </c>
      <c r="E27" s="41">
        <f t="shared" si="1"/>
        <v>1.8603967190177522</v>
      </c>
      <c r="F27" s="42">
        <f t="shared" si="2"/>
        <v>918437</v>
      </c>
      <c r="G27" s="43">
        <f t="shared" si="3"/>
        <v>1.5536233294210691</v>
      </c>
      <c r="H27" s="44">
        <v>3589</v>
      </c>
      <c r="I27" s="45">
        <f t="shared" si="4"/>
        <v>18.783691840686657</v>
      </c>
      <c r="J27" s="46">
        <v>2999</v>
      </c>
      <c r="K27" s="45">
        <f t="shared" si="5"/>
        <v>21.033805582830691</v>
      </c>
      <c r="L27" s="47">
        <v>0</v>
      </c>
      <c r="M27" s="48">
        <f t="shared" si="6"/>
        <v>6588</v>
      </c>
      <c r="N27" s="49">
        <f t="shared" si="7"/>
        <v>19.745242020080923</v>
      </c>
      <c r="O27" s="44">
        <v>2951</v>
      </c>
      <c r="P27" s="45">
        <f t="shared" si="8"/>
        <v>18.498088133893312</v>
      </c>
      <c r="Q27" s="46">
        <v>2331</v>
      </c>
      <c r="R27" s="45">
        <f t="shared" si="9"/>
        <v>20.488705282587677</v>
      </c>
      <c r="S27" s="47">
        <v>0</v>
      </c>
      <c r="T27" s="48">
        <f t="shared" si="10"/>
        <v>5282</v>
      </c>
      <c r="U27" s="49">
        <f t="shared" si="11"/>
        <v>19.326747164288328</v>
      </c>
      <c r="V27" s="44">
        <v>2055</v>
      </c>
      <c r="W27" s="45">
        <f t="shared" si="12"/>
        <v>18.027897183963507</v>
      </c>
      <c r="X27" s="46">
        <v>1518</v>
      </c>
      <c r="Y27" s="45">
        <f t="shared" si="13"/>
        <v>19.729659474915518</v>
      </c>
      <c r="Z27" s="47">
        <v>0</v>
      </c>
      <c r="AA27" s="48">
        <f t="shared" si="14"/>
        <v>3573</v>
      </c>
      <c r="AB27" s="49">
        <f t="shared" si="15"/>
        <v>18.713664693866864</v>
      </c>
      <c r="AC27" s="44">
        <v>1097</v>
      </c>
      <c r="AD27" s="45">
        <f t="shared" si="16"/>
        <v>17.297382529170608</v>
      </c>
      <c r="AE27" s="46">
        <v>737</v>
      </c>
      <c r="AF27" s="45">
        <f t="shared" si="17"/>
        <v>18.457300275482094</v>
      </c>
      <c r="AG27" s="47">
        <v>0</v>
      </c>
      <c r="AH27" s="48">
        <f t="shared" si="18"/>
        <v>1834</v>
      </c>
      <c r="AI27" s="49">
        <f t="shared" si="19"/>
        <v>17.745524915336237</v>
      </c>
      <c r="AJ27" s="44">
        <v>429</v>
      </c>
      <c r="AK27" s="45">
        <f t="shared" si="20"/>
        <v>17.003567181926279</v>
      </c>
      <c r="AL27" s="46">
        <v>314</v>
      </c>
      <c r="AM27" s="45">
        <f t="shared" si="21"/>
        <v>19.63727329580988</v>
      </c>
      <c r="AN27" s="47">
        <v>0</v>
      </c>
      <c r="AO27" s="48">
        <f t="shared" si="22"/>
        <v>743</v>
      </c>
      <c r="AP27" s="49">
        <f t="shared" si="23"/>
        <v>18.025230470645319</v>
      </c>
      <c r="AQ27" s="44">
        <v>75</v>
      </c>
      <c r="AR27" s="45">
        <f t="shared" si="24"/>
        <v>18.89168765743073</v>
      </c>
      <c r="AS27" s="46">
        <v>51</v>
      </c>
      <c r="AT27" s="45">
        <f t="shared" si="25"/>
        <v>20.399999999999999</v>
      </c>
      <c r="AU27" s="47">
        <v>0</v>
      </c>
      <c r="AV27" s="48">
        <f t="shared" si="26"/>
        <v>126</v>
      </c>
      <c r="AW27" s="49">
        <f t="shared" si="27"/>
        <v>19.474497681607421</v>
      </c>
      <c r="AX27" s="44">
        <v>16</v>
      </c>
      <c r="AY27" s="45">
        <f t="shared" si="28"/>
        <v>25</v>
      </c>
      <c r="AZ27" s="46">
        <v>8</v>
      </c>
      <c r="BA27" s="45">
        <f t="shared" si="29"/>
        <v>18.181818181818183</v>
      </c>
      <c r="BB27" s="47">
        <v>0</v>
      </c>
      <c r="BC27" s="48">
        <f t="shared" si="30"/>
        <v>24</v>
      </c>
      <c r="BD27" s="49">
        <f t="shared" si="31"/>
        <v>22.222222222222221</v>
      </c>
      <c r="BE27" s="44">
        <v>0</v>
      </c>
      <c r="BF27" s="45">
        <f t="shared" si="32"/>
        <v>0</v>
      </c>
      <c r="BG27" s="44">
        <v>0</v>
      </c>
      <c r="BH27" s="45">
        <f t="shared" si="33"/>
        <v>0</v>
      </c>
      <c r="BI27" s="47">
        <v>0</v>
      </c>
      <c r="BJ27" s="48">
        <f t="shared" si="34"/>
        <v>0</v>
      </c>
      <c r="BK27" s="49">
        <f t="shared" si="35"/>
        <v>0</v>
      </c>
      <c r="BL27" s="44">
        <v>0</v>
      </c>
      <c r="BM27" s="45"/>
      <c r="BN27" s="50">
        <v>0</v>
      </c>
      <c r="BO27" s="45"/>
      <c r="BP27" s="47">
        <v>0</v>
      </c>
      <c r="BQ27" s="48">
        <f t="shared" si="36"/>
        <v>0</v>
      </c>
      <c r="BR27" s="49"/>
      <c r="AHO27" s="20"/>
      <c r="AHP27" s="20"/>
      <c r="AHQ27" s="20"/>
      <c r="AHR27" s="20"/>
      <c r="AHS27" s="20"/>
      <c r="AHT27" s="20"/>
      <c r="AHU27" s="20"/>
      <c r="AHV27" s="20"/>
      <c r="AHW27" s="20"/>
      <c r="AHX27" s="20"/>
      <c r="AHY27" s="20"/>
      <c r="AHZ27" s="20"/>
      <c r="AIA27" s="20"/>
      <c r="AIB27" s="20"/>
      <c r="AIC27" s="20"/>
      <c r="AID27" s="20"/>
      <c r="AIE27" s="20"/>
      <c r="AIF27" s="20"/>
      <c r="AIG27" s="20"/>
      <c r="AIH27" s="20"/>
      <c r="AII27" s="20"/>
      <c r="AIJ27" s="20"/>
      <c r="AIK27" s="20"/>
      <c r="AIL27" s="20"/>
      <c r="AIM27" s="20"/>
      <c r="AIN27" s="20"/>
      <c r="AIO27" s="20"/>
      <c r="AIP27" s="20"/>
      <c r="AIQ27" s="20"/>
      <c r="AIR27" s="20"/>
      <c r="AIS27" s="20"/>
      <c r="AIT27" s="20"/>
      <c r="AIU27" s="20"/>
      <c r="AIV27" s="20"/>
      <c r="AIW27" s="20"/>
      <c r="AIX27" s="20"/>
      <c r="AIY27" s="20"/>
      <c r="AIZ27" s="20"/>
      <c r="AJA27" s="20"/>
      <c r="AJB27" s="20"/>
      <c r="AJC27" s="20"/>
      <c r="AJD27" s="20"/>
      <c r="AJE27" s="20"/>
      <c r="AJF27" s="20"/>
      <c r="AJG27" s="20"/>
      <c r="AJH27" s="20"/>
      <c r="AJI27" s="20"/>
      <c r="AJJ27" s="20"/>
      <c r="AJK27" s="20"/>
      <c r="AJL27" s="20"/>
      <c r="AJM27" s="20"/>
      <c r="AJN27" s="20"/>
      <c r="AJO27" s="20"/>
      <c r="AJP27" s="20"/>
      <c r="AJQ27" s="20"/>
      <c r="AJR27" s="20"/>
      <c r="AJS27" s="20"/>
      <c r="AJT27" s="20"/>
      <c r="AJU27" s="20"/>
      <c r="AJV27" s="20"/>
      <c r="AJW27" s="20"/>
      <c r="AJX27" s="20"/>
      <c r="AJY27" s="20"/>
      <c r="AJZ27" s="20"/>
      <c r="AKA27" s="20"/>
      <c r="AKB27" s="20"/>
      <c r="AKC27" s="20"/>
      <c r="AKD27" s="20"/>
      <c r="AKE27" s="20"/>
      <c r="AKF27" s="20"/>
      <c r="AKG27" s="20"/>
      <c r="AKH27" s="20"/>
      <c r="AKI27" s="20"/>
      <c r="AKJ27" s="20"/>
      <c r="AKK27" s="20"/>
      <c r="AKL27" s="20"/>
      <c r="AKM27" s="20"/>
      <c r="AKN27" s="20"/>
      <c r="AKO27" s="20"/>
      <c r="AKP27" s="20"/>
      <c r="AKQ27" s="20"/>
      <c r="AKR27" s="20"/>
      <c r="AKS27" s="20"/>
      <c r="AKT27" s="20"/>
      <c r="AKU27" s="20"/>
      <c r="AKV27" s="20"/>
      <c r="AKW27" s="20"/>
      <c r="AKX27" s="20"/>
      <c r="AKY27" s="20"/>
      <c r="AKZ27" s="20"/>
      <c r="ALA27" s="20"/>
      <c r="ALB27" s="20"/>
      <c r="ALC27" s="20"/>
      <c r="ALD27" s="20"/>
      <c r="ALE27" s="20"/>
      <c r="ALF27" s="20"/>
      <c r="ALG27" s="20"/>
      <c r="ALH27" s="20"/>
      <c r="ALI27" s="20"/>
      <c r="ALJ27" s="20"/>
      <c r="ALK27" s="20"/>
      <c r="ALL27" s="20"/>
      <c r="ALM27" s="20"/>
      <c r="ALN27" s="20"/>
      <c r="ALO27" s="20"/>
      <c r="ALP27" s="20"/>
      <c r="ALQ27" s="20"/>
      <c r="ALR27" s="20"/>
      <c r="ALS27" s="20"/>
      <c r="ALT27" s="20"/>
      <c r="ALU27" s="20"/>
      <c r="ALV27" s="20"/>
      <c r="ALW27" s="20"/>
      <c r="ALX27" s="20"/>
      <c r="ALY27" s="20"/>
      <c r="ALZ27" s="20"/>
      <c r="AMA27" s="20"/>
      <c r="AMB27" s="20"/>
      <c r="AMC27" s="20"/>
      <c r="AMD27" s="20"/>
      <c r="AME27" s="20"/>
      <c r="AMF27" s="20"/>
      <c r="AMG27" s="20"/>
      <c r="AMH27" s="20"/>
      <c r="AMI27" s="20"/>
      <c r="AMJ27" s="20"/>
    </row>
    <row r="28" spans="1:1024" s="22" customFormat="1" ht="13" x14ac:dyDescent="0.3">
      <c r="A28" s="40" t="s">
        <v>55</v>
      </c>
      <c r="B28" s="22">
        <v>167009</v>
      </c>
      <c r="C28" s="41">
        <f t="shared" si="0"/>
        <v>0.57165006044274613</v>
      </c>
      <c r="D28" s="22">
        <v>361950</v>
      </c>
      <c r="E28" s="41">
        <f t="shared" si="1"/>
        <v>1.2105125262210825</v>
      </c>
      <c r="F28" s="42">
        <f t="shared" si="2"/>
        <v>528959</v>
      </c>
      <c r="G28" s="43">
        <f t="shared" si="3"/>
        <v>0.89478433763800824</v>
      </c>
      <c r="H28" s="44">
        <v>2838</v>
      </c>
      <c r="I28" s="45">
        <f t="shared" si="4"/>
        <v>14.853195164075995</v>
      </c>
      <c r="J28" s="46">
        <v>3773</v>
      </c>
      <c r="K28" s="45">
        <f t="shared" si="5"/>
        <v>26.462336933651283</v>
      </c>
      <c r="L28" s="47">
        <v>0</v>
      </c>
      <c r="M28" s="48">
        <f t="shared" si="6"/>
        <v>6611</v>
      </c>
      <c r="N28" s="49">
        <f t="shared" si="7"/>
        <v>19.814176532294319</v>
      </c>
      <c r="O28" s="44">
        <v>2254</v>
      </c>
      <c r="P28" s="45">
        <f t="shared" si="8"/>
        <v>14.129003949100483</v>
      </c>
      <c r="Q28" s="46">
        <v>2863</v>
      </c>
      <c r="R28" s="45">
        <f t="shared" si="9"/>
        <v>25.164806187922999</v>
      </c>
      <c r="S28" s="47">
        <v>0</v>
      </c>
      <c r="T28" s="48">
        <f t="shared" si="10"/>
        <v>5117</v>
      </c>
      <c r="U28" s="49">
        <f t="shared" si="11"/>
        <v>18.723015001829491</v>
      </c>
      <c r="V28" s="44">
        <v>1529</v>
      </c>
      <c r="W28" s="45">
        <f t="shared" si="12"/>
        <v>13.413457320817615</v>
      </c>
      <c r="X28" s="46">
        <v>1790</v>
      </c>
      <c r="Y28" s="45">
        <f t="shared" si="13"/>
        <v>23.264881726020274</v>
      </c>
      <c r="Z28" s="47">
        <v>0</v>
      </c>
      <c r="AA28" s="48">
        <f t="shared" si="14"/>
        <v>3319</v>
      </c>
      <c r="AB28" s="49">
        <f t="shared" si="15"/>
        <v>17.3833342062536</v>
      </c>
      <c r="AC28" s="44">
        <v>809</v>
      </c>
      <c r="AD28" s="45">
        <f t="shared" si="16"/>
        <v>12.756228319142227</v>
      </c>
      <c r="AE28" s="46">
        <v>836</v>
      </c>
      <c r="AF28" s="45">
        <f t="shared" si="17"/>
        <v>20.9366391184573</v>
      </c>
      <c r="AG28" s="47">
        <v>0</v>
      </c>
      <c r="AH28" s="48">
        <f t="shared" si="18"/>
        <v>1645</v>
      </c>
      <c r="AI28" s="49">
        <f t="shared" si="19"/>
        <v>15.916787614900823</v>
      </c>
      <c r="AJ28" s="44">
        <v>325</v>
      </c>
      <c r="AK28" s="45">
        <f t="shared" si="20"/>
        <v>12.881490289338091</v>
      </c>
      <c r="AL28" s="46">
        <v>328</v>
      </c>
      <c r="AM28" s="45">
        <f t="shared" si="21"/>
        <v>20.512820512820511</v>
      </c>
      <c r="AN28" s="47">
        <v>0</v>
      </c>
      <c r="AO28" s="48">
        <f t="shared" si="22"/>
        <v>653</v>
      </c>
      <c r="AP28" s="49">
        <f t="shared" si="23"/>
        <v>15.8418243571082</v>
      </c>
      <c r="AQ28" s="44">
        <v>53</v>
      </c>
      <c r="AR28" s="45">
        <f t="shared" si="24"/>
        <v>13.350125944584383</v>
      </c>
      <c r="AS28" s="46">
        <v>54</v>
      </c>
      <c r="AT28" s="45">
        <f t="shared" si="25"/>
        <v>21.6</v>
      </c>
      <c r="AU28" s="47">
        <v>0</v>
      </c>
      <c r="AV28" s="48">
        <f t="shared" si="26"/>
        <v>107</v>
      </c>
      <c r="AW28" s="49">
        <f t="shared" si="27"/>
        <v>16.537867078825347</v>
      </c>
      <c r="AX28" s="44">
        <v>11</v>
      </c>
      <c r="AY28" s="45">
        <f t="shared" si="28"/>
        <v>17.1875</v>
      </c>
      <c r="AZ28" s="46">
        <v>10</v>
      </c>
      <c r="BA28" s="45">
        <f t="shared" si="29"/>
        <v>22.727272727272727</v>
      </c>
      <c r="BB28" s="47">
        <v>0</v>
      </c>
      <c r="BC28" s="48">
        <f t="shared" si="30"/>
        <v>21</v>
      </c>
      <c r="BD28" s="49">
        <f t="shared" si="31"/>
        <v>19.444444444444446</v>
      </c>
      <c r="BE28" s="44">
        <v>0</v>
      </c>
      <c r="BF28" s="45">
        <f t="shared" si="32"/>
        <v>0</v>
      </c>
      <c r="BG28" s="44">
        <v>0</v>
      </c>
      <c r="BH28" s="45">
        <f t="shared" si="33"/>
        <v>0</v>
      </c>
      <c r="BI28" s="47">
        <v>0</v>
      </c>
      <c r="BJ28" s="48">
        <f t="shared" si="34"/>
        <v>0</v>
      </c>
      <c r="BK28" s="49">
        <f t="shared" si="35"/>
        <v>0</v>
      </c>
      <c r="BL28" s="44">
        <v>0</v>
      </c>
      <c r="BM28" s="45"/>
      <c r="BN28" s="50">
        <v>0</v>
      </c>
      <c r="BO28" s="45"/>
      <c r="BP28" s="47">
        <v>0</v>
      </c>
      <c r="BQ28" s="48">
        <f t="shared" si="36"/>
        <v>0</v>
      </c>
      <c r="BR28" s="49"/>
      <c r="AHO28" s="20"/>
      <c r="AHP28" s="20"/>
      <c r="AHQ28" s="20"/>
      <c r="AHR28" s="20"/>
      <c r="AHS28" s="20"/>
      <c r="AHT28" s="20"/>
      <c r="AHU28" s="20"/>
      <c r="AHV28" s="20"/>
      <c r="AHW28" s="20"/>
      <c r="AHX28" s="20"/>
      <c r="AHY28" s="20"/>
      <c r="AHZ28" s="20"/>
      <c r="AIA28" s="20"/>
      <c r="AIB28" s="20"/>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row>
    <row r="29" spans="1:1024" s="22" customFormat="1" ht="13" x14ac:dyDescent="0.3">
      <c r="A29" s="51"/>
      <c r="B29" s="52"/>
      <c r="C29" s="53"/>
      <c r="D29" s="54"/>
      <c r="E29" s="53"/>
      <c r="F29" s="54"/>
      <c r="G29" s="53"/>
      <c r="H29" s="55"/>
      <c r="I29" s="56"/>
      <c r="J29" s="48"/>
      <c r="K29" s="56"/>
      <c r="L29" s="57"/>
      <c r="M29" s="48"/>
      <c r="N29" s="58"/>
      <c r="O29" s="55"/>
      <c r="P29" s="56"/>
      <c r="Q29" s="48"/>
      <c r="R29" s="56"/>
      <c r="S29" s="57"/>
      <c r="T29" s="48"/>
      <c r="U29" s="58"/>
      <c r="V29" s="55"/>
      <c r="W29" s="56"/>
      <c r="X29" s="48"/>
      <c r="Y29" s="56"/>
      <c r="Z29" s="57"/>
      <c r="AA29" s="48"/>
      <c r="AB29" s="58"/>
      <c r="AC29" s="55"/>
      <c r="AD29" s="56"/>
      <c r="AE29" s="48"/>
      <c r="AF29" s="56"/>
      <c r="AG29" s="57"/>
      <c r="AH29" s="48"/>
      <c r="AI29" s="58"/>
      <c r="AJ29" s="55"/>
      <c r="AK29" s="56"/>
      <c r="AL29" s="48"/>
      <c r="AM29" s="56"/>
      <c r="AN29" s="57"/>
      <c r="AO29" s="48"/>
      <c r="AP29" s="58"/>
      <c r="AQ29" s="55"/>
      <c r="AR29" s="56"/>
      <c r="AS29" s="48"/>
      <c r="AT29" s="56"/>
      <c r="AU29" s="57"/>
      <c r="AV29" s="48"/>
      <c r="AW29" s="58"/>
      <c r="AX29" s="55"/>
      <c r="AY29" s="56"/>
      <c r="AZ29" s="48"/>
      <c r="BA29" s="56"/>
      <c r="BB29" s="57"/>
      <c r="BC29" s="48"/>
      <c r="BD29" s="58"/>
      <c r="BE29" s="55"/>
      <c r="BF29" s="56"/>
      <c r="BG29" s="48"/>
      <c r="BH29" s="56"/>
      <c r="BI29" s="57"/>
      <c r="BJ29" s="48"/>
      <c r="BK29" s="58"/>
      <c r="BL29" s="55"/>
      <c r="BM29" s="56"/>
      <c r="BN29" s="48"/>
      <c r="BO29" s="56"/>
      <c r="BP29" s="57"/>
      <c r="BQ29" s="48"/>
      <c r="BR29" s="58"/>
      <c r="AHO29" s="20"/>
      <c r="AHP29" s="20"/>
      <c r="AHQ29" s="20"/>
      <c r="AHR29" s="20"/>
      <c r="AHS29" s="20"/>
      <c r="AHT29" s="20"/>
      <c r="AHU29" s="2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row>
    <row r="30" spans="1:1024" s="22" customFormat="1" ht="13" x14ac:dyDescent="0.3">
      <c r="A30" s="59" t="s">
        <v>56</v>
      </c>
      <c r="B30" s="60">
        <f t="shared" ref="B30:AG30" si="37">SUM(B10:B28)</f>
        <v>29215251</v>
      </c>
      <c r="C30" s="61">
        <f t="shared" si="37"/>
        <v>99.999999999999986</v>
      </c>
      <c r="D30" s="42">
        <f t="shared" si="37"/>
        <v>29900558</v>
      </c>
      <c r="E30" s="61">
        <f t="shared" si="37"/>
        <v>100</v>
      </c>
      <c r="F30" s="42">
        <f t="shared" si="37"/>
        <v>59115809</v>
      </c>
      <c r="G30" s="61">
        <f t="shared" si="37"/>
        <v>100</v>
      </c>
      <c r="H30" s="62">
        <f t="shared" si="37"/>
        <v>19107</v>
      </c>
      <c r="I30" s="63">
        <f t="shared" si="37"/>
        <v>100.00000000000001</v>
      </c>
      <c r="J30" s="64">
        <f t="shared" si="37"/>
        <v>14258</v>
      </c>
      <c r="K30" s="65">
        <f t="shared" si="37"/>
        <v>100.00000000000001</v>
      </c>
      <c r="L30" s="66">
        <f t="shared" si="37"/>
        <v>0</v>
      </c>
      <c r="M30" s="64">
        <f t="shared" si="37"/>
        <v>33365</v>
      </c>
      <c r="N30" s="67">
        <f t="shared" si="37"/>
        <v>100</v>
      </c>
      <c r="O30" s="62">
        <f t="shared" si="37"/>
        <v>15953</v>
      </c>
      <c r="P30" s="63">
        <f t="shared" si="37"/>
        <v>100</v>
      </c>
      <c r="Q30" s="64">
        <f t="shared" si="37"/>
        <v>11377</v>
      </c>
      <c r="R30" s="65">
        <f t="shared" si="37"/>
        <v>100</v>
      </c>
      <c r="S30" s="66">
        <f t="shared" si="37"/>
        <v>0</v>
      </c>
      <c r="T30" s="64">
        <f t="shared" si="37"/>
        <v>27330</v>
      </c>
      <c r="U30" s="67">
        <f t="shared" si="37"/>
        <v>100.00000000000001</v>
      </c>
      <c r="V30" s="62">
        <f t="shared" si="37"/>
        <v>11399</v>
      </c>
      <c r="W30" s="63">
        <f t="shared" si="37"/>
        <v>100</v>
      </c>
      <c r="X30" s="64">
        <f t="shared" si="37"/>
        <v>7694</v>
      </c>
      <c r="Y30" s="65">
        <f t="shared" si="37"/>
        <v>100</v>
      </c>
      <c r="Z30" s="66">
        <f t="shared" si="37"/>
        <v>0</v>
      </c>
      <c r="AA30" s="64">
        <f t="shared" si="37"/>
        <v>19093</v>
      </c>
      <c r="AB30" s="67">
        <f t="shared" si="37"/>
        <v>100</v>
      </c>
      <c r="AC30" s="62">
        <f t="shared" si="37"/>
        <v>6342</v>
      </c>
      <c r="AD30" s="63">
        <f t="shared" si="37"/>
        <v>100</v>
      </c>
      <c r="AE30" s="64">
        <f t="shared" si="37"/>
        <v>3993</v>
      </c>
      <c r="AF30" s="65">
        <f t="shared" si="37"/>
        <v>100</v>
      </c>
      <c r="AG30" s="66">
        <f t="shared" si="37"/>
        <v>0</v>
      </c>
      <c r="AH30" s="64">
        <f t="shared" ref="AH30:BL30" si="38">SUM(AH10:AH28)</f>
        <v>10335</v>
      </c>
      <c r="AI30" s="67">
        <f t="shared" si="38"/>
        <v>100</v>
      </c>
      <c r="AJ30" s="62">
        <f t="shared" si="38"/>
        <v>2523</v>
      </c>
      <c r="AK30" s="63">
        <f t="shared" si="38"/>
        <v>100.00000000000001</v>
      </c>
      <c r="AL30" s="64">
        <f t="shared" si="38"/>
        <v>1599</v>
      </c>
      <c r="AM30" s="65">
        <f t="shared" si="38"/>
        <v>100</v>
      </c>
      <c r="AN30" s="66">
        <f t="shared" si="38"/>
        <v>0</v>
      </c>
      <c r="AO30" s="64">
        <f t="shared" si="38"/>
        <v>4122</v>
      </c>
      <c r="AP30" s="67">
        <f t="shared" si="38"/>
        <v>99.999999999999986</v>
      </c>
      <c r="AQ30" s="62">
        <f t="shared" si="38"/>
        <v>397</v>
      </c>
      <c r="AR30" s="63">
        <f t="shared" si="38"/>
        <v>99.999999999999986</v>
      </c>
      <c r="AS30" s="64">
        <f t="shared" si="38"/>
        <v>250</v>
      </c>
      <c r="AT30" s="65">
        <f t="shared" si="38"/>
        <v>100</v>
      </c>
      <c r="AU30" s="66">
        <f t="shared" si="38"/>
        <v>0</v>
      </c>
      <c r="AV30" s="64">
        <f t="shared" si="38"/>
        <v>647</v>
      </c>
      <c r="AW30" s="67">
        <f t="shared" si="38"/>
        <v>100</v>
      </c>
      <c r="AX30" s="62">
        <f t="shared" si="38"/>
        <v>64</v>
      </c>
      <c r="AY30" s="63">
        <f t="shared" si="38"/>
        <v>100</v>
      </c>
      <c r="AZ30" s="64">
        <f t="shared" si="38"/>
        <v>44</v>
      </c>
      <c r="BA30" s="65">
        <f t="shared" si="38"/>
        <v>100</v>
      </c>
      <c r="BB30" s="66">
        <f t="shared" si="38"/>
        <v>0</v>
      </c>
      <c r="BC30" s="64">
        <f t="shared" si="38"/>
        <v>108</v>
      </c>
      <c r="BD30" s="67">
        <f t="shared" si="38"/>
        <v>99.999999999999986</v>
      </c>
      <c r="BE30" s="62">
        <f t="shared" si="38"/>
        <v>2</v>
      </c>
      <c r="BF30" s="63">
        <f t="shared" si="38"/>
        <v>100</v>
      </c>
      <c r="BG30" s="64">
        <f t="shared" si="38"/>
        <v>3</v>
      </c>
      <c r="BH30" s="65">
        <f t="shared" si="38"/>
        <v>99.999999999999986</v>
      </c>
      <c r="BI30" s="66">
        <f t="shared" si="38"/>
        <v>0</v>
      </c>
      <c r="BJ30" s="64">
        <f t="shared" si="38"/>
        <v>5</v>
      </c>
      <c r="BK30" s="67">
        <f t="shared" si="38"/>
        <v>100</v>
      </c>
      <c r="BL30" s="62">
        <f t="shared" si="38"/>
        <v>0</v>
      </c>
      <c r="BM30" s="63"/>
      <c r="BN30" s="64">
        <f>SUM(BN10:BN28)</f>
        <v>0</v>
      </c>
      <c r="BO30" s="65"/>
      <c r="BP30" s="66">
        <f>SUM(BP10:BP28)</f>
        <v>0</v>
      </c>
      <c r="BQ30" s="64">
        <f>SUM(BQ10:BQ28)</f>
        <v>0</v>
      </c>
      <c r="BR30" s="67"/>
      <c r="AHO30" s="20"/>
      <c r="AHP30" s="20"/>
      <c r="AHQ30" s="20"/>
      <c r="AHR30" s="20"/>
      <c r="AHS30" s="20"/>
      <c r="AHT30" s="20"/>
      <c r="AHU30" s="20"/>
      <c r="AHV30" s="20"/>
      <c r="AHW30" s="20"/>
      <c r="AHX30" s="20"/>
      <c r="AHY30" s="20"/>
      <c r="AHZ30" s="20"/>
      <c r="AIA30" s="20"/>
      <c r="AIB30" s="20"/>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row>
    <row r="31" spans="1:1024" s="22" customFormat="1" ht="13" x14ac:dyDescent="0.3">
      <c r="A31" s="68"/>
      <c r="B31" s="54"/>
      <c r="C31" s="54"/>
      <c r="D31" s="54"/>
      <c r="E31" s="54"/>
      <c r="F31" s="54"/>
      <c r="G31" s="54"/>
      <c r="H31" s="55"/>
      <c r="I31" s="48"/>
      <c r="J31" s="48"/>
      <c r="K31" s="48"/>
      <c r="L31" s="57"/>
      <c r="M31" s="48"/>
      <c r="N31" s="69"/>
      <c r="O31" s="55"/>
      <c r="P31" s="48"/>
      <c r="Q31" s="48"/>
      <c r="R31" s="48"/>
      <c r="S31" s="57"/>
      <c r="T31" s="48"/>
      <c r="U31" s="69"/>
      <c r="V31" s="55"/>
      <c r="W31" s="48"/>
      <c r="X31" s="48"/>
      <c r="Y31" s="48"/>
      <c r="Z31" s="57"/>
      <c r="AA31" s="48"/>
      <c r="AB31" s="69"/>
      <c r="AC31" s="55"/>
      <c r="AD31" s="48"/>
      <c r="AE31" s="48"/>
      <c r="AF31" s="48"/>
      <c r="AG31" s="57"/>
      <c r="AH31" s="48"/>
      <c r="AI31" s="69"/>
      <c r="AJ31" s="55"/>
      <c r="AK31" s="48"/>
      <c r="AL31" s="48"/>
      <c r="AM31" s="48"/>
      <c r="AN31" s="57"/>
      <c r="AO31" s="48"/>
      <c r="AP31" s="69"/>
      <c r="AQ31" s="55"/>
      <c r="AR31" s="48"/>
      <c r="AS31" s="48"/>
      <c r="AT31" s="48"/>
      <c r="AU31" s="57"/>
      <c r="AV31" s="48"/>
      <c r="AW31" s="69"/>
      <c r="AX31" s="55"/>
      <c r="AY31" s="48"/>
      <c r="AZ31" s="48"/>
      <c r="BA31" s="48"/>
      <c r="BB31" s="57"/>
      <c r="BC31" s="48"/>
      <c r="BD31" s="69"/>
      <c r="BE31" s="55"/>
      <c r="BF31" s="48"/>
      <c r="BG31" s="48"/>
      <c r="BH31" s="48"/>
      <c r="BI31" s="57"/>
      <c r="BJ31" s="48"/>
      <c r="BK31" s="69"/>
      <c r="BL31" s="55"/>
      <c r="BM31" s="48"/>
      <c r="BN31" s="48"/>
      <c r="BO31" s="48"/>
      <c r="BP31" s="57"/>
      <c r="BQ31" s="48"/>
      <c r="BR31" s="69"/>
      <c r="AHO31" s="20"/>
      <c r="AHP31" s="20"/>
      <c r="AHQ31" s="20"/>
      <c r="AHR31" s="20"/>
      <c r="AHS31" s="20"/>
      <c r="AHT31" s="20"/>
      <c r="AHU31" s="20"/>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row>
    <row r="32" spans="1:1024" s="22" customFormat="1" ht="13" x14ac:dyDescent="0.3">
      <c r="A32" s="70" t="s">
        <v>36</v>
      </c>
      <c r="B32" s="71"/>
      <c r="C32" s="71"/>
      <c r="D32" s="71"/>
      <c r="E32" s="71"/>
      <c r="F32" s="71"/>
      <c r="G32" s="71"/>
      <c r="H32" s="72">
        <v>0</v>
      </c>
      <c r="I32" s="73"/>
      <c r="J32" s="73">
        <v>0</v>
      </c>
      <c r="K32" s="73"/>
      <c r="L32" s="74"/>
      <c r="M32" s="73">
        <v>0</v>
      </c>
      <c r="N32" s="75"/>
      <c r="O32" s="72">
        <v>0</v>
      </c>
      <c r="P32" s="73"/>
      <c r="Q32" s="73">
        <v>0</v>
      </c>
      <c r="R32" s="73"/>
      <c r="S32" s="74"/>
      <c r="T32" s="73">
        <v>0</v>
      </c>
      <c r="U32" s="75"/>
      <c r="V32" s="72">
        <v>0</v>
      </c>
      <c r="W32" s="73"/>
      <c r="X32" s="73">
        <v>0</v>
      </c>
      <c r="Y32" s="73"/>
      <c r="Z32" s="74"/>
      <c r="AA32" s="73">
        <v>0</v>
      </c>
      <c r="AB32" s="75"/>
      <c r="AC32" s="72">
        <v>0</v>
      </c>
      <c r="AD32" s="73"/>
      <c r="AE32" s="73">
        <v>0</v>
      </c>
      <c r="AF32" s="73"/>
      <c r="AG32" s="74"/>
      <c r="AH32" s="73">
        <v>0</v>
      </c>
      <c r="AI32" s="75"/>
      <c r="AJ32" s="72">
        <v>0</v>
      </c>
      <c r="AK32" s="73"/>
      <c r="AL32" s="73">
        <v>0</v>
      </c>
      <c r="AM32" s="73"/>
      <c r="AN32" s="74"/>
      <c r="AO32" s="73">
        <v>0</v>
      </c>
      <c r="AP32" s="75"/>
      <c r="AQ32" s="72">
        <v>0</v>
      </c>
      <c r="AR32" s="73"/>
      <c r="AS32" s="73">
        <v>0</v>
      </c>
      <c r="AT32" s="73"/>
      <c r="AU32" s="74"/>
      <c r="AV32" s="73">
        <v>0</v>
      </c>
      <c r="AW32" s="75"/>
      <c r="AX32" s="72">
        <v>0</v>
      </c>
      <c r="AY32" s="73"/>
      <c r="AZ32" s="73">
        <v>0</v>
      </c>
      <c r="BA32" s="73"/>
      <c r="BB32" s="74"/>
      <c r="BC32" s="73">
        <v>0</v>
      </c>
      <c r="BD32" s="75"/>
      <c r="BE32" s="72">
        <v>0</v>
      </c>
      <c r="BF32" s="73"/>
      <c r="BG32" s="73">
        <v>0</v>
      </c>
      <c r="BH32" s="73"/>
      <c r="BI32" s="74"/>
      <c r="BJ32" s="73">
        <v>0</v>
      </c>
      <c r="BK32" s="75"/>
      <c r="BL32" s="72">
        <v>0</v>
      </c>
      <c r="BM32" s="73"/>
      <c r="BN32" s="73">
        <v>0</v>
      </c>
      <c r="BO32" s="73"/>
      <c r="BP32" s="74"/>
      <c r="BQ32" s="73">
        <v>0</v>
      </c>
      <c r="BR32" s="75"/>
      <c r="AHO32" s="20"/>
      <c r="AHP32" s="20"/>
      <c r="AHQ32" s="20"/>
      <c r="AHR32" s="20"/>
      <c r="AHS32" s="20"/>
      <c r="AHT32" s="20"/>
      <c r="AHU32" s="20"/>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row>
    <row r="33" spans="1:1024" s="22" customFormat="1" ht="13" x14ac:dyDescent="0.3">
      <c r="A33" s="34" t="s">
        <v>57</v>
      </c>
      <c r="B33" s="76">
        <f>B30+B32</f>
        <v>29215251</v>
      </c>
      <c r="C33" s="76"/>
      <c r="D33" s="76">
        <f>D30+D32</f>
        <v>29900558</v>
      </c>
      <c r="E33" s="76"/>
      <c r="F33" s="77">
        <f>F30+F32</f>
        <v>59115809</v>
      </c>
      <c r="G33" s="76"/>
      <c r="H33" s="78">
        <f>H30+H32</f>
        <v>19107</v>
      </c>
      <c r="I33" s="79"/>
      <c r="J33" s="79">
        <f>J30+J32</f>
        <v>14258</v>
      </c>
      <c r="K33" s="79"/>
      <c r="L33" s="80">
        <f>L30+L32</f>
        <v>0</v>
      </c>
      <c r="M33" s="80">
        <f>M30+M32</f>
        <v>33365</v>
      </c>
      <c r="N33" s="81"/>
      <c r="O33" s="78">
        <f>O30+O32</f>
        <v>15953</v>
      </c>
      <c r="P33" s="79"/>
      <c r="Q33" s="79">
        <f>Q30+Q32</f>
        <v>11377</v>
      </c>
      <c r="R33" s="79"/>
      <c r="S33" s="80">
        <f>S30+S32</f>
        <v>0</v>
      </c>
      <c r="T33" s="80">
        <f>T30+T32</f>
        <v>27330</v>
      </c>
      <c r="U33" s="81"/>
      <c r="V33" s="78">
        <f>V30+V32</f>
        <v>11399</v>
      </c>
      <c r="W33" s="79"/>
      <c r="X33" s="79">
        <f>X30+X32</f>
        <v>7694</v>
      </c>
      <c r="Y33" s="79"/>
      <c r="Z33" s="80">
        <f>Z30+Z32</f>
        <v>0</v>
      </c>
      <c r="AA33" s="80">
        <f>AA30+AA32</f>
        <v>19093</v>
      </c>
      <c r="AB33" s="81"/>
      <c r="AC33" s="78">
        <f>AC30+AC32</f>
        <v>6342</v>
      </c>
      <c r="AD33" s="79"/>
      <c r="AE33" s="79">
        <f>AE30+AE32</f>
        <v>3993</v>
      </c>
      <c r="AF33" s="79"/>
      <c r="AG33" s="80">
        <f>AG30+AG32</f>
        <v>0</v>
      </c>
      <c r="AH33" s="80">
        <f>AH30+AH32</f>
        <v>10335</v>
      </c>
      <c r="AI33" s="81"/>
      <c r="AJ33" s="78">
        <f>AJ30+AJ32</f>
        <v>2523</v>
      </c>
      <c r="AK33" s="79"/>
      <c r="AL33" s="79">
        <f>AL30+AL32</f>
        <v>1599</v>
      </c>
      <c r="AM33" s="79"/>
      <c r="AN33" s="80">
        <f>AN30+AN32</f>
        <v>0</v>
      </c>
      <c r="AO33" s="80">
        <f>AO30+AO32</f>
        <v>4122</v>
      </c>
      <c r="AP33" s="81"/>
      <c r="AQ33" s="78">
        <f>AQ30+AQ32</f>
        <v>397</v>
      </c>
      <c r="AR33" s="79"/>
      <c r="AS33" s="79">
        <f>AS30+AS32</f>
        <v>250</v>
      </c>
      <c r="AT33" s="79"/>
      <c r="AU33" s="80">
        <f>AU30+AU32</f>
        <v>0</v>
      </c>
      <c r="AV33" s="80">
        <f>AV30+AV32</f>
        <v>647</v>
      </c>
      <c r="AW33" s="81"/>
      <c r="AX33" s="78">
        <f>AX30+AX32</f>
        <v>64</v>
      </c>
      <c r="AY33" s="79"/>
      <c r="AZ33" s="79">
        <f>AZ30+AZ32</f>
        <v>44</v>
      </c>
      <c r="BA33" s="79"/>
      <c r="BB33" s="80">
        <f>BB30+BB32</f>
        <v>0</v>
      </c>
      <c r="BC33" s="80">
        <f>BC30+BC32</f>
        <v>108</v>
      </c>
      <c r="BD33" s="81"/>
      <c r="BE33" s="78">
        <f>BE30+BE32</f>
        <v>2</v>
      </c>
      <c r="BF33" s="79"/>
      <c r="BG33" s="79">
        <f>BG30+BG32</f>
        <v>3</v>
      </c>
      <c r="BH33" s="79"/>
      <c r="BI33" s="80">
        <f>BI30+BI32</f>
        <v>0</v>
      </c>
      <c r="BJ33" s="80">
        <f>BJ30+BJ32</f>
        <v>5</v>
      </c>
      <c r="BK33" s="81"/>
      <c r="BL33" s="78">
        <f>BL30+BL32</f>
        <v>0</v>
      </c>
      <c r="BM33" s="79"/>
      <c r="BN33" s="79">
        <f>BN30+BN32</f>
        <v>0</v>
      </c>
      <c r="BO33" s="79"/>
      <c r="BP33" s="80">
        <f>BP30+BP32</f>
        <v>0</v>
      </c>
      <c r="BQ33" s="80">
        <f>BQ30+BQ32</f>
        <v>0</v>
      </c>
      <c r="BR33" s="81"/>
      <c r="AHO33" s="20"/>
      <c r="AHP33" s="20"/>
      <c r="AHQ33" s="20"/>
      <c r="AHR33" s="20"/>
      <c r="AHS33" s="20"/>
      <c r="AHT33" s="20"/>
      <c r="AHU33" s="20"/>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row>
    <row r="34" spans="1:1024" s="22" customFormat="1" ht="13" x14ac:dyDescent="0.3">
      <c r="AA34" s="82"/>
      <c r="AHO34" s="20"/>
      <c r="AHP34" s="20"/>
      <c r="AHQ34" s="20"/>
      <c r="AHR34" s="20"/>
      <c r="AHS34" s="20"/>
      <c r="AHT34" s="20"/>
      <c r="AHU34" s="20"/>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row>
    <row r="35" spans="1:1024" s="22" customFormat="1" ht="13" x14ac:dyDescent="0.3">
      <c r="AHO35" s="20"/>
      <c r="AHP35" s="20"/>
      <c r="AHQ35" s="20"/>
      <c r="AHR35" s="20"/>
      <c r="AHS35" s="20"/>
      <c r="AHT35" s="20"/>
      <c r="AHU35" s="20"/>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row>
    <row r="36" spans="1:1024" s="22" customFormat="1" ht="15.5" x14ac:dyDescent="0.35">
      <c r="A36" s="17" t="s">
        <v>3</v>
      </c>
      <c r="B36" s="83"/>
      <c r="C36" s="83"/>
      <c r="D36" s="83"/>
      <c r="E36" s="83"/>
      <c r="F36" s="83"/>
      <c r="AL36" s="46"/>
      <c r="AM36" s="46"/>
      <c r="AHO36" s="20"/>
      <c r="AHP36" s="20"/>
      <c r="AHQ36" s="20"/>
      <c r="AHR36" s="20"/>
      <c r="AHS36" s="20"/>
      <c r="AHT36" s="20"/>
      <c r="AHU36" s="20"/>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3" t="s">
        <v>58</v>
      </c>
      <c r="B37" s="20" t="s">
        <v>59</v>
      </c>
      <c r="C37" s="20"/>
      <c r="D37" s="20"/>
      <c r="E37" s="84"/>
      <c r="F37" s="84"/>
      <c r="AHO37" s="20"/>
      <c r="AHP37" s="20"/>
      <c r="AHQ37" s="20"/>
      <c r="AHR37" s="20"/>
      <c r="AHS37" s="20"/>
      <c r="AHT37" s="20"/>
      <c r="AHU37" s="2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3" t="s">
        <v>60</v>
      </c>
      <c r="B38" s="20"/>
      <c r="C38" s="20"/>
      <c r="D38" s="20"/>
      <c r="E38" s="20"/>
      <c r="F38" s="20"/>
      <c r="AHO38" s="20"/>
      <c r="AHP38" s="20"/>
      <c r="AHQ38" s="20"/>
      <c r="AHR38" s="20"/>
      <c r="AHS38" s="20"/>
      <c r="AHT38" s="20"/>
      <c r="AHU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85" t="s">
        <v>5</v>
      </c>
    </row>
    <row r="40" spans="1:1024" ht="13" x14ac:dyDescent="0.3">
      <c r="A40" s="22" t="s">
        <v>62</v>
      </c>
      <c r="B40" s="20" t="s">
        <v>63</v>
      </c>
    </row>
  </sheetData>
  <mergeCells count="12">
    <mergeCell ref="B7:G7"/>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3" zoomScaleNormal="100" workbookViewId="0">
      <selection activeCell="N46" sqref="N46"/>
    </sheetView>
  </sheetViews>
  <sheetFormatPr baseColWidth="10" defaultColWidth="8.7265625" defaultRowHeight="12.5" x14ac:dyDescent="0.25"/>
  <cols>
    <col min="1" max="1" width="11.81640625" style="20" customWidth="1"/>
    <col min="2" max="1025" width="11.54296875" style="20"/>
  </cols>
  <sheetData>
    <row r="1" spans="1:102" ht="18.5" x14ac:dyDescent="0.45">
      <c r="A1" s="21" t="s">
        <v>19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row>
    <row r="2" spans="1:102" s="25" customFormat="1" ht="18.5" x14ac:dyDescent="0.45">
      <c r="A2" s="23" t="s">
        <v>20</v>
      </c>
      <c r="B2" s="24" t="s">
        <v>64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row>
    <row r="3" spans="1:102" s="26" customFormat="1" ht="15.5" x14ac:dyDescent="0.35">
      <c r="A3" s="17" t="s">
        <v>22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row>
    <row r="4" spans="1:102" s="26" customFormat="1" ht="15.5" x14ac:dyDescent="0.35">
      <c r="A4" s="27" t="s">
        <v>23</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row>
    <row r="5" spans="1:102" ht="13" x14ac:dyDescent="0.3">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row>
    <row r="6" spans="1:102" ht="13" x14ac:dyDescent="0.3">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row>
    <row r="7" spans="1:102" ht="13" x14ac:dyDescent="0.3">
      <c r="A7" s="29"/>
      <c r="B7" s="86"/>
      <c r="C7" s="86"/>
      <c r="D7" s="86"/>
      <c r="E7" s="86"/>
      <c r="F7" s="86"/>
      <c r="G7" s="87"/>
      <c r="H7" s="10" t="s">
        <v>65</v>
      </c>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30"/>
      <c r="BT7" s="30"/>
      <c r="BU7" s="30"/>
      <c r="BV7" s="30"/>
      <c r="BW7" s="30"/>
      <c r="BX7" s="30"/>
      <c r="BY7" s="30"/>
      <c r="BZ7" s="30"/>
      <c r="CA7" s="30"/>
      <c r="CB7" s="30"/>
      <c r="CC7" s="30"/>
      <c r="CD7" s="30"/>
      <c r="CE7" s="30"/>
      <c r="CF7" s="30"/>
      <c r="CG7" s="30"/>
      <c r="CH7" s="30"/>
      <c r="CI7" s="30"/>
      <c r="CJ7" s="30"/>
      <c r="CK7" s="30"/>
      <c r="CL7" s="30"/>
      <c r="CM7" s="30"/>
      <c r="CN7" s="30"/>
      <c r="CO7" s="30"/>
      <c r="CP7" s="30"/>
      <c r="CQ7" s="30"/>
      <c r="CR7" s="30"/>
      <c r="CS7" s="30"/>
      <c r="CT7" s="30"/>
      <c r="CU7" s="30"/>
      <c r="CV7" s="30"/>
      <c r="CW7" s="30"/>
      <c r="CX7" s="30"/>
    </row>
    <row r="8" spans="1:102" ht="13" x14ac:dyDescent="0.3">
      <c r="A8" s="32" t="s">
        <v>25</v>
      </c>
      <c r="B8" s="7" t="s">
        <v>26</v>
      </c>
      <c r="C8" s="7"/>
      <c r="D8" s="7"/>
      <c r="E8" s="7"/>
      <c r="F8" s="7"/>
      <c r="G8" s="7"/>
      <c r="H8" s="8">
        <v>43835</v>
      </c>
      <c r="I8" s="8"/>
      <c r="J8" s="8"/>
      <c r="K8" s="8"/>
      <c r="L8" s="8"/>
      <c r="M8" s="8"/>
      <c r="N8" s="8"/>
      <c r="O8" s="8" t="s">
        <v>27</v>
      </c>
      <c r="P8" s="8"/>
      <c r="Q8" s="8"/>
      <c r="R8" s="8"/>
      <c r="S8" s="8"/>
      <c r="T8" s="8"/>
      <c r="U8" s="8"/>
      <c r="V8" s="8" t="s">
        <v>28</v>
      </c>
      <c r="W8" s="8"/>
      <c r="X8" s="8"/>
      <c r="Y8" s="8"/>
      <c r="Z8" s="8"/>
      <c r="AA8" s="8"/>
      <c r="AB8" s="8"/>
      <c r="AC8" s="8">
        <v>44108</v>
      </c>
      <c r="AD8" s="8"/>
      <c r="AE8" s="8"/>
      <c r="AF8" s="8"/>
      <c r="AG8" s="8"/>
      <c r="AH8" s="8"/>
      <c r="AI8" s="8"/>
      <c r="AJ8" s="8">
        <v>43894</v>
      </c>
      <c r="AK8" s="8"/>
      <c r="AL8" s="8"/>
      <c r="AM8" s="8"/>
      <c r="AN8" s="8"/>
      <c r="AO8" s="8"/>
      <c r="AP8" s="8"/>
      <c r="AQ8" s="8" t="s">
        <v>29</v>
      </c>
      <c r="AR8" s="8"/>
      <c r="AS8" s="8"/>
      <c r="AT8" s="8"/>
      <c r="AU8" s="8"/>
      <c r="AV8" s="8"/>
      <c r="AW8" s="8"/>
      <c r="AX8" s="8" t="s">
        <v>30</v>
      </c>
      <c r="AY8" s="8"/>
      <c r="AZ8" s="8"/>
      <c r="BA8" s="8"/>
      <c r="BB8" s="8"/>
      <c r="BC8" s="8"/>
      <c r="BD8" s="8"/>
      <c r="BE8" s="8" t="s">
        <v>31</v>
      </c>
      <c r="BF8" s="8"/>
      <c r="BG8" s="8"/>
      <c r="BH8" s="8"/>
      <c r="BI8" s="8"/>
      <c r="BJ8" s="8"/>
      <c r="BK8" s="8"/>
      <c r="BL8" s="8">
        <v>43985</v>
      </c>
      <c r="BM8" s="8"/>
      <c r="BN8" s="8"/>
      <c r="BO8" s="8"/>
      <c r="BP8" s="8"/>
      <c r="BQ8" s="8"/>
      <c r="BR8" s="8"/>
      <c r="BS8" s="33"/>
      <c r="BT8" s="33"/>
      <c r="BU8" s="33"/>
      <c r="BV8" s="33"/>
    </row>
    <row r="9" spans="1:102" ht="13" x14ac:dyDescent="0.3">
      <c r="A9" s="34"/>
      <c r="B9" s="35" t="s">
        <v>32</v>
      </c>
      <c r="C9" s="36" t="s">
        <v>33</v>
      </c>
      <c r="D9" s="35" t="s">
        <v>34</v>
      </c>
      <c r="E9" s="36" t="s">
        <v>33</v>
      </c>
      <c r="F9" s="37" t="s">
        <v>35</v>
      </c>
      <c r="G9" s="36" t="s">
        <v>33</v>
      </c>
      <c r="H9" s="38" t="s">
        <v>32</v>
      </c>
      <c r="I9" s="36" t="s">
        <v>33</v>
      </c>
      <c r="J9" s="35" t="s">
        <v>34</v>
      </c>
      <c r="K9" s="36" t="s">
        <v>33</v>
      </c>
      <c r="L9" s="35" t="s">
        <v>36</v>
      </c>
      <c r="M9" s="35" t="s">
        <v>35</v>
      </c>
      <c r="N9" s="39" t="s">
        <v>33</v>
      </c>
      <c r="O9" s="38" t="s">
        <v>32</v>
      </c>
      <c r="P9" s="36" t="s">
        <v>33</v>
      </c>
      <c r="Q9" s="35" t="s">
        <v>34</v>
      </c>
      <c r="R9" s="36" t="s">
        <v>33</v>
      </c>
      <c r="S9" s="35" t="s">
        <v>36</v>
      </c>
      <c r="T9" s="35" t="s">
        <v>35</v>
      </c>
      <c r="U9" s="39" t="s">
        <v>33</v>
      </c>
      <c r="V9" s="38" t="s">
        <v>32</v>
      </c>
      <c r="W9" s="36" t="s">
        <v>33</v>
      </c>
      <c r="X9" s="35" t="s">
        <v>34</v>
      </c>
      <c r="Y9" s="36" t="s">
        <v>33</v>
      </c>
      <c r="Z9" s="35" t="s">
        <v>36</v>
      </c>
      <c r="AA9" s="35" t="s">
        <v>35</v>
      </c>
      <c r="AB9" s="39" t="s">
        <v>33</v>
      </c>
      <c r="AC9" s="38" t="s">
        <v>32</v>
      </c>
      <c r="AD9" s="36" t="s">
        <v>33</v>
      </c>
      <c r="AE9" s="35" t="s">
        <v>34</v>
      </c>
      <c r="AF9" s="36" t="s">
        <v>33</v>
      </c>
      <c r="AG9" s="35" t="s">
        <v>36</v>
      </c>
      <c r="AH9" s="35" t="s">
        <v>35</v>
      </c>
      <c r="AI9" s="39" t="s">
        <v>33</v>
      </c>
      <c r="AJ9" s="38" t="s">
        <v>32</v>
      </c>
      <c r="AK9" s="36" t="s">
        <v>33</v>
      </c>
      <c r="AL9" s="35" t="s">
        <v>34</v>
      </c>
      <c r="AM9" s="36" t="s">
        <v>33</v>
      </c>
      <c r="AN9" s="35" t="s">
        <v>36</v>
      </c>
      <c r="AO9" s="35" t="s">
        <v>35</v>
      </c>
      <c r="AP9" s="39" t="s">
        <v>33</v>
      </c>
      <c r="AQ9" s="38" t="s">
        <v>32</v>
      </c>
      <c r="AR9" s="36" t="s">
        <v>33</v>
      </c>
      <c r="AS9" s="35" t="s">
        <v>34</v>
      </c>
      <c r="AT9" s="36" t="s">
        <v>33</v>
      </c>
      <c r="AU9" s="35" t="s">
        <v>36</v>
      </c>
      <c r="AV9" s="35" t="s">
        <v>35</v>
      </c>
      <c r="AW9" s="39" t="s">
        <v>33</v>
      </c>
      <c r="AX9" s="38" t="s">
        <v>32</v>
      </c>
      <c r="AY9" s="36" t="s">
        <v>33</v>
      </c>
      <c r="AZ9" s="35" t="s">
        <v>34</v>
      </c>
      <c r="BA9" s="36" t="s">
        <v>33</v>
      </c>
      <c r="BB9" s="35" t="s">
        <v>36</v>
      </c>
      <c r="BC9" s="35" t="s">
        <v>35</v>
      </c>
      <c r="BD9" s="39" t="s">
        <v>33</v>
      </c>
      <c r="BE9" s="38" t="s">
        <v>32</v>
      </c>
      <c r="BF9" s="36" t="s">
        <v>33</v>
      </c>
      <c r="BG9" s="35" t="s">
        <v>34</v>
      </c>
      <c r="BH9" s="36" t="s">
        <v>33</v>
      </c>
      <c r="BI9" s="35" t="s">
        <v>36</v>
      </c>
      <c r="BJ9" s="35" t="s">
        <v>35</v>
      </c>
      <c r="BK9" s="39" t="s">
        <v>33</v>
      </c>
      <c r="BL9" s="38" t="s">
        <v>32</v>
      </c>
      <c r="BM9" s="36" t="s">
        <v>33</v>
      </c>
      <c r="BN9" s="35" t="s">
        <v>34</v>
      </c>
      <c r="BO9" s="36" t="s">
        <v>33</v>
      </c>
      <c r="BP9" s="35" t="s">
        <v>36</v>
      </c>
      <c r="BQ9" s="35" t="s">
        <v>35</v>
      </c>
      <c r="BR9" s="39" t="s">
        <v>33</v>
      </c>
      <c r="BS9" s="22"/>
      <c r="BT9" s="22"/>
      <c r="BU9" s="22"/>
      <c r="BV9" s="22"/>
    </row>
    <row r="10" spans="1:102" ht="13" x14ac:dyDescent="0.3">
      <c r="A10" s="40" t="s">
        <v>37</v>
      </c>
      <c r="B10" s="22">
        <v>1802527</v>
      </c>
      <c r="C10" s="41">
        <f t="shared" ref="C10:C28" si="0">B10/B$30*100</f>
        <v>6.1698152105556101</v>
      </c>
      <c r="D10" s="22">
        <v>1712903</v>
      </c>
      <c r="E10" s="41">
        <f t="shared" ref="E10:E28" si="1">D10/D$30*100</f>
        <v>5.7286656657042991</v>
      </c>
      <c r="F10" s="42">
        <f t="shared" ref="F10:F28" si="2">B10+D10</f>
        <v>3515430</v>
      </c>
      <c r="G10" s="43">
        <f t="shared" ref="G10:G28" si="3">F10/F$30*100</f>
        <v>5.9466833990210644</v>
      </c>
      <c r="H10" s="44">
        <v>0</v>
      </c>
      <c r="I10" s="45">
        <f t="shared" ref="I10:I28" si="4">H10/H$30*100</f>
        <v>0</v>
      </c>
      <c r="J10" s="46">
        <v>1</v>
      </c>
      <c r="K10" s="45">
        <f t="shared" ref="K10:K28" si="5">J10/J$30*100</f>
        <v>6.637902422834384E-3</v>
      </c>
      <c r="L10" s="47">
        <v>0</v>
      </c>
      <c r="M10" s="48">
        <f t="shared" ref="M10:M28" si="6">H10+J10</f>
        <v>1</v>
      </c>
      <c r="N10" s="49">
        <f t="shared" ref="N10:N28" si="7">M10/M$30*100</f>
        <v>2.8535555301906178E-3</v>
      </c>
      <c r="O10" s="44">
        <v>0</v>
      </c>
      <c r="P10" s="45">
        <f t="shared" ref="P10:P28" si="8">O10/O$30*100</f>
        <v>0</v>
      </c>
      <c r="Q10" s="46">
        <v>1</v>
      </c>
      <c r="R10" s="45">
        <f t="shared" ref="R10:R28" si="9">Q10/Q$30*100</f>
        <v>7.840677434530343E-3</v>
      </c>
      <c r="S10" s="47">
        <v>0</v>
      </c>
      <c r="T10" s="48">
        <f t="shared" ref="T10:T28" si="10">O10+Q10</f>
        <v>1</v>
      </c>
      <c r="U10" s="49">
        <f t="shared" ref="U10:U28" si="11">T10/T$30*100</f>
        <v>3.3003300330032999E-3</v>
      </c>
      <c r="V10" s="44">
        <v>0</v>
      </c>
      <c r="W10" s="45">
        <f t="shared" ref="W10:W28" si="12">V10/V$30*100</f>
        <v>0</v>
      </c>
      <c r="X10" s="46">
        <v>1</v>
      </c>
      <c r="Y10" s="45">
        <f t="shared" ref="Y10:Y28" si="13">X10/X$30*100</f>
        <v>1.0390689941812137E-2</v>
      </c>
      <c r="Z10" s="47">
        <v>0</v>
      </c>
      <c r="AA10" s="48">
        <f t="shared" ref="AA10:AA28" si="14">V10+X10</f>
        <v>1</v>
      </c>
      <c r="AB10" s="49">
        <f t="shared" ref="AB10:AB28" si="15">AA10/AA$30*100</f>
        <v>4.245563386261357E-3</v>
      </c>
      <c r="AC10" s="44">
        <v>0</v>
      </c>
      <c r="AD10" s="45">
        <f t="shared" ref="AD10:AD28" si="16">AC10/AC$30*100</f>
        <v>0</v>
      </c>
      <c r="AE10" s="46">
        <v>0</v>
      </c>
      <c r="AF10" s="45">
        <f t="shared" ref="AF10:AF28" si="17">AE10/AE$30*100</f>
        <v>0</v>
      </c>
      <c r="AG10" s="47">
        <v>0</v>
      </c>
      <c r="AH10" s="48">
        <f t="shared" ref="AH10:AH28" si="18">AC10+AE10</f>
        <v>0</v>
      </c>
      <c r="AI10" s="49">
        <f t="shared" ref="AI10:AI28" si="19">AH10/AH$30*100</f>
        <v>0</v>
      </c>
      <c r="AJ10" s="44">
        <v>0</v>
      </c>
      <c r="AK10" s="45">
        <f t="shared" ref="AK10:AK28" si="20">AJ10/AJ$30*100</f>
        <v>0</v>
      </c>
      <c r="AL10" s="46">
        <v>0</v>
      </c>
      <c r="AM10" s="45">
        <f t="shared" ref="AM10:AM28" si="21">AL10/AL$30*100</f>
        <v>0</v>
      </c>
      <c r="AN10" s="47">
        <v>0</v>
      </c>
      <c r="AO10" s="48">
        <f t="shared" ref="AO10:AO28" si="22">AJ10+AL10</f>
        <v>0</v>
      </c>
      <c r="AP10" s="49">
        <f t="shared" ref="AP10:AP28" si="23">AO10/AO$30*100</f>
        <v>0</v>
      </c>
      <c r="AQ10" s="44">
        <v>0</v>
      </c>
      <c r="AR10" s="45">
        <f t="shared" ref="AR10:AR28" si="24">AQ10/AQ$30*100</f>
        <v>0</v>
      </c>
      <c r="AS10" s="46">
        <v>0</v>
      </c>
      <c r="AT10" s="45">
        <f t="shared" ref="AT10:AT28" si="25">AS10/AS$30*100</f>
        <v>0</v>
      </c>
      <c r="AU10" s="47">
        <v>0</v>
      </c>
      <c r="AV10" s="48">
        <f t="shared" ref="AV10:AV28" si="26">AQ10+AS10</f>
        <v>0</v>
      </c>
      <c r="AW10" s="49">
        <f t="shared" ref="AW10:AW28" si="27">AV10/AV$30*100</f>
        <v>0</v>
      </c>
      <c r="AX10" s="44">
        <v>0</v>
      </c>
      <c r="AY10" s="45">
        <f t="shared" ref="AY10:AY28" si="28">AX10/AX$30*100</f>
        <v>0</v>
      </c>
      <c r="AZ10" s="46">
        <v>0</v>
      </c>
      <c r="BA10" s="45">
        <f t="shared" ref="BA10:BA28" si="29">AZ10/AZ$30*100</f>
        <v>0</v>
      </c>
      <c r="BB10" s="47">
        <v>0</v>
      </c>
      <c r="BC10" s="48">
        <f t="shared" ref="BC10:BC28" si="30">AX10+AZ10</f>
        <v>0</v>
      </c>
      <c r="BD10" s="49">
        <f t="shared" ref="BD10:BD28" si="31">BC10/BC$30*100</f>
        <v>0</v>
      </c>
      <c r="BE10" s="44">
        <v>0</v>
      </c>
      <c r="BF10" s="45">
        <f t="shared" ref="BF10:BF28" si="32">BE10/BE$30*100</f>
        <v>0</v>
      </c>
      <c r="BG10" s="46">
        <v>0</v>
      </c>
      <c r="BH10" s="45">
        <f t="shared" ref="BH10:BH28" si="33">BG10/BG$30*100</f>
        <v>0</v>
      </c>
      <c r="BI10" s="47">
        <v>0</v>
      </c>
      <c r="BJ10" s="48">
        <f t="shared" ref="BJ10:BJ28" si="34">BE10+BG10</f>
        <v>0</v>
      </c>
      <c r="BK10" s="49">
        <f t="shared" ref="BK10:BK28" si="35">BJ10/BJ$30*100</f>
        <v>0</v>
      </c>
      <c r="BL10" s="44">
        <v>0</v>
      </c>
      <c r="BM10" s="45">
        <f t="shared" ref="BM10:BM28" si="36">BL10/BL$30*100</f>
        <v>0</v>
      </c>
      <c r="BN10" s="46">
        <v>0</v>
      </c>
      <c r="BO10" s="45">
        <f t="shared" ref="BO10:BO28" si="37">BN10/BN$30*100</f>
        <v>0</v>
      </c>
      <c r="BP10" s="47">
        <v>0</v>
      </c>
      <c r="BQ10" s="48">
        <f t="shared" ref="BQ10:BQ28" si="38">BL10+BN10</f>
        <v>0</v>
      </c>
      <c r="BR10" s="49">
        <f t="shared" ref="BR10:BR28" si="39">BQ10/BQ$30*100</f>
        <v>0</v>
      </c>
      <c r="BS10" s="22"/>
      <c r="BT10" s="22"/>
      <c r="BU10" s="22"/>
      <c r="BV10" s="22"/>
    </row>
    <row r="11" spans="1:102" ht="13" x14ac:dyDescent="0.3">
      <c r="A11" s="40" t="s">
        <v>38</v>
      </c>
      <c r="B11" s="22">
        <v>1898484</v>
      </c>
      <c r="C11" s="41">
        <f t="shared" si="0"/>
        <v>6.4982635268134441</v>
      </c>
      <c r="D11" s="22">
        <v>1809836</v>
      </c>
      <c r="E11" s="41">
        <f t="shared" si="1"/>
        <v>6.0528502511558484</v>
      </c>
      <c r="F11" s="42">
        <f t="shared" si="2"/>
        <v>3708320</v>
      </c>
      <c r="G11" s="43">
        <f t="shared" si="3"/>
        <v>6.2729751359742032</v>
      </c>
      <c r="H11" s="44">
        <v>0</v>
      </c>
      <c r="I11" s="45">
        <f t="shared" si="4"/>
        <v>0</v>
      </c>
      <c r="J11" s="46">
        <v>0</v>
      </c>
      <c r="K11" s="45">
        <f t="shared" si="5"/>
        <v>0</v>
      </c>
      <c r="L11" s="47">
        <v>0</v>
      </c>
      <c r="M11" s="48">
        <f t="shared" si="6"/>
        <v>0</v>
      </c>
      <c r="N11" s="49">
        <f t="shared" si="7"/>
        <v>0</v>
      </c>
      <c r="O11" s="44">
        <v>0</v>
      </c>
      <c r="P11" s="45">
        <f t="shared" si="8"/>
        <v>0</v>
      </c>
      <c r="Q11" s="46">
        <v>0</v>
      </c>
      <c r="R11" s="45">
        <f t="shared" si="9"/>
        <v>0</v>
      </c>
      <c r="S11" s="47">
        <v>0</v>
      </c>
      <c r="T11" s="48">
        <f t="shared" si="10"/>
        <v>0</v>
      </c>
      <c r="U11" s="49">
        <f t="shared" si="11"/>
        <v>0</v>
      </c>
      <c r="V11" s="44">
        <v>0</v>
      </c>
      <c r="W11" s="45">
        <f t="shared" si="12"/>
        <v>0</v>
      </c>
      <c r="X11" s="46">
        <v>0</v>
      </c>
      <c r="Y11" s="45">
        <f t="shared" si="13"/>
        <v>0</v>
      </c>
      <c r="Z11" s="47">
        <v>0</v>
      </c>
      <c r="AA11" s="48">
        <f t="shared" si="14"/>
        <v>0</v>
      </c>
      <c r="AB11" s="49">
        <f t="shared" si="15"/>
        <v>0</v>
      </c>
      <c r="AC11" s="44">
        <v>0</v>
      </c>
      <c r="AD11" s="45">
        <f t="shared" si="16"/>
        <v>0</v>
      </c>
      <c r="AE11" s="46">
        <v>0</v>
      </c>
      <c r="AF11" s="45">
        <f t="shared" si="17"/>
        <v>0</v>
      </c>
      <c r="AG11" s="47">
        <v>0</v>
      </c>
      <c r="AH11" s="48">
        <f t="shared" si="18"/>
        <v>0</v>
      </c>
      <c r="AI11" s="49">
        <f t="shared" si="19"/>
        <v>0</v>
      </c>
      <c r="AJ11" s="44">
        <v>0</v>
      </c>
      <c r="AK11" s="45">
        <f t="shared" si="20"/>
        <v>0</v>
      </c>
      <c r="AL11" s="46">
        <v>0</v>
      </c>
      <c r="AM11" s="45">
        <f t="shared" si="21"/>
        <v>0</v>
      </c>
      <c r="AN11" s="47">
        <v>0</v>
      </c>
      <c r="AO11" s="48">
        <f t="shared" si="22"/>
        <v>0</v>
      </c>
      <c r="AP11" s="49">
        <f t="shared" si="23"/>
        <v>0</v>
      </c>
      <c r="AQ11" s="44">
        <v>0</v>
      </c>
      <c r="AR11" s="45">
        <f t="shared" si="24"/>
        <v>0</v>
      </c>
      <c r="AS11" s="46">
        <v>0</v>
      </c>
      <c r="AT11" s="45">
        <f t="shared" si="25"/>
        <v>0</v>
      </c>
      <c r="AU11" s="47">
        <v>0</v>
      </c>
      <c r="AV11" s="48">
        <f t="shared" si="26"/>
        <v>0</v>
      </c>
      <c r="AW11" s="49">
        <f t="shared" si="27"/>
        <v>0</v>
      </c>
      <c r="AX11" s="44">
        <v>0</v>
      </c>
      <c r="AY11" s="45">
        <f t="shared" si="28"/>
        <v>0</v>
      </c>
      <c r="AZ11" s="46">
        <v>0</v>
      </c>
      <c r="BA11" s="45">
        <f t="shared" si="29"/>
        <v>0</v>
      </c>
      <c r="BB11" s="47">
        <v>0</v>
      </c>
      <c r="BC11" s="48">
        <f t="shared" si="30"/>
        <v>0</v>
      </c>
      <c r="BD11" s="49">
        <f t="shared" si="31"/>
        <v>0</v>
      </c>
      <c r="BE11" s="44">
        <v>0</v>
      </c>
      <c r="BF11" s="45">
        <f t="shared" si="32"/>
        <v>0</v>
      </c>
      <c r="BG11" s="46">
        <v>0</v>
      </c>
      <c r="BH11" s="45">
        <f t="shared" si="33"/>
        <v>0</v>
      </c>
      <c r="BI11" s="47">
        <v>0</v>
      </c>
      <c r="BJ11" s="48">
        <f t="shared" si="34"/>
        <v>0</v>
      </c>
      <c r="BK11" s="49">
        <f t="shared" si="35"/>
        <v>0</v>
      </c>
      <c r="BL11" s="88">
        <v>0</v>
      </c>
      <c r="BM11" s="45">
        <f t="shared" si="36"/>
        <v>0</v>
      </c>
      <c r="BN11" s="88">
        <v>0</v>
      </c>
      <c r="BO11" s="45">
        <f t="shared" si="37"/>
        <v>0</v>
      </c>
      <c r="BP11" s="47">
        <v>0</v>
      </c>
      <c r="BQ11" s="48">
        <f t="shared" si="38"/>
        <v>0</v>
      </c>
      <c r="BR11" s="49">
        <f t="shared" si="39"/>
        <v>0</v>
      </c>
      <c r="BS11" s="22"/>
      <c r="BT11" s="22"/>
      <c r="BU11" s="22"/>
      <c r="BV11" s="22"/>
    </row>
    <row r="12" spans="1:102" ht="13" x14ac:dyDescent="0.3">
      <c r="A12" s="40" t="s">
        <v>39</v>
      </c>
      <c r="B12" s="22">
        <v>1768144</v>
      </c>
      <c r="C12" s="41">
        <f t="shared" si="0"/>
        <v>6.052126678630966</v>
      </c>
      <c r="D12" s="22">
        <v>1682638</v>
      </c>
      <c r="E12" s="41">
        <f t="shared" si="1"/>
        <v>5.6274468188854536</v>
      </c>
      <c r="F12" s="42">
        <f t="shared" si="2"/>
        <v>3450782</v>
      </c>
      <c r="G12" s="43">
        <f t="shared" si="3"/>
        <v>5.8373251730345093</v>
      </c>
      <c r="H12" s="44">
        <v>0</v>
      </c>
      <c r="I12" s="45">
        <f t="shared" si="4"/>
        <v>0</v>
      </c>
      <c r="J12" s="46">
        <v>1</v>
      </c>
      <c r="K12" s="45">
        <f t="shared" si="5"/>
        <v>6.637902422834384E-3</v>
      </c>
      <c r="L12" s="47">
        <v>0</v>
      </c>
      <c r="M12" s="48">
        <f t="shared" si="6"/>
        <v>1</v>
      </c>
      <c r="N12" s="49">
        <f t="shared" si="7"/>
        <v>2.8535555301906178E-3</v>
      </c>
      <c r="O12" s="44">
        <v>0</v>
      </c>
      <c r="P12" s="45">
        <f t="shared" si="8"/>
        <v>0</v>
      </c>
      <c r="Q12" s="46">
        <v>1</v>
      </c>
      <c r="R12" s="45">
        <f t="shared" si="9"/>
        <v>7.840677434530343E-3</v>
      </c>
      <c r="S12" s="47">
        <v>0</v>
      </c>
      <c r="T12" s="48">
        <f t="shared" si="10"/>
        <v>1</v>
      </c>
      <c r="U12" s="49">
        <f t="shared" si="11"/>
        <v>3.3003300330032999E-3</v>
      </c>
      <c r="V12" s="44">
        <v>0</v>
      </c>
      <c r="W12" s="45">
        <f t="shared" si="12"/>
        <v>0</v>
      </c>
      <c r="X12" s="46">
        <v>1</v>
      </c>
      <c r="Y12" s="45">
        <f t="shared" si="13"/>
        <v>1.0390689941812137E-2</v>
      </c>
      <c r="Z12" s="47">
        <v>0</v>
      </c>
      <c r="AA12" s="48">
        <f t="shared" si="14"/>
        <v>1</v>
      </c>
      <c r="AB12" s="49">
        <f t="shared" si="15"/>
        <v>4.245563386261357E-3</v>
      </c>
      <c r="AC12" s="44">
        <v>0</v>
      </c>
      <c r="AD12" s="45">
        <f t="shared" si="16"/>
        <v>0</v>
      </c>
      <c r="AE12" s="46">
        <v>1</v>
      </c>
      <c r="AF12" s="45">
        <f t="shared" si="17"/>
        <v>1.6490765171503958E-2</v>
      </c>
      <c r="AG12" s="47">
        <v>0</v>
      </c>
      <c r="AH12" s="48">
        <f t="shared" si="18"/>
        <v>1</v>
      </c>
      <c r="AI12" s="49">
        <f t="shared" si="19"/>
        <v>6.4796215900991385E-3</v>
      </c>
      <c r="AJ12" s="44">
        <v>0</v>
      </c>
      <c r="AK12" s="45">
        <f t="shared" si="20"/>
        <v>0</v>
      </c>
      <c r="AL12" s="46">
        <v>0</v>
      </c>
      <c r="AM12" s="45">
        <f t="shared" si="21"/>
        <v>0</v>
      </c>
      <c r="AN12" s="47">
        <v>0</v>
      </c>
      <c r="AO12" s="48">
        <f t="shared" si="22"/>
        <v>0</v>
      </c>
      <c r="AP12" s="49">
        <f t="shared" si="23"/>
        <v>0</v>
      </c>
      <c r="AQ12" s="44">
        <v>0</v>
      </c>
      <c r="AR12" s="45">
        <f t="shared" si="24"/>
        <v>0</v>
      </c>
      <c r="AS12" s="46">
        <v>0</v>
      </c>
      <c r="AT12" s="45">
        <f t="shared" si="25"/>
        <v>0</v>
      </c>
      <c r="AU12" s="47">
        <v>0</v>
      </c>
      <c r="AV12" s="48">
        <f t="shared" si="26"/>
        <v>0</v>
      </c>
      <c r="AW12" s="49">
        <f t="shared" si="27"/>
        <v>0</v>
      </c>
      <c r="AX12" s="44">
        <v>0</v>
      </c>
      <c r="AY12" s="45">
        <f t="shared" si="28"/>
        <v>0</v>
      </c>
      <c r="AZ12" s="46">
        <v>0</v>
      </c>
      <c r="BA12" s="45">
        <f t="shared" si="29"/>
        <v>0</v>
      </c>
      <c r="BB12" s="47">
        <v>0</v>
      </c>
      <c r="BC12" s="48">
        <f t="shared" si="30"/>
        <v>0</v>
      </c>
      <c r="BD12" s="49">
        <f t="shared" si="31"/>
        <v>0</v>
      </c>
      <c r="BE12" s="44">
        <v>0</v>
      </c>
      <c r="BF12" s="45">
        <f t="shared" si="32"/>
        <v>0</v>
      </c>
      <c r="BG12" s="46">
        <v>0</v>
      </c>
      <c r="BH12" s="45">
        <f t="shared" si="33"/>
        <v>0</v>
      </c>
      <c r="BI12" s="47">
        <v>0</v>
      </c>
      <c r="BJ12" s="48">
        <f t="shared" si="34"/>
        <v>0</v>
      </c>
      <c r="BK12" s="49">
        <f t="shared" si="35"/>
        <v>0</v>
      </c>
      <c r="BL12" s="88">
        <v>0</v>
      </c>
      <c r="BM12" s="45">
        <f t="shared" si="36"/>
        <v>0</v>
      </c>
      <c r="BN12" s="88">
        <v>0</v>
      </c>
      <c r="BO12" s="45">
        <f t="shared" si="37"/>
        <v>0</v>
      </c>
      <c r="BP12" s="47">
        <v>0</v>
      </c>
      <c r="BQ12" s="48">
        <f t="shared" si="38"/>
        <v>0</v>
      </c>
      <c r="BR12" s="49">
        <f t="shared" si="39"/>
        <v>0</v>
      </c>
      <c r="BS12" s="22"/>
      <c r="BT12" s="22"/>
      <c r="BU12" s="22"/>
      <c r="BV12" s="22"/>
    </row>
    <row r="13" spans="1:102" ht="13" x14ac:dyDescent="0.3">
      <c r="A13" s="40" t="s">
        <v>40</v>
      </c>
      <c r="B13" s="22">
        <v>1680191</v>
      </c>
      <c r="C13" s="41">
        <f t="shared" si="0"/>
        <v>5.7510750121571776</v>
      </c>
      <c r="D13" s="22">
        <v>1590604</v>
      </c>
      <c r="E13" s="41">
        <f t="shared" si="1"/>
        <v>5.3196465430511362</v>
      </c>
      <c r="F13" s="42">
        <f t="shared" si="2"/>
        <v>3270795</v>
      </c>
      <c r="G13" s="43">
        <f t="shared" si="3"/>
        <v>5.5328600848547973</v>
      </c>
      <c r="H13" s="44">
        <v>5</v>
      </c>
      <c r="I13" s="45">
        <f t="shared" si="4"/>
        <v>2.5026277591471042E-2</v>
      </c>
      <c r="J13" s="46">
        <v>3</v>
      </c>
      <c r="K13" s="45">
        <f t="shared" si="5"/>
        <v>1.9913707268503153E-2</v>
      </c>
      <c r="L13" s="47">
        <v>0</v>
      </c>
      <c r="M13" s="48">
        <f t="shared" si="6"/>
        <v>8</v>
      </c>
      <c r="N13" s="49">
        <f t="shared" si="7"/>
        <v>2.2828444241524942E-2</v>
      </c>
      <c r="O13" s="44">
        <v>5</v>
      </c>
      <c r="P13" s="45">
        <f t="shared" si="8"/>
        <v>2.8496523424142259E-2</v>
      </c>
      <c r="Q13" s="46">
        <v>3</v>
      </c>
      <c r="R13" s="45">
        <f t="shared" si="9"/>
        <v>2.3522032303591029E-2</v>
      </c>
      <c r="S13" s="47">
        <v>0</v>
      </c>
      <c r="T13" s="48">
        <f t="shared" si="10"/>
        <v>8</v>
      </c>
      <c r="U13" s="49">
        <f t="shared" si="11"/>
        <v>2.6402640264026399E-2</v>
      </c>
      <c r="V13" s="44">
        <v>5</v>
      </c>
      <c r="W13" s="45">
        <f t="shared" si="12"/>
        <v>3.5893754486719311E-2</v>
      </c>
      <c r="X13" s="46">
        <v>3</v>
      </c>
      <c r="Y13" s="45">
        <f t="shared" si="13"/>
        <v>3.1172069825436407E-2</v>
      </c>
      <c r="Z13" s="47">
        <v>0</v>
      </c>
      <c r="AA13" s="48">
        <f t="shared" si="14"/>
        <v>8</v>
      </c>
      <c r="AB13" s="49">
        <f t="shared" si="15"/>
        <v>3.3964507090090856E-2</v>
      </c>
      <c r="AC13" s="44">
        <v>3</v>
      </c>
      <c r="AD13" s="45">
        <f t="shared" si="16"/>
        <v>3.2020493115593976E-2</v>
      </c>
      <c r="AE13" s="46">
        <v>3</v>
      </c>
      <c r="AF13" s="45">
        <f t="shared" si="17"/>
        <v>4.9472295514511877E-2</v>
      </c>
      <c r="AG13" s="47">
        <v>0</v>
      </c>
      <c r="AH13" s="48">
        <f t="shared" si="18"/>
        <v>6</v>
      </c>
      <c r="AI13" s="49">
        <f t="shared" si="19"/>
        <v>3.8877729540594826E-2</v>
      </c>
      <c r="AJ13" s="44">
        <v>2</v>
      </c>
      <c r="AK13" s="45">
        <f t="shared" si="20"/>
        <v>4.4043162299053071E-2</v>
      </c>
      <c r="AL13" s="46">
        <v>3</v>
      </c>
      <c r="AM13" s="45">
        <f t="shared" si="21"/>
        <v>0.1064207165661582</v>
      </c>
      <c r="AN13" s="47">
        <v>0</v>
      </c>
      <c r="AO13" s="48">
        <f t="shared" si="22"/>
        <v>5</v>
      </c>
      <c r="AP13" s="49">
        <f t="shared" si="23"/>
        <v>6.7934782608695649E-2</v>
      </c>
      <c r="AQ13" s="44">
        <v>1</v>
      </c>
      <c r="AR13" s="45">
        <f t="shared" si="24"/>
        <v>7.2150072150072145E-2</v>
      </c>
      <c r="AS13" s="46">
        <v>1</v>
      </c>
      <c r="AT13" s="45">
        <f t="shared" si="25"/>
        <v>0.11173184357541899</v>
      </c>
      <c r="AU13" s="47">
        <v>0</v>
      </c>
      <c r="AV13" s="48">
        <f t="shared" si="26"/>
        <v>2</v>
      </c>
      <c r="AW13" s="49">
        <f t="shared" si="27"/>
        <v>8.7680841736080664E-2</v>
      </c>
      <c r="AX13" s="44">
        <v>0</v>
      </c>
      <c r="AY13" s="45">
        <f t="shared" si="28"/>
        <v>0</v>
      </c>
      <c r="AZ13" s="46">
        <v>0</v>
      </c>
      <c r="BA13" s="45">
        <f t="shared" si="29"/>
        <v>0</v>
      </c>
      <c r="BB13" s="47">
        <v>0</v>
      </c>
      <c r="BC13" s="48">
        <f t="shared" si="30"/>
        <v>0</v>
      </c>
      <c r="BD13" s="49">
        <f t="shared" si="31"/>
        <v>0</v>
      </c>
      <c r="BE13" s="44">
        <v>0</v>
      </c>
      <c r="BF13" s="45">
        <f t="shared" si="32"/>
        <v>0</v>
      </c>
      <c r="BG13" s="46">
        <v>0</v>
      </c>
      <c r="BH13" s="45">
        <f t="shared" si="33"/>
        <v>0</v>
      </c>
      <c r="BI13" s="47">
        <v>0</v>
      </c>
      <c r="BJ13" s="48">
        <f t="shared" si="34"/>
        <v>0</v>
      </c>
      <c r="BK13" s="49">
        <f t="shared" si="35"/>
        <v>0</v>
      </c>
      <c r="BL13" s="20">
        <v>0</v>
      </c>
      <c r="BM13" s="45">
        <f t="shared" si="36"/>
        <v>0</v>
      </c>
      <c r="BN13" s="20">
        <v>0</v>
      </c>
      <c r="BO13" s="45">
        <f t="shared" si="37"/>
        <v>0</v>
      </c>
      <c r="BP13" s="47">
        <v>0</v>
      </c>
      <c r="BQ13" s="48">
        <f t="shared" si="38"/>
        <v>0</v>
      </c>
      <c r="BR13" s="49">
        <f t="shared" si="39"/>
        <v>0</v>
      </c>
      <c r="BS13" s="22"/>
      <c r="BT13" s="22"/>
      <c r="BU13" s="22"/>
      <c r="BV13" s="22"/>
    </row>
    <row r="14" spans="1:102" ht="13" x14ac:dyDescent="0.3">
      <c r="A14" s="40" t="s">
        <v>41</v>
      </c>
      <c r="B14" s="22">
        <v>1913637</v>
      </c>
      <c r="C14" s="41">
        <f t="shared" si="0"/>
        <v>6.5501302727127007</v>
      </c>
      <c r="D14" s="22">
        <v>1804323</v>
      </c>
      <c r="E14" s="41">
        <f t="shared" si="1"/>
        <v>6.0344124681552769</v>
      </c>
      <c r="F14" s="42">
        <f t="shared" si="2"/>
        <v>3717960</v>
      </c>
      <c r="G14" s="43">
        <f t="shared" si="3"/>
        <v>6.2892821106448862</v>
      </c>
      <c r="H14" s="44">
        <v>11</v>
      </c>
      <c r="I14" s="45">
        <f t="shared" si="4"/>
        <v>5.5057810701236297E-2</v>
      </c>
      <c r="J14" s="46">
        <v>8</v>
      </c>
      <c r="K14" s="45">
        <f t="shared" si="5"/>
        <v>5.3103219382675072E-2</v>
      </c>
      <c r="L14" s="47">
        <v>0</v>
      </c>
      <c r="M14" s="48">
        <f t="shared" si="6"/>
        <v>19</v>
      </c>
      <c r="N14" s="49">
        <f t="shared" si="7"/>
        <v>5.4217555073621734E-2</v>
      </c>
      <c r="O14" s="44">
        <v>9</v>
      </c>
      <c r="P14" s="45">
        <f t="shared" si="8"/>
        <v>5.1293742163456058E-2</v>
      </c>
      <c r="Q14" s="46">
        <v>7</v>
      </c>
      <c r="R14" s="45">
        <f t="shared" si="9"/>
        <v>5.4884742041712405E-2</v>
      </c>
      <c r="S14" s="47">
        <v>0</v>
      </c>
      <c r="T14" s="48">
        <f t="shared" si="10"/>
        <v>16</v>
      </c>
      <c r="U14" s="49">
        <f t="shared" si="11"/>
        <v>5.2805280528052799E-2</v>
      </c>
      <c r="V14" s="44">
        <v>6</v>
      </c>
      <c r="W14" s="45">
        <f t="shared" si="12"/>
        <v>4.3072505384063174E-2</v>
      </c>
      <c r="X14" s="46">
        <v>6</v>
      </c>
      <c r="Y14" s="45">
        <f t="shared" si="13"/>
        <v>6.2344139650872814E-2</v>
      </c>
      <c r="Z14" s="47">
        <v>0</v>
      </c>
      <c r="AA14" s="48">
        <f t="shared" si="14"/>
        <v>12</v>
      </c>
      <c r="AB14" s="49">
        <f t="shared" si="15"/>
        <v>5.0946760635136278E-2</v>
      </c>
      <c r="AC14" s="44">
        <v>5</v>
      </c>
      <c r="AD14" s="45">
        <f t="shared" si="16"/>
        <v>5.3367488525989971E-2</v>
      </c>
      <c r="AE14" s="46">
        <v>4</v>
      </c>
      <c r="AF14" s="45">
        <f t="shared" si="17"/>
        <v>6.5963060686015831E-2</v>
      </c>
      <c r="AG14" s="47">
        <v>0</v>
      </c>
      <c r="AH14" s="48">
        <f t="shared" si="18"/>
        <v>9</v>
      </c>
      <c r="AI14" s="49">
        <f t="shared" si="19"/>
        <v>5.8316594310892242E-2</v>
      </c>
      <c r="AJ14" s="44">
        <v>3</v>
      </c>
      <c r="AK14" s="45">
        <f t="shared" si="20"/>
        <v>6.6064743448579613E-2</v>
      </c>
      <c r="AL14" s="46">
        <v>4</v>
      </c>
      <c r="AM14" s="45">
        <f t="shared" si="21"/>
        <v>0.14189428875487761</v>
      </c>
      <c r="AN14" s="47">
        <v>0</v>
      </c>
      <c r="AO14" s="48">
        <f t="shared" si="22"/>
        <v>7</v>
      </c>
      <c r="AP14" s="49">
        <f t="shared" si="23"/>
        <v>9.5108695652173919E-2</v>
      </c>
      <c r="AQ14" s="44">
        <v>0</v>
      </c>
      <c r="AR14" s="45">
        <f t="shared" si="24"/>
        <v>0</v>
      </c>
      <c r="AS14" s="46">
        <v>2</v>
      </c>
      <c r="AT14" s="45">
        <f t="shared" si="25"/>
        <v>0.22346368715083798</v>
      </c>
      <c r="AU14" s="47">
        <v>0</v>
      </c>
      <c r="AV14" s="48">
        <f t="shared" si="26"/>
        <v>2</v>
      </c>
      <c r="AW14" s="49">
        <f t="shared" si="27"/>
        <v>8.7680841736080664E-2</v>
      </c>
      <c r="AX14" s="44">
        <v>0</v>
      </c>
      <c r="AY14" s="45">
        <f t="shared" si="28"/>
        <v>0</v>
      </c>
      <c r="AZ14" s="46">
        <v>1</v>
      </c>
      <c r="BA14" s="45">
        <f t="shared" si="29"/>
        <v>0.5181347150259068</v>
      </c>
      <c r="BB14" s="47">
        <v>0</v>
      </c>
      <c r="BC14" s="48">
        <f t="shared" si="30"/>
        <v>1</v>
      </c>
      <c r="BD14" s="49">
        <f t="shared" si="31"/>
        <v>0.22573363431151239</v>
      </c>
      <c r="BE14" s="44">
        <v>0</v>
      </c>
      <c r="BF14" s="45">
        <f t="shared" si="32"/>
        <v>0</v>
      </c>
      <c r="BG14" s="46">
        <v>0</v>
      </c>
      <c r="BH14" s="45">
        <f t="shared" si="33"/>
        <v>0</v>
      </c>
      <c r="BI14" s="47">
        <v>0</v>
      </c>
      <c r="BJ14" s="48">
        <f t="shared" si="34"/>
        <v>0</v>
      </c>
      <c r="BK14" s="49">
        <f t="shared" si="35"/>
        <v>0</v>
      </c>
      <c r="BL14" s="20">
        <v>0</v>
      </c>
      <c r="BM14" s="45">
        <f t="shared" si="36"/>
        <v>0</v>
      </c>
      <c r="BN14" s="20">
        <v>0</v>
      </c>
      <c r="BO14" s="45">
        <f t="shared" si="37"/>
        <v>0</v>
      </c>
      <c r="BP14" s="47">
        <v>0</v>
      </c>
      <c r="BQ14" s="48">
        <f t="shared" si="38"/>
        <v>0</v>
      </c>
      <c r="BR14" s="49">
        <f t="shared" si="39"/>
        <v>0</v>
      </c>
      <c r="BS14" s="22"/>
      <c r="BT14" s="22"/>
      <c r="BU14" s="22"/>
      <c r="BV14" s="22"/>
    </row>
    <row r="15" spans="1:102" ht="13" x14ac:dyDescent="0.3">
      <c r="A15" s="40" t="s">
        <v>42</v>
      </c>
      <c r="B15" s="22">
        <v>2040911</v>
      </c>
      <c r="C15" s="41">
        <f t="shared" si="0"/>
        <v>6.985772602124829</v>
      </c>
      <c r="D15" s="22">
        <v>1981361</v>
      </c>
      <c r="E15" s="41">
        <f t="shared" si="1"/>
        <v>6.6265017529104311</v>
      </c>
      <c r="F15" s="42">
        <f t="shared" si="2"/>
        <v>4022272</v>
      </c>
      <c r="G15" s="43">
        <f t="shared" si="3"/>
        <v>6.8040547326350547</v>
      </c>
      <c r="H15" s="44">
        <v>20</v>
      </c>
      <c r="I15" s="45">
        <f t="shared" si="4"/>
        <v>0.10010511036588417</v>
      </c>
      <c r="J15" s="46">
        <v>15</v>
      </c>
      <c r="K15" s="45">
        <f t="shared" si="5"/>
        <v>9.9568536342515765E-2</v>
      </c>
      <c r="L15" s="47">
        <v>0</v>
      </c>
      <c r="M15" s="48">
        <f t="shared" si="6"/>
        <v>35</v>
      </c>
      <c r="N15" s="49">
        <f t="shared" si="7"/>
        <v>9.9874443556671619E-2</v>
      </c>
      <c r="O15" s="44">
        <v>19</v>
      </c>
      <c r="P15" s="45">
        <f t="shared" si="8"/>
        <v>0.10828678901174058</v>
      </c>
      <c r="Q15" s="46">
        <v>15</v>
      </c>
      <c r="R15" s="45">
        <f t="shared" si="9"/>
        <v>0.11761016151795516</v>
      </c>
      <c r="S15" s="47">
        <v>0</v>
      </c>
      <c r="T15" s="48">
        <f t="shared" si="10"/>
        <v>34</v>
      </c>
      <c r="U15" s="49">
        <f t="shared" si="11"/>
        <v>0.11221122112211222</v>
      </c>
      <c r="V15" s="44">
        <v>15</v>
      </c>
      <c r="W15" s="45">
        <f t="shared" si="12"/>
        <v>0.10768126346015792</v>
      </c>
      <c r="X15" s="46">
        <v>12</v>
      </c>
      <c r="Y15" s="45">
        <f t="shared" si="13"/>
        <v>0.12468827930174563</v>
      </c>
      <c r="Z15" s="47">
        <v>0</v>
      </c>
      <c r="AA15" s="48">
        <f t="shared" si="14"/>
        <v>27</v>
      </c>
      <c r="AB15" s="49">
        <f t="shared" si="15"/>
        <v>0.11463021142905665</v>
      </c>
      <c r="AC15" s="44">
        <v>11</v>
      </c>
      <c r="AD15" s="45">
        <f t="shared" si="16"/>
        <v>0.11740847475717794</v>
      </c>
      <c r="AE15" s="46">
        <v>10</v>
      </c>
      <c r="AF15" s="45">
        <f t="shared" si="17"/>
        <v>0.16490765171503957</v>
      </c>
      <c r="AG15" s="47">
        <v>0</v>
      </c>
      <c r="AH15" s="48">
        <f t="shared" si="18"/>
        <v>21</v>
      </c>
      <c r="AI15" s="49">
        <f t="shared" si="19"/>
        <v>0.13607205339208189</v>
      </c>
      <c r="AJ15" s="44">
        <v>3</v>
      </c>
      <c r="AK15" s="45">
        <f t="shared" si="20"/>
        <v>6.6064743448579613E-2</v>
      </c>
      <c r="AL15" s="46">
        <v>6</v>
      </c>
      <c r="AM15" s="45">
        <f t="shared" si="21"/>
        <v>0.2128414331323164</v>
      </c>
      <c r="AN15" s="47">
        <v>0</v>
      </c>
      <c r="AO15" s="48">
        <f t="shared" si="22"/>
        <v>9</v>
      </c>
      <c r="AP15" s="49">
        <f t="shared" si="23"/>
        <v>0.12228260869565219</v>
      </c>
      <c r="AQ15" s="44">
        <v>1</v>
      </c>
      <c r="AR15" s="45">
        <f t="shared" si="24"/>
        <v>7.2150072150072145E-2</v>
      </c>
      <c r="AS15" s="46">
        <v>3</v>
      </c>
      <c r="AT15" s="45">
        <f t="shared" si="25"/>
        <v>0.33519553072625696</v>
      </c>
      <c r="AU15" s="47">
        <v>0</v>
      </c>
      <c r="AV15" s="48">
        <f t="shared" si="26"/>
        <v>4</v>
      </c>
      <c r="AW15" s="49">
        <f t="shared" si="27"/>
        <v>0.17536168347216133</v>
      </c>
      <c r="AX15" s="44">
        <v>0</v>
      </c>
      <c r="AY15" s="45">
        <f t="shared" si="28"/>
        <v>0</v>
      </c>
      <c r="AZ15" s="46">
        <v>1</v>
      </c>
      <c r="BA15" s="45">
        <f t="shared" si="29"/>
        <v>0.5181347150259068</v>
      </c>
      <c r="BB15" s="47">
        <v>0</v>
      </c>
      <c r="BC15" s="48">
        <f t="shared" si="30"/>
        <v>1</v>
      </c>
      <c r="BD15" s="49">
        <f t="shared" si="31"/>
        <v>0.22573363431151239</v>
      </c>
      <c r="BE15" s="44">
        <v>0</v>
      </c>
      <c r="BF15" s="45">
        <f t="shared" si="32"/>
        <v>0</v>
      </c>
      <c r="BG15" s="46">
        <v>0</v>
      </c>
      <c r="BH15" s="45">
        <f t="shared" si="33"/>
        <v>0</v>
      </c>
      <c r="BI15" s="47">
        <v>0</v>
      </c>
      <c r="BJ15" s="48">
        <f t="shared" si="34"/>
        <v>0</v>
      </c>
      <c r="BK15" s="49">
        <f t="shared" si="35"/>
        <v>0</v>
      </c>
      <c r="BL15" s="20">
        <v>0</v>
      </c>
      <c r="BM15" s="45">
        <f t="shared" si="36"/>
        <v>0</v>
      </c>
      <c r="BN15" s="20">
        <v>0</v>
      </c>
      <c r="BO15" s="45">
        <f t="shared" si="37"/>
        <v>0</v>
      </c>
      <c r="BP15" s="47">
        <v>0</v>
      </c>
      <c r="BQ15" s="48">
        <f t="shared" si="38"/>
        <v>0</v>
      </c>
      <c r="BR15" s="49">
        <f t="shared" si="39"/>
        <v>0</v>
      </c>
      <c r="BS15" s="22"/>
      <c r="BT15" s="22"/>
      <c r="BU15" s="22"/>
      <c r="BV15" s="22"/>
    </row>
    <row r="16" spans="1:102" ht="13" x14ac:dyDescent="0.3">
      <c r="A16" s="40" t="s">
        <v>43</v>
      </c>
      <c r="B16" s="22">
        <v>1983871</v>
      </c>
      <c r="C16" s="41">
        <f t="shared" si="0"/>
        <v>6.7905321094109379</v>
      </c>
      <c r="D16" s="22">
        <v>1992159</v>
      </c>
      <c r="E16" s="41">
        <f t="shared" si="1"/>
        <v>6.6626147913360008</v>
      </c>
      <c r="F16" s="42">
        <f t="shared" si="2"/>
        <v>3976030</v>
      </c>
      <c r="G16" s="43">
        <f t="shared" si="3"/>
        <v>6.7258320020622566</v>
      </c>
      <c r="H16" s="44">
        <v>41</v>
      </c>
      <c r="I16" s="45">
        <f t="shared" si="4"/>
        <v>0.20521547625006256</v>
      </c>
      <c r="J16" s="46">
        <v>23</v>
      </c>
      <c r="K16" s="45">
        <f t="shared" si="5"/>
        <v>0.15267175572519084</v>
      </c>
      <c r="L16" s="47">
        <v>0</v>
      </c>
      <c r="M16" s="48">
        <f t="shared" si="6"/>
        <v>64</v>
      </c>
      <c r="N16" s="49">
        <f t="shared" si="7"/>
        <v>0.18262755393219954</v>
      </c>
      <c r="O16" s="44">
        <v>35</v>
      </c>
      <c r="P16" s="45">
        <f t="shared" si="8"/>
        <v>0.1994756639689958</v>
      </c>
      <c r="Q16" s="46">
        <v>20</v>
      </c>
      <c r="R16" s="45">
        <f t="shared" si="9"/>
        <v>0.15681354869060687</v>
      </c>
      <c r="S16" s="47">
        <v>0</v>
      </c>
      <c r="T16" s="48">
        <f t="shared" si="10"/>
        <v>55</v>
      </c>
      <c r="U16" s="49">
        <f t="shared" si="11"/>
        <v>0.18151815181518152</v>
      </c>
      <c r="V16" s="44">
        <v>28</v>
      </c>
      <c r="W16" s="45">
        <f t="shared" si="12"/>
        <v>0.20100502512562815</v>
      </c>
      <c r="X16" s="46">
        <v>15</v>
      </c>
      <c r="Y16" s="45">
        <f t="shared" si="13"/>
        <v>0.15586034912718205</v>
      </c>
      <c r="Z16" s="47">
        <v>0</v>
      </c>
      <c r="AA16" s="48">
        <f t="shared" si="14"/>
        <v>43</v>
      </c>
      <c r="AB16" s="49">
        <f t="shared" si="15"/>
        <v>0.18255922560923835</v>
      </c>
      <c r="AC16" s="44">
        <v>20</v>
      </c>
      <c r="AD16" s="45">
        <f t="shared" si="16"/>
        <v>0.21346995410395989</v>
      </c>
      <c r="AE16" s="46">
        <v>13</v>
      </c>
      <c r="AF16" s="45">
        <f t="shared" si="17"/>
        <v>0.21437994722955145</v>
      </c>
      <c r="AG16" s="47">
        <v>0</v>
      </c>
      <c r="AH16" s="48">
        <f t="shared" si="18"/>
        <v>33</v>
      </c>
      <c r="AI16" s="49">
        <f t="shared" si="19"/>
        <v>0.21382751247327159</v>
      </c>
      <c r="AJ16" s="44">
        <v>16</v>
      </c>
      <c r="AK16" s="45">
        <f t="shared" si="20"/>
        <v>0.35234529839242457</v>
      </c>
      <c r="AL16" s="46">
        <v>7</v>
      </c>
      <c r="AM16" s="45">
        <f t="shared" si="21"/>
        <v>0.24831500532103584</v>
      </c>
      <c r="AN16" s="47">
        <v>0</v>
      </c>
      <c r="AO16" s="48">
        <f t="shared" si="22"/>
        <v>23</v>
      </c>
      <c r="AP16" s="49">
        <f t="shared" si="23"/>
        <v>0.3125</v>
      </c>
      <c r="AQ16" s="44">
        <v>8</v>
      </c>
      <c r="AR16" s="45">
        <f t="shared" si="24"/>
        <v>0.57720057720057716</v>
      </c>
      <c r="AS16" s="46">
        <v>3</v>
      </c>
      <c r="AT16" s="45">
        <f t="shared" si="25"/>
        <v>0.33519553072625696</v>
      </c>
      <c r="AU16" s="47">
        <v>0</v>
      </c>
      <c r="AV16" s="48">
        <f t="shared" si="26"/>
        <v>11</v>
      </c>
      <c r="AW16" s="49">
        <f t="shared" si="27"/>
        <v>0.48224462954844366</v>
      </c>
      <c r="AX16" s="44">
        <v>0</v>
      </c>
      <c r="AY16" s="45">
        <f t="shared" si="28"/>
        <v>0</v>
      </c>
      <c r="AZ16" s="46">
        <v>0</v>
      </c>
      <c r="BA16" s="45">
        <f t="shared" si="29"/>
        <v>0</v>
      </c>
      <c r="BB16" s="47">
        <v>0</v>
      </c>
      <c r="BC16" s="48">
        <f t="shared" si="30"/>
        <v>0</v>
      </c>
      <c r="BD16" s="49">
        <f t="shared" si="31"/>
        <v>0</v>
      </c>
      <c r="BE16" s="44">
        <v>0</v>
      </c>
      <c r="BF16" s="45">
        <f t="shared" si="32"/>
        <v>0</v>
      </c>
      <c r="BG16" s="46">
        <v>0</v>
      </c>
      <c r="BH16" s="45">
        <f t="shared" si="33"/>
        <v>0</v>
      </c>
      <c r="BI16" s="47">
        <v>0</v>
      </c>
      <c r="BJ16" s="48">
        <f t="shared" si="34"/>
        <v>0</v>
      </c>
      <c r="BK16" s="49">
        <f t="shared" si="35"/>
        <v>0</v>
      </c>
      <c r="BL16" s="20">
        <v>0</v>
      </c>
      <c r="BM16" s="45">
        <f t="shared" si="36"/>
        <v>0</v>
      </c>
      <c r="BN16" s="20">
        <v>0</v>
      </c>
      <c r="BO16" s="45">
        <f t="shared" si="37"/>
        <v>0</v>
      </c>
      <c r="BP16" s="47">
        <v>0</v>
      </c>
      <c r="BQ16" s="48">
        <f t="shared" si="38"/>
        <v>0</v>
      </c>
      <c r="BR16" s="49">
        <f t="shared" si="39"/>
        <v>0</v>
      </c>
      <c r="BS16" s="22"/>
      <c r="BT16" s="22"/>
      <c r="BU16" s="22"/>
      <c r="BV16" s="22"/>
    </row>
    <row r="17" spans="1:74" ht="13" x14ac:dyDescent="0.3">
      <c r="A17" s="40" t="s">
        <v>44</v>
      </c>
      <c r="B17" s="22">
        <v>1936734</v>
      </c>
      <c r="C17" s="41">
        <f t="shared" si="0"/>
        <v>6.6291882962087172</v>
      </c>
      <c r="D17" s="22">
        <v>1964167</v>
      </c>
      <c r="E17" s="41">
        <f t="shared" si="1"/>
        <v>6.5689978093385424</v>
      </c>
      <c r="F17" s="42">
        <f t="shared" si="2"/>
        <v>3900901</v>
      </c>
      <c r="G17" s="43">
        <f t="shared" si="3"/>
        <v>6.5987441701085405</v>
      </c>
      <c r="H17" s="44">
        <v>55</v>
      </c>
      <c r="I17" s="45">
        <f t="shared" si="4"/>
        <v>0.27528905350618149</v>
      </c>
      <c r="J17" s="46">
        <v>44</v>
      </c>
      <c r="K17" s="45">
        <f t="shared" si="5"/>
        <v>0.29206770660471293</v>
      </c>
      <c r="L17" s="47">
        <v>0</v>
      </c>
      <c r="M17" s="48">
        <f t="shared" si="6"/>
        <v>99</v>
      </c>
      <c r="N17" s="49">
        <f t="shared" si="7"/>
        <v>0.28250199748887111</v>
      </c>
      <c r="O17" s="44">
        <v>50</v>
      </c>
      <c r="P17" s="45">
        <f t="shared" si="8"/>
        <v>0.2849652342414225</v>
      </c>
      <c r="Q17" s="46">
        <v>39</v>
      </c>
      <c r="R17" s="45">
        <f t="shared" si="9"/>
        <v>0.30578641994668343</v>
      </c>
      <c r="S17" s="47">
        <v>0</v>
      </c>
      <c r="T17" s="48">
        <f t="shared" si="10"/>
        <v>89</v>
      </c>
      <c r="U17" s="49">
        <f t="shared" si="11"/>
        <v>0.29372937293729373</v>
      </c>
      <c r="V17" s="44">
        <v>45</v>
      </c>
      <c r="W17" s="45">
        <f t="shared" si="12"/>
        <v>0.32304379038047382</v>
      </c>
      <c r="X17" s="46">
        <v>30</v>
      </c>
      <c r="Y17" s="45">
        <f t="shared" si="13"/>
        <v>0.3117206982543641</v>
      </c>
      <c r="Z17" s="47">
        <v>0</v>
      </c>
      <c r="AA17" s="48">
        <f t="shared" si="14"/>
        <v>75</v>
      </c>
      <c r="AB17" s="49">
        <f t="shared" si="15"/>
        <v>0.3184172539696018</v>
      </c>
      <c r="AC17" s="44">
        <v>33</v>
      </c>
      <c r="AD17" s="45">
        <f t="shared" si="16"/>
        <v>0.35222542427153375</v>
      </c>
      <c r="AE17" s="46">
        <v>18</v>
      </c>
      <c r="AF17" s="45">
        <f t="shared" si="17"/>
        <v>0.29683377308707121</v>
      </c>
      <c r="AG17" s="47">
        <v>0</v>
      </c>
      <c r="AH17" s="48">
        <f t="shared" si="18"/>
        <v>51</v>
      </c>
      <c r="AI17" s="49">
        <f t="shared" si="19"/>
        <v>0.33046070109505604</v>
      </c>
      <c r="AJ17" s="44">
        <v>15</v>
      </c>
      <c r="AK17" s="45">
        <f t="shared" si="20"/>
        <v>0.33032371724289805</v>
      </c>
      <c r="AL17" s="46">
        <v>8</v>
      </c>
      <c r="AM17" s="45">
        <f t="shared" si="21"/>
        <v>0.28378857750975522</v>
      </c>
      <c r="AN17" s="47">
        <v>0</v>
      </c>
      <c r="AO17" s="48">
        <f t="shared" si="22"/>
        <v>23</v>
      </c>
      <c r="AP17" s="49">
        <f t="shared" si="23"/>
        <v>0.3125</v>
      </c>
      <c r="AQ17" s="44">
        <v>5</v>
      </c>
      <c r="AR17" s="45">
        <f t="shared" si="24"/>
        <v>0.36075036075036077</v>
      </c>
      <c r="AS17" s="46">
        <v>4</v>
      </c>
      <c r="AT17" s="45">
        <f t="shared" si="25"/>
        <v>0.44692737430167595</v>
      </c>
      <c r="AU17" s="47">
        <v>0</v>
      </c>
      <c r="AV17" s="48">
        <f t="shared" si="26"/>
        <v>9</v>
      </c>
      <c r="AW17" s="49">
        <f t="shared" si="27"/>
        <v>0.39456378781236301</v>
      </c>
      <c r="AX17" s="44">
        <v>0</v>
      </c>
      <c r="AY17" s="45">
        <f t="shared" si="28"/>
        <v>0</v>
      </c>
      <c r="AZ17" s="46">
        <v>0</v>
      </c>
      <c r="BA17" s="45">
        <f t="shared" si="29"/>
        <v>0</v>
      </c>
      <c r="BB17" s="47">
        <v>0</v>
      </c>
      <c r="BC17" s="48">
        <f t="shared" si="30"/>
        <v>0</v>
      </c>
      <c r="BD17" s="49">
        <f t="shared" si="31"/>
        <v>0</v>
      </c>
      <c r="BE17" s="44">
        <v>0</v>
      </c>
      <c r="BF17" s="45">
        <f t="shared" si="32"/>
        <v>0</v>
      </c>
      <c r="BG17" s="46">
        <v>0</v>
      </c>
      <c r="BH17" s="45">
        <f t="shared" si="33"/>
        <v>0</v>
      </c>
      <c r="BI17" s="47">
        <v>0</v>
      </c>
      <c r="BJ17" s="48">
        <f t="shared" si="34"/>
        <v>0</v>
      </c>
      <c r="BK17" s="49">
        <f t="shared" si="35"/>
        <v>0</v>
      </c>
      <c r="BL17" s="20">
        <v>0</v>
      </c>
      <c r="BM17" s="45">
        <f t="shared" si="36"/>
        <v>0</v>
      </c>
      <c r="BN17" s="20">
        <v>0</v>
      </c>
      <c r="BO17" s="45">
        <f t="shared" si="37"/>
        <v>0</v>
      </c>
      <c r="BP17" s="47">
        <v>0</v>
      </c>
      <c r="BQ17" s="48">
        <f t="shared" si="38"/>
        <v>0</v>
      </c>
      <c r="BR17" s="49">
        <f t="shared" si="39"/>
        <v>0</v>
      </c>
      <c r="BS17" s="22"/>
      <c r="BT17" s="22"/>
      <c r="BU17" s="22"/>
      <c r="BV17" s="22"/>
    </row>
    <row r="18" spans="1:74" ht="13" x14ac:dyDescent="0.3">
      <c r="A18" s="40" t="s">
        <v>45</v>
      </c>
      <c r="B18" s="22">
        <v>1769761</v>
      </c>
      <c r="C18" s="41">
        <f t="shared" si="0"/>
        <v>6.057661459078342</v>
      </c>
      <c r="D18" s="22">
        <v>1790194</v>
      </c>
      <c r="E18" s="41">
        <f t="shared" si="1"/>
        <v>5.98715916940413</v>
      </c>
      <c r="F18" s="42">
        <f t="shared" si="2"/>
        <v>3559955</v>
      </c>
      <c r="G18" s="43">
        <f t="shared" si="3"/>
        <v>6.0220016611800071</v>
      </c>
      <c r="H18" s="44">
        <v>115</v>
      </c>
      <c r="I18" s="45">
        <f t="shared" si="4"/>
        <v>0.57560438460383401</v>
      </c>
      <c r="J18" s="46">
        <v>59</v>
      </c>
      <c r="K18" s="45">
        <f t="shared" si="5"/>
        <v>0.39163624294722865</v>
      </c>
      <c r="L18" s="47">
        <v>0</v>
      </c>
      <c r="M18" s="48">
        <f t="shared" si="6"/>
        <v>174</v>
      </c>
      <c r="N18" s="49">
        <f t="shared" si="7"/>
        <v>0.49651866225316743</v>
      </c>
      <c r="O18" s="44">
        <v>107</v>
      </c>
      <c r="P18" s="45">
        <f t="shared" si="8"/>
        <v>0.6098256012766442</v>
      </c>
      <c r="Q18" s="46">
        <v>56</v>
      </c>
      <c r="R18" s="45">
        <f t="shared" si="9"/>
        <v>0.43907793633369924</v>
      </c>
      <c r="S18" s="47">
        <v>0</v>
      </c>
      <c r="T18" s="48">
        <f t="shared" si="10"/>
        <v>163</v>
      </c>
      <c r="U18" s="49">
        <f t="shared" si="11"/>
        <v>0.53795379537953791</v>
      </c>
      <c r="V18" s="44">
        <v>85</v>
      </c>
      <c r="W18" s="45">
        <f t="shared" si="12"/>
        <v>0.61019382627422836</v>
      </c>
      <c r="X18" s="46">
        <v>47</v>
      </c>
      <c r="Y18" s="45">
        <f t="shared" si="13"/>
        <v>0.48836242726517037</v>
      </c>
      <c r="Z18" s="47">
        <v>0</v>
      </c>
      <c r="AA18" s="48">
        <f t="shared" si="14"/>
        <v>132</v>
      </c>
      <c r="AB18" s="49">
        <f t="shared" si="15"/>
        <v>0.56041436698649916</v>
      </c>
      <c r="AC18" s="44">
        <v>56</v>
      </c>
      <c r="AD18" s="45">
        <f t="shared" si="16"/>
        <v>0.59771587149108762</v>
      </c>
      <c r="AE18" s="46">
        <v>33</v>
      </c>
      <c r="AF18" s="45">
        <f t="shared" si="17"/>
        <v>0.54419525065963059</v>
      </c>
      <c r="AG18" s="47">
        <v>0</v>
      </c>
      <c r="AH18" s="48">
        <f t="shared" si="18"/>
        <v>89</v>
      </c>
      <c r="AI18" s="49">
        <f t="shared" si="19"/>
        <v>0.57668632151882337</v>
      </c>
      <c r="AJ18" s="44">
        <v>26</v>
      </c>
      <c r="AK18" s="45">
        <f t="shared" si="20"/>
        <v>0.57256110988768993</v>
      </c>
      <c r="AL18" s="46">
        <v>15</v>
      </c>
      <c r="AM18" s="45">
        <f t="shared" si="21"/>
        <v>0.53210358283079107</v>
      </c>
      <c r="AN18" s="47">
        <v>0</v>
      </c>
      <c r="AO18" s="48">
        <f t="shared" si="22"/>
        <v>41</v>
      </c>
      <c r="AP18" s="49">
        <f t="shared" si="23"/>
        <v>0.55706521739130432</v>
      </c>
      <c r="AQ18" s="44">
        <v>9</v>
      </c>
      <c r="AR18" s="45">
        <f t="shared" si="24"/>
        <v>0.64935064935064934</v>
      </c>
      <c r="AS18" s="46">
        <v>4</v>
      </c>
      <c r="AT18" s="45">
        <f t="shared" si="25"/>
        <v>0.44692737430167595</v>
      </c>
      <c r="AU18" s="47">
        <v>0</v>
      </c>
      <c r="AV18" s="48">
        <f t="shared" si="26"/>
        <v>13</v>
      </c>
      <c r="AW18" s="49">
        <f t="shared" si="27"/>
        <v>0.56992547128452442</v>
      </c>
      <c r="AX18" s="44">
        <v>1</v>
      </c>
      <c r="AY18" s="45">
        <f t="shared" si="28"/>
        <v>0.4</v>
      </c>
      <c r="AZ18" s="46">
        <v>2</v>
      </c>
      <c r="BA18" s="45">
        <f t="shared" si="29"/>
        <v>1.0362694300518136</v>
      </c>
      <c r="BB18" s="47">
        <v>0</v>
      </c>
      <c r="BC18" s="48">
        <f t="shared" si="30"/>
        <v>3</v>
      </c>
      <c r="BD18" s="49">
        <f t="shared" si="31"/>
        <v>0.67720090293453727</v>
      </c>
      <c r="BE18" s="44">
        <v>0</v>
      </c>
      <c r="BF18" s="45">
        <f t="shared" si="32"/>
        <v>0</v>
      </c>
      <c r="BG18" s="46">
        <v>1</v>
      </c>
      <c r="BH18" s="45">
        <f t="shared" si="33"/>
        <v>6.666666666666667</v>
      </c>
      <c r="BI18" s="47">
        <v>0</v>
      </c>
      <c r="BJ18" s="48">
        <f t="shared" si="34"/>
        <v>1</v>
      </c>
      <c r="BK18" s="49">
        <f t="shared" si="35"/>
        <v>2.1739130434782608</v>
      </c>
      <c r="BL18" s="20">
        <v>0</v>
      </c>
      <c r="BM18" s="45">
        <f t="shared" si="36"/>
        <v>0</v>
      </c>
      <c r="BN18" s="20">
        <v>0</v>
      </c>
      <c r="BO18" s="45">
        <f t="shared" si="37"/>
        <v>0</v>
      </c>
      <c r="BP18" s="47">
        <v>0</v>
      </c>
      <c r="BQ18" s="48">
        <f t="shared" si="38"/>
        <v>0</v>
      </c>
      <c r="BR18" s="49">
        <f t="shared" si="39"/>
        <v>0</v>
      </c>
      <c r="BS18" s="22"/>
      <c r="BT18" s="22"/>
      <c r="BU18" s="22"/>
      <c r="BV18" s="22"/>
    </row>
    <row r="19" spans="1:74" ht="13" x14ac:dyDescent="0.3">
      <c r="A19" s="40" t="s">
        <v>46</v>
      </c>
      <c r="B19" s="22">
        <v>1980181</v>
      </c>
      <c r="C19" s="41">
        <f t="shared" si="0"/>
        <v>6.7779017198928049</v>
      </c>
      <c r="D19" s="22">
        <v>2025216</v>
      </c>
      <c r="E19" s="41">
        <f t="shared" si="1"/>
        <v>6.7731712565364175</v>
      </c>
      <c r="F19" s="42">
        <f t="shared" si="2"/>
        <v>4005397</v>
      </c>
      <c r="G19" s="43">
        <f t="shared" si="3"/>
        <v>6.7755090689869446</v>
      </c>
      <c r="H19" s="44">
        <v>216</v>
      </c>
      <c r="I19" s="45">
        <f t="shared" si="4"/>
        <v>1.0811351919515493</v>
      </c>
      <c r="J19" s="46">
        <v>133</v>
      </c>
      <c r="K19" s="45">
        <f t="shared" si="5"/>
        <v>0.88284102223697303</v>
      </c>
      <c r="L19" s="47">
        <v>0</v>
      </c>
      <c r="M19" s="48">
        <f t="shared" si="6"/>
        <v>349</v>
      </c>
      <c r="N19" s="49">
        <f t="shared" si="7"/>
        <v>0.99589088003652559</v>
      </c>
      <c r="O19" s="44">
        <v>197</v>
      </c>
      <c r="P19" s="45">
        <f t="shared" si="8"/>
        <v>1.1227630229112047</v>
      </c>
      <c r="Q19" s="46">
        <v>115</v>
      </c>
      <c r="R19" s="45">
        <f t="shared" si="9"/>
        <v>0.90167790497098954</v>
      </c>
      <c r="S19" s="47">
        <v>0</v>
      </c>
      <c r="T19" s="48">
        <f t="shared" si="10"/>
        <v>312</v>
      </c>
      <c r="U19" s="49">
        <f t="shared" si="11"/>
        <v>1.0297029702970297</v>
      </c>
      <c r="V19" s="44">
        <v>162</v>
      </c>
      <c r="W19" s="45">
        <f t="shared" si="12"/>
        <v>1.1629576453697057</v>
      </c>
      <c r="X19" s="46">
        <v>98</v>
      </c>
      <c r="Y19" s="45">
        <f t="shared" si="13"/>
        <v>1.0182876142975894</v>
      </c>
      <c r="Z19" s="47">
        <v>0</v>
      </c>
      <c r="AA19" s="48">
        <f t="shared" si="14"/>
        <v>260</v>
      </c>
      <c r="AB19" s="49">
        <f t="shared" si="15"/>
        <v>1.1038464804279529</v>
      </c>
      <c r="AC19" s="44">
        <v>114</v>
      </c>
      <c r="AD19" s="45">
        <f t="shared" si="16"/>
        <v>1.2167787383925712</v>
      </c>
      <c r="AE19" s="46">
        <v>75</v>
      </c>
      <c r="AF19" s="45">
        <f t="shared" si="17"/>
        <v>1.2368073878627968</v>
      </c>
      <c r="AG19" s="47">
        <v>0</v>
      </c>
      <c r="AH19" s="48">
        <f t="shared" si="18"/>
        <v>189</v>
      </c>
      <c r="AI19" s="49">
        <f t="shared" si="19"/>
        <v>1.2246484805287372</v>
      </c>
      <c r="AJ19" s="44">
        <v>55</v>
      </c>
      <c r="AK19" s="45">
        <f t="shared" si="20"/>
        <v>1.2111869632239596</v>
      </c>
      <c r="AL19" s="46">
        <v>47</v>
      </c>
      <c r="AM19" s="45">
        <f t="shared" si="21"/>
        <v>1.6672578928698119</v>
      </c>
      <c r="AN19" s="47">
        <v>0</v>
      </c>
      <c r="AO19" s="48">
        <f t="shared" si="22"/>
        <v>102</v>
      </c>
      <c r="AP19" s="49">
        <f t="shared" si="23"/>
        <v>1.3858695652173914</v>
      </c>
      <c r="AQ19" s="44">
        <v>15</v>
      </c>
      <c r="AR19" s="45">
        <f t="shared" si="24"/>
        <v>1.0822510822510822</v>
      </c>
      <c r="AS19" s="46">
        <v>18</v>
      </c>
      <c r="AT19" s="45">
        <f t="shared" si="25"/>
        <v>2.011173184357542</v>
      </c>
      <c r="AU19" s="47">
        <v>0</v>
      </c>
      <c r="AV19" s="48">
        <f t="shared" si="26"/>
        <v>33</v>
      </c>
      <c r="AW19" s="49">
        <f t="shared" si="27"/>
        <v>1.4467338886453309</v>
      </c>
      <c r="AX19" s="44">
        <v>2</v>
      </c>
      <c r="AY19" s="45">
        <f t="shared" si="28"/>
        <v>0.8</v>
      </c>
      <c r="AZ19" s="46">
        <v>5</v>
      </c>
      <c r="BA19" s="45">
        <f t="shared" si="29"/>
        <v>2.5906735751295336</v>
      </c>
      <c r="BB19" s="47">
        <v>0</v>
      </c>
      <c r="BC19" s="48">
        <f t="shared" si="30"/>
        <v>7</v>
      </c>
      <c r="BD19" s="49">
        <f t="shared" si="31"/>
        <v>1.5801354401805869</v>
      </c>
      <c r="BE19" s="44">
        <v>0</v>
      </c>
      <c r="BF19" s="45">
        <f t="shared" si="32"/>
        <v>0</v>
      </c>
      <c r="BG19" s="46">
        <v>0</v>
      </c>
      <c r="BH19" s="45">
        <f t="shared" si="33"/>
        <v>0</v>
      </c>
      <c r="BI19" s="47">
        <v>0</v>
      </c>
      <c r="BJ19" s="48">
        <f t="shared" si="34"/>
        <v>0</v>
      </c>
      <c r="BK19" s="49">
        <f t="shared" si="35"/>
        <v>0</v>
      </c>
      <c r="BL19" s="20">
        <v>0</v>
      </c>
      <c r="BM19" s="45">
        <f t="shared" si="36"/>
        <v>0</v>
      </c>
      <c r="BN19" s="20">
        <v>0</v>
      </c>
      <c r="BO19" s="45">
        <f t="shared" si="37"/>
        <v>0</v>
      </c>
      <c r="BP19" s="47">
        <v>0</v>
      </c>
      <c r="BQ19" s="48">
        <f t="shared" si="38"/>
        <v>0</v>
      </c>
      <c r="BR19" s="49">
        <f t="shared" si="39"/>
        <v>0</v>
      </c>
      <c r="BS19" s="22"/>
      <c r="BT19" s="22"/>
      <c r="BU19" s="22"/>
      <c r="BV19" s="22"/>
    </row>
    <row r="20" spans="1:74" ht="13" x14ac:dyDescent="0.3">
      <c r="A20" s="40" t="s">
        <v>47</v>
      </c>
      <c r="B20" s="22">
        <v>2039373</v>
      </c>
      <c r="C20" s="41">
        <f t="shared" si="0"/>
        <v>6.9805082283907121</v>
      </c>
      <c r="D20" s="22">
        <v>2097758</v>
      </c>
      <c r="E20" s="41">
        <f t="shared" si="1"/>
        <v>7.0157821134976821</v>
      </c>
      <c r="F20" s="42">
        <f t="shared" si="2"/>
        <v>4137131</v>
      </c>
      <c r="G20" s="43">
        <f t="shared" si="3"/>
        <v>6.9983496292844434</v>
      </c>
      <c r="H20" s="44">
        <v>407</v>
      </c>
      <c r="I20" s="45">
        <f t="shared" si="4"/>
        <v>2.0371389959457429</v>
      </c>
      <c r="J20" s="46">
        <v>244</v>
      </c>
      <c r="K20" s="45">
        <f t="shared" si="5"/>
        <v>1.6196481911715899</v>
      </c>
      <c r="L20" s="47">
        <v>0</v>
      </c>
      <c r="M20" s="48">
        <f t="shared" si="6"/>
        <v>651</v>
      </c>
      <c r="N20" s="49">
        <f t="shared" si="7"/>
        <v>1.8576646501540919</v>
      </c>
      <c r="O20" s="44">
        <v>368</v>
      </c>
      <c r="P20" s="45">
        <f t="shared" si="8"/>
        <v>2.0973441240168702</v>
      </c>
      <c r="Q20" s="46">
        <v>217</v>
      </c>
      <c r="R20" s="45">
        <f t="shared" si="9"/>
        <v>1.7014270032930843</v>
      </c>
      <c r="S20" s="47">
        <v>0</v>
      </c>
      <c r="T20" s="48">
        <f t="shared" si="10"/>
        <v>585</v>
      </c>
      <c r="U20" s="49">
        <f t="shared" si="11"/>
        <v>1.9306930693069306</v>
      </c>
      <c r="V20" s="44">
        <v>288</v>
      </c>
      <c r="W20" s="45">
        <f t="shared" si="12"/>
        <v>2.0674802584350322</v>
      </c>
      <c r="X20" s="46">
        <v>184</v>
      </c>
      <c r="Y20" s="45">
        <f t="shared" si="13"/>
        <v>1.9118869492934332</v>
      </c>
      <c r="Z20" s="47">
        <v>0</v>
      </c>
      <c r="AA20" s="48">
        <f t="shared" si="14"/>
        <v>472</v>
      </c>
      <c r="AB20" s="49">
        <f t="shared" si="15"/>
        <v>2.0039059183153607</v>
      </c>
      <c r="AC20" s="44">
        <v>199</v>
      </c>
      <c r="AD20" s="45">
        <f t="shared" si="16"/>
        <v>2.1240260433344007</v>
      </c>
      <c r="AE20" s="46">
        <v>121</v>
      </c>
      <c r="AF20" s="45">
        <f t="shared" si="17"/>
        <v>1.9953825857519789</v>
      </c>
      <c r="AG20" s="47">
        <v>0</v>
      </c>
      <c r="AH20" s="48">
        <f t="shared" si="18"/>
        <v>320</v>
      </c>
      <c r="AI20" s="49">
        <f t="shared" si="19"/>
        <v>2.0734789088317243</v>
      </c>
      <c r="AJ20" s="44">
        <v>98</v>
      </c>
      <c r="AK20" s="45">
        <f t="shared" si="20"/>
        <v>2.1581149526536008</v>
      </c>
      <c r="AL20" s="46">
        <v>53</v>
      </c>
      <c r="AM20" s="45">
        <f t="shared" si="21"/>
        <v>1.8800993260021284</v>
      </c>
      <c r="AN20" s="47">
        <v>0</v>
      </c>
      <c r="AO20" s="48">
        <f t="shared" si="22"/>
        <v>151</v>
      </c>
      <c r="AP20" s="49">
        <f t="shared" si="23"/>
        <v>2.0516304347826084</v>
      </c>
      <c r="AQ20" s="44">
        <v>35</v>
      </c>
      <c r="AR20" s="45">
        <f t="shared" si="24"/>
        <v>2.5252525252525251</v>
      </c>
      <c r="AS20" s="46">
        <v>22</v>
      </c>
      <c r="AT20" s="45">
        <f t="shared" si="25"/>
        <v>2.4581005586592175</v>
      </c>
      <c r="AU20" s="47">
        <v>0</v>
      </c>
      <c r="AV20" s="48">
        <f t="shared" si="26"/>
        <v>57</v>
      </c>
      <c r="AW20" s="49">
        <f t="shared" si="27"/>
        <v>2.4989039894782987</v>
      </c>
      <c r="AX20" s="44">
        <v>8</v>
      </c>
      <c r="AY20" s="45">
        <f t="shared" si="28"/>
        <v>3.2</v>
      </c>
      <c r="AZ20" s="46">
        <v>8</v>
      </c>
      <c r="BA20" s="45">
        <f t="shared" si="29"/>
        <v>4.1450777202072544</v>
      </c>
      <c r="BB20" s="47">
        <v>0</v>
      </c>
      <c r="BC20" s="48">
        <f t="shared" si="30"/>
        <v>16</v>
      </c>
      <c r="BD20" s="49">
        <f t="shared" si="31"/>
        <v>3.6117381489841982</v>
      </c>
      <c r="BE20" s="44">
        <v>0</v>
      </c>
      <c r="BF20" s="45">
        <f t="shared" si="32"/>
        <v>0</v>
      </c>
      <c r="BG20" s="46">
        <v>0</v>
      </c>
      <c r="BH20" s="45">
        <f t="shared" si="33"/>
        <v>0</v>
      </c>
      <c r="BI20" s="47">
        <v>0</v>
      </c>
      <c r="BJ20" s="48">
        <f t="shared" si="34"/>
        <v>0</v>
      </c>
      <c r="BK20" s="49">
        <f t="shared" si="35"/>
        <v>0</v>
      </c>
      <c r="BL20" s="20">
        <v>0</v>
      </c>
      <c r="BM20" s="45">
        <f t="shared" si="36"/>
        <v>0</v>
      </c>
      <c r="BN20" s="20">
        <v>0</v>
      </c>
      <c r="BO20" s="45">
        <f t="shared" si="37"/>
        <v>0</v>
      </c>
      <c r="BP20" s="47">
        <v>0</v>
      </c>
      <c r="BQ20" s="48">
        <f t="shared" si="38"/>
        <v>0</v>
      </c>
      <c r="BR20" s="49">
        <f t="shared" si="39"/>
        <v>0</v>
      </c>
      <c r="BS20" s="22"/>
      <c r="BT20" s="22"/>
      <c r="BU20" s="22"/>
      <c r="BV20" s="22"/>
    </row>
    <row r="21" spans="1:74" ht="13" x14ac:dyDescent="0.3">
      <c r="A21" s="40" t="s">
        <v>48</v>
      </c>
      <c r="B21" s="22">
        <v>1866897</v>
      </c>
      <c r="C21" s="41">
        <f t="shared" si="0"/>
        <v>6.3901453388163594</v>
      </c>
      <c r="D21" s="22">
        <v>1918667</v>
      </c>
      <c r="E21" s="41">
        <f t="shared" si="1"/>
        <v>6.4168267361431841</v>
      </c>
      <c r="F21" s="42">
        <f t="shared" si="2"/>
        <v>3785564</v>
      </c>
      <c r="G21" s="43">
        <f t="shared" si="3"/>
        <v>6.4036406911051484</v>
      </c>
      <c r="H21" s="44">
        <v>746</v>
      </c>
      <c r="I21" s="45">
        <f t="shared" si="4"/>
        <v>3.7339206166474801</v>
      </c>
      <c r="J21" s="46">
        <v>355</v>
      </c>
      <c r="K21" s="45">
        <f t="shared" si="5"/>
        <v>2.3564553601062062</v>
      </c>
      <c r="L21" s="47">
        <v>0</v>
      </c>
      <c r="M21" s="48">
        <f t="shared" si="6"/>
        <v>1101</v>
      </c>
      <c r="N21" s="49">
        <f t="shared" si="7"/>
        <v>3.1417646387398697</v>
      </c>
      <c r="O21" s="44">
        <v>670</v>
      </c>
      <c r="P21" s="45">
        <f t="shared" si="8"/>
        <v>3.8185341388350622</v>
      </c>
      <c r="Q21" s="46">
        <v>323</v>
      </c>
      <c r="R21" s="45">
        <f t="shared" si="9"/>
        <v>2.5325388113533012</v>
      </c>
      <c r="S21" s="47">
        <v>0</v>
      </c>
      <c r="T21" s="48">
        <f t="shared" si="10"/>
        <v>993</v>
      </c>
      <c r="U21" s="49">
        <f t="shared" si="11"/>
        <v>3.2772277227722775</v>
      </c>
      <c r="V21" s="44">
        <v>527</v>
      </c>
      <c r="W21" s="45">
        <f t="shared" si="12"/>
        <v>3.7832017229002153</v>
      </c>
      <c r="X21" s="46">
        <v>259</v>
      </c>
      <c r="Y21" s="45">
        <f t="shared" si="13"/>
        <v>2.6911886949293433</v>
      </c>
      <c r="Z21" s="47">
        <v>0</v>
      </c>
      <c r="AA21" s="48">
        <f t="shared" si="14"/>
        <v>786</v>
      </c>
      <c r="AB21" s="49">
        <f t="shared" si="15"/>
        <v>3.337012821601427</v>
      </c>
      <c r="AC21" s="44">
        <v>358</v>
      </c>
      <c r="AD21" s="45">
        <f t="shared" si="16"/>
        <v>3.8211121784608815</v>
      </c>
      <c r="AE21" s="46">
        <v>187</v>
      </c>
      <c r="AF21" s="45">
        <f t="shared" si="17"/>
        <v>3.0837730870712403</v>
      </c>
      <c r="AG21" s="47">
        <v>0</v>
      </c>
      <c r="AH21" s="48">
        <f t="shared" si="18"/>
        <v>545</v>
      </c>
      <c r="AI21" s="49">
        <f t="shared" si="19"/>
        <v>3.5313937666040305</v>
      </c>
      <c r="AJ21" s="44">
        <v>180</v>
      </c>
      <c r="AK21" s="45">
        <f t="shared" si="20"/>
        <v>3.9638846069147764</v>
      </c>
      <c r="AL21" s="46">
        <v>106</v>
      </c>
      <c r="AM21" s="45">
        <f t="shared" si="21"/>
        <v>3.7601986520042567</v>
      </c>
      <c r="AN21" s="47">
        <v>0</v>
      </c>
      <c r="AO21" s="48">
        <f t="shared" si="22"/>
        <v>286</v>
      </c>
      <c r="AP21" s="49">
        <f t="shared" si="23"/>
        <v>3.8858695652173911</v>
      </c>
      <c r="AQ21" s="44">
        <v>57</v>
      </c>
      <c r="AR21" s="45">
        <f t="shared" si="24"/>
        <v>4.112554112554113</v>
      </c>
      <c r="AS21" s="46">
        <v>31</v>
      </c>
      <c r="AT21" s="45">
        <f t="shared" si="25"/>
        <v>3.4636871508379885</v>
      </c>
      <c r="AU21" s="47">
        <v>0</v>
      </c>
      <c r="AV21" s="48">
        <f t="shared" si="26"/>
        <v>88</v>
      </c>
      <c r="AW21" s="49">
        <f t="shared" si="27"/>
        <v>3.8579570363875493</v>
      </c>
      <c r="AX21" s="44">
        <v>9</v>
      </c>
      <c r="AY21" s="45">
        <f t="shared" si="28"/>
        <v>3.5999999999999996</v>
      </c>
      <c r="AZ21" s="46">
        <v>5</v>
      </c>
      <c r="BA21" s="45">
        <f t="shared" si="29"/>
        <v>2.5906735751295336</v>
      </c>
      <c r="BB21" s="47">
        <v>0</v>
      </c>
      <c r="BC21" s="48">
        <f t="shared" si="30"/>
        <v>14</v>
      </c>
      <c r="BD21" s="49">
        <f t="shared" si="31"/>
        <v>3.1602708803611739</v>
      </c>
      <c r="BE21" s="44">
        <v>1</v>
      </c>
      <c r="BF21" s="45">
        <f t="shared" si="32"/>
        <v>3.225806451612903</v>
      </c>
      <c r="BG21" s="46">
        <v>0</v>
      </c>
      <c r="BH21" s="45">
        <f t="shared" si="33"/>
        <v>0</v>
      </c>
      <c r="BI21" s="47">
        <v>0</v>
      </c>
      <c r="BJ21" s="48">
        <f t="shared" si="34"/>
        <v>1</v>
      </c>
      <c r="BK21" s="49">
        <f t="shared" si="35"/>
        <v>2.1739130434782608</v>
      </c>
      <c r="BL21" s="20">
        <v>0</v>
      </c>
      <c r="BM21" s="45">
        <f t="shared" si="36"/>
        <v>0</v>
      </c>
      <c r="BN21" s="20">
        <v>0</v>
      </c>
      <c r="BO21" s="45">
        <f t="shared" si="37"/>
        <v>0</v>
      </c>
      <c r="BP21" s="47">
        <v>0</v>
      </c>
      <c r="BQ21" s="48">
        <f t="shared" si="38"/>
        <v>0</v>
      </c>
      <c r="BR21" s="49">
        <f t="shared" si="39"/>
        <v>0</v>
      </c>
      <c r="BS21" s="22"/>
      <c r="BT21" s="22"/>
      <c r="BU21" s="22"/>
      <c r="BV21" s="22"/>
    </row>
    <row r="22" spans="1:74" ht="13" x14ac:dyDescent="0.3">
      <c r="A22" s="40" t="s">
        <v>49</v>
      </c>
      <c r="B22" s="22">
        <v>1585580</v>
      </c>
      <c r="C22" s="41">
        <f t="shared" si="0"/>
        <v>5.4272338786341416</v>
      </c>
      <c r="D22" s="22">
        <v>1648446</v>
      </c>
      <c r="E22" s="41">
        <f t="shared" si="1"/>
        <v>5.5130944379031321</v>
      </c>
      <c r="F22" s="42">
        <f t="shared" si="2"/>
        <v>3234026</v>
      </c>
      <c r="G22" s="43">
        <f t="shared" si="3"/>
        <v>5.4706618326072469</v>
      </c>
      <c r="H22" s="44">
        <v>1044</v>
      </c>
      <c r="I22" s="45">
        <f t="shared" si="4"/>
        <v>5.2254867610991536</v>
      </c>
      <c r="J22" s="46">
        <v>520</v>
      </c>
      <c r="K22" s="45">
        <f t="shared" si="5"/>
        <v>3.4517092598738799</v>
      </c>
      <c r="L22" s="47">
        <v>0</v>
      </c>
      <c r="M22" s="48">
        <f t="shared" si="6"/>
        <v>1564</v>
      </c>
      <c r="N22" s="49">
        <f t="shared" si="7"/>
        <v>4.4629608492181259</v>
      </c>
      <c r="O22" s="44">
        <v>950</v>
      </c>
      <c r="P22" s="45">
        <f t="shared" si="8"/>
        <v>5.4143394505870281</v>
      </c>
      <c r="Q22" s="46">
        <v>471</v>
      </c>
      <c r="R22" s="45">
        <f t="shared" si="9"/>
        <v>3.6929590716637919</v>
      </c>
      <c r="S22" s="47">
        <v>0</v>
      </c>
      <c r="T22" s="48">
        <f t="shared" si="10"/>
        <v>1421</v>
      </c>
      <c r="U22" s="49">
        <f t="shared" si="11"/>
        <v>4.6897689768976898</v>
      </c>
      <c r="V22" s="44">
        <v>782</v>
      </c>
      <c r="W22" s="45">
        <f t="shared" si="12"/>
        <v>5.6137832017229004</v>
      </c>
      <c r="X22" s="46">
        <v>390</v>
      </c>
      <c r="Y22" s="45">
        <f t="shared" si="13"/>
        <v>4.0523690773067331</v>
      </c>
      <c r="Z22" s="47">
        <v>0</v>
      </c>
      <c r="AA22" s="48">
        <f t="shared" si="14"/>
        <v>1172</v>
      </c>
      <c r="AB22" s="49">
        <f t="shared" si="15"/>
        <v>4.9758002886983101</v>
      </c>
      <c r="AC22" s="44">
        <v>547</v>
      </c>
      <c r="AD22" s="45">
        <f t="shared" si="16"/>
        <v>5.8384032447433025</v>
      </c>
      <c r="AE22" s="46">
        <v>268</v>
      </c>
      <c r="AF22" s="45">
        <f t="shared" si="17"/>
        <v>4.4195250659630609</v>
      </c>
      <c r="AG22" s="47">
        <v>0</v>
      </c>
      <c r="AH22" s="48">
        <f t="shared" si="18"/>
        <v>815</v>
      </c>
      <c r="AI22" s="49">
        <f t="shared" si="19"/>
        <v>5.2808915959307976</v>
      </c>
      <c r="AJ22" s="44">
        <v>261</v>
      </c>
      <c r="AK22" s="45">
        <f t="shared" si="20"/>
        <v>5.7476326800264257</v>
      </c>
      <c r="AL22" s="46">
        <v>126</v>
      </c>
      <c r="AM22" s="45">
        <f t="shared" si="21"/>
        <v>4.4696700957786444</v>
      </c>
      <c r="AN22" s="47">
        <v>0</v>
      </c>
      <c r="AO22" s="48">
        <f t="shared" si="22"/>
        <v>387</v>
      </c>
      <c r="AP22" s="49">
        <f t="shared" si="23"/>
        <v>5.2581521739130439</v>
      </c>
      <c r="AQ22" s="44">
        <v>74</v>
      </c>
      <c r="AR22" s="45">
        <f t="shared" si="24"/>
        <v>5.3391053391053394</v>
      </c>
      <c r="AS22" s="46">
        <v>40</v>
      </c>
      <c r="AT22" s="45">
        <f t="shared" si="25"/>
        <v>4.4692737430167595</v>
      </c>
      <c r="AU22" s="47">
        <v>0</v>
      </c>
      <c r="AV22" s="48">
        <f t="shared" si="26"/>
        <v>114</v>
      </c>
      <c r="AW22" s="49">
        <f t="shared" si="27"/>
        <v>4.9978079789565975</v>
      </c>
      <c r="AX22" s="44">
        <v>12</v>
      </c>
      <c r="AY22" s="45">
        <f t="shared" si="28"/>
        <v>4.8</v>
      </c>
      <c r="AZ22" s="46">
        <v>12</v>
      </c>
      <c r="BA22" s="45">
        <f t="shared" si="29"/>
        <v>6.2176165803108807</v>
      </c>
      <c r="BB22" s="47">
        <v>0</v>
      </c>
      <c r="BC22" s="48">
        <f t="shared" si="30"/>
        <v>24</v>
      </c>
      <c r="BD22" s="49">
        <f t="shared" si="31"/>
        <v>5.4176072234762982</v>
      </c>
      <c r="BE22" s="44">
        <v>1</v>
      </c>
      <c r="BF22" s="45">
        <f t="shared" si="32"/>
        <v>3.225806451612903</v>
      </c>
      <c r="BG22" s="46">
        <v>3</v>
      </c>
      <c r="BH22" s="45">
        <f t="shared" si="33"/>
        <v>20</v>
      </c>
      <c r="BI22" s="47">
        <v>0</v>
      </c>
      <c r="BJ22" s="48">
        <f t="shared" si="34"/>
        <v>4</v>
      </c>
      <c r="BK22" s="49">
        <f t="shared" si="35"/>
        <v>8.695652173913043</v>
      </c>
      <c r="BL22" s="20">
        <v>0</v>
      </c>
      <c r="BM22" s="45">
        <f t="shared" si="36"/>
        <v>0</v>
      </c>
      <c r="BN22" s="20">
        <v>0</v>
      </c>
      <c r="BO22" s="45">
        <f t="shared" si="37"/>
        <v>0</v>
      </c>
      <c r="BP22" s="47">
        <v>0</v>
      </c>
      <c r="BQ22" s="48">
        <f t="shared" si="38"/>
        <v>0</v>
      </c>
      <c r="BR22" s="49">
        <f t="shared" si="39"/>
        <v>0</v>
      </c>
      <c r="BS22" s="22"/>
      <c r="BT22" s="22"/>
      <c r="BU22" s="22"/>
      <c r="BV22" s="22"/>
    </row>
    <row r="23" spans="1:74" ht="13" x14ac:dyDescent="0.3">
      <c r="A23" s="40" t="s">
        <v>50</v>
      </c>
      <c r="B23" s="22">
        <v>1455983</v>
      </c>
      <c r="C23" s="41">
        <f t="shared" si="0"/>
        <v>4.9836402227042313</v>
      </c>
      <c r="D23" s="22">
        <v>1550793</v>
      </c>
      <c r="E23" s="41">
        <f t="shared" si="1"/>
        <v>5.186501870633986</v>
      </c>
      <c r="F23" s="42">
        <f t="shared" si="2"/>
        <v>3006776</v>
      </c>
      <c r="G23" s="43">
        <f t="shared" si="3"/>
        <v>5.0862468954793458</v>
      </c>
      <c r="H23" s="44">
        <v>1413</v>
      </c>
      <c r="I23" s="45">
        <f t="shared" si="4"/>
        <v>7.0724260473497171</v>
      </c>
      <c r="J23" s="46">
        <v>708</v>
      </c>
      <c r="K23" s="45">
        <f t="shared" si="5"/>
        <v>4.6996349153667438</v>
      </c>
      <c r="L23" s="47">
        <v>0</v>
      </c>
      <c r="M23" s="48">
        <f t="shared" si="6"/>
        <v>2121</v>
      </c>
      <c r="N23" s="49">
        <f t="shared" si="7"/>
        <v>6.0523912795342998</v>
      </c>
      <c r="O23" s="44">
        <v>1249</v>
      </c>
      <c r="P23" s="45">
        <f t="shared" si="8"/>
        <v>7.118431551350735</v>
      </c>
      <c r="Q23" s="46">
        <v>622</v>
      </c>
      <c r="R23" s="45">
        <f t="shared" si="9"/>
        <v>4.8769013642778729</v>
      </c>
      <c r="S23" s="47">
        <v>0</v>
      </c>
      <c r="T23" s="48">
        <f t="shared" si="10"/>
        <v>1871</v>
      </c>
      <c r="U23" s="49">
        <f t="shared" si="11"/>
        <v>6.1749174917491745</v>
      </c>
      <c r="V23" s="44">
        <v>1021</v>
      </c>
      <c r="W23" s="45">
        <f t="shared" si="12"/>
        <v>7.3295046661880834</v>
      </c>
      <c r="X23" s="46">
        <v>513</v>
      </c>
      <c r="Y23" s="45">
        <f t="shared" si="13"/>
        <v>5.3304239401496254</v>
      </c>
      <c r="Z23" s="47">
        <v>0</v>
      </c>
      <c r="AA23" s="48">
        <f t="shared" si="14"/>
        <v>1534</v>
      </c>
      <c r="AB23" s="49">
        <f t="shared" si="15"/>
        <v>6.512694234524921</v>
      </c>
      <c r="AC23" s="44">
        <v>701</v>
      </c>
      <c r="AD23" s="45">
        <f t="shared" si="16"/>
        <v>7.4821218913437928</v>
      </c>
      <c r="AE23" s="46">
        <v>352</v>
      </c>
      <c r="AF23" s="45">
        <f t="shared" si="17"/>
        <v>5.8047493403693933</v>
      </c>
      <c r="AG23" s="47">
        <v>0</v>
      </c>
      <c r="AH23" s="48">
        <f t="shared" si="18"/>
        <v>1053</v>
      </c>
      <c r="AI23" s="49">
        <f t="shared" si="19"/>
        <v>6.8230415343743926</v>
      </c>
      <c r="AJ23" s="44">
        <v>353</v>
      </c>
      <c r="AK23" s="45">
        <f t="shared" si="20"/>
        <v>7.7736181457828666</v>
      </c>
      <c r="AL23" s="46">
        <v>172</v>
      </c>
      <c r="AM23" s="45">
        <f t="shared" si="21"/>
        <v>6.1014544164597373</v>
      </c>
      <c r="AN23" s="47">
        <v>0</v>
      </c>
      <c r="AO23" s="48">
        <f t="shared" si="22"/>
        <v>525</v>
      </c>
      <c r="AP23" s="49">
        <f t="shared" si="23"/>
        <v>7.133152173913043</v>
      </c>
      <c r="AQ23" s="44">
        <v>105</v>
      </c>
      <c r="AR23" s="45">
        <f t="shared" si="24"/>
        <v>7.5757575757575761</v>
      </c>
      <c r="AS23" s="46">
        <v>57</v>
      </c>
      <c r="AT23" s="45">
        <f t="shared" si="25"/>
        <v>6.3687150837988833</v>
      </c>
      <c r="AU23" s="47">
        <v>0</v>
      </c>
      <c r="AV23" s="48">
        <f t="shared" si="26"/>
        <v>162</v>
      </c>
      <c r="AW23" s="49">
        <f t="shared" si="27"/>
        <v>7.1021481806225335</v>
      </c>
      <c r="AX23" s="44">
        <v>20</v>
      </c>
      <c r="AY23" s="45">
        <f t="shared" si="28"/>
        <v>8</v>
      </c>
      <c r="AZ23" s="46">
        <v>12</v>
      </c>
      <c r="BA23" s="45">
        <f t="shared" si="29"/>
        <v>6.2176165803108807</v>
      </c>
      <c r="BB23" s="47">
        <v>0</v>
      </c>
      <c r="BC23" s="48">
        <f t="shared" si="30"/>
        <v>32</v>
      </c>
      <c r="BD23" s="49">
        <f t="shared" si="31"/>
        <v>7.2234762979683964</v>
      </c>
      <c r="BE23" s="44">
        <v>4</v>
      </c>
      <c r="BF23" s="45">
        <f t="shared" si="32"/>
        <v>12.903225806451612</v>
      </c>
      <c r="BG23" s="46">
        <v>1</v>
      </c>
      <c r="BH23" s="45">
        <f t="shared" si="33"/>
        <v>6.666666666666667</v>
      </c>
      <c r="BI23" s="47">
        <v>0</v>
      </c>
      <c r="BJ23" s="48">
        <f t="shared" si="34"/>
        <v>5</v>
      </c>
      <c r="BK23" s="49">
        <f t="shared" si="35"/>
        <v>10.869565217391305</v>
      </c>
      <c r="BL23" s="20">
        <v>0</v>
      </c>
      <c r="BM23" s="45">
        <f t="shared" si="36"/>
        <v>0</v>
      </c>
      <c r="BN23" s="20">
        <v>0</v>
      </c>
      <c r="BO23" s="45">
        <f t="shared" si="37"/>
        <v>0</v>
      </c>
      <c r="BP23" s="47">
        <v>0</v>
      </c>
      <c r="BQ23" s="48">
        <f t="shared" si="38"/>
        <v>0</v>
      </c>
      <c r="BR23" s="49">
        <f t="shared" si="39"/>
        <v>0</v>
      </c>
      <c r="BS23" s="22"/>
      <c r="BT23" s="22"/>
      <c r="BU23" s="22"/>
      <c r="BV23" s="22"/>
    </row>
    <row r="24" spans="1:74" ht="13" x14ac:dyDescent="0.3">
      <c r="A24" s="40" t="s">
        <v>51</v>
      </c>
      <c r="B24" s="22">
        <v>1389405</v>
      </c>
      <c r="C24" s="41">
        <f t="shared" si="0"/>
        <v>4.7557523979513299</v>
      </c>
      <c r="D24" s="22">
        <v>1510747</v>
      </c>
      <c r="E24" s="41">
        <f t="shared" si="1"/>
        <v>5.0525712597069257</v>
      </c>
      <c r="F24" s="42">
        <f t="shared" si="2"/>
        <v>2900152</v>
      </c>
      <c r="G24" s="43">
        <f t="shared" si="3"/>
        <v>4.9058822826902357</v>
      </c>
      <c r="H24" s="44">
        <v>2215</v>
      </c>
      <c r="I24" s="45">
        <f t="shared" si="4"/>
        <v>11.086640973021673</v>
      </c>
      <c r="J24" s="46">
        <v>1160</v>
      </c>
      <c r="K24" s="45">
        <f t="shared" si="5"/>
        <v>7.6999668104878864</v>
      </c>
      <c r="L24" s="47">
        <v>0</v>
      </c>
      <c r="M24" s="48">
        <f t="shared" si="6"/>
        <v>3375</v>
      </c>
      <c r="N24" s="49">
        <f t="shared" si="7"/>
        <v>9.6307499143933342</v>
      </c>
      <c r="O24" s="44">
        <v>1992</v>
      </c>
      <c r="P24" s="45">
        <f t="shared" si="8"/>
        <v>11.353014932178274</v>
      </c>
      <c r="Q24" s="46">
        <v>1029</v>
      </c>
      <c r="R24" s="45">
        <f t="shared" si="9"/>
        <v>8.0680570801317231</v>
      </c>
      <c r="S24" s="47">
        <v>0</v>
      </c>
      <c r="T24" s="48">
        <f t="shared" si="10"/>
        <v>3021</v>
      </c>
      <c r="U24" s="49">
        <f t="shared" si="11"/>
        <v>9.9702970297029712</v>
      </c>
      <c r="V24" s="44">
        <v>1632</v>
      </c>
      <c r="W24" s="45">
        <f t="shared" si="12"/>
        <v>11.715721464465183</v>
      </c>
      <c r="X24" s="46">
        <v>825</v>
      </c>
      <c r="Y24" s="45">
        <f t="shared" si="13"/>
        <v>8.572319201995013</v>
      </c>
      <c r="Z24" s="47">
        <v>0</v>
      </c>
      <c r="AA24" s="48">
        <f t="shared" si="14"/>
        <v>2457</v>
      </c>
      <c r="AB24" s="49">
        <f t="shared" si="15"/>
        <v>10.431349240044154</v>
      </c>
      <c r="AC24" s="44">
        <v>1127</v>
      </c>
      <c r="AD24" s="45">
        <f t="shared" si="16"/>
        <v>12.029031913758139</v>
      </c>
      <c r="AE24" s="46">
        <v>568</v>
      </c>
      <c r="AF24" s="45">
        <f t="shared" si="17"/>
        <v>9.366754617414248</v>
      </c>
      <c r="AG24" s="47">
        <v>0</v>
      </c>
      <c r="AH24" s="48">
        <f t="shared" si="18"/>
        <v>1695</v>
      </c>
      <c r="AI24" s="49">
        <f t="shared" si="19"/>
        <v>10.98295859521804</v>
      </c>
      <c r="AJ24" s="44">
        <v>568</v>
      </c>
      <c r="AK24" s="45">
        <f t="shared" si="20"/>
        <v>12.508258092931074</v>
      </c>
      <c r="AL24" s="46">
        <v>276</v>
      </c>
      <c r="AM24" s="45">
        <f t="shared" si="21"/>
        <v>9.7907059240865557</v>
      </c>
      <c r="AN24" s="47">
        <v>0</v>
      </c>
      <c r="AO24" s="48">
        <f t="shared" si="22"/>
        <v>844</v>
      </c>
      <c r="AP24" s="49">
        <f t="shared" si="23"/>
        <v>11.467391304347826</v>
      </c>
      <c r="AQ24" s="44">
        <v>168</v>
      </c>
      <c r="AR24" s="45">
        <f t="shared" si="24"/>
        <v>12.121212121212121</v>
      </c>
      <c r="AS24" s="46">
        <v>89</v>
      </c>
      <c r="AT24" s="45">
        <f t="shared" si="25"/>
        <v>9.9441340782122918</v>
      </c>
      <c r="AU24" s="47">
        <v>0</v>
      </c>
      <c r="AV24" s="48">
        <f t="shared" si="26"/>
        <v>257</v>
      </c>
      <c r="AW24" s="49">
        <f t="shared" si="27"/>
        <v>11.266988163086365</v>
      </c>
      <c r="AX24" s="44">
        <v>29</v>
      </c>
      <c r="AY24" s="45">
        <f t="shared" si="28"/>
        <v>11.600000000000001</v>
      </c>
      <c r="AZ24" s="46">
        <v>15</v>
      </c>
      <c r="BA24" s="45">
        <f t="shared" si="29"/>
        <v>7.7720207253886011</v>
      </c>
      <c r="BB24" s="47">
        <v>0</v>
      </c>
      <c r="BC24" s="48">
        <f t="shared" si="30"/>
        <v>44</v>
      </c>
      <c r="BD24" s="49">
        <f t="shared" si="31"/>
        <v>9.932279909706546</v>
      </c>
      <c r="BE24" s="44">
        <v>5</v>
      </c>
      <c r="BF24" s="45">
        <f t="shared" si="32"/>
        <v>16.129032258064516</v>
      </c>
      <c r="BG24" s="46">
        <v>2</v>
      </c>
      <c r="BH24" s="45">
        <f t="shared" si="33"/>
        <v>13.333333333333334</v>
      </c>
      <c r="BI24" s="47">
        <v>0</v>
      </c>
      <c r="BJ24" s="48">
        <f t="shared" si="34"/>
        <v>7</v>
      </c>
      <c r="BK24" s="49">
        <f t="shared" si="35"/>
        <v>15.217391304347828</v>
      </c>
      <c r="BL24" s="20">
        <v>1</v>
      </c>
      <c r="BM24" s="45">
        <f t="shared" si="36"/>
        <v>50</v>
      </c>
      <c r="BN24" s="20">
        <v>0</v>
      </c>
      <c r="BO24" s="45">
        <f t="shared" si="37"/>
        <v>0</v>
      </c>
      <c r="BP24" s="47">
        <v>0</v>
      </c>
      <c r="BQ24" s="48">
        <f t="shared" si="38"/>
        <v>1</v>
      </c>
      <c r="BR24" s="49">
        <f t="shared" si="39"/>
        <v>20</v>
      </c>
      <c r="BS24" s="22"/>
      <c r="BT24" s="22"/>
      <c r="BU24" s="22"/>
      <c r="BV24" s="22"/>
    </row>
    <row r="25" spans="1:74" ht="13" x14ac:dyDescent="0.3">
      <c r="A25" s="40" t="s">
        <v>52</v>
      </c>
      <c r="B25" s="22">
        <v>918891</v>
      </c>
      <c r="C25" s="41">
        <f t="shared" si="0"/>
        <v>3.1452442424677445</v>
      </c>
      <c r="D25" s="22">
        <v>1066234</v>
      </c>
      <c r="E25" s="41">
        <f t="shared" si="1"/>
        <v>3.5659334518104977</v>
      </c>
      <c r="F25" s="42">
        <f t="shared" si="2"/>
        <v>1985125</v>
      </c>
      <c r="G25" s="43">
        <f t="shared" si="3"/>
        <v>3.3580272918196887</v>
      </c>
      <c r="H25" s="44">
        <v>3011</v>
      </c>
      <c r="I25" s="45">
        <f t="shared" si="4"/>
        <v>15.070824365583862</v>
      </c>
      <c r="J25" s="46">
        <v>1810</v>
      </c>
      <c r="K25" s="45">
        <f t="shared" si="5"/>
        <v>12.014603385330236</v>
      </c>
      <c r="L25" s="47">
        <v>0</v>
      </c>
      <c r="M25" s="48">
        <f t="shared" si="6"/>
        <v>4821</v>
      </c>
      <c r="N25" s="49">
        <f t="shared" si="7"/>
        <v>13.756991211048966</v>
      </c>
      <c r="O25" s="44">
        <v>2666</v>
      </c>
      <c r="P25" s="45">
        <f t="shared" si="8"/>
        <v>15.19434628975265</v>
      </c>
      <c r="Q25" s="46">
        <v>1550</v>
      </c>
      <c r="R25" s="45">
        <f t="shared" si="9"/>
        <v>12.153050023522033</v>
      </c>
      <c r="S25" s="47">
        <v>0</v>
      </c>
      <c r="T25" s="48">
        <f t="shared" si="10"/>
        <v>4216</v>
      </c>
      <c r="U25" s="49">
        <f t="shared" si="11"/>
        <v>13.914191419141913</v>
      </c>
      <c r="V25" s="44">
        <v>2178</v>
      </c>
      <c r="W25" s="45">
        <f t="shared" si="12"/>
        <v>15.635319454414931</v>
      </c>
      <c r="X25" s="46">
        <v>1219</v>
      </c>
      <c r="Y25" s="45">
        <f t="shared" si="13"/>
        <v>12.666251039068992</v>
      </c>
      <c r="Z25" s="47">
        <v>0</v>
      </c>
      <c r="AA25" s="48">
        <f t="shared" si="14"/>
        <v>3397</v>
      </c>
      <c r="AB25" s="49">
        <f t="shared" si="15"/>
        <v>14.42217882312983</v>
      </c>
      <c r="AC25" s="44">
        <v>1508</v>
      </c>
      <c r="AD25" s="45">
        <f t="shared" si="16"/>
        <v>16.095634539438574</v>
      </c>
      <c r="AE25" s="46">
        <v>822</v>
      </c>
      <c r="AF25" s="45">
        <f t="shared" si="17"/>
        <v>13.555408970976254</v>
      </c>
      <c r="AG25" s="47">
        <v>0</v>
      </c>
      <c r="AH25" s="48">
        <f t="shared" si="18"/>
        <v>2330</v>
      </c>
      <c r="AI25" s="49">
        <f t="shared" si="19"/>
        <v>15.097518304930993</v>
      </c>
      <c r="AJ25" s="44">
        <v>741</v>
      </c>
      <c r="AK25" s="45">
        <f t="shared" si="20"/>
        <v>16.317991631799163</v>
      </c>
      <c r="AL25" s="46">
        <v>393</v>
      </c>
      <c r="AM25" s="45">
        <f t="shared" si="21"/>
        <v>13.941113870166728</v>
      </c>
      <c r="AN25" s="47">
        <v>0</v>
      </c>
      <c r="AO25" s="48">
        <f t="shared" si="22"/>
        <v>1134</v>
      </c>
      <c r="AP25" s="49">
        <f t="shared" si="23"/>
        <v>15.407608695652176</v>
      </c>
      <c r="AQ25" s="44">
        <v>223</v>
      </c>
      <c r="AR25" s="45">
        <f t="shared" si="24"/>
        <v>16.089466089466089</v>
      </c>
      <c r="AS25" s="46">
        <v>115</v>
      </c>
      <c r="AT25" s="45">
        <f t="shared" si="25"/>
        <v>12.849162011173185</v>
      </c>
      <c r="AU25" s="47">
        <v>0</v>
      </c>
      <c r="AV25" s="48">
        <f t="shared" si="26"/>
        <v>338</v>
      </c>
      <c r="AW25" s="49">
        <f t="shared" si="27"/>
        <v>14.818062253397631</v>
      </c>
      <c r="AX25" s="44">
        <v>32</v>
      </c>
      <c r="AY25" s="45">
        <f t="shared" si="28"/>
        <v>12.8</v>
      </c>
      <c r="AZ25" s="46">
        <v>19</v>
      </c>
      <c r="BA25" s="45">
        <f t="shared" si="29"/>
        <v>9.8445595854922274</v>
      </c>
      <c r="BB25" s="47">
        <v>0</v>
      </c>
      <c r="BC25" s="48">
        <f t="shared" si="30"/>
        <v>51</v>
      </c>
      <c r="BD25" s="49">
        <f t="shared" si="31"/>
        <v>11.512415349887133</v>
      </c>
      <c r="BE25" s="44">
        <v>1</v>
      </c>
      <c r="BF25" s="45">
        <f t="shared" si="32"/>
        <v>3.225806451612903</v>
      </c>
      <c r="BG25" s="46">
        <v>3</v>
      </c>
      <c r="BH25" s="45">
        <f t="shared" si="33"/>
        <v>20</v>
      </c>
      <c r="BI25" s="47">
        <v>0</v>
      </c>
      <c r="BJ25" s="48">
        <f t="shared" si="34"/>
        <v>4</v>
      </c>
      <c r="BK25" s="49">
        <f t="shared" si="35"/>
        <v>8.695652173913043</v>
      </c>
      <c r="BL25" s="20">
        <v>0</v>
      </c>
      <c r="BM25" s="45">
        <f t="shared" si="36"/>
        <v>0</v>
      </c>
      <c r="BN25" s="20">
        <v>2</v>
      </c>
      <c r="BO25" s="45">
        <f t="shared" si="37"/>
        <v>66.666666666666657</v>
      </c>
      <c r="BP25" s="47">
        <v>0</v>
      </c>
      <c r="BQ25" s="48">
        <f t="shared" si="38"/>
        <v>2</v>
      </c>
      <c r="BR25" s="49">
        <f t="shared" si="39"/>
        <v>40</v>
      </c>
      <c r="BS25" s="22"/>
      <c r="BT25" s="22"/>
      <c r="BU25" s="22"/>
      <c r="BV25" s="22"/>
    </row>
    <row r="26" spans="1:74" ht="13" x14ac:dyDescent="0.3">
      <c r="A26" s="40" t="s">
        <v>53</v>
      </c>
      <c r="B26" s="22">
        <v>655504</v>
      </c>
      <c r="C26" s="41">
        <f t="shared" si="0"/>
        <v>2.2437048375863688</v>
      </c>
      <c r="D26" s="22">
        <v>836293</v>
      </c>
      <c r="E26" s="41">
        <f t="shared" si="1"/>
        <v>2.7969143585882246</v>
      </c>
      <c r="F26" s="42">
        <f t="shared" si="2"/>
        <v>1491797</v>
      </c>
      <c r="G26" s="43">
        <f t="shared" si="3"/>
        <v>2.5235161714525467</v>
      </c>
      <c r="H26" s="44">
        <v>3925</v>
      </c>
      <c r="I26" s="45">
        <f t="shared" si="4"/>
        <v>19.645627909304768</v>
      </c>
      <c r="J26" s="46">
        <v>2769</v>
      </c>
      <c r="K26" s="45">
        <f t="shared" si="5"/>
        <v>18.380351808828411</v>
      </c>
      <c r="L26" s="47">
        <v>0</v>
      </c>
      <c r="M26" s="48">
        <f t="shared" si="6"/>
        <v>6694</v>
      </c>
      <c r="N26" s="49">
        <f t="shared" si="7"/>
        <v>19.101700719095994</v>
      </c>
      <c r="O26" s="44">
        <v>3426</v>
      </c>
      <c r="P26" s="45">
        <f t="shared" si="8"/>
        <v>19.525817850222275</v>
      </c>
      <c r="Q26" s="46">
        <v>2363</v>
      </c>
      <c r="R26" s="45">
        <f t="shared" si="9"/>
        <v>18.5275207777952</v>
      </c>
      <c r="S26" s="47">
        <v>0</v>
      </c>
      <c r="T26" s="48">
        <f t="shared" si="10"/>
        <v>5789</v>
      </c>
      <c r="U26" s="49">
        <f t="shared" si="11"/>
        <v>19.105610561056103</v>
      </c>
      <c r="V26" s="44">
        <v>2738</v>
      </c>
      <c r="W26" s="45">
        <f t="shared" si="12"/>
        <v>19.655419956927496</v>
      </c>
      <c r="X26" s="46">
        <v>1755</v>
      </c>
      <c r="Y26" s="45">
        <f t="shared" si="13"/>
        <v>18.2356608478803</v>
      </c>
      <c r="Z26" s="47">
        <v>0</v>
      </c>
      <c r="AA26" s="48">
        <f t="shared" si="14"/>
        <v>4493</v>
      </c>
      <c r="AB26" s="49">
        <f t="shared" si="15"/>
        <v>19.075316294472277</v>
      </c>
      <c r="AC26" s="44">
        <v>1850</v>
      </c>
      <c r="AD26" s="45">
        <f t="shared" si="16"/>
        <v>19.745970754616287</v>
      </c>
      <c r="AE26" s="46">
        <v>1110</v>
      </c>
      <c r="AF26" s="45">
        <f t="shared" si="17"/>
        <v>18.304749340369394</v>
      </c>
      <c r="AG26" s="47">
        <v>0</v>
      </c>
      <c r="AH26" s="48">
        <f t="shared" si="18"/>
        <v>2960</v>
      </c>
      <c r="AI26" s="49">
        <f t="shared" si="19"/>
        <v>19.179679906693451</v>
      </c>
      <c r="AJ26" s="44">
        <v>904</v>
      </c>
      <c r="AK26" s="45">
        <f t="shared" si="20"/>
        <v>19.907509359171989</v>
      </c>
      <c r="AL26" s="46">
        <v>519</v>
      </c>
      <c r="AM26" s="45">
        <f t="shared" si="21"/>
        <v>18.41078396594537</v>
      </c>
      <c r="AN26" s="47">
        <v>0</v>
      </c>
      <c r="AO26" s="48">
        <f t="shared" si="22"/>
        <v>1423</v>
      </c>
      <c r="AP26" s="49">
        <f t="shared" si="23"/>
        <v>19.334239130434781</v>
      </c>
      <c r="AQ26" s="44">
        <v>270</v>
      </c>
      <c r="AR26" s="45">
        <f t="shared" si="24"/>
        <v>19.480519480519483</v>
      </c>
      <c r="AS26" s="46">
        <v>155</v>
      </c>
      <c r="AT26" s="45">
        <f t="shared" si="25"/>
        <v>17.318435754189945</v>
      </c>
      <c r="AU26" s="47">
        <v>0</v>
      </c>
      <c r="AV26" s="48">
        <f t="shared" si="26"/>
        <v>425</v>
      </c>
      <c r="AW26" s="49">
        <f t="shared" si="27"/>
        <v>18.632178868917141</v>
      </c>
      <c r="AX26" s="44">
        <v>47</v>
      </c>
      <c r="AY26" s="45">
        <f t="shared" si="28"/>
        <v>18.8</v>
      </c>
      <c r="AZ26" s="46">
        <v>34</v>
      </c>
      <c r="BA26" s="45">
        <f t="shared" si="29"/>
        <v>17.616580310880828</v>
      </c>
      <c r="BB26" s="47">
        <v>0</v>
      </c>
      <c r="BC26" s="48">
        <f t="shared" si="30"/>
        <v>81</v>
      </c>
      <c r="BD26" s="49">
        <f t="shared" si="31"/>
        <v>18.284424379232505</v>
      </c>
      <c r="BE26" s="44">
        <v>7</v>
      </c>
      <c r="BF26" s="45">
        <f t="shared" si="32"/>
        <v>22.58064516129032</v>
      </c>
      <c r="BG26" s="46">
        <v>1</v>
      </c>
      <c r="BH26" s="45">
        <f t="shared" si="33"/>
        <v>6.666666666666667</v>
      </c>
      <c r="BI26" s="47">
        <v>0</v>
      </c>
      <c r="BJ26" s="48">
        <f t="shared" si="34"/>
        <v>8</v>
      </c>
      <c r="BK26" s="49">
        <f t="shared" si="35"/>
        <v>17.391304347826086</v>
      </c>
      <c r="BL26" s="20">
        <v>1</v>
      </c>
      <c r="BM26" s="45">
        <f t="shared" si="36"/>
        <v>50</v>
      </c>
      <c r="BN26" s="20">
        <v>0</v>
      </c>
      <c r="BO26" s="45">
        <f t="shared" si="37"/>
        <v>0</v>
      </c>
      <c r="BP26" s="47">
        <v>0</v>
      </c>
      <c r="BQ26" s="48">
        <f t="shared" si="38"/>
        <v>1</v>
      </c>
      <c r="BR26" s="49">
        <f t="shared" si="39"/>
        <v>20</v>
      </c>
      <c r="BS26" s="22"/>
      <c r="BT26" s="22"/>
      <c r="BU26" s="22"/>
      <c r="BV26" s="22"/>
    </row>
    <row r="27" spans="1:74" ht="13" x14ac:dyDescent="0.3">
      <c r="A27" s="40" t="s">
        <v>54</v>
      </c>
      <c r="B27" s="22">
        <v>362168</v>
      </c>
      <c r="C27" s="41">
        <f t="shared" si="0"/>
        <v>1.2396539054208364</v>
      </c>
      <c r="D27" s="22">
        <v>556269</v>
      </c>
      <c r="E27" s="41">
        <f t="shared" si="1"/>
        <v>1.8603967190177522</v>
      </c>
      <c r="F27" s="42">
        <f t="shared" si="2"/>
        <v>918437</v>
      </c>
      <c r="G27" s="43">
        <f t="shared" si="3"/>
        <v>1.5536233294210691</v>
      </c>
      <c r="H27" s="44">
        <v>3758</v>
      </c>
      <c r="I27" s="45">
        <f t="shared" si="4"/>
        <v>18.809750237749636</v>
      </c>
      <c r="J27" s="46">
        <v>3165</v>
      </c>
      <c r="K27" s="45">
        <f t="shared" si="5"/>
        <v>21.008961168270826</v>
      </c>
      <c r="L27" s="47">
        <v>0</v>
      </c>
      <c r="M27" s="48">
        <f t="shared" si="6"/>
        <v>6923</v>
      </c>
      <c r="N27" s="49">
        <f t="shared" si="7"/>
        <v>19.755164935509644</v>
      </c>
      <c r="O27" s="44">
        <v>3271</v>
      </c>
      <c r="P27" s="45">
        <f t="shared" si="8"/>
        <v>18.642425624073862</v>
      </c>
      <c r="Q27" s="46">
        <v>2639</v>
      </c>
      <c r="R27" s="45">
        <f t="shared" si="9"/>
        <v>20.691547749725576</v>
      </c>
      <c r="S27" s="47">
        <v>0</v>
      </c>
      <c r="T27" s="48">
        <f t="shared" si="10"/>
        <v>5910</v>
      </c>
      <c r="U27" s="49">
        <f t="shared" si="11"/>
        <v>19.504950495049506</v>
      </c>
      <c r="V27" s="44">
        <v>2515</v>
      </c>
      <c r="W27" s="45">
        <f t="shared" si="12"/>
        <v>18.054558506819813</v>
      </c>
      <c r="X27" s="46">
        <v>1956</v>
      </c>
      <c r="Y27" s="45">
        <f t="shared" si="13"/>
        <v>20.32418952618454</v>
      </c>
      <c r="Z27" s="47">
        <v>0</v>
      </c>
      <c r="AA27" s="48">
        <f t="shared" si="14"/>
        <v>4471</v>
      </c>
      <c r="AB27" s="49">
        <f t="shared" si="15"/>
        <v>18.981913899974526</v>
      </c>
      <c r="AC27" s="44">
        <v>1638</v>
      </c>
      <c r="AD27" s="45">
        <f t="shared" si="16"/>
        <v>17.483189241114314</v>
      </c>
      <c r="AE27" s="46">
        <v>1141</v>
      </c>
      <c r="AF27" s="45">
        <f t="shared" si="17"/>
        <v>18.815963060686016</v>
      </c>
      <c r="AG27" s="47">
        <v>0</v>
      </c>
      <c r="AH27" s="48">
        <f t="shared" si="18"/>
        <v>2779</v>
      </c>
      <c r="AI27" s="49">
        <f t="shared" si="19"/>
        <v>18.006868398885505</v>
      </c>
      <c r="AJ27" s="44">
        <v>752</v>
      </c>
      <c r="AK27" s="45">
        <f t="shared" si="20"/>
        <v>16.560229024443952</v>
      </c>
      <c r="AL27" s="46">
        <v>521</v>
      </c>
      <c r="AM27" s="45">
        <f t="shared" si="21"/>
        <v>18.481731110322812</v>
      </c>
      <c r="AN27" s="47">
        <v>0</v>
      </c>
      <c r="AO27" s="48">
        <f t="shared" si="22"/>
        <v>1273</v>
      </c>
      <c r="AP27" s="49">
        <f t="shared" si="23"/>
        <v>17.296195652173914</v>
      </c>
      <c r="AQ27" s="44">
        <v>237</v>
      </c>
      <c r="AR27" s="45">
        <f t="shared" si="24"/>
        <v>17.0995670995671</v>
      </c>
      <c r="AS27" s="46">
        <v>186</v>
      </c>
      <c r="AT27" s="45">
        <f t="shared" si="25"/>
        <v>20.782122905027933</v>
      </c>
      <c r="AU27" s="47">
        <v>0</v>
      </c>
      <c r="AV27" s="48">
        <f t="shared" si="26"/>
        <v>423</v>
      </c>
      <c r="AW27" s="49">
        <f t="shared" si="27"/>
        <v>18.54449802718106</v>
      </c>
      <c r="AX27" s="44">
        <v>52</v>
      </c>
      <c r="AY27" s="45">
        <f t="shared" si="28"/>
        <v>20.8</v>
      </c>
      <c r="AZ27" s="46">
        <v>40</v>
      </c>
      <c r="BA27" s="45">
        <f t="shared" si="29"/>
        <v>20.725388601036268</v>
      </c>
      <c r="BB27" s="47">
        <v>0</v>
      </c>
      <c r="BC27" s="48">
        <f t="shared" si="30"/>
        <v>92</v>
      </c>
      <c r="BD27" s="49">
        <f t="shared" si="31"/>
        <v>20.767494356659142</v>
      </c>
      <c r="BE27" s="44">
        <v>7</v>
      </c>
      <c r="BF27" s="45">
        <f t="shared" si="32"/>
        <v>22.58064516129032</v>
      </c>
      <c r="BG27" s="46">
        <v>1</v>
      </c>
      <c r="BH27" s="45">
        <f t="shared" si="33"/>
        <v>6.666666666666667</v>
      </c>
      <c r="BI27" s="47">
        <v>0</v>
      </c>
      <c r="BJ27" s="48">
        <f t="shared" si="34"/>
        <v>8</v>
      </c>
      <c r="BK27" s="49">
        <f t="shared" si="35"/>
        <v>17.391304347826086</v>
      </c>
      <c r="BL27" s="20">
        <v>0</v>
      </c>
      <c r="BM27" s="45">
        <f t="shared" si="36"/>
        <v>0</v>
      </c>
      <c r="BN27" s="20">
        <v>0</v>
      </c>
      <c r="BO27" s="45">
        <f t="shared" si="37"/>
        <v>0</v>
      </c>
      <c r="BP27" s="47">
        <v>0</v>
      </c>
      <c r="BQ27" s="48">
        <f t="shared" si="38"/>
        <v>0</v>
      </c>
      <c r="BR27" s="49">
        <f t="shared" si="39"/>
        <v>0</v>
      </c>
      <c r="BS27" s="22"/>
      <c r="BT27" s="22"/>
      <c r="BU27" s="22"/>
      <c r="BV27" s="22"/>
    </row>
    <row r="28" spans="1:74" ht="13" x14ac:dyDescent="0.3">
      <c r="A28" s="40" t="s">
        <v>55</v>
      </c>
      <c r="B28" s="22">
        <v>167009</v>
      </c>
      <c r="C28" s="41">
        <f t="shared" si="0"/>
        <v>0.57165006044274613</v>
      </c>
      <c r="D28" s="22">
        <v>361950</v>
      </c>
      <c r="E28" s="41">
        <f t="shared" si="1"/>
        <v>1.2105125262210825</v>
      </c>
      <c r="F28" s="42">
        <f t="shared" si="2"/>
        <v>528959</v>
      </c>
      <c r="G28" s="43">
        <f t="shared" si="3"/>
        <v>0.89478433763800824</v>
      </c>
      <c r="H28" s="44">
        <v>2997</v>
      </c>
      <c r="I28" s="45">
        <f t="shared" si="4"/>
        <v>15.000750788327743</v>
      </c>
      <c r="J28" s="46">
        <v>4047</v>
      </c>
      <c r="K28" s="45">
        <f t="shared" si="5"/>
        <v>26.863591105210755</v>
      </c>
      <c r="L28" s="47">
        <v>0</v>
      </c>
      <c r="M28" s="48">
        <f t="shared" si="6"/>
        <v>7044</v>
      </c>
      <c r="N28" s="49">
        <f t="shared" si="7"/>
        <v>20.100445154662712</v>
      </c>
      <c r="O28" s="44">
        <v>2532</v>
      </c>
      <c r="P28" s="45">
        <f t="shared" si="8"/>
        <v>14.430639461985637</v>
      </c>
      <c r="Q28" s="46">
        <v>3283</v>
      </c>
      <c r="R28" s="45">
        <f t="shared" si="9"/>
        <v>25.740944017563116</v>
      </c>
      <c r="S28" s="47">
        <v>0</v>
      </c>
      <c r="T28" s="48">
        <f t="shared" si="10"/>
        <v>5815</v>
      </c>
      <c r="U28" s="49">
        <f t="shared" si="11"/>
        <v>19.191419141914192</v>
      </c>
      <c r="V28" s="44">
        <v>1903</v>
      </c>
      <c r="W28" s="45">
        <f t="shared" si="12"/>
        <v>13.66116295764537</v>
      </c>
      <c r="X28" s="46">
        <v>2310</v>
      </c>
      <c r="Y28" s="45">
        <f t="shared" si="13"/>
        <v>24.002493765586035</v>
      </c>
      <c r="Z28" s="47">
        <v>0</v>
      </c>
      <c r="AA28" s="48">
        <f t="shared" si="14"/>
        <v>4213</v>
      </c>
      <c r="AB28" s="49">
        <f t="shared" si="15"/>
        <v>17.886558546319097</v>
      </c>
      <c r="AC28" s="44">
        <v>1199</v>
      </c>
      <c r="AD28" s="45">
        <f t="shared" si="16"/>
        <v>12.797523748532393</v>
      </c>
      <c r="AE28" s="46">
        <v>1338</v>
      </c>
      <c r="AF28" s="45">
        <f t="shared" si="17"/>
        <v>22.064643799472293</v>
      </c>
      <c r="AG28" s="47">
        <v>0</v>
      </c>
      <c r="AH28" s="48">
        <f t="shared" si="18"/>
        <v>2537</v>
      </c>
      <c r="AI28" s="49">
        <f t="shared" si="19"/>
        <v>16.438799974081515</v>
      </c>
      <c r="AJ28" s="44">
        <v>564</v>
      </c>
      <c r="AK28" s="45">
        <f t="shared" si="20"/>
        <v>12.420171768332967</v>
      </c>
      <c r="AL28" s="46">
        <v>563</v>
      </c>
      <c r="AM28" s="45">
        <f t="shared" si="21"/>
        <v>19.971621142249024</v>
      </c>
      <c r="AN28" s="47">
        <v>0</v>
      </c>
      <c r="AO28" s="48">
        <f t="shared" si="22"/>
        <v>1127</v>
      </c>
      <c r="AP28" s="49">
        <f t="shared" si="23"/>
        <v>15.312500000000002</v>
      </c>
      <c r="AQ28" s="44">
        <v>178</v>
      </c>
      <c r="AR28" s="45">
        <f t="shared" si="24"/>
        <v>12.842712842712842</v>
      </c>
      <c r="AS28" s="46">
        <v>165</v>
      </c>
      <c r="AT28" s="45">
        <f t="shared" si="25"/>
        <v>18.435754189944134</v>
      </c>
      <c r="AU28" s="47">
        <v>0</v>
      </c>
      <c r="AV28" s="48">
        <f t="shared" si="26"/>
        <v>343</v>
      </c>
      <c r="AW28" s="49">
        <f t="shared" si="27"/>
        <v>15.037264357737834</v>
      </c>
      <c r="AX28" s="44">
        <v>38</v>
      </c>
      <c r="AY28" s="45">
        <f t="shared" si="28"/>
        <v>15.2</v>
      </c>
      <c r="AZ28" s="46">
        <v>39</v>
      </c>
      <c r="BA28" s="45">
        <f t="shared" si="29"/>
        <v>20.207253886010363</v>
      </c>
      <c r="BB28" s="47">
        <v>0</v>
      </c>
      <c r="BC28" s="48">
        <f t="shared" si="30"/>
        <v>77</v>
      </c>
      <c r="BD28" s="49">
        <f t="shared" si="31"/>
        <v>17.381489841986454</v>
      </c>
      <c r="BE28" s="44">
        <v>5</v>
      </c>
      <c r="BF28" s="45">
        <f t="shared" si="32"/>
        <v>16.129032258064516</v>
      </c>
      <c r="BG28" s="46">
        <v>3</v>
      </c>
      <c r="BH28" s="45">
        <f t="shared" si="33"/>
        <v>20</v>
      </c>
      <c r="BI28" s="47">
        <v>0</v>
      </c>
      <c r="BJ28" s="48">
        <f t="shared" si="34"/>
        <v>8</v>
      </c>
      <c r="BK28" s="49">
        <f t="shared" si="35"/>
        <v>17.391304347826086</v>
      </c>
      <c r="BL28" s="20">
        <v>0</v>
      </c>
      <c r="BM28" s="45">
        <f t="shared" si="36"/>
        <v>0</v>
      </c>
      <c r="BN28" s="20">
        <v>1</v>
      </c>
      <c r="BO28" s="45">
        <f t="shared" si="37"/>
        <v>33.333333333333329</v>
      </c>
      <c r="BP28" s="47">
        <v>0</v>
      </c>
      <c r="BQ28" s="48">
        <f t="shared" si="38"/>
        <v>1</v>
      </c>
      <c r="BR28" s="49">
        <f t="shared" si="39"/>
        <v>20</v>
      </c>
      <c r="BS28" s="22"/>
      <c r="BT28" s="22"/>
      <c r="BU28" s="22"/>
      <c r="BV28" s="22"/>
    </row>
    <row r="29" spans="1:74" ht="13" x14ac:dyDescent="0.3">
      <c r="A29" s="51"/>
      <c r="B29" s="52"/>
      <c r="C29" s="53"/>
      <c r="D29" s="54"/>
      <c r="E29" s="53"/>
      <c r="F29" s="54"/>
      <c r="G29" s="53"/>
      <c r="H29" s="55"/>
      <c r="I29" s="56"/>
      <c r="J29" s="48"/>
      <c r="K29" s="56"/>
      <c r="L29" s="57"/>
      <c r="M29" s="48"/>
      <c r="N29" s="58"/>
      <c r="O29" s="55"/>
      <c r="P29" s="56"/>
      <c r="Q29" s="48"/>
      <c r="R29" s="56"/>
      <c r="S29" s="57"/>
      <c r="T29" s="48"/>
      <c r="U29" s="58"/>
      <c r="V29" s="55"/>
      <c r="W29" s="56"/>
      <c r="X29" s="48"/>
      <c r="Y29" s="56"/>
      <c r="Z29" s="57"/>
      <c r="AA29" s="48"/>
      <c r="AB29" s="58"/>
      <c r="AC29" s="55"/>
      <c r="AD29" s="56"/>
      <c r="AE29" s="48"/>
      <c r="AF29" s="56"/>
      <c r="AG29" s="57"/>
      <c r="AH29" s="48"/>
      <c r="AI29" s="58"/>
      <c r="AJ29" s="55"/>
      <c r="AK29" s="56"/>
      <c r="AL29" s="48"/>
      <c r="AM29" s="56"/>
      <c r="AN29" s="57"/>
      <c r="AO29" s="48"/>
      <c r="AP29" s="58"/>
      <c r="AQ29" s="55"/>
      <c r="AR29" s="56"/>
      <c r="AS29" s="48"/>
      <c r="AT29" s="56"/>
      <c r="AU29" s="57"/>
      <c r="AV29" s="48"/>
      <c r="AW29" s="58"/>
      <c r="AX29" s="55"/>
      <c r="AY29" s="56"/>
      <c r="AZ29" s="48"/>
      <c r="BA29" s="56"/>
      <c r="BB29" s="57"/>
      <c r="BC29" s="48"/>
      <c r="BD29" s="58"/>
      <c r="BE29" s="55"/>
      <c r="BF29" s="56"/>
      <c r="BG29" s="48"/>
      <c r="BH29" s="56"/>
      <c r="BI29" s="57"/>
      <c r="BJ29" s="48"/>
      <c r="BK29" s="58"/>
      <c r="BL29" s="55"/>
      <c r="BM29" s="56"/>
      <c r="BN29" s="48"/>
      <c r="BO29" s="56"/>
      <c r="BP29" s="57"/>
      <c r="BQ29" s="48"/>
      <c r="BR29" s="58"/>
      <c r="BS29" s="22"/>
      <c r="BT29" s="22"/>
      <c r="BU29" s="22"/>
      <c r="BV29" s="22"/>
    </row>
    <row r="30" spans="1:74" ht="13" x14ac:dyDescent="0.3">
      <c r="A30" s="59" t="s">
        <v>56</v>
      </c>
      <c r="B30" s="60">
        <f t="shared" ref="B30:AG30" si="40">SUM(B10:B28)</f>
        <v>29215251</v>
      </c>
      <c r="C30" s="61">
        <f t="shared" si="40"/>
        <v>99.999999999999986</v>
      </c>
      <c r="D30" s="42">
        <f t="shared" si="40"/>
        <v>29900558</v>
      </c>
      <c r="E30" s="61">
        <f t="shared" si="40"/>
        <v>100</v>
      </c>
      <c r="F30" s="42">
        <f t="shared" si="40"/>
        <v>59115809</v>
      </c>
      <c r="G30" s="61">
        <f t="shared" si="40"/>
        <v>100</v>
      </c>
      <c r="H30" s="62">
        <f t="shared" si="40"/>
        <v>19979</v>
      </c>
      <c r="I30" s="63">
        <f t="shared" si="40"/>
        <v>100</v>
      </c>
      <c r="J30" s="64">
        <f t="shared" si="40"/>
        <v>15065</v>
      </c>
      <c r="K30" s="65">
        <f t="shared" si="40"/>
        <v>100.00000000000001</v>
      </c>
      <c r="L30" s="66">
        <f t="shared" si="40"/>
        <v>0</v>
      </c>
      <c r="M30" s="64">
        <f t="shared" si="40"/>
        <v>35044</v>
      </c>
      <c r="N30" s="67">
        <f t="shared" si="40"/>
        <v>100</v>
      </c>
      <c r="O30" s="62">
        <f t="shared" si="40"/>
        <v>17546</v>
      </c>
      <c r="P30" s="63">
        <f t="shared" si="40"/>
        <v>100</v>
      </c>
      <c r="Q30" s="64">
        <f t="shared" si="40"/>
        <v>12754</v>
      </c>
      <c r="R30" s="65">
        <f t="shared" si="40"/>
        <v>100</v>
      </c>
      <c r="S30" s="66">
        <f t="shared" si="40"/>
        <v>0</v>
      </c>
      <c r="T30" s="64">
        <f t="shared" si="40"/>
        <v>30300</v>
      </c>
      <c r="U30" s="67">
        <f t="shared" si="40"/>
        <v>100</v>
      </c>
      <c r="V30" s="62">
        <f t="shared" si="40"/>
        <v>13930</v>
      </c>
      <c r="W30" s="63">
        <f t="shared" si="40"/>
        <v>100</v>
      </c>
      <c r="X30" s="64">
        <f t="shared" si="40"/>
        <v>9624</v>
      </c>
      <c r="Y30" s="65">
        <f t="shared" si="40"/>
        <v>100</v>
      </c>
      <c r="Z30" s="66">
        <f t="shared" si="40"/>
        <v>0</v>
      </c>
      <c r="AA30" s="64">
        <f t="shared" si="40"/>
        <v>23554</v>
      </c>
      <c r="AB30" s="67">
        <f t="shared" si="40"/>
        <v>100</v>
      </c>
      <c r="AC30" s="62">
        <f t="shared" si="40"/>
        <v>9369</v>
      </c>
      <c r="AD30" s="63">
        <f t="shared" si="40"/>
        <v>100.00000000000001</v>
      </c>
      <c r="AE30" s="64">
        <f t="shared" si="40"/>
        <v>6064</v>
      </c>
      <c r="AF30" s="65">
        <f t="shared" si="40"/>
        <v>100</v>
      </c>
      <c r="AG30" s="66">
        <f t="shared" si="40"/>
        <v>0</v>
      </c>
      <c r="AH30" s="64">
        <f t="shared" ref="AH30:BR30" si="41">SUM(AH10:AH28)</f>
        <v>15433</v>
      </c>
      <c r="AI30" s="67">
        <f t="shared" si="41"/>
        <v>100</v>
      </c>
      <c r="AJ30" s="62">
        <f t="shared" si="41"/>
        <v>4541</v>
      </c>
      <c r="AK30" s="63">
        <f t="shared" si="41"/>
        <v>100</v>
      </c>
      <c r="AL30" s="64">
        <f t="shared" si="41"/>
        <v>2819</v>
      </c>
      <c r="AM30" s="65">
        <f t="shared" si="41"/>
        <v>100</v>
      </c>
      <c r="AN30" s="66">
        <f t="shared" si="41"/>
        <v>0</v>
      </c>
      <c r="AO30" s="64">
        <f t="shared" si="41"/>
        <v>7360</v>
      </c>
      <c r="AP30" s="67">
        <f t="shared" si="41"/>
        <v>100</v>
      </c>
      <c r="AQ30" s="62">
        <f t="shared" si="41"/>
        <v>1386</v>
      </c>
      <c r="AR30" s="63">
        <f t="shared" si="41"/>
        <v>99.999999999999986</v>
      </c>
      <c r="AS30" s="64">
        <f t="shared" si="41"/>
        <v>895</v>
      </c>
      <c r="AT30" s="65">
        <f t="shared" si="41"/>
        <v>100</v>
      </c>
      <c r="AU30" s="66">
        <f t="shared" si="41"/>
        <v>0</v>
      </c>
      <c r="AV30" s="64">
        <f t="shared" si="41"/>
        <v>2281</v>
      </c>
      <c r="AW30" s="67">
        <f t="shared" si="41"/>
        <v>100</v>
      </c>
      <c r="AX30" s="62">
        <f t="shared" si="41"/>
        <v>250</v>
      </c>
      <c r="AY30" s="63">
        <f t="shared" si="41"/>
        <v>100</v>
      </c>
      <c r="AZ30" s="64">
        <f t="shared" si="41"/>
        <v>193</v>
      </c>
      <c r="BA30" s="65">
        <f t="shared" si="41"/>
        <v>100</v>
      </c>
      <c r="BB30" s="66">
        <f t="shared" si="41"/>
        <v>0</v>
      </c>
      <c r="BC30" s="64">
        <f t="shared" si="41"/>
        <v>443</v>
      </c>
      <c r="BD30" s="67">
        <f t="shared" si="41"/>
        <v>100</v>
      </c>
      <c r="BE30" s="62">
        <f t="shared" si="41"/>
        <v>31</v>
      </c>
      <c r="BF30" s="63">
        <f t="shared" si="41"/>
        <v>100</v>
      </c>
      <c r="BG30" s="64">
        <f t="shared" si="41"/>
        <v>15</v>
      </c>
      <c r="BH30" s="65">
        <f t="shared" si="41"/>
        <v>100.00000000000001</v>
      </c>
      <c r="BI30" s="66">
        <f t="shared" si="41"/>
        <v>0</v>
      </c>
      <c r="BJ30" s="64">
        <f t="shared" si="41"/>
        <v>46</v>
      </c>
      <c r="BK30" s="67">
        <f t="shared" si="41"/>
        <v>100</v>
      </c>
      <c r="BL30" s="62">
        <f t="shared" si="41"/>
        <v>2</v>
      </c>
      <c r="BM30" s="63">
        <f t="shared" si="41"/>
        <v>100</v>
      </c>
      <c r="BN30" s="64">
        <f t="shared" si="41"/>
        <v>3</v>
      </c>
      <c r="BO30" s="65">
        <f t="shared" si="41"/>
        <v>99.999999999999986</v>
      </c>
      <c r="BP30" s="66">
        <f t="shared" si="41"/>
        <v>0</v>
      </c>
      <c r="BQ30" s="64">
        <f t="shared" si="41"/>
        <v>5</v>
      </c>
      <c r="BR30" s="67">
        <f t="shared" si="41"/>
        <v>100</v>
      </c>
      <c r="BS30" s="22"/>
      <c r="BT30" s="22"/>
      <c r="BU30" s="22"/>
      <c r="BV30" s="22"/>
    </row>
    <row r="31" spans="1:74" ht="13" x14ac:dyDescent="0.3">
      <c r="A31" s="68"/>
      <c r="B31" s="54"/>
      <c r="C31" s="54"/>
      <c r="D31" s="54"/>
      <c r="E31" s="54"/>
      <c r="F31" s="54"/>
      <c r="G31" s="54"/>
      <c r="H31" s="55"/>
      <c r="I31" s="48"/>
      <c r="J31" s="48"/>
      <c r="K31" s="48"/>
      <c r="L31" s="57"/>
      <c r="M31" s="48"/>
      <c r="N31" s="69"/>
      <c r="O31" s="55"/>
      <c r="P31" s="48"/>
      <c r="Q31" s="48"/>
      <c r="R31" s="48"/>
      <c r="S31" s="57"/>
      <c r="T31" s="48"/>
      <c r="U31" s="69"/>
      <c r="V31" s="55"/>
      <c r="W31" s="48"/>
      <c r="X31" s="48"/>
      <c r="Y31" s="48"/>
      <c r="Z31" s="57"/>
      <c r="AA31" s="48"/>
      <c r="AB31" s="69"/>
      <c r="AC31" s="55"/>
      <c r="AD31" s="48"/>
      <c r="AE31" s="48"/>
      <c r="AF31" s="48"/>
      <c r="AG31" s="57"/>
      <c r="AH31" s="48"/>
      <c r="AI31" s="69"/>
      <c r="AJ31" s="55"/>
      <c r="AK31" s="48"/>
      <c r="AL31" s="48"/>
      <c r="AM31" s="48"/>
      <c r="AN31" s="57"/>
      <c r="AO31" s="48"/>
      <c r="AP31" s="69"/>
      <c r="AQ31" s="55"/>
      <c r="AR31" s="48"/>
      <c r="AS31" s="48"/>
      <c r="AT31" s="48"/>
      <c r="AU31" s="57"/>
      <c r="AV31" s="48"/>
      <c r="AW31" s="69"/>
      <c r="AX31" s="55"/>
      <c r="AY31" s="48"/>
      <c r="AZ31" s="48"/>
      <c r="BA31" s="48"/>
      <c r="BB31" s="57"/>
      <c r="BC31" s="48"/>
      <c r="BD31" s="69"/>
      <c r="BE31" s="55"/>
      <c r="BF31" s="48"/>
      <c r="BG31" s="48"/>
      <c r="BH31" s="48"/>
      <c r="BI31" s="57"/>
      <c r="BJ31" s="48"/>
      <c r="BK31" s="69"/>
      <c r="BL31" s="55"/>
      <c r="BM31" s="48"/>
      <c r="BN31" s="48"/>
      <c r="BO31" s="48"/>
      <c r="BP31" s="57"/>
      <c r="BQ31" s="48"/>
      <c r="BR31" s="69"/>
      <c r="BS31" s="22"/>
      <c r="BT31" s="22"/>
      <c r="BU31" s="22"/>
      <c r="BV31" s="22"/>
    </row>
    <row r="32" spans="1:74" ht="13" x14ac:dyDescent="0.3">
      <c r="A32" s="70" t="s">
        <v>36</v>
      </c>
      <c r="B32" s="71"/>
      <c r="C32" s="71"/>
      <c r="D32" s="71"/>
      <c r="E32" s="71"/>
      <c r="F32" s="71"/>
      <c r="G32" s="71"/>
      <c r="H32" s="72">
        <v>0</v>
      </c>
      <c r="I32" s="73"/>
      <c r="J32" s="73">
        <v>0</v>
      </c>
      <c r="K32" s="73"/>
      <c r="L32" s="74"/>
      <c r="M32" s="73">
        <v>0</v>
      </c>
      <c r="N32" s="75"/>
      <c r="O32" s="72">
        <v>0</v>
      </c>
      <c r="P32" s="73"/>
      <c r="Q32" s="73">
        <v>0</v>
      </c>
      <c r="R32" s="73"/>
      <c r="S32" s="74"/>
      <c r="T32" s="73">
        <v>0</v>
      </c>
      <c r="U32" s="75"/>
      <c r="V32" s="72">
        <v>0</v>
      </c>
      <c r="W32" s="73"/>
      <c r="X32" s="73">
        <v>0</v>
      </c>
      <c r="Y32" s="73"/>
      <c r="Z32" s="74"/>
      <c r="AA32" s="73">
        <v>0</v>
      </c>
      <c r="AB32" s="75"/>
      <c r="AC32" s="72">
        <v>0</v>
      </c>
      <c r="AD32" s="73"/>
      <c r="AE32" s="73">
        <v>0</v>
      </c>
      <c r="AF32" s="73"/>
      <c r="AG32" s="74"/>
      <c r="AH32" s="73">
        <v>0</v>
      </c>
      <c r="AI32" s="75"/>
      <c r="AJ32" s="72">
        <v>0</v>
      </c>
      <c r="AK32" s="73"/>
      <c r="AL32" s="73">
        <v>0</v>
      </c>
      <c r="AM32" s="73"/>
      <c r="AN32" s="74"/>
      <c r="AO32" s="73">
        <v>0</v>
      </c>
      <c r="AP32" s="75"/>
      <c r="AQ32" s="72">
        <v>0</v>
      </c>
      <c r="AR32" s="73"/>
      <c r="AS32" s="73">
        <v>0</v>
      </c>
      <c r="AT32" s="73"/>
      <c r="AU32" s="74"/>
      <c r="AV32" s="73">
        <v>0</v>
      </c>
      <c r="AW32" s="75"/>
      <c r="AX32" s="72">
        <v>0</v>
      </c>
      <c r="AY32" s="73"/>
      <c r="AZ32" s="73">
        <v>0</v>
      </c>
      <c r="BA32" s="73"/>
      <c r="BB32" s="74"/>
      <c r="BC32" s="73">
        <v>0</v>
      </c>
      <c r="BD32" s="75"/>
      <c r="BE32" s="72">
        <v>0</v>
      </c>
      <c r="BF32" s="73"/>
      <c r="BG32" s="73">
        <v>0</v>
      </c>
      <c r="BH32" s="73"/>
      <c r="BI32" s="74"/>
      <c r="BJ32" s="73">
        <v>0</v>
      </c>
      <c r="BK32" s="75"/>
      <c r="BL32" s="72">
        <v>0</v>
      </c>
      <c r="BM32" s="73"/>
      <c r="BN32" s="73">
        <v>0</v>
      </c>
      <c r="BO32" s="73"/>
      <c r="BP32" s="74"/>
      <c r="BQ32" s="73">
        <v>0</v>
      </c>
      <c r="BR32" s="75"/>
      <c r="BS32" s="22"/>
      <c r="BT32" s="22"/>
      <c r="BU32" s="22"/>
      <c r="BV32" s="22"/>
    </row>
    <row r="33" spans="1:1024" ht="13" x14ac:dyDescent="0.3">
      <c r="A33" s="34" t="s">
        <v>57</v>
      </c>
      <c r="B33" s="76">
        <f>B30+B32</f>
        <v>29215251</v>
      </c>
      <c r="C33" s="76"/>
      <c r="D33" s="76">
        <f>D30+D32</f>
        <v>29900558</v>
      </c>
      <c r="E33" s="76"/>
      <c r="F33" s="77">
        <f>F30+F32</f>
        <v>59115809</v>
      </c>
      <c r="G33" s="76"/>
      <c r="H33" s="78">
        <f>H30+H32</f>
        <v>19979</v>
      </c>
      <c r="I33" s="79"/>
      <c r="J33" s="79">
        <f>J30+J32</f>
        <v>15065</v>
      </c>
      <c r="K33" s="79"/>
      <c r="L33" s="80">
        <f>L30+L32</f>
        <v>0</v>
      </c>
      <c r="M33" s="80">
        <f>M30+M32</f>
        <v>35044</v>
      </c>
      <c r="N33" s="81"/>
      <c r="O33" s="78">
        <f>O30+O32</f>
        <v>17546</v>
      </c>
      <c r="P33" s="79"/>
      <c r="Q33" s="79">
        <f>Q30+Q32</f>
        <v>12754</v>
      </c>
      <c r="R33" s="79"/>
      <c r="S33" s="80">
        <f>S30+S32</f>
        <v>0</v>
      </c>
      <c r="T33" s="80">
        <f>T30+T32</f>
        <v>30300</v>
      </c>
      <c r="U33" s="81"/>
      <c r="V33" s="78">
        <f>V30+V32</f>
        <v>13930</v>
      </c>
      <c r="W33" s="79"/>
      <c r="X33" s="79">
        <f>X30+X32</f>
        <v>9624</v>
      </c>
      <c r="Y33" s="79"/>
      <c r="Z33" s="80">
        <f>Z30+Z32</f>
        <v>0</v>
      </c>
      <c r="AA33" s="80">
        <f>AA30+AA32</f>
        <v>23554</v>
      </c>
      <c r="AB33" s="81"/>
      <c r="AC33" s="78">
        <f>AC30+AC32</f>
        <v>9369</v>
      </c>
      <c r="AD33" s="79"/>
      <c r="AE33" s="79">
        <f>AE30+AE32</f>
        <v>6064</v>
      </c>
      <c r="AF33" s="79"/>
      <c r="AG33" s="80">
        <f>AG30+AG32</f>
        <v>0</v>
      </c>
      <c r="AH33" s="80">
        <f>AH30+AH32</f>
        <v>15433</v>
      </c>
      <c r="AI33" s="81"/>
      <c r="AJ33" s="78">
        <f>AJ30+AJ32</f>
        <v>4541</v>
      </c>
      <c r="AK33" s="79"/>
      <c r="AL33" s="79">
        <f>AL30+AL32</f>
        <v>2819</v>
      </c>
      <c r="AM33" s="79"/>
      <c r="AN33" s="80">
        <f>AN30+AN32</f>
        <v>0</v>
      </c>
      <c r="AO33" s="80">
        <f>AO30+AO32</f>
        <v>7360</v>
      </c>
      <c r="AP33" s="81"/>
      <c r="AQ33" s="78">
        <f>AQ30+AQ32</f>
        <v>1386</v>
      </c>
      <c r="AR33" s="79"/>
      <c r="AS33" s="79">
        <f>AS30+AS32</f>
        <v>895</v>
      </c>
      <c r="AT33" s="79"/>
      <c r="AU33" s="80">
        <f>AU30+AU32</f>
        <v>0</v>
      </c>
      <c r="AV33" s="80">
        <f>AV30+AV32</f>
        <v>2281</v>
      </c>
      <c r="AW33" s="81"/>
      <c r="AX33" s="78">
        <f>AX30+AX32</f>
        <v>250</v>
      </c>
      <c r="AY33" s="79"/>
      <c r="AZ33" s="79">
        <f>AZ30+AZ32</f>
        <v>193</v>
      </c>
      <c r="BA33" s="79"/>
      <c r="BB33" s="80">
        <f>BB30+BB32</f>
        <v>0</v>
      </c>
      <c r="BC33" s="80">
        <f>BC30+BC32</f>
        <v>443</v>
      </c>
      <c r="BD33" s="81"/>
      <c r="BE33" s="78">
        <f>BE30+BE32</f>
        <v>31</v>
      </c>
      <c r="BF33" s="79"/>
      <c r="BG33" s="79">
        <f>BG30+BG32</f>
        <v>15</v>
      </c>
      <c r="BH33" s="79"/>
      <c r="BI33" s="80">
        <f>BI30+BI32</f>
        <v>0</v>
      </c>
      <c r="BJ33" s="80">
        <f>BJ30+BJ32</f>
        <v>46</v>
      </c>
      <c r="BK33" s="81"/>
      <c r="BL33" s="78">
        <f>BL30+BL32</f>
        <v>2</v>
      </c>
      <c r="BM33" s="79"/>
      <c r="BN33" s="79">
        <f>BN30+BN32</f>
        <v>3</v>
      </c>
      <c r="BO33" s="79"/>
      <c r="BP33" s="80">
        <f>BP30+BP32</f>
        <v>0</v>
      </c>
      <c r="BQ33" s="80">
        <f>BQ30+BQ32</f>
        <v>5</v>
      </c>
      <c r="BR33" s="81"/>
      <c r="BS33" s="22"/>
      <c r="BT33" s="22"/>
      <c r="BU33" s="22"/>
      <c r="BV33" s="22"/>
    </row>
    <row r="34" spans="1:1024" ht="13"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row>
    <row r="35" spans="1:1024" ht="13"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8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row>
    <row r="36" spans="1:1024" s="22" customFormat="1" ht="15.5" x14ac:dyDescent="0.35">
      <c r="A36" s="17" t="s">
        <v>3</v>
      </c>
      <c r="B36" s="83"/>
      <c r="C36" s="83"/>
      <c r="D36" s="83"/>
      <c r="E36" s="83"/>
      <c r="F36" s="83"/>
      <c r="AL36" s="46"/>
      <c r="AM36" s="46"/>
      <c r="AHO36" s="20"/>
      <c r="AHP36" s="20"/>
      <c r="AHQ36" s="20"/>
      <c r="AHR36" s="20"/>
      <c r="AHS36" s="20"/>
      <c r="AHT36" s="20"/>
      <c r="AHU36" s="20"/>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row>
    <row r="37" spans="1:1024" s="22" customFormat="1" ht="13" x14ac:dyDescent="0.3">
      <c r="A37" s="83" t="s">
        <v>58</v>
      </c>
      <c r="B37" s="20" t="s">
        <v>59</v>
      </c>
      <c r="C37" s="20"/>
      <c r="D37" s="20"/>
      <c r="E37" s="84"/>
      <c r="F37" s="84"/>
      <c r="AHO37" s="20"/>
      <c r="AHP37" s="20"/>
      <c r="AHQ37" s="20"/>
      <c r="AHR37" s="20"/>
      <c r="AHS37" s="20"/>
      <c r="AHT37" s="20"/>
      <c r="AHU37" s="2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row>
    <row r="38" spans="1:1024" s="22" customFormat="1" ht="13" x14ac:dyDescent="0.3">
      <c r="A38" s="83" t="s">
        <v>60</v>
      </c>
      <c r="B38" s="20"/>
      <c r="C38" s="20"/>
      <c r="D38" s="20"/>
      <c r="E38" s="20"/>
      <c r="F38" s="20"/>
      <c r="AHO38" s="20"/>
      <c r="AHP38" s="20"/>
      <c r="AHQ38" s="20"/>
      <c r="AHR38" s="20"/>
      <c r="AHS38" s="20"/>
      <c r="AHT38" s="20"/>
      <c r="AHU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row>
    <row r="39" spans="1:1024" ht="13" x14ac:dyDescent="0.3">
      <c r="A39" s="22" t="s">
        <v>61</v>
      </c>
      <c r="B39" s="85" t="s">
        <v>5</v>
      </c>
    </row>
    <row r="40" spans="1:1024" ht="13" x14ac:dyDescent="0.3">
      <c r="A40" s="22" t="s">
        <v>62</v>
      </c>
      <c r="B40" s="20" t="s">
        <v>66</v>
      </c>
    </row>
  </sheetData>
  <mergeCells count="11">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Normal="100" workbookViewId="0">
      <pane xSplit="1" ySplit="7" topLeftCell="B26" activePane="bottomRight" state="frozen"/>
      <selection pane="topRight" activeCell="BO1" sqref="BO1"/>
      <selection pane="bottomLeft" activeCell="A8" sqref="A8"/>
      <selection pane="bottomRight" activeCell="C36" sqref="C36"/>
    </sheetView>
  </sheetViews>
  <sheetFormatPr baseColWidth="10" defaultColWidth="8.7265625" defaultRowHeight="13" x14ac:dyDescent="0.3"/>
  <cols>
    <col min="1" max="1" width="10.81640625" style="89" customWidth="1"/>
    <col min="2" max="2" width="24.54296875" style="89" customWidth="1"/>
    <col min="3" max="3" width="10.81640625" style="22" customWidth="1"/>
    <col min="4" max="18" width="13.08984375" style="22" customWidth="1"/>
    <col min="19" max="975" width="10.81640625" style="22" customWidth="1"/>
    <col min="976" max="1025" width="10.81640625" customWidth="1"/>
  </cols>
  <sheetData>
    <row r="1" spans="1:1024" ht="15.5" x14ac:dyDescent="0.35">
      <c r="A1" s="90" t="s">
        <v>67</v>
      </c>
      <c r="B1" s="90"/>
    </row>
    <row r="2" spans="1:1024" s="24" customFormat="1" ht="18.5" x14ac:dyDescent="0.45">
      <c r="A2" s="91" t="s">
        <v>20</v>
      </c>
      <c r="B2" s="24" t="s">
        <v>68</v>
      </c>
    </row>
    <row r="3" spans="1:1024" s="14" customFormat="1" ht="15.5" x14ac:dyDescent="0.35">
      <c r="A3" s="90" t="s">
        <v>22</v>
      </c>
      <c r="B3" s="90"/>
    </row>
    <row r="4" spans="1:1024" s="14" customFormat="1" ht="15.5" x14ac:dyDescent="0.35">
      <c r="A4" s="90" t="s">
        <v>69</v>
      </c>
      <c r="B4" s="90"/>
    </row>
    <row r="5" spans="1:1024" x14ac:dyDescent="0.3">
      <c r="A5" s="92"/>
      <c r="B5" s="92"/>
    </row>
    <row r="6" spans="1:1024" x14ac:dyDescent="0.3">
      <c r="A6" s="92"/>
    </row>
    <row r="7" spans="1:1024" x14ac:dyDescent="0.3">
      <c r="A7" s="93"/>
      <c r="B7" s="6" t="s">
        <v>26</v>
      </c>
      <c r="C7" s="5" t="s">
        <v>70</v>
      </c>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row>
    <row r="8" spans="1:1024" s="33" customFormat="1" ht="26" x14ac:dyDescent="0.3">
      <c r="A8" s="94" t="s">
        <v>25</v>
      </c>
      <c r="B8" s="6"/>
      <c r="C8" s="95" t="s">
        <v>71</v>
      </c>
      <c r="D8" s="96" t="s">
        <v>72</v>
      </c>
      <c r="E8" s="97">
        <v>43963</v>
      </c>
      <c r="F8" s="97">
        <v>43962</v>
      </c>
      <c r="G8" s="97">
        <v>43961</v>
      </c>
      <c r="H8" s="97">
        <v>43960</v>
      </c>
      <c r="I8" s="97">
        <v>43959</v>
      </c>
      <c r="J8" s="98">
        <v>43958</v>
      </c>
      <c r="K8" s="99">
        <v>43957</v>
      </c>
      <c r="L8" s="100">
        <v>43956</v>
      </c>
      <c r="M8" s="100">
        <v>43955</v>
      </c>
      <c r="N8" s="100">
        <v>43954</v>
      </c>
      <c r="O8" s="100">
        <v>43953</v>
      </c>
      <c r="P8" s="100">
        <v>43952</v>
      </c>
      <c r="Q8" s="100">
        <v>43951</v>
      </c>
      <c r="R8" s="100">
        <v>43950</v>
      </c>
      <c r="S8" s="100">
        <v>43949</v>
      </c>
      <c r="T8" s="100">
        <v>43948</v>
      </c>
      <c r="U8" s="100">
        <v>43947</v>
      </c>
      <c r="V8" s="100">
        <v>43946</v>
      </c>
      <c r="W8" s="100">
        <v>43945</v>
      </c>
      <c r="X8" s="100">
        <v>43944</v>
      </c>
      <c r="Y8" s="100">
        <v>43943</v>
      </c>
      <c r="Z8" s="100">
        <v>43942</v>
      </c>
      <c r="AA8" s="100">
        <v>43941</v>
      </c>
      <c r="AB8" s="100">
        <v>43940</v>
      </c>
      <c r="AC8" s="100">
        <v>43939</v>
      </c>
      <c r="AD8" s="100">
        <v>43938</v>
      </c>
      <c r="AE8" s="100">
        <v>43937</v>
      </c>
      <c r="AF8" s="100">
        <v>43936</v>
      </c>
      <c r="AG8" s="100">
        <v>43935</v>
      </c>
      <c r="AH8" s="100">
        <v>43934</v>
      </c>
      <c r="AI8" s="100">
        <v>43933</v>
      </c>
      <c r="AJ8" s="100">
        <v>43932</v>
      </c>
      <c r="AK8" s="100">
        <v>43931</v>
      </c>
      <c r="AL8" s="100">
        <v>43930</v>
      </c>
      <c r="AM8" s="100">
        <v>43929</v>
      </c>
      <c r="AN8" s="100">
        <v>43928</v>
      </c>
      <c r="AO8" s="100">
        <v>43927</v>
      </c>
      <c r="AP8" s="100">
        <v>43926</v>
      </c>
      <c r="AQ8" s="100">
        <v>43925</v>
      </c>
      <c r="AR8" s="100">
        <v>43924</v>
      </c>
      <c r="AS8" s="100">
        <v>43923</v>
      </c>
      <c r="AT8" s="100">
        <v>43922</v>
      </c>
      <c r="AU8" s="100">
        <v>43921</v>
      </c>
      <c r="AV8" s="100">
        <v>43920</v>
      </c>
      <c r="AW8" s="100">
        <v>43919</v>
      </c>
      <c r="AX8" s="100">
        <v>43918</v>
      </c>
      <c r="AY8" s="100">
        <v>43917</v>
      </c>
      <c r="AZ8" s="100">
        <v>43916</v>
      </c>
      <c r="BA8" s="100">
        <v>43915</v>
      </c>
      <c r="BB8" s="100">
        <v>43914</v>
      </c>
      <c r="BC8" s="100">
        <v>43913</v>
      </c>
      <c r="BD8" s="100">
        <v>43912</v>
      </c>
      <c r="BE8" s="100">
        <v>43911</v>
      </c>
      <c r="BF8" s="100">
        <v>43910</v>
      </c>
      <c r="BG8" s="100">
        <v>43909</v>
      </c>
      <c r="BH8" s="100">
        <v>43908</v>
      </c>
      <c r="BI8" s="100">
        <v>43907</v>
      </c>
      <c r="BJ8" s="100">
        <v>43906</v>
      </c>
      <c r="BK8" s="100">
        <v>43905</v>
      </c>
      <c r="BL8" s="100">
        <v>43904</v>
      </c>
      <c r="BM8" s="100">
        <v>43903</v>
      </c>
      <c r="BN8" s="100">
        <v>43902</v>
      </c>
      <c r="BO8" s="100">
        <v>43901</v>
      </c>
      <c r="BP8" s="100">
        <v>43900</v>
      </c>
      <c r="BQ8" s="100">
        <v>43899</v>
      </c>
      <c r="BR8" s="100">
        <v>43898</v>
      </c>
      <c r="BS8" s="100">
        <v>43897</v>
      </c>
      <c r="BT8" s="100">
        <v>43896</v>
      </c>
      <c r="BU8" s="100">
        <v>43895</v>
      </c>
      <c r="BV8" s="100">
        <v>43894</v>
      </c>
      <c r="BW8" s="100">
        <v>43893</v>
      </c>
      <c r="BX8" s="100">
        <v>43892</v>
      </c>
      <c r="BY8" s="100">
        <v>43891</v>
      </c>
      <c r="AKN8" s="101"/>
      <c r="AKO8" s="101"/>
      <c r="AKP8" s="101"/>
      <c r="AKQ8" s="101"/>
      <c r="AKR8" s="101"/>
      <c r="AKS8" s="101"/>
      <c r="AKT8" s="101"/>
      <c r="AKU8" s="101"/>
      <c r="AKV8" s="101"/>
      <c r="AKW8" s="101"/>
      <c r="AKX8" s="101"/>
      <c r="AKY8" s="101"/>
      <c r="AKZ8" s="101"/>
      <c r="ALA8" s="101"/>
      <c r="ALB8" s="101"/>
      <c r="ALC8" s="101"/>
      <c r="ALD8" s="101"/>
      <c r="ALE8" s="101"/>
      <c r="ALF8" s="101"/>
      <c r="ALG8" s="101"/>
      <c r="ALH8" s="101"/>
      <c r="ALI8" s="101"/>
      <c r="ALJ8" s="101"/>
      <c r="ALK8" s="101"/>
      <c r="ALL8" s="101"/>
      <c r="ALM8" s="101"/>
      <c r="ALN8" s="101"/>
      <c r="ALO8" s="101"/>
      <c r="ALP8" s="101"/>
      <c r="ALQ8" s="101"/>
      <c r="ALR8" s="101"/>
      <c r="ALS8" s="101"/>
      <c r="ALT8" s="101"/>
      <c r="ALU8" s="101"/>
      <c r="ALV8" s="101"/>
      <c r="ALW8" s="101"/>
      <c r="ALX8" s="101"/>
      <c r="ALY8" s="101"/>
      <c r="ALZ8" s="101"/>
      <c r="AMA8" s="101"/>
      <c r="AMB8" s="101"/>
      <c r="AMC8" s="101"/>
      <c r="AMD8" s="101"/>
      <c r="AME8" s="101"/>
      <c r="AMF8" s="101"/>
      <c r="AMG8" s="101"/>
      <c r="AMH8" s="101"/>
      <c r="AMI8" s="101"/>
      <c r="AMJ8" s="101"/>
    </row>
    <row r="9" spans="1:1024" x14ac:dyDescent="0.3">
      <c r="A9" s="102"/>
      <c r="B9" s="6"/>
      <c r="C9" s="103"/>
      <c r="D9" s="104" t="s">
        <v>35</v>
      </c>
      <c r="E9" s="104" t="s">
        <v>35</v>
      </c>
      <c r="F9" s="104" t="s">
        <v>35</v>
      </c>
      <c r="G9" s="104" t="s">
        <v>35</v>
      </c>
      <c r="H9" s="104" t="s">
        <v>35</v>
      </c>
      <c r="I9" s="104" t="s">
        <v>35</v>
      </c>
      <c r="J9" s="105" t="s">
        <v>35</v>
      </c>
      <c r="K9" s="106" t="s">
        <v>35</v>
      </c>
      <c r="L9" s="107" t="s">
        <v>35</v>
      </c>
      <c r="M9" s="107" t="s">
        <v>35</v>
      </c>
      <c r="N9" s="107" t="s">
        <v>35</v>
      </c>
      <c r="O9" s="107" t="s">
        <v>35</v>
      </c>
      <c r="P9" s="107" t="s">
        <v>35</v>
      </c>
      <c r="Q9" s="107" t="s">
        <v>35</v>
      </c>
      <c r="R9" s="107" t="s">
        <v>35</v>
      </c>
      <c r="S9" s="107" t="s">
        <v>35</v>
      </c>
      <c r="T9" s="107" t="s">
        <v>35</v>
      </c>
      <c r="U9" s="107" t="s">
        <v>35</v>
      </c>
      <c r="V9" s="107" t="s">
        <v>35</v>
      </c>
      <c r="W9" s="107" t="s">
        <v>35</v>
      </c>
      <c r="X9" s="107" t="s">
        <v>35</v>
      </c>
      <c r="Y9" s="107" t="s">
        <v>35</v>
      </c>
      <c r="Z9" s="107" t="s">
        <v>35</v>
      </c>
      <c r="AA9" s="107" t="s">
        <v>35</v>
      </c>
      <c r="AB9" s="107" t="s">
        <v>35</v>
      </c>
      <c r="AC9" s="107" t="s">
        <v>35</v>
      </c>
      <c r="AD9" s="107" t="s">
        <v>35</v>
      </c>
      <c r="AE9" s="107" t="s">
        <v>35</v>
      </c>
      <c r="AF9" s="107" t="s">
        <v>35</v>
      </c>
      <c r="AG9" s="107" t="s">
        <v>35</v>
      </c>
      <c r="AH9" s="107" t="s">
        <v>35</v>
      </c>
      <c r="AI9" s="107" t="s">
        <v>35</v>
      </c>
      <c r="AJ9" s="107" t="s">
        <v>35</v>
      </c>
      <c r="AK9" s="107" t="s">
        <v>35</v>
      </c>
      <c r="AL9" s="107" t="s">
        <v>35</v>
      </c>
      <c r="AM9" s="107" t="s">
        <v>35</v>
      </c>
      <c r="AN9" s="107" t="s">
        <v>35</v>
      </c>
      <c r="AO9" s="107" t="s">
        <v>35</v>
      </c>
      <c r="AP9" s="107" t="s">
        <v>35</v>
      </c>
      <c r="AQ9" s="107" t="s">
        <v>35</v>
      </c>
      <c r="AR9" s="107" t="s">
        <v>35</v>
      </c>
      <c r="AS9" s="107" t="s">
        <v>35</v>
      </c>
      <c r="AT9" s="107" t="s">
        <v>35</v>
      </c>
      <c r="AU9" s="107" t="s">
        <v>35</v>
      </c>
      <c r="AV9" s="107" t="s">
        <v>35</v>
      </c>
      <c r="AW9" s="107" t="s">
        <v>35</v>
      </c>
      <c r="AX9" s="107" t="s">
        <v>35</v>
      </c>
      <c r="AY9" s="107" t="s">
        <v>35</v>
      </c>
      <c r="AZ9" s="107" t="s">
        <v>35</v>
      </c>
      <c r="BA9" s="107" t="s">
        <v>35</v>
      </c>
      <c r="BB9" s="107" t="s">
        <v>35</v>
      </c>
      <c r="BC9" s="107" t="s">
        <v>35</v>
      </c>
      <c r="BD9" s="107" t="s">
        <v>35</v>
      </c>
      <c r="BE9" s="107" t="s">
        <v>35</v>
      </c>
      <c r="BF9" s="107" t="s">
        <v>35</v>
      </c>
      <c r="BG9" s="107" t="s">
        <v>35</v>
      </c>
      <c r="BH9" s="107" t="s">
        <v>35</v>
      </c>
      <c r="BI9" s="107" t="s">
        <v>35</v>
      </c>
      <c r="BJ9" s="107" t="s">
        <v>35</v>
      </c>
      <c r="BK9" s="107" t="s">
        <v>35</v>
      </c>
      <c r="BL9" s="107" t="s">
        <v>35</v>
      </c>
      <c r="BM9" s="107" t="s">
        <v>35</v>
      </c>
      <c r="BN9" s="107" t="s">
        <v>35</v>
      </c>
      <c r="BO9" s="107" t="s">
        <v>35</v>
      </c>
      <c r="BP9" s="107" t="s">
        <v>35</v>
      </c>
      <c r="BQ9" s="107" t="s">
        <v>35</v>
      </c>
      <c r="BR9" s="107" t="s">
        <v>35</v>
      </c>
      <c r="BS9" s="107" t="s">
        <v>35</v>
      </c>
      <c r="BT9" s="107" t="s">
        <v>35</v>
      </c>
      <c r="BU9" s="107" t="s">
        <v>35</v>
      </c>
      <c r="BV9" s="107" t="s">
        <v>35</v>
      </c>
      <c r="BW9" s="107" t="s">
        <v>35</v>
      </c>
      <c r="BX9" s="107" t="s">
        <v>35</v>
      </c>
      <c r="BY9" s="107" t="s">
        <v>35</v>
      </c>
    </row>
    <row r="10" spans="1:1024" x14ac:dyDescent="0.3">
      <c r="A10" s="108" t="s">
        <v>73</v>
      </c>
      <c r="B10" s="22">
        <v>13241287</v>
      </c>
      <c r="C10" s="109">
        <f t="shared" ref="C10:C16" si="0">SUM(D10:BY10)</f>
        <v>12</v>
      </c>
      <c r="D10" s="110">
        <v>0</v>
      </c>
      <c r="E10" s="111">
        <v>0</v>
      </c>
      <c r="F10" s="111">
        <v>0</v>
      </c>
      <c r="G10" s="111">
        <v>0</v>
      </c>
      <c r="H10" s="111">
        <v>0</v>
      </c>
      <c r="I10" s="111">
        <v>0</v>
      </c>
      <c r="J10" s="112">
        <v>0</v>
      </c>
      <c r="K10" s="113">
        <v>0</v>
      </c>
      <c r="L10" s="114">
        <v>0</v>
      </c>
      <c r="M10" s="114">
        <v>0</v>
      </c>
      <c r="N10" s="114">
        <v>1</v>
      </c>
      <c r="O10" s="114">
        <v>0</v>
      </c>
      <c r="P10" s="114">
        <v>0</v>
      </c>
      <c r="Q10" s="114">
        <v>0</v>
      </c>
      <c r="R10" s="114">
        <v>0</v>
      </c>
      <c r="S10" s="114">
        <v>0</v>
      </c>
      <c r="T10" s="114">
        <v>0</v>
      </c>
      <c r="U10" s="114">
        <v>0</v>
      </c>
      <c r="V10" s="114">
        <v>0</v>
      </c>
      <c r="W10" s="114">
        <v>0</v>
      </c>
      <c r="X10" s="114">
        <v>0</v>
      </c>
      <c r="Y10" s="114">
        <v>0</v>
      </c>
      <c r="Z10" s="114">
        <v>0</v>
      </c>
      <c r="AA10" s="114">
        <v>1</v>
      </c>
      <c r="AB10" s="114">
        <v>0</v>
      </c>
      <c r="AC10" s="114">
        <v>0</v>
      </c>
      <c r="AD10" s="114">
        <v>0</v>
      </c>
      <c r="AE10" s="114">
        <v>0</v>
      </c>
      <c r="AF10" s="114">
        <v>0</v>
      </c>
      <c r="AG10" s="114">
        <v>0</v>
      </c>
      <c r="AH10" s="114">
        <v>0</v>
      </c>
      <c r="AI10" s="114">
        <v>0</v>
      </c>
      <c r="AJ10" s="114">
        <v>1</v>
      </c>
      <c r="AK10" s="114">
        <v>0</v>
      </c>
      <c r="AL10" s="114">
        <v>1</v>
      </c>
      <c r="AM10" s="114">
        <v>1</v>
      </c>
      <c r="AN10" s="114">
        <v>0</v>
      </c>
      <c r="AO10" s="114">
        <v>0</v>
      </c>
      <c r="AP10" s="114">
        <v>0</v>
      </c>
      <c r="AQ10" s="114">
        <v>1</v>
      </c>
      <c r="AR10" s="114">
        <v>0</v>
      </c>
      <c r="AS10" s="114">
        <v>1</v>
      </c>
      <c r="AT10" s="114">
        <v>0</v>
      </c>
      <c r="AU10" s="114">
        <v>1</v>
      </c>
      <c r="AV10" s="114">
        <v>0</v>
      </c>
      <c r="AW10" s="114">
        <v>1</v>
      </c>
      <c r="AX10" s="114">
        <v>0</v>
      </c>
      <c r="AY10" s="114">
        <v>0</v>
      </c>
      <c r="AZ10" s="114">
        <v>1</v>
      </c>
      <c r="BA10" s="114">
        <v>0</v>
      </c>
      <c r="BB10" s="114">
        <v>1</v>
      </c>
      <c r="BC10" s="114">
        <v>0</v>
      </c>
      <c r="BD10" s="114">
        <v>0</v>
      </c>
      <c r="BE10" s="114">
        <v>0</v>
      </c>
      <c r="BF10" s="114">
        <v>0</v>
      </c>
      <c r="BG10" s="114">
        <v>0</v>
      </c>
      <c r="BH10" s="114">
        <v>1</v>
      </c>
      <c r="BI10" s="114">
        <v>0</v>
      </c>
      <c r="BJ10" s="114">
        <v>0</v>
      </c>
      <c r="BK10" s="114">
        <v>0</v>
      </c>
      <c r="BL10" s="114">
        <v>0</v>
      </c>
      <c r="BM10" s="114">
        <v>0</v>
      </c>
      <c r="BN10" s="114">
        <v>0</v>
      </c>
      <c r="BO10" s="114">
        <v>0</v>
      </c>
      <c r="BP10" s="114">
        <v>0</v>
      </c>
      <c r="BQ10" s="114">
        <v>0</v>
      </c>
      <c r="BR10" s="114">
        <v>0</v>
      </c>
      <c r="BS10" s="114">
        <v>0</v>
      </c>
      <c r="BT10" s="114">
        <v>0</v>
      </c>
      <c r="BU10" s="114">
        <v>0</v>
      </c>
      <c r="BV10" s="114">
        <v>0</v>
      </c>
      <c r="BW10" s="114">
        <v>0</v>
      </c>
      <c r="BX10" s="114">
        <v>0</v>
      </c>
      <c r="BY10" s="114">
        <v>0</v>
      </c>
    </row>
    <row r="11" spans="1:1024" x14ac:dyDescent="0.3">
      <c r="A11" s="108" t="s">
        <v>74</v>
      </c>
      <c r="B11" s="22">
        <v>14833658</v>
      </c>
      <c r="C11" s="109">
        <f t="shared" si="0"/>
        <v>172</v>
      </c>
      <c r="D11" s="110">
        <v>0</v>
      </c>
      <c r="E11" s="111">
        <v>0</v>
      </c>
      <c r="F11" s="111">
        <v>0</v>
      </c>
      <c r="G11" s="111">
        <v>3</v>
      </c>
      <c r="H11" s="111">
        <v>2</v>
      </c>
      <c r="I11" s="111">
        <v>1</v>
      </c>
      <c r="J11" s="112">
        <v>1</v>
      </c>
      <c r="K11" s="113">
        <v>3</v>
      </c>
      <c r="L11" s="114">
        <v>0</v>
      </c>
      <c r="M11" s="114">
        <v>3</v>
      </c>
      <c r="N11" s="114">
        <v>1</v>
      </c>
      <c r="O11" s="114">
        <v>2</v>
      </c>
      <c r="P11" s="114">
        <v>2</v>
      </c>
      <c r="Q11" s="114">
        <v>2</v>
      </c>
      <c r="R11" s="114">
        <v>1</v>
      </c>
      <c r="S11" s="114">
        <v>0</v>
      </c>
      <c r="T11" s="114">
        <v>3</v>
      </c>
      <c r="U11" s="114">
        <v>3</v>
      </c>
      <c r="V11" s="114">
        <v>4</v>
      </c>
      <c r="W11" s="114">
        <v>3</v>
      </c>
      <c r="X11" s="114">
        <v>2</v>
      </c>
      <c r="Y11" s="114">
        <v>4</v>
      </c>
      <c r="Z11" s="114">
        <v>4</v>
      </c>
      <c r="AA11" s="114">
        <v>5</v>
      </c>
      <c r="AB11" s="114">
        <v>3</v>
      </c>
      <c r="AC11" s="114">
        <v>5</v>
      </c>
      <c r="AD11" s="114">
        <v>2</v>
      </c>
      <c r="AE11" s="114">
        <v>2</v>
      </c>
      <c r="AF11" s="114">
        <v>2</v>
      </c>
      <c r="AG11" s="114">
        <v>3</v>
      </c>
      <c r="AH11" s="114">
        <v>2</v>
      </c>
      <c r="AI11" s="114">
        <v>9</v>
      </c>
      <c r="AJ11" s="114">
        <v>9</v>
      </c>
      <c r="AK11" s="114">
        <v>3</v>
      </c>
      <c r="AL11" s="114">
        <v>5</v>
      </c>
      <c r="AM11" s="114">
        <v>9</v>
      </c>
      <c r="AN11" s="114">
        <v>7</v>
      </c>
      <c r="AO11" s="114">
        <v>3</v>
      </c>
      <c r="AP11" s="114">
        <v>7</v>
      </c>
      <c r="AQ11" s="114">
        <v>1</v>
      </c>
      <c r="AR11" s="114">
        <v>5</v>
      </c>
      <c r="AS11" s="114">
        <v>6</v>
      </c>
      <c r="AT11" s="114">
        <v>5</v>
      </c>
      <c r="AU11" s="114">
        <v>2</v>
      </c>
      <c r="AV11" s="114">
        <v>4</v>
      </c>
      <c r="AW11" s="114">
        <v>4</v>
      </c>
      <c r="AX11" s="114">
        <v>3</v>
      </c>
      <c r="AY11" s="114">
        <v>2</v>
      </c>
      <c r="AZ11" s="114">
        <v>6</v>
      </c>
      <c r="BA11" s="114">
        <v>3</v>
      </c>
      <c r="BB11" s="114">
        <v>1</v>
      </c>
      <c r="BC11" s="114">
        <v>2</v>
      </c>
      <c r="BD11" s="114">
        <v>1</v>
      </c>
      <c r="BE11" s="114">
        <v>2</v>
      </c>
      <c r="BF11" s="114">
        <v>1</v>
      </c>
      <c r="BG11" s="114">
        <v>1</v>
      </c>
      <c r="BH11" s="114">
        <v>2</v>
      </c>
      <c r="BI11" s="114">
        <v>0</v>
      </c>
      <c r="BJ11" s="114">
        <v>0</v>
      </c>
      <c r="BK11" s="114">
        <v>0</v>
      </c>
      <c r="BL11" s="114">
        <v>1</v>
      </c>
      <c r="BM11" s="114">
        <v>0</v>
      </c>
      <c r="BN11" s="114">
        <v>0</v>
      </c>
      <c r="BO11" s="114">
        <v>0</v>
      </c>
      <c r="BP11" s="114">
        <v>0</v>
      </c>
      <c r="BQ11" s="114">
        <v>0</v>
      </c>
      <c r="BR11" s="114">
        <v>0</v>
      </c>
      <c r="BS11" s="114">
        <v>0</v>
      </c>
      <c r="BT11" s="114">
        <v>0</v>
      </c>
      <c r="BU11" s="114">
        <v>0</v>
      </c>
      <c r="BV11" s="114">
        <v>0</v>
      </c>
      <c r="BW11" s="114">
        <v>0</v>
      </c>
      <c r="BX11" s="114">
        <v>0</v>
      </c>
      <c r="BY11" s="114">
        <v>0</v>
      </c>
    </row>
    <row r="12" spans="1:1024" x14ac:dyDescent="0.3">
      <c r="A12" s="108" t="s">
        <v>75</v>
      </c>
      <c r="B12" s="22">
        <v>14678606</v>
      </c>
      <c r="C12" s="109">
        <f t="shared" si="0"/>
        <v>1905</v>
      </c>
      <c r="D12" s="110">
        <v>0</v>
      </c>
      <c r="E12" s="111">
        <v>1</v>
      </c>
      <c r="F12" s="111">
        <v>10</v>
      </c>
      <c r="G12" s="111">
        <v>10</v>
      </c>
      <c r="H12" s="111">
        <v>11</v>
      </c>
      <c r="I12" s="111">
        <v>12</v>
      </c>
      <c r="J12" s="112">
        <v>11</v>
      </c>
      <c r="K12" s="113">
        <v>16</v>
      </c>
      <c r="L12" s="114">
        <v>23</v>
      </c>
      <c r="M12" s="114">
        <v>15</v>
      </c>
      <c r="N12" s="114">
        <v>15</v>
      </c>
      <c r="O12" s="114">
        <v>20</v>
      </c>
      <c r="P12" s="114">
        <v>17</v>
      </c>
      <c r="Q12" s="114">
        <v>25</v>
      </c>
      <c r="R12" s="114">
        <v>20</v>
      </c>
      <c r="S12" s="114">
        <v>29</v>
      </c>
      <c r="T12" s="114">
        <v>31</v>
      </c>
      <c r="U12" s="114">
        <v>27</v>
      </c>
      <c r="V12" s="114">
        <v>33</v>
      </c>
      <c r="W12" s="114">
        <v>33</v>
      </c>
      <c r="X12" s="114">
        <v>47</v>
      </c>
      <c r="Y12" s="114">
        <v>48</v>
      </c>
      <c r="Z12" s="114">
        <v>47</v>
      </c>
      <c r="AA12" s="114">
        <v>49</v>
      </c>
      <c r="AB12" s="114">
        <v>39</v>
      </c>
      <c r="AC12" s="114">
        <v>49</v>
      </c>
      <c r="AD12" s="114">
        <v>50</v>
      </c>
      <c r="AE12" s="114">
        <v>45</v>
      </c>
      <c r="AF12" s="114">
        <v>54</v>
      </c>
      <c r="AG12" s="114">
        <v>66</v>
      </c>
      <c r="AH12" s="114">
        <v>60</v>
      </c>
      <c r="AI12" s="114">
        <v>56</v>
      </c>
      <c r="AJ12" s="114">
        <v>73</v>
      </c>
      <c r="AK12" s="114">
        <v>68</v>
      </c>
      <c r="AL12" s="114">
        <v>71</v>
      </c>
      <c r="AM12" s="114">
        <v>67</v>
      </c>
      <c r="AN12" s="114">
        <v>64</v>
      </c>
      <c r="AO12" s="114">
        <v>56</v>
      </c>
      <c r="AP12" s="114">
        <v>49</v>
      </c>
      <c r="AQ12" s="114">
        <v>58</v>
      </c>
      <c r="AR12" s="114">
        <v>47</v>
      </c>
      <c r="AS12" s="114">
        <v>47</v>
      </c>
      <c r="AT12" s="114">
        <v>43</v>
      </c>
      <c r="AU12" s="114">
        <v>29</v>
      </c>
      <c r="AV12" s="114">
        <v>41</v>
      </c>
      <c r="AW12" s="114">
        <v>51</v>
      </c>
      <c r="AX12" s="114">
        <v>27</v>
      </c>
      <c r="AY12" s="114">
        <v>29</v>
      </c>
      <c r="AZ12" s="114">
        <v>27</v>
      </c>
      <c r="BA12" s="114">
        <v>19</v>
      </c>
      <c r="BB12" s="114">
        <v>10</v>
      </c>
      <c r="BC12" s="114">
        <v>10</v>
      </c>
      <c r="BD12" s="114">
        <v>10</v>
      </c>
      <c r="BE12" s="114">
        <v>8</v>
      </c>
      <c r="BF12" s="114">
        <v>13</v>
      </c>
      <c r="BG12" s="114">
        <v>5</v>
      </c>
      <c r="BH12" s="114">
        <v>4</v>
      </c>
      <c r="BI12" s="114">
        <v>1</v>
      </c>
      <c r="BJ12" s="114">
        <v>3</v>
      </c>
      <c r="BK12" s="114">
        <v>1</v>
      </c>
      <c r="BL12" s="114">
        <v>2</v>
      </c>
      <c r="BM12" s="114">
        <v>0</v>
      </c>
      <c r="BN12" s="114">
        <v>0</v>
      </c>
      <c r="BO12" s="114">
        <v>1</v>
      </c>
      <c r="BP12" s="114">
        <v>0</v>
      </c>
      <c r="BQ12" s="114">
        <v>1</v>
      </c>
      <c r="BR12" s="114">
        <v>0</v>
      </c>
      <c r="BS12" s="114">
        <v>0</v>
      </c>
      <c r="BT12" s="114">
        <v>0</v>
      </c>
      <c r="BU12" s="114">
        <v>1</v>
      </c>
      <c r="BV12" s="114">
        <v>0</v>
      </c>
      <c r="BW12" s="114">
        <v>0</v>
      </c>
      <c r="BX12" s="114">
        <v>0</v>
      </c>
      <c r="BY12" s="114">
        <v>0</v>
      </c>
    </row>
    <row r="13" spans="1:1024" x14ac:dyDescent="0.3">
      <c r="A13" s="108" t="s">
        <v>76</v>
      </c>
      <c r="B13" s="22">
        <v>10454893</v>
      </c>
      <c r="C13" s="109">
        <f t="shared" si="0"/>
        <v>9273</v>
      </c>
      <c r="D13" s="110">
        <v>0</v>
      </c>
      <c r="E13" s="111">
        <v>15</v>
      </c>
      <c r="F13" s="111">
        <v>33</v>
      </c>
      <c r="G13" s="111">
        <v>51</v>
      </c>
      <c r="H13" s="111">
        <v>55</v>
      </c>
      <c r="I13" s="111">
        <v>73</v>
      </c>
      <c r="J13" s="112">
        <v>86</v>
      </c>
      <c r="K13" s="113">
        <v>98</v>
      </c>
      <c r="L13" s="114">
        <v>91</v>
      </c>
      <c r="M13" s="114">
        <v>88</v>
      </c>
      <c r="N13" s="114">
        <v>87</v>
      </c>
      <c r="O13" s="114">
        <v>95</v>
      </c>
      <c r="P13" s="114">
        <v>118</v>
      </c>
      <c r="Q13" s="114">
        <v>102</v>
      </c>
      <c r="R13" s="114">
        <v>111</v>
      </c>
      <c r="S13" s="114">
        <v>125</v>
      </c>
      <c r="T13" s="114">
        <v>122</v>
      </c>
      <c r="U13" s="114">
        <v>138</v>
      </c>
      <c r="V13" s="114">
        <v>154</v>
      </c>
      <c r="W13" s="114">
        <v>167</v>
      </c>
      <c r="X13" s="114">
        <v>167</v>
      </c>
      <c r="Y13" s="114">
        <v>183</v>
      </c>
      <c r="Z13" s="114">
        <v>162</v>
      </c>
      <c r="AA13" s="114">
        <v>201</v>
      </c>
      <c r="AB13" s="114">
        <v>179</v>
      </c>
      <c r="AC13" s="114">
        <v>191</v>
      </c>
      <c r="AD13" s="114">
        <v>240</v>
      </c>
      <c r="AE13" s="114">
        <v>249</v>
      </c>
      <c r="AF13" s="114">
        <v>257</v>
      </c>
      <c r="AG13" s="114">
        <v>239</v>
      </c>
      <c r="AH13" s="114">
        <v>266</v>
      </c>
      <c r="AI13" s="114">
        <v>275</v>
      </c>
      <c r="AJ13" s="114">
        <v>316</v>
      </c>
      <c r="AK13" s="114">
        <v>295</v>
      </c>
      <c r="AL13" s="114">
        <v>326</v>
      </c>
      <c r="AM13" s="114">
        <v>350</v>
      </c>
      <c r="AN13" s="114">
        <v>342</v>
      </c>
      <c r="AO13" s="114">
        <v>294</v>
      </c>
      <c r="AP13" s="114">
        <v>286</v>
      </c>
      <c r="AQ13" s="114">
        <v>321</v>
      </c>
      <c r="AR13" s="114">
        <v>285</v>
      </c>
      <c r="AS13" s="114">
        <v>231</v>
      </c>
      <c r="AT13" s="114">
        <v>254</v>
      </c>
      <c r="AU13" s="114">
        <v>154</v>
      </c>
      <c r="AV13" s="114">
        <v>253</v>
      </c>
      <c r="AW13" s="114">
        <v>241</v>
      </c>
      <c r="AX13" s="114">
        <v>144</v>
      </c>
      <c r="AY13" s="114">
        <v>147</v>
      </c>
      <c r="AZ13" s="114">
        <v>130</v>
      </c>
      <c r="BA13" s="114">
        <v>103</v>
      </c>
      <c r="BB13" s="114">
        <v>75</v>
      </c>
      <c r="BC13" s="114">
        <v>67</v>
      </c>
      <c r="BD13" s="114">
        <v>52</v>
      </c>
      <c r="BE13" s="114">
        <v>42</v>
      </c>
      <c r="BF13" s="114">
        <v>29</v>
      </c>
      <c r="BG13" s="114">
        <v>21</v>
      </c>
      <c r="BH13" s="114">
        <v>20</v>
      </c>
      <c r="BI13" s="114">
        <v>14</v>
      </c>
      <c r="BJ13" s="114">
        <v>13</v>
      </c>
      <c r="BK13" s="114">
        <v>17</v>
      </c>
      <c r="BL13" s="114">
        <v>11</v>
      </c>
      <c r="BM13" s="114">
        <v>6</v>
      </c>
      <c r="BN13" s="114">
        <v>3</v>
      </c>
      <c r="BO13" s="114">
        <v>4</v>
      </c>
      <c r="BP13" s="114">
        <v>0</v>
      </c>
      <c r="BQ13" s="114">
        <v>2</v>
      </c>
      <c r="BR13" s="114">
        <v>4</v>
      </c>
      <c r="BS13" s="114">
        <v>0</v>
      </c>
      <c r="BT13" s="114">
        <v>1</v>
      </c>
      <c r="BU13" s="114">
        <v>1</v>
      </c>
      <c r="BV13" s="114">
        <v>0</v>
      </c>
      <c r="BW13" s="114">
        <v>1</v>
      </c>
      <c r="BX13" s="114">
        <v>0</v>
      </c>
      <c r="BY13" s="114">
        <v>0</v>
      </c>
    </row>
    <row r="14" spans="1:1024" x14ac:dyDescent="0.3">
      <c r="A14" s="108" t="s">
        <v>77</v>
      </c>
      <c r="B14" s="22">
        <v>2768734</v>
      </c>
      <c r="C14" s="109">
        <f t="shared" si="0"/>
        <v>12591</v>
      </c>
      <c r="D14" s="110">
        <v>0</v>
      </c>
      <c r="E14" s="111">
        <v>24</v>
      </c>
      <c r="F14" s="111">
        <v>73</v>
      </c>
      <c r="G14" s="111">
        <v>98</v>
      </c>
      <c r="H14" s="111">
        <v>104</v>
      </c>
      <c r="I14" s="111">
        <v>104</v>
      </c>
      <c r="J14" s="112">
        <v>131</v>
      </c>
      <c r="K14" s="113">
        <v>124</v>
      </c>
      <c r="L14" s="114">
        <v>126</v>
      </c>
      <c r="M14" s="114">
        <v>139</v>
      </c>
      <c r="N14" s="114">
        <v>136</v>
      </c>
      <c r="O14" s="114">
        <v>143</v>
      </c>
      <c r="P14" s="114">
        <v>161</v>
      </c>
      <c r="Q14" s="114">
        <v>171</v>
      </c>
      <c r="R14" s="114">
        <v>185</v>
      </c>
      <c r="S14" s="114">
        <v>181</v>
      </c>
      <c r="T14" s="114">
        <v>184</v>
      </c>
      <c r="U14" s="114">
        <v>205</v>
      </c>
      <c r="V14" s="114">
        <v>187</v>
      </c>
      <c r="W14" s="114">
        <v>225</v>
      </c>
      <c r="X14" s="114">
        <v>229</v>
      </c>
      <c r="Y14" s="114">
        <v>249</v>
      </c>
      <c r="Z14" s="114">
        <v>266</v>
      </c>
      <c r="AA14" s="114">
        <v>297</v>
      </c>
      <c r="AB14" s="114">
        <v>296</v>
      </c>
      <c r="AC14" s="114">
        <v>322</v>
      </c>
      <c r="AD14" s="114">
        <v>310</v>
      </c>
      <c r="AE14" s="114">
        <v>335</v>
      </c>
      <c r="AF14" s="114">
        <v>368</v>
      </c>
      <c r="AG14" s="114">
        <v>334</v>
      </c>
      <c r="AH14" s="114">
        <v>360</v>
      </c>
      <c r="AI14" s="114">
        <v>373</v>
      </c>
      <c r="AJ14" s="114">
        <v>372</v>
      </c>
      <c r="AK14" s="114">
        <v>367</v>
      </c>
      <c r="AL14" s="114">
        <v>377</v>
      </c>
      <c r="AM14" s="114">
        <v>461</v>
      </c>
      <c r="AN14" s="114">
        <v>391</v>
      </c>
      <c r="AO14" s="114">
        <v>372</v>
      </c>
      <c r="AP14" s="114">
        <v>397</v>
      </c>
      <c r="AQ14" s="114">
        <v>388</v>
      </c>
      <c r="AR14" s="114">
        <v>327</v>
      </c>
      <c r="AS14" s="114">
        <v>341</v>
      </c>
      <c r="AT14" s="114">
        <v>312</v>
      </c>
      <c r="AU14" s="114">
        <v>185</v>
      </c>
      <c r="AV14" s="114">
        <v>309</v>
      </c>
      <c r="AW14" s="114">
        <v>315</v>
      </c>
      <c r="AX14" s="114">
        <v>183</v>
      </c>
      <c r="AY14" s="114">
        <v>182</v>
      </c>
      <c r="AZ14" s="114">
        <v>160</v>
      </c>
      <c r="BA14" s="114">
        <v>124</v>
      </c>
      <c r="BB14" s="114">
        <v>115</v>
      </c>
      <c r="BC14" s="114">
        <v>80</v>
      </c>
      <c r="BD14" s="114">
        <v>87</v>
      </c>
      <c r="BE14" s="114">
        <v>51</v>
      </c>
      <c r="BF14" s="114">
        <v>63</v>
      </c>
      <c r="BG14" s="114">
        <v>35</v>
      </c>
      <c r="BH14" s="114">
        <v>42</v>
      </c>
      <c r="BI14" s="114">
        <v>33</v>
      </c>
      <c r="BJ14" s="114">
        <v>26</v>
      </c>
      <c r="BK14" s="114">
        <v>10</v>
      </c>
      <c r="BL14" s="114">
        <v>9</v>
      </c>
      <c r="BM14" s="114">
        <v>13</v>
      </c>
      <c r="BN14" s="114">
        <v>11</v>
      </c>
      <c r="BO14" s="114">
        <v>6</v>
      </c>
      <c r="BP14" s="114">
        <v>1</v>
      </c>
      <c r="BQ14" s="114">
        <v>1</v>
      </c>
      <c r="BR14" s="114">
        <v>1</v>
      </c>
      <c r="BS14" s="114">
        <v>1</v>
      </c>
      <c r="BT14" s="114">
        <v>1</v>
      </c>
      <c r="BU14" s="114">
        <v>0</v>
      </c>
      <c r="BV14" s="114">
        <v>0</v>
      </c>
      <c r="BW14" s="114">
        <v>1</v>
      </c>
      <c r="BX14" s="114">
        <v>1</v>
      </c>
      <c r="BY14" s="114">
        <v>0</v>
      </c>
    </row>
    <row r="15" spans="1:1024" x14ac:dyDescent="0.3">
      <c r="A15" s="108"/>
      <c r="B15" s="108"/>
      <c r="C15" s="109">
        <f t="shared" si="0"/>
        <v>0</v>
      </c>
      <c r="D15" s="110"/>
      <c r="E15" s="110"/>
      <c r="F15" s="110"/>
      <c r="G15" s="110"/>
      <c r="H15" s="110"/>
      <c r="I15" s="110"/>
      <c r="J15" s="115"/>
      <c r="K15" s="116"/>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c r="BD15" s="109"/>
      <c r="BE15" s="109"/>
      <c r="BF15" s="109"/>
      <c r="BG15" s="109"/>
      <c r="BH15" s="109"/>
      <c r="BI15" s="109"/>
      <c r="BJ15" s="109"/>
      <c r="BK15" s="109"/>
      <c r="BL15" s="109"/>
      <c r="BM15" s="109"/>
      <c r="BN15" s="109"/>
      <c r="BO15" s="109"/>
      <c r="BP15" s="109"/>
      <c r="BQ15" s="109"/>
      <c r="BR15" s="109"/>
      <c r="BS15" s="109"/>
      <c r="BT15" s="109"/>
      <c r="BU15" s="109"/>
      <c r="BV15" s="109"/>
      <c r="BW15" s="109"/>
      <c r="BX15" s="109"/>
      <c r="BY15" s="109"/>
    </row>
    <row r="16" spans="1:1024" x14ac:dyDescent="0.3">
      <c r="A16" s="59" t="s">
        <v>56</v>
      </c>
      <c r="B16" s="59">
        <v>55977178</v>
      </c>
      <c r="C16" s="109">
        <f t="shared" si="0"/>
        <v>23953</v>
      </c>
      <c r="D16" s="110">
        <v>0</v>
      </c>
      <c r="E16" s="110">
        <f t="shared" ref="E16:AJ16" si="1">SUM(E10:E15)</f>
        <v>40</v>
      </c>
      <c r="F16" s="110">
        <f t="shared" si="1"/>
        <v>116</v>
      </c>
      <c r="G16" s="110">
        <f t="shared" si="1"/>
        <v>162</v>
      </c>
      <c r="H16" s="110">
        <f t="shared" si="1"/>
        <v>172</v>
      </c>
      <c r="I16" s="110">
        <f t="shared" si="1"/>
        <v>190</v>
      </c>
      <c r="J16" s="115">
        <f t="shared" si="1"/>
        <v>229</v>
      </c>
      <c r="K16" s="116">
        <f t="shared" si="1"/>
        <v>241</v>
      </c>
      <c r="L16" s="109">
        <f t="shared" si="1"/>
        <v>240</v>
      </c>
      <c r="M16" s="109">
        <f t="shared" si="1"/>
        <v>245</v>
      </c>
      <c r="N16" s="109">
        <f t="shared" si="1"/>
        <v>240</v>
      </c>
      <c r="O16" s="109">
        <f t="shared" si="1"/>
        <v>260</v>
      </c>
      <c r="P16" s="109">
        <f t="shared" si="1"/>
        <v>298</v>
      </c>
      <c r="Q16" s="109">
        <f t="shared" si="1"/>
        <v>300</v>
      </c>
      <c r="R16" s="109">
        <f t="shared" si="1"/>
        <v>317</v>
      </c>
      <c r="S16" s="109">
        <f t="shared" si="1"/>
        <v>335</v>
      </c>
      <c r="T16" s="109">
        <f t="shared" si="1"/>
        <v>340</v>
      </c>
      <c r="U16" s="109">
        <f t="shared" si="1"/>
        <v>373</v>
      </c>
      <c r="V16" s="109">
        <f t="shared" si="1"/>
        <v>378</v>
      </c>
      <c r="W16" s="109">
        <f t="shared" si="1"/>
        <v>428</v>
      </c>
      <c r="X16" s="109">
        <f t="shared" si="1"/>
        <v>445</v>
      </c>
      <c r="Y16" s="109">
        <f t="shared" si="1"/>
        <v>484</v>
      </c>
      <c r="Z16" s="109">
        <f t="shared" si="1"/>
        <v>479</v>
      </c>
      <c r="AA16" s="109">
        <f t="shared" si="1"/>
        <v>553</v>
      </c>
      <c r="AB16" s="109">
        <f t="shared" si="1"/>
        <v>517</v>
      </c>
      <c r="AC16" s="109">
        <f t="shared" si="1"/>
        <v>567</v>
      </c>
      <c r="AD16" s="109">
        <f t="shared" si="1"/>
        <v>602</v>
      </c>
      <c r="AE16" s="109">
        <f t="shared" si="1"/>
        <v>631</v>
      </c>
      <c r="AF16" s="109">
        <f t="shared" si="1"/>
        <v>681</v>
      </c>
      <c r="AG16" s="109">
        <f t="shared" si="1"/>
        <v>642</v>
      </c>
      <c r="AH16" s="109">
        <f t="shared" si="1"/>
        <v>688</v>
      </c>
      <c r="AI16" s="109">
        <f t="shared" si="1"/>
        <v>713</v>
      </c>
      <c r="AJ16" s="109">
        <f t="shared" si="1"/>
        <v>771</v>
      </c>
      <c r="AK16" s="109">
        <f t="shared" ref="AK16:BP16" si="2">SUM(AK10:AK15)</f>
        <v>733</v>
      </c>
      <c r="AL16" s="109">
        <f t="shared" si="2"/>
        <v>780</v>
      </c>
      <c r="AM16" s="109">
        <f t="shared" si="2"/>
        <v>888</v>
      </c>
      <c r="AN16" s="109">
        <f t="shared" si="2"/>
        <v>804</v>
      </c>
      <c r="AO16" s="109">
        <f t="shared" si="2"/>
        <v>725</v>
      </c>
      <c r="AP16" s="109">
        <f t="shared" si="2"/>
        <v>739</v>
      </c>
      <c r="AQ16" s="109">
        <f t="shared" si="2"/>
        <v>769</v>
      </c>
      <c r="AR16" s="109">
        <f t="shared" si="2"/>
        <v>664</v>
      </c>
      <c r="AS16" s="109">
        <f t="shared" si="2"/>
        <v>626</v>
      </c>
      <c r="AT16" s="109">
        <f t="shared" si="2"/>
        <v>614</v>
      </c>
      <c r="AU16" s="109">
        <f t="shared" si="2"/>
        <v>371</v>
      </c>
      <c r="AV16" s="109">
        <f t="shared" si="2"/>
        <v>607</v>
      </c>
      <c r="AW16" s="109">
        <f t="shared" si="2"/>
        <v>612</v>
      </c>
      <c r="AX16" s="109">
        <f t="shared" si="2"/>
        <v>357</v>
      </c>
      <c r="AY16" s="109">
        <f t="shared" si="2"/>
        <v>360</v>
      </c>
      <c r="AZ16" s="109">
        <f t="shared" si="2"/>
        <v>324</v>
      </c>
      <c r="BA16" s="109">
        <f t="shared" si="2"/>
        <v>249</v>
      </c>
      <c r="BB16" s="109">
        <f t="shared" si="2"/>
        <v>202</v>
      </c>
      <c r="BC16" s="109">
        <f t="shared" si="2"/>
        <v>159</v>
      </c>
      <c r="BD16" s="109">
        <f t="shared" si="2"/>
        <v>150</v>
      </c>
      <c r="BE16" s="109">
        <f t="shared" si="2"/>
        <v>103</v>
      </c>
      <c r="BF16" s="109">
        <f t="shared" si="2"/>
        <v>106</v>
      </c>
      <c r="BG16" s="109">
        <f t="shared" si="2"/>
        <v>62</v>
      </c>
      <c r="BH16" s="109">
        <f t="shared" si="2"/>
        <v>69</v>
      </c>
      <c r="BI16" s="109">
        <f t="shared" si="2"/>
        <v>48</v>
      </c>
      <c r="BJ16" s="109">
        <f t="shared" si="2"/>
        <v>42</v>
      </c>
      <c r="BK16" s="109">
        <f t="shared" si="2"/>
        <v>28</v>
      </c>
      <c r="BL16" s="109">
        <f t="shared" si="2"/>
        <v>23</v>
      </c>
      <c r="BM16" s="109">
        <f t="shared" si="2"/>
        <v>19</v>
      </c>
      <c r="BN16" s="109">
        <f t="shared" si="2"/>
        <v>14</v>
      </c>
      <c r="BO16" s="109">
        <f t="shared" si="2"/>
        <v>11</v>
      </c>
      <c r="BP16" s="109">
        <f t="shared" si="2"/>
        <v>1</v>
      </c>
      <c r="BQ16" s="109">
        <f t="shared" ref="BQ16:CV16" si="3">SUM(BQ10:BQ15)</f>
        <v>4</v>
      </c>
      <c r="BR16" s="109">
        <f t="shared" si="3"/>
        <v>5</v>
      </c>
      <c r="BS16" s="109">
        <f t="shared" si="3"/>
        <v>1</v>
      </c>
      <c r="BT16" s="109">
        <f t="shared" si="3"/>
        <v>2</v>
      </c>
      <c r="BU16" s="109">
        <f t="shared" si="3"/>
        <v>2</v>
      </c>
      <c r="BV16" s="109">
        <f t="shared" si="3"/>
        <v>0</v>
      </c>
      <c r="BW16" s="109">
        <f t="shared" si="3"/>
        <v>2</v>
      </c>
      <c r="BX16" s="109">
        <f t="shared" si="3"/>
        <v>1</v>
      </c>
      <c r="BY16" s="109">
        <f t="shared" si="3"/>
        <v>0</v>
      </c>
    </row>
    <row r="17" spans="1:1024" x14ac:dyDescent="0.3">
      <c r="A17" s="108"/>
      <c r="B17" s="108"/>
      <c r="C17" s="109"/>
      <c r="D17" s="110"/>
      <c r="E17" s="110"/>
      <c r="F17" s="110"/>
      <c r="G17" s="110"/>
      <c r="H17" s="110"/>
      <c r="I17" s="110"/>
      <c r="J17" s="115"/>
      <c r="K17" s="116"/>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c r="BD17" s="109"/>
      <c r="BE17" s="109"/>
      <c r="BF17" s="109"/>
      <c r="BG17" s="109"/>
      <c r="BH17" s="109"/>
      <c r="BI17" s="109"/>
      <c r="BJ17" s="109"/>
      <c r="BK17" s="109"/>
      <c r="BL17" s="109"/>
      <c r="BM17" s="109"/>
      <c r="BN17" s="109"/>
      <c r="BO17" s="109"/>
      <c r="BP17" s="109"/>
      <c r="BQ17" s="109"/>
      <c r="BR17" s="109"/>
      <c r="BS17" s="109"/>
      <c r="BT17" s="109"/>
      <c r="BU17" s="109"/>
      <c r="BV17" s="109"/>
      <c r="BW17" s="109"/>
      <c r="BX17" s="109"/>
      <c r="BY17" s="109"/>
    </row>
    <row r="18" spans="1:1024" x14ac:dyDescent="0.3">
      <c r="A18" s="70" t="s">
        <v>36</v>
      </c>
      <c r="B18" s="117">
        <v>0</v>
      </c>
      <c r="C18" s="118">
        <f>SUM(D18:BY18)</f>
        <v>0</v>
      </c>
      <c r="D18" s="119">
        <v>0</v>
      </c>
      <c r="E18" s="119">
        <v>0</v>
      </c>
      <c r="F18" s="119">
        <v>0</v>
      </c>
      <c r="G18" s="119">
        <v>0</v>
      </c>
      <c r="H18" s="119">
        <v>0</v>
      </c>
      <c r="I18" s="119">
        <v>0</v>
      </c>
      <c r="J18" s="120">
        <v>0</v>
      </c>
      <c r="K18" s="121">
        <v>0</v>
      </c>
      <c r="L18" s="122">
        <v>0</v>
      </c>
      <c r="M18" s="122">
        <v>0</v>
      </c>
      <c r="N18" s="122">
        <v>0</v>
      </c>
      <c r="O18" s="122">
        <v>0</v>
      </c>
      <c r="P18" s="122">
        <v>0</v>
      </c>
      <c r="Q18" s="122">
        <v>0</v>
      </c>
      <c r="R18" s="122">
        <v>0</v>
      </c>
      <c r="S18" s="122">
        <v>0</v>
      </c>
      <c r="T18" s="122">
        <v>0</v>
      </c>
      <c r="U18" s="122">
        <v>0</v>
      </c>
      <c r="V18" s="122">
        <v>0</v>
      </c>
      <c r="W18" s="122">
        <v>0</v>
      </c>
      <c r="X18" s="122">
        <v>0</v>
      </c>
      <c r="Y18" s="122">
        <v>0</v>
      </c>
      <c r="Z18" s="122">
        <v>0</v>
      </c>
      <c r="AA18" s="122">
        <v>0</v>
      </c>
      <c r="AB18" s="122">
        <v>0</v>
      </c>
      <c r="AC18" s="122">
        <v>0</v>
      </c>
      <c r="AD18" s="122">
        <v>0</v>
      </c>
      <c r="AE18" s="122">
        <v>0</v>
      </c>
      <c r="AF18" s="122">
        <v>0</v>
      </c>
      <c r="AG18" s="122">
        <v>0</v>
      </c>
      <c r="AH18" s="122">
        <v>0</v>
      </c>
      <c r="AI18" s="122">
        <v>0</v>
      </c>
      <c r="AJ18" s="122">
        <v>0</v>
      </c>
      <c r="AK18" s="122">
        <v>0</v>
      </c>
      <c r="AL18" s="122">
        <v>0</v>
      </c>
      <c r="AM18" s="122">
        <v>0</v>
      </c>
      <c r="AN18" s="122">
        <v>0</v>
      </c>
      <c r="AO18" s="122">
        <v>0</v>
      </c>
      <c r="AP18" s="122">
        <v>0</v>
      </c>
      <c r="AQ18" s="122">
        <v>0</v>
      </c>
      <c r="AR18" s="122">
        <v>0</v>
      </c>
      <c r="AS18" s="122">
        <v>0</v>
      </c>
      <c r="AT18" s="122">
        <v>0</v>
      </c>
      <c r="AU18" s="122">
        <v>0</v>
      </c>
      <c r="AV18" s="122">
        <v>0</v>
      </c>
      <c r="AW18" s="122">
        <v>0</v>
      </c>
      <c r="AX18" s="122">
        <v>0</v>
      </c>
      <c r="AY18" s="122">
        <v>0</v>
      </c>
      <c r="AZ18" s="122">
        <v>0</v>
      </c>
      <c r="BA18" s="122">
        <v>0</v>
      </c>
      <c r="BB18" s="122">
        <v>0</v>
      </c>
      <c r="BC18" s="122">
        <v>0</v>
      </c>
      <c r="BD18" s="122">
        <v>0</v>
      </c>
      <c r="BE18" s="122">
        <v>0</v>
      </c>
      <c r="BF18" s="122">
        <v>0</v>
      </c>
      <c r="BG18" s="122">
        <v>0</v>
      </c>
      <c r="BH18" s="122">
        <v>0</v>
      </c>
      <c r="BI18" s="122">
        <v>0</v>
      </c>
      <c r="BJ18" s="122">
        <v>0</v>
      </c>
      <c r="BK18" s="122">
        <v>0</v>
      </c>
      <c r="BL18" s="122">
        <v>0</v>
      </c>
      <c r="BM18" s="122">
        <v>0</v>
      </c>
      <c r="BN18" s="122">
        <v>0</v>
      </c>
      <c r="BO18" s="122">
        <v>0</v>
      </c>
      <c r="BP18" s="122">
        <v>0</v>
      </c>
      <c r="BQ18" s="122">
        <v>0</v>
      </c>
      <c r="BR18" s="122">
        <v>0</v>
      </c>
      <c r="BS18" s="122">
        <v>0</v>
      </c>
      <c r="BT18" s="122">
        <v>0</v>
      </c>
      <c r="BU18" s="122">
        <v>0</v>
      </c>
      <c r="BV18" s="122">
        <v>0</v>
      </c>
      <c r="BW18" s="122">
        <v>0</v>
      </c>
      <c r="BX18" s="122">
        <v>0</v>
      </c>
      <c r="BY18" s="122">
        <v>0</v>
      </c>
    </row>
    <row r="19" spans="1:1024" ht="12.75" customHeight="1" x14ac:dyDescent="0.3">
      <c r="A19" s="123" t="s">
        <v>71</v>
      </c>
      <c r="B19" s="124">
        <v>55977178</v>
      </c>
      <c r="C19" s="125">
        <f>SUM(D19:BY19)</f>
        <v>23953</v>
      </c>
      <c r="D19" s="126">
        <f t="shared" ref="D19:AI19" si="4">SUM(D10:D14)</f>
        <v>0</v>
      </c>
      <c r="E19" s="126">
        <f t="shared" si="4"/>
        <v>40</v>
      </c>
      <c r="F19" s="126">
        <f t="shared" si="4"/>
        <v>116</v>
      </c>
      <c r="G19" s="126">
        <f t="shared" si="4"/>
        <v>162</v>
      </c>
      <c r="H19" s="126">
        <f t="shared" si="4"/>
        <v>172</v>
      </c>
      <c r="I19" s="126">
        <f t="shared" si="4"/>
        <v>190</v>
      </c>
      <c r="J19" s="127">
        <f t="shared" si="4"/>
        <v>229</v>
      </c>
      <c r="K19" s="128">
        <f t="shared" si="4"/>
        <v>241</v>
      </c>
      <c r="L19" s="129">
        <f t="shared" si="4"/>
        <v>240</v>
      </c>
      <c r="M19" s="129">
        <f t="shared" si="4"/>
        <v>245</v>
      </c>
      <c r="N19" s="129">
        <f t="shared" si="4"/>
        <v>240</v>
      </c>
      <c r="O19" s="129">
        <f t="shared" si="4"/>
        <v>260</v>
      </c>
      <c r="P19" s="129">
        <f t="shared" si="4"/>
        <v>298</v>
      </c>
      <c r="Q19" s="129">
        <f t="shared" si="4"/>
        <v>300</v>
      </c>
      <c r="R19" s="129">
        <f t="shared" si="4"/>
        <v>317</v>
      </c>
      <c r="S19" s="129">
        <f t="shared" si="4"/>
        <v>335</v>
      </c>
      <c r="T19" s="129">
        <f t="shared" si="4"/>
        <v>340</v>
      </c>
      <c r="U19" s="129">
        <f t="shared" si="4"/>
        <v>373</v>
      </c>
      <c r="V19" s="129">
        <f t="shared" si="4"/>
        <v>378</v>
      </c>
      <c r="W19" s="129">
        <f t="shared" si="4"/>
        <v>428</v>
      </c>
      <c r="X19" s="129">
        <f t="shared" si="4"/>
        <v>445</v>
      </c>
      <c r="Y19" s="129">
        <f t="shared" si="4"/>
        <v>484</v>
      </c>
      <c r="Z19" s="129">
        <f t="shared" si="4"/>
        <v>479</v>
      </c>
      <c r="AA19" s="129">
        <f t="shared" si="4"/>
        <v>553</v>
      </c>
      <c r="AB19" s="129">
        <f t="shared" si="4"/>
        <v>517</v>
      </c>
      <c r="AC19" s="129">
        <f t="shared" si="4"/>
        <v>567</v>
      </c>
      <c r="AD19" s="129">
        <f t="shared" si="4"/>
        <v>602</v>
      </c>
      <c r="AE19" s="129">
        <f t="shared" si="4"/>
        <v>631</v>
      </c>
      <c r="AF19" s="129">
        <f t="shared" si="4"/>
        <v>681</v>
      </c>
      <c r="AG19" s="129">
        <f t="shared" si="4"/>
        <v>642</v>
      </c>
      <c r="AH19" s="129">
        <f t="shared" si="4"/>
        <v>688</v>
      </c>
      <c r="AI19" s="129">
        <f t="shared" si="4"/>
        <v>713</v>
      </c>
      <c r="AJ19" s="129">
        <f t="shared" ref="AJ19:BO19" si="5">SUM(AJ10:AJ14)</f>
        <v>771</v>
      </c>
      <c r="AK19" s="129">
        <f t="shared" si="5"/>
        <v>733</v>
      </c>
      <c r="AL19" s="129">
        <f t="shared" si="5"/>
        <v>780</v>
      </c>
      <c r="AM19" s="129">
        <f t="shared" si="5"/>
        <v>888</v>
      </c>
      <c r="AN19" s="129">
        <f t="shared" si="5"/>
        <v>804</v>
      </c>
      <c r="AO19" s="129">
        <f t="shared" si="5"/>
        <v>725</v>
      </c>
      <c r="AP19" s="129">
        <f t="shared" si="5"/>
        <v>739</v>
      </c>
      <c r="AQ19" s="129">
        <f t="shared" si="5"/>
        <v>769</v>
      </c>
      <c r="AR19" s="129">
        <f t="shared" si="5"/>
        <v>664</v>
      </c>
      <c r="AS19" s="129">
        <f t="shared" si="5"/>
        <v>626</v>
      </c>
      <c r="AT19" s="129">
        <f t="shared" si="5"/>
        <v>614</v>
      </c>
      <c r="AU19" s="129">
        <f t="shared" si="5"/>
        <v>371</v>
      </c>
      <c r="AV19" s="129">
        <f t="shared" si="5"/>
        <v>607</v>
      </c>
      <c r="AW19" s="129">
        <f t="shared" si="5"/>
        <v>612</v>
      </c>
      <c r="AX19" s="129">
        <f t="shared" si="5"/>
        <v>357</v>
      </c>
      <c r="AY19" s="129">
        <f t="shared" si="5"/>
        <v>360</v>
      </c>
      <c r="AZ19" s="129">
        <f t="shared" si="5"/>
        <v>324</v>
      </c>
      <c r="BA19" s="129">
        <f t="shared" si="5"/>
        <v>249</v>
      </c>
      <c r="BB19" s="129">
        <f t="shared" si="5"/>
        <v>202</v>
      </c>
      <c r="BC19" s="129">
        <f t="shared" si="5"/>
        <v>159</v>
      </c>
      <c r="BD19" s="129">
        <f t="shared" si="5"/>
        <v>150</v>
      </c>
      <c r="BE19" s="129">
        <f t="shared" si="5"/>
        <v>103</v>
      </c>
      <c r="BF19" s="129">
        <f t="shared" si="5"/>
        <v>106</v>
      </c>
      <c r="BG19" s="129">
        <f t="shared" si="5"/>
        <v>62</v>
      </c>
      <c r="BH19" s="129">
        <f t="shared" si="5"/>
        <v>69</v>
      </c>
      <c r="BI19" s="129">
        <f t="shared" si="5"/>
        <v>48</v>
      </c>
      <c r="BJ19" s="129">
        <f t="shared" si="5"/>
        <v>42</v>
      </c>
      <c r="BK19" s="129">
        <f t="shared" si="5"/>
        <v>28</v>
      </c>
      <c r="BL19" s="129">
        <f t="shared" si="5"/>
        <v>23</v>
      </c>
      <c r="BM19" s="129">
        <f t="shared" si="5"/>
        <v>19</v>
      </c>
      <c r="BN19" s="129">
        <f t="shared" si="5"/>
        <v>14</v>
      </c>
      <c r="BO19" s="129">
        <f t="shared" si="5"/>
        <v>11</v>
      </c>
      <c r="BP19" s="129">
        <f t="shared" ref="BP19:BY19" si="6">SUM(BP10:BP14)</f>
        <v>1</v>
      </c>
      <c r="BQ19" s="129">
        <f t="shared" si="6"/>
        <v>4</v>
      </c>
      <c r="BR19" s="129">
        <f t="shared" si="6"/>
        <v>5</v>
      </c>
      <c r="BS19" s="129">
        <f t="shared" si="6"/>
        <v>1</v>
      </c>
      <c r="BT19" s="129">
        <f t="shared" si="6"/>
        <v>2</v>
      </c>
      <c r="BU19" s="129">
        <f t="shared" si="6"/>
        <v>2</v>
      </c>
      <c r="BV19" s="129">
        <f t="shared" si="6"/>
        <v>0</v>
      </c>
      <c r="BW19" s="129">
        <f t="shared" si="6"/>
        <v>2</v>
      </c>
      <c r="BX19" s="129">
        <f t="shared" si="6"/>
        <v>1</v>
      </c>
      <c r="BY19" s="129">
        <f t="shared" si="6"/>
        <v>0</v>
      </c>
    </row>
    <row r="20" spans="1:1024" x14ac:dyDescent="0.3">
      <c r="A20" s="130"/>
      <c r="B20" s="130"/>
      <c r="C20" s="42"/>
      <c r="D20" s="42"/>
      <c r="E20" s="42"/>
      <c r="F20" s="42"/>
      <c r="G20" s="42"/>
      <c r="H20" s="42"/>
      <c r="I20" s="42"/>
      <c r="J20" s="131"/>
      <c r="K20" s="13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row>
    <row r="21" spans="1:1024" x14ac:dyDescent="0.3">
      <c r="A21" s="130"/>
      <c r="B21" s="130"/>
      <c r="C21" s="42"/>
      <c r="D21" s="42"/>
      <c r="E21" s="42"/>
      <c r="F21" s="42"/>
      <c r="G21" s="42"/>
      <c r="H21" s="42"/>
      <c r="I21" s="42"/>
      <c r="J21" s="131"/>
      <c r="K21" s="13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row>
    <row r="22" spans="1:1024" x14ac:dyDescent="0.3">
      <c r="A22" s="130"/>
      <c r="B22" s="130"/>
      <c r="C22" s="42"/>
      <c r="D22" s="42"/>
      <c r="E22" s="42"/>
      <c r="F22" s="42"/>
      <c r="G22" s="42"/>
      <c r="H22" s="42"/>
      <c r="I22" s="42"/>
      <c r="J22" s="131"/>
      <c r="K22" s="13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c r="BU22" s="42"/>
      <c r="BV22" s="42"/>
      <c r="BW22" s="42"/>
      <c r="BX22" s="42"/>
      <c r="BY22" s="42"/>
    </row>
    <row r="23" spans="1:1024" x14ac:dyDescent="0.3">
      <c r="A23" s="93"/>
      <c r="B23" s="4" t="s">
        <v>26</v>
      </c>
      <c r="C23" s="3" t="s">
        <v>78</v>
      </c>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row>
    <row r="24" spans="1:1024" s="33" customFormat="1" ht="26" x14ac:dyDescent="0.3">
      <c r="A24" s="94" t="s">
        <v>25</v>
      </c>
      <c r="B24" s="4"/>
      <c r="C24" s="95" t="s">
        <v>71</v>
      </c>
      <c r="D24" s="133" t="s">
        <v>72</v>
      </c>
      <c r="E24" s="97">
        <v>43963</v>
      </c>
      <c r="F24" s="97">
        <v>43962</v>
      </c>
      <c r="G24" s="97">
        <v>43961</v>
      </c>
      <c r="H24" s="97">
        <v>43960</v>
      </c>
      <c r="I24" s="97">
        <v>43959</v>
      </c>
      <c r="J24" s="98">
        <v>43958</v>
      </c>
      <c r="K24" s="99">
        <v>43957</v>
      </c>
      <c r="L24" s="100">
        <v>43956</v>
      </c>
      <c r="M24" s="100">
        <v>43955</v>
      </c>
      <c r="N24" s="100">
        <v>43954</v>
      </c>
      <c r="O24" s="100">
        <v>43953</v>
      </c>
      <c r="P24" s="100">
        <v>43952</v>
      </c>
      <c r="Q24" s="100">
        <v>43951</v>
      </c>
      <c r="R24" s="100">
        <v>43950</v>
      </c>
      <c r="S24" s="100">
        <v>43949</v>
      </c>
      <c r="T24" s="100">
        <v>43948</v>
      </c>
      <c r="U24" s="100">
        <v>43947</v>
      </c>
      <c r="V24" s="100">
        <v>43946</v>
      </c>
      <c r="W24" s="100">
        <v>43945</v>
      </c>
      <c r="X24" s="100">
        <v>43944</v>
      </c>
      <c r="Y24" s="107">
        <v>43943</v>
      </c>
      <c r="Z24" s="107">
        <v>43942</v>
      </c>
      <c r="AA24" s="107">
        <v>43941</v>
      </c>
      <c r="AB24" s="107">
        <v>43940</v>
      </c>
      <c r="AC24" s="107">
        <v>43939</v>
      </c>
      <c r="AD24" s="107">
        <v>43938</v>
      </c>
      <c r="AE24" s="107">
        <v>43937</v>
      </c>
      <c r="AF24" s="107">
        <v>43936</v>
      </c>
      <c r="AG24" s="107">
        <v>43935</v>
      </c>
      <c r="AH24" s="107">
        <v>43934</v>
      </c>
      <c r="AI24" s="107">
        <v>43933</v>
      </c>
      <c r="AJ24" s="107">
        <v>43932</v>
      </c>
      <c r="AK24" s="107">
        <v>43931</v>
      </c>
      <c r="AL24" s="107">
        <v>43930</v>
      </c>
      <c r="AM24" s="107">
        <v>43929</v>
      </c>
      <c r="AN24" s="107">
        <v>43928</v>
      </c>
      <c r="AO24" s="107">
        <v>43927</v>
      </c>
      <c r="AP24" s="107">
        <v>43926</v>
      </c>
      <c r="AQ24" s="107">
        <v>43925</v>
      </c>
      <c r="AR24" s="107">
        <v>43924</v>
      </c>
      <c r="AS24" s="107">
        <v>43923</v>
      </c>
      <c r="AT24" s="107">
        <v>43922</v>
      </c>
      <c r="AU24" s="107">
        <v>43921</v>
      </c>
      <c r="AV24" s="107">
        <v>43920</v>
      </c>
      <c r="AW24" s="107">
        <v>43919</v>
      </c>
      <c r="AX24" s="107">
        <v>43918</v>
      </c>
      <c r="AY24" s="107">
        <v>43917</v>
      </c>
      <c r="AZ24" s="107">
        <v>43916</v>
      </c>
      <c r="BA24" s="107">
        <v>43915</v>
      </c>
      <c r="BB24" s="107">
        <v>43914</v>
      </c>
      <c r="BC24" s="107">
        <v>43913</v>
      </c>
      <c r="BD24" s="107">
        <v>43912</v>
      </c>
      <c r="BE24" s="107">
        <v>43911</v>
      </c>
      <c r="BF24" s="107">
        <v>43910</v>
      </c>
      <c r="BG24" s="107">
        <v>43909</v>
      </c>
      <c r="BH24" s="107">
        <v>43908</v>
      </c>
      <c r="BI24" s="107">
        <v>43907</v>
      </c>
      <c r="BJ24" s="107">
        <v>43906</v>
      </c>
      <c r="BK24" s="107">
        <v>43905</v>
      </c>
      <c r="BL24" s="107">
        <v>43904</v>
      </c>
      <c r="BM24" s="107">
        <v>43903</v>
      </c>
      <c r="BN24" s="107">
        <v>43902</v>
      </c>
      <c r="BO24" s="107">
        <v>43901</v>
      </c>
      <c r="BP24" s="107">
        <v>43900</v>
      </c>
      <c r="BQ24" s="107">
        <v>43899</v>
      </c>
      <c r="BR24" s="107">
        <v>43898</v>
      </c>
      <c r="BS24" s="107">
        <v>43897</v>
      </c>
      <c r="BT24" s="107">
        <v>43896</v>
      </c>
      <c r="BU24" s="107">
        <v>43895</v>
      </c>
      <c r="BV24" s="107">
        <v>43894</v>
      </c>
      <c r="BW24" s="107">
        <v>43893</v>
      </c>
      <c r="BX24" s="107">
        <v>43892</v>
      </c>
      <c r="BY24" s="107">
        <v>43891</v>
      </c>
      <c r="AKN24" s="101"/>
      <c r="AKO24" s="101"/>
      <c r="AKP24" s="101"/>
      <c r="AKQ24" s="101"/>
      <c r="AKR24" s="101"/>
      <c r="AKS24" s="101"/>
      <c r="AKT24" s="101"/>
      <c r="AKU24" s="101"/>
      <c r="AKV24" s="101"/>
      <c r="AKW24" s="101"/>
      <c r="AKX24" s="101"/>
      <c r="AKY24" s="101"/>
      <c r="AKZ24" s="101"/>
      <c r="ALA24" s="101"/>
      <c r="ALB24" s="101"/>
      <c r="ALC24" s="101"/>
      <c r="ALD24" s="101"/>
      <c r="ALE24" s="101"/>
      <c r="ALF24" s="101"/>
      <c r="ALG24" s="101"/>
      <c r="ALH24" s="101"/>
      <c r="ALI24" s="101"/>
      <c r="ALJ24" s="101"/>
      <c r="ALK24" s="101"/>
      <c r="ALL24" s="101"/>
      <c r="ALM24" s="101"/>
      <c r="ALN24" s="101"/>
      <c r="ALO24" s="101"/>
      <c r="ALP24" s="101"/>
      <c r="ALQ24" s="101"/>
      <c r="ALR24" s="101"/>
      <c r="ALS24" s="101"/>
      <c r="ALT24" s="101"/>
      <c r="ALU24" s="101"/>
      <c r="ALV24" s="101"/>
      <c r="ALW24" s="101"/>
      <c r="ALX24" s="101"/>
      <c r="ALY24" s="101"/>
      <c r="ALZ24" s="101"/>
      <c r="AMA24" s="101"/>
      <c r="AMB24" s="101"/>
      <c r="AMC24" s="101"/>
      <c r="AMD24" s="101"/>
      <c r="AME24" s="101"/>
      <c r="AMF24" s="101"/>
      <c r="AMG24" s="101"/>
      <c r="AMH24" s="101"/>
      <c r="AMI24" s="101"/>
      <c r="AMJ24" s="101"/>
    </row>
    <row r="25" spans="1:1024" x14ac:dyDescent="0.3">
      <c r="A25" s="102"/>
      <c r="B25" s="4"/>
      <c r="C25" s="103"/>
      <c r="D25" s="104" t="s">
        <v>35</v>
      </c>
      <c r="E25" s="104" t="s">
        <v>35</v>
      </c>
      <c r="F25" s="104" t="s">
        <v>35</v>
      </c>
      <c r="G25" s="104" t="s">
        <v>35</v>
      </c>
      <c r="H25" s="104" t="s">
        <v>35</v>
      </c>
      <c r="I25" s="104" t="s">
        <v>35</v>
      </c>
      <c r="J25" s="105" t="s">
        <v>35</v>
      </c>
      <c r="K25" s="106" t="s">
        <v>35</v>
      </c>
      <c r="L25" s="107" t="s">
        <v>35</v>
      </c>
      <c r="M25" s="107" t="s">
        <v>35</v>
      </c>
      <c r="N25" s="107" t="s">
        <v>35</v>
      </c>
      <c r="O25" s="107" t="s">
        <v>35</v>
      </c>
      <c r="P25" s="107" t="s">
        <v>35</v>
      </c>
      <c r="Q25" s="107" t="s">
        <v>35</v>
      </c>
      <c r="R25" s="107" t="s">
        <v>35</v>
      </c>
      <c r="S25" s="107" t="s">
        <v>35</v>
      </c>
      <c r="T25" s="107" t="s">
        <v>35</v>
      </c>
      <c r="U25" s="107" t="s">
        <v>35</v>
      </c>
      <c r="V25" s="107" t="s">
        <v>35</v>
      </c>
      <c r="W25" s="107" t="s">
        <v>35</v>
      </c>
      <c r="X25" s="107" t="s">
        <v>35</v>
      </c>
      <c r="Y25" s="107" t="s">
        <v>35</v>
      </c>
      <c r="Z25" s="107" t="s">
        <v>35</v>
      </c>
      <c r="AA25" s="107" t="s">
        <v>35</v>
      </c>
      <c r="AB25" s="107" t="s">
        <v>35</v>
      </c>
      <c r="AC25" s="107" t="s">
        <v>35</v>
      </c>
      <c r="AD25" s="107" t="s">
        <v>35</v>
      </c>
      <c r="AE25" s="107" t="s">
        <v>35</v>
      </c>
      <c r="AF25" s="107" t="s">
        <v>35</v>
      </c>
      <c r="AG25" s="107" t="s">
        <v>35</v>
      </c>
      <c r="AH25" s="107" t="s">
        <v>35</v>
      </c>
      <c r="AI25" s="107" t="s">
        <v>35</v>
      </c>
      <c r="AJ25" s="107" t="s">
        <v>35</v>
      </c>
      <c r="AK25" s="107" t="s">
        <v>35</v>
      </c>
      <c r="AL25" s="107" t="s">
        <v>35</v>
      </c>
      <c r="AM25" s="107" t="s">
        <v>35</v>
      </c>
      <c r="AN25" s="107" t="s">
        <v>35</v>
      </c>
      <c r="AO25" s="107" t="s">
        <v>35</v>
      </c>
      <c r="AP25" s="107" t="s">
        <v>35</v>
      </c>
      <c r="AQ25" s="107" t="s">
        <v>35</v>
      </c>
      <c r="AR25" s="107" t="s">
        <v>35</v>
      </c>
      <c r="AS25" s="107" t="s">
        <v>35</v>
      </c>
      <c r="AT25" s="107" t="s">
        <v>35</v>
      </c>
      <c r="AU25" s="107" t="s">
        <v>35</v>
      </c>
      <c r="AV25" s="107" t="s">
        <v>35</v>
      </c>
      <c r="AW25" s="107" t="s">
        <v>35</v>
      </c>
      <c r="AX25" s="107" t="s">
        <v>35</v>
      </c>
      <c r="AY25" s="107" t="s">
        <v>35</v>
      </c>
      <c r="AZ25" s="107" t="s">
        <v>35</v>
      </c>
      <c r="BA25" s="107" t="s">
        <v>35</v>
      </c>
      <c r="BB25" s="107" t="s">
        <v>35</v>
      </c>
      <c r="BC25" s="107" t="s">
        <v>35</v>
      </c>
      <c r="BD25" s="107" t="s">
        <v>35</v>
      </c>
      <c r="BE25" s="107" t="s">
        <v>35</v>
      </c>
      <c r="BF25" s="107" t="s">
        <v>35</v>
      </c>
      <c r="BG25" s="107" t="s">
        <v>35</v>
      </c>
      <c r="BH25" s="107" t="s">
        <v>35</v>
      </c>
      <c r="BI25" s="107" t="s">
        <v>35</v>
      </c>
      <c r="BJ25" s="107" t="s">
        <v>35</v>
      </c>
      <c r="BK25" s="107" t="s">
        <v>35</v>
      </c>
      <c r="BL25" s="107" t="s">
        <v>35</v>
      </c>
      <c r="BM25" s="107" t="s">
        <v>35</v>
      </c>
      <c r="BN25" s="107" t="s">
        <v>35</v>
      </c>
      <c r="BO25" s="107" t="s">
        <v>35</v>
      </c>
      <c r="BP25" s="107" t="s">
        <v>35</v>
      </c>
      <c r="BQ25" s="107" t="s">
        <v>35</v>
      </c>
      <c r="BR25" s="107" t="s">
        <v>35</v>
      </c>
      <c r="BS25" s="107" t="s">
        <v>35</v>
      </c>
      <c r="BT25" s="107" t="s">
        <v>35</v>
      </c>
      <c r="BU25" s="107" t="s">
        <v>35</v>
      </c>
      <c r="BV25" s="107" t="s">
        <v>35</v>
      </c>
      <c r="BW25" s="107" t="s">
        <v>35</v>
      </c>
      <c r="BX25" s="107" t="s">
        <v>35</v>
      </c>
      <c r="BY25" s="107" t="s">
        <v>35</v>
      </c>
    </row>
    <row r="26" spans="1:1024" x14ac:dyDescent="0.3">
      <c r="A26" s="134" t="s">
        <v>73</v>
      </c>
      <c r="B26" s="22">
        <v>13241287</v>
      </c>
      <c r="C26" s="138">
        <f>D26+E26</f>
        <v>12</v>
      </c>
      <c r="D26" s="110">
        <v>0</v>
      </c>
      <c r="E26" s="135">
        <v>12</v>
      </c>
      <c r="F26" s="135">
        <v>12</v>
      </c>
      <c r="G26" s="135">
        <v>12</v>
      </c>
      <c r="H26" s="135">
        <v>12</v>
      </c>
      <c r="I26" s="135">
        <v>12</v>
      </c>
      <c r="J26" s="136">
        <v>12</v>
      </c>
      <c r="K26" s="137">
        <v>12</v>
      </c>
      <c r="L26" s="138">
        <v>12</v>
      </c>
      <c r="M26" s="138">
        <v>12</v>
      </c>
      <c r="N26" s="138">
        <v>12</v>
      </c>
      <c r="O26" s="138">
        <v>11</v>
      </c>
      <c r="P26" s="138">
        <v>11</v>
      </c>
      <c r="Q26" s="138">
        <v>11</v>
      </c>
      <c r="R26" s="138">
        <v>11</v>
      </c>
      <c r="S26" s="138">
        <v>11</v>
      </c>
      <c r="T26" s="138">
        <v>11</v>
      </c>
      <c r="U26" s="138">
        <v>11</v>
      </c>
      <c r="V26" s="138">
        <v>11</v>
      </c>
      <c r="W26" s="138">
        <v>11</v>
      </c>
      <c r="X26" s="138">
        <v>11</v>
      </c>
      <c r="Y26" s="138">
        <v>11</v>
      </c>
      <c r="Z26" s="138">
        <v>11</v>
      </c>
      <c r="AA26" s="138">
        <v>11</v>
      </c>
      <c r="AB26" s="138">
        <v>10</v>
      </c>
      <c r="AC26" s="138">
        <v>10</v>
      </c>
      <c r="AD26" s="138">
        <v>10</v>
      </c>
      <c r="AE26" s="138">
        <v>10</v>
      </c>
      <c r="AF26" s="138">
        <v>10</v>
      </c>
      <c r="AG26" s="138">
        <v>10</v>
      </c>
      <c r="AH26" s="138">
        <v>10</v>
      </c>
      <c r="AI26" s="138">
        <v>10</v>
      </c>
      <c r="AJ26" s="138">
        <v>10</v>
      </c>
      <c r="AK26" s="138">
        <v>9</v>
      </c>
      <c r="AL26" s="138">
        <v>9</v>
      </c>
      <c r="AM26" s="138">
        <v>8</v>
      </c>
      <c r="AN26" s="138">
        <v>7</v>
      </c>
      <c r="AO26" s="138">
        <v>7</v>
      </c>
      <c r="AP26" s="138">
        <v>7</v>
      </c>
      <c r="AQ26" s="138">
        <v>7</v>
      </c>
      <c r="AR26" s="138">
        <v>6</v>
      </c>
      <c r="AS26" s="138">
        <v>6</v>
      </c>
      <c r="AT26" s="138">
        <v>5</v>
      </c>
      <c r="AU26" s="138">
        <v>5</v>
      </c>
      <c r="AV26" s="138">
        <v>4</v>
      </c>
      <c r="AW26" s="138">
        <v>4</v>
      </c>
      <c r="AX26" s="138">
        <v>3</v>
      </c>
      <c r="AY26" s="138">
        <v>3</v>
      </c>
      <c r="AZ26" s="138">
        <v>3</v>
      </c>
      <c r="BA26" s="138">
        <v>2</v>
      </c>
      <c r="BB26" s="138">
        <v>2</v>
      </c>
      <c r="BC26" s="138">
        <v>1</v>
      </c>
      <c r="BD26" s="138">
        <v>1</v>
      </c>
      <c r="BE26" s="138">
        <v>1</v>
      </c>
      <c r="BF26" s="138">
        <v>1</v>
      </c>
      <c r="BG26" s="138">
        <v>1</v>
      </c>
      <c r="BH26" s="138">
        <v>1</v>
      </c>
      <c r="BI26" s="138">
        <v>0</v>
      </c>
      <c r="BJ26" s="138">
        <v>0</v>
      </c>
      <c r="BK26" s="138">
        <v>0</v>
      </c>
      <c r="BL26" s="138">
        <v>0</v>
      </c>
      <c r="BM26" s="138">
        <v>0</v>
      </c>
      <c r="BN26" s="138">
        <v>0</v>
      </c>
      <c r="BO26" s="138">
        <v>0</v>
      </c>
      <c r="BP26" s="138">
        <v>0</v>
      </c>
      <c r="BQ26" s="138">
        <v>0</v>
      </c>
      <c r="BR26" s="138">
        <v>0</v>
      </c>
      <c r="BS26" s="138">
        <v>0</v>
      </c>
      <c r="BT26" s="138">
        <v>0</v>
      </c>
      <c r="BU26" s="138">
        <v>0</v>
      </c>
      <c r="BV26" s="138">
        <v>0</v>
      </c>
      <c r="BW26" s="138">
        <v>0</v>
      </c>
      <c r="BX26" s="138">
        <v>0</v>
      </c>
      <c r="BY26" s="138">
        <v>0</v>
      </c>
    </row>
    <row r="27" spans="1:1024" x14ac:dyDescent="0.3">
      <c r="A27" s="134" t="s">
        <v>74</v>
      </c>
      <c r="B27" s="22">
        <v>14833658</v>
      </c>
      <c r="C27" s="138">
        <f t="shared" ref="C27:C30" si="7">D27+E27</f>
        <v>172</v>
      </c>
      <c r="D27" s="110">
        <v>0</v>
      </c>
      <c r="E27" s="135">
        <v>172</v>
      </c>
      <c r="F27" s="135">
        <v>172</v>
      </c>
      <c r="G27" s="135">
        <v>172</v>
      </c>
      <c r="H27" s="135">
        <v>169</v>
      </c>
      <c r="I27" s="135">
        <v>167</v>
      </c>
      <c r="J27" s="136">
        <v>166</v>
      </c>
      <c r="K27" s="137">
        <v>165</v>
      </c>
      <c r="L27" s="138">
        <v>162</v>
      </c>
      <c r="M27" s="138">
        <v>162</v>
      </c>
      <c r="N27" s="138">
        <v>159</v>
      </c>
      <c r="O27" s="138">
        <v>158</v>
      </c>
      <c r="P27" s="138">
        <v>156</v>
      </c>
      <c r="Q27" s="138">
        <v>154</v>
      </c>
      <c r="R27" s="138">
        <v>152</v>
      </c>
      <c r="S27" s="138">
        <v>151</v>
      </c>
      <c r="T27" s="138">
        <v>151</v>
      </c>
      <c r="U27" s="138">
        <v>148</v>
      </c>
      <c r="V27" s="138">
        <v>145</v>
      </c>
      <c r="W27" s="138">
        <v>141</v>
      </c>
      <c r="X27" s="138">
        <v>138</v>
      </c>
      <c r="Y27" s="138">
        <v>136</v>
      </c>
      <c r="Z27" s="138">
        <v>132</v>
      </c>
      <c r="AA27" s="138">
        <v>128</v>
      </c>
      <c r="AB27" s="138">
        <v>123</v>
      </c>
      <c r="AC27" s="138">
        <v>120</v>
      </c>
      <c r="AD27" s="138">
        <v>115</v>
      </c>
      <c r="AE27" s="138">
        <v>113</v>
      </c>
      <c r="AF27" s="138">
        <v>111</v>
      </c>
      <c r="AG27" s="138">
        <v>109</v>
      </c>
      <c r="AH27" s="138">
        <v>106</v>
      </c>
      <c r="AI27" s="138">
        <v>104</v>
      </c>
      <c r="AJ27" s="138">
        <v>95</v>
      </c>
      <c r="AK27" s="138">
        <v>86</v>
      </c>
      <c r="AL27" s="138">
        <v>83</v>
      </c>
      <c r="AM27" s="138">
        <v>78</v>
      </c>
      <c r="AN27" s="138">
        <v>69</v>
      </c>
      <c r="AO27" s="138">
        <v>62</v>
      </c>
      <c r="AP27" s="138">
        <v>59</v>
      </c>
      <c r="AQ27" s="138">
        <v>52</v>
      </c>
      <c r="AR27" s="138">
        <v>51</v>
      </c>
      <c r="AS27" s="138">
        <v>46</v>
      </c>
      <c r="AT27" s="138">
        <v>40</v>
      </c>
      <c r="AU27" s="138">
        <v>35</v>
      </c>
      <c r="AV27" s="138">
        <v>33</v>
      </c>
      <c r="AW27" s="138">
        <v>29</v>
      </c>
      <c r="AX27" s="138">
        <v>25</v>
      </c>
      <c r="AY27" s="138">
        <v>22</v>
      </c>
      <c r="AZ27" s="138">
        <v>20</v>
      </c>
      <c r="BA27" s="138">
        <v>14</v>
      </c>
      <c r="BB27" s="138">
        <v>11</v>
      </c>
      <c r="BC27" s="138">
        <v>10</v>
      </c>
      <c r="BD27" s="138">
        <v>8</v>
      </c>
      <c r="BE27" s="138">
        <v>7</v>
      </c>
      <c r="BF27" s="138">
        <v>5</v>
      </c>
      <c r="BG27" s="138">
        <v>4</v>
      </c>
      <c r="BH27" s="138">
        <v>3</v>
      </c>
      <c r="BI27" s="138">
        <v>1</v>
      </c>
      <c r="BJ27" s="138">
        <v>1</v>
      </c>
      <c r="BK27" s="138">
        <v>1</v>
      </c>
      <c r="BL27" s="138">
        <v>1</v>
      </c>
      <c r="BM27" s="138">
        <v>0</v>
      </c>
      <c r="BN27" s="138">
        <v>0</v>
      </c>
      <c r="BO27" s="138">
        <v>0</v>
      </c>
      <c r="BP27" s="138">
        <v>0</v>
      </c>
      <c r="BQ27" s="138">
        <v>0</v>
      </c>
      <c r="BR27" s="138">
        <v>0</v>
      </c>
      <c r="BS27" s="138">
        <v>0</v>
      </c>
      <c r="BT27" s="138">
        <v>0</v>
      </c>
      <c r="BU27" s="138">
        <v>0</v>
      </c>
      <c r="BV27" s="138">
        <v>0</v>
      </c>
      <c r="BW27" s="138">
        <v>0</v>
      </c>
      <c r="BX27" s="138">
        <v>0</v>
      </c>
      <c r="BY27" s="138">
        <v>0</v>
      </c>
    </row>
    <row r="28" spans="1:1024" x14ac:dyDescent="0.3">
      <c r="A28" s="134" t="s">
        <v>75</v>
      </c>
      <c r="B28" s="22">
        <v>14678606</v>
      </c>
      <c r="C28" s="138">
        <f t="shared" si="7"/>
        <v>1905</v>
      </c>
      <c r="D28" s="110">
        <v>0</v>
      </c>
      <c r="E28" s="135">
        <v>1905</v>
      </c>
      <c r="F28" s="135">
        <v>1904</v>
      </c>
      <c r="G28" s="135">
        <v>1894</v>
      </c>
      <c r="H28" s="135">
        <v>1884</v>
      </c>
      <c r="I28" s="135">
        <v>1873</v>
      </c>
      <c r="J28" s="136">
        <v>1861</v>
      </c>
      <c r="K28" s="137">
        <v>1850</v>
      </c>
      <c r="L28" s="138">
        <v>1834</v>
      </c>
      <c r="M28" s="138">
        <v>1811</v>
      </c>
      <c r="N28" s="138">
        <v>1796</v>
      </c>
      <c r="O28" s="138">
        <v>1781</v>
      </c>
      <c r="P28" s="138">
        <v>1761</v>
      </c>
      <c r="Q28" s="138">
        <v>1744</v>
      </c>
      <c r="R28" s="138">
        <v>1719</v>
      </c>
      <c r="S28" s="138">
        <v>1699</v>
      </c>
      <c r="T28" s="138">
        <v>1670</v>
      </c>
      <c r="U28" s="138">
        <v>1639</v>
      </c>
      <c r="V28" s="138">
        <v>1612</v>
      </c>
      <c r="W28" s="138">
        <v>1579</v>
      </c>
      <c r="X28" s="138">
        <v>1546</v>
      </c>
      <c r="Y28" s="138">
        <v>1499</v>
      </c>
      <c r="Z28" s="138">
        <v>1451</v>
      </c>
      <c r="AA28" s="138">
        <v>1404</v>
      </c>
      <c r="AB28" s="138">
        <v>1355</v>
      </c>
      <c r="AC28" s="138">
        <v>1316</v>
      </c>
      <c r="AD28" s="138">
        <v>1267</v>
      </c>
      <c r="AE28" s="138">
        <v>1217</v>
      </c>
      <c r="AF28" s="138">
        <v>1172</v>
      </c>
      <c r="AG28" s="138">
        <v>1118</v>
      </c>
      <c r="AH28" s="138">
        <v>1052</v>
      </c>
      <c r="AI28" s="138">
        <v>992</v>
      </c>
      <c r="AJ28" s="138">
        <v>936</v>
      </c>
      <c r="AK28" s="138">
        <v>863</v>
      </c>
      <c r="AL28" s="138">
        <v>795</v>
      </c>
      <c r="AM28" s="138">
        <v>724</v>
      </c>
      <c r="AN28" s="138">
        <v>657</v>
      </c>
      <c r="AO28" s="138">
        <v>593</v>
      </c>
      <c r="AP28" s="138">
        <v>537</v>
      </c>
      <c r="AQ28" s="138">
        <v>488</v>
      </c>
      <c r="AR28" s="138">
        <v>430</v>
      </c>
      <c r="AS28" s="138">
        <v>383</v>
      </c>
      <c r="AT28" s="138">
        <v>336</v>
      </c>
      <c r="AU28" s="138">
        <v>293</v>
      </c>
      <c r="AV28" s="138">
        <v>264</v>
      </c>
      <c r="AW28" s="138">
        <v>223</v>
      </c>
      <c r="AX28" s="138">
        <v>172</v>
      </c>
      <c r="AY28" s="138">
        <v>145</v>
      </c>
      <c r="AZ28" s="138">
        <v>116</v>
      </c>
      <c r="BA28" s="138">
        <v>89</v>
      </c>
      <c r="BB28" s="138">
        <v>70</v>
      </c>
      <c r="BC28" s="138">
        <v>60</v>
      </c>
      <c r="BD28" s="138">
        <v>50</v>
      </c>
      <c r="BE28" s="138">
        <v>40</v>
      </c>
      <c r="BF28" s="138">
        <v>32</v>
      </c>
      <c r="BG28" s="138">
        <v>19</v>
      </c>
      <c r="BH28" s="138">
        <v>14</v>
      </c>
      <c r="BI28" s="138">
        <v>10</v>
      </c>
      <c r="BJ28" s="138">
        <v>9</v>
      </c>
      <c r="BK28" s="138">
        <v>6</v>
      </c>
      <c r="BL28" s="138">
        <v>5</v>
      </c>
      <c r="BM28" s="138">
        <v>3</v>
      </c>
      <c r="BN28" s="138">
        <v>3</v>
      </c>
      <c r="BO28" s="138">
        <v>3</v>
      </c>
      <c r="BP28" s="138">
        <v>2</v>
      </c>
      <c r="BQ28" s="138">
        <v>2</v>
      </c>
      <c r="BR28" s="138">
        <v>1</v>
      </c>
      <c r="BS28" s="138">
        <v>1</v>
      </c>
      <c r="BT28" s="138">
        <v>1</v>
      </c>
      <c r="BU28" s="138">
        <v>1</v>
      </c>
      <c r="BV28" s="138">
        <v>0</v>
      </c>
      <c r="BW28" s="138">
        <v>0</v>
      </c>
      <c r="BX28" s="138">
        <v>0</v>
      </c>
      <c r="BY28" s="138">
        <v>0</v>
      </c>
    </row>
    <row r="29" spans="1:1024" x14ac:dyDescent="0.3">
      <c r="A29" s="134" t="s">
        <v>76</v>
      </c>
      <c r="B29" s="22">
        <v>10454893</v>
      </c>
      <c r="C29" s="138">
        <f t="shared" si="7"/>
        <v>9273</v>
      </c>
      <c r="D29" s="110">
        <v>0</v>
      </c>
      <c r="E29" s="135">
        <v>9273</v>
      </c>
      <c r="F29" s="135">
        <v>9258</v>
      </c>
      <c r="G29" s="135">
        <v>9225</v>
      </c>
      <c r="H29" s="135">
        <v>9174</v>
      </c>
      <c r="I29" s="135">
        <v>9119</v>
      </c>
      <c r="J29" s="136">
        <v>9046</v>
      </c>
      <c r="K29" s="137">
        <v>8960</v>
      </c>
      <c r="L29" s="138">
        <v>8862</v>
      </c>
      <c r="M29" s="138">
        <v>8771</v>
      </c>
      <c r="N29" s="138">
        <v>8683</v>
      </c>
      <c r="O29" s="138">
        <v>8596</v>
      </c>
      <c r="P29" s="138">
        <v>8501</v>
      </c>
      <c r="Q29" s="138">
        <v>8383</v>
      </c>
      <c r="R29" s="138">
        <v>8281</v>
      </c>
      <c r="S29" s="138">
        <v>8170</v>
      </c>
      <c r="T29" s="138">
        <v>8045</v>
      </c>
      <c r="U29" s="138">
        <v>7923</v>
      </c>
      <c r="V29" s="138">
        <v>7785</v>
      </c>
      <c r="W29" s="138">
        <v>7631</v>
      </c>
      <c r="X29" s="138">
        <v>7464</v>
      </c>
      <c r="Y29" s="138">
        <v>7297</v>
      </c>
      <c r="Z29" s="138">
        <v>7114</v>
      </c>
      <c r="AA29" s="138">
        <v>6952</v>
      </c>
      <c r="AB29" s="138">
        <v>6751</v>
      </c>
      <c r="AC29" s="138">
        <v>6572</v>
      </c>
      <c r="AD29" s="138">
        <v>6381</v>
      </c>
      <c r="AE29" s="138">
        <v>6141</v>
      </c>
      <c r="AF29" s="138">
        <v>5892</v>
      </c>
      <c r="AG29" s="138">
        <v>5635</v>
      </c>
      <c r="AH29" s="138">
        <v>5396</v>
      </c>
      <c r="AI29" s="138">
        <v>5130</v>
      </c>
      <c r="AJ29" s="138">
        <v>4855</v>
      </c>
      <c r="AK29" s="138">
        <v>4539</v>
      </c>
      <c r="AL29" s="138">
        <v>4244</v>
      </c>
      <c r="AM29" s="138">
        <v>3918</v>
      </c>
      <c r="AN29" s="138">
        <v>3568</v>
      </c>
      <c r="AO29" s="138">
        <v>3226</v>
      </c>
      <c r="AP29" s="138">
        <v>2932</v>
      </c>
      <c r="AQ29" s="138">
        <v>2646</v>
      </c>
      <c r="AR29" s="138">
        <v>2325</v>
      </c>
      <c r="AS29" s="138">
        <v>2040</v>
      </c>
      <c r="AT29" s="138">
        <v>1809</v>
      </c>
      <c r="AU29" s="138">
        <v>1555</v>
      </c>
      <c r="AV29" s="138">
        <v>1401</v>
      </c>
      <c r="AW29" s="138">
        <v>1148</v>
      </c>
      <c r="AX29" s="138">
        <v>907</v>
      </c>
      <c r="AY29" s="138">
        <v>763</v>
      </c>
      <c r="AZ29" s="138">
        <v>616</v>
      </c>
      <c r="BA29" s="138">
        <v>486</v>
      </c>
      <c r="BB29" s="138">
        <v>383</v>
      </c>
      <c r="BC29" s="138">
        <v>308</v>
      </c>
      <c r="BD29" s="138">
        <v>241</v>
      </c>
      <c r="BE29" s="138">
        <v>189</v>
      </c>
      <c r="BF29" s="138">
        <v>147</v>
      </c>
      <c r="BG29" s="138">
        <v>118</v>
      </c>
      <c r="BH29" s="138">
        <v>97</v>
      </c>
      <c r="BI29" s="138">
        <v>77</v>
      </c>
      <c r="BJ29" s="138">
        <v>63</v>
      </c>
      <c r="BK29" s="138">
        <v>50</v>
      </c>
      <c r="BL29" s="138">
        <v>33</v>
      </c>
      <c r="BM29" s="138">
        <v>22</v>
      </c>
      <c r="BN29" s="138">
        <v>16</v>
      </c>
      <c r="BO29" s="138">
        <v>13</v>
      </c>
      <c r="BP29" s="138">
        <v>9</v>
      </c>
      <c r="BQ29" s="138">
        <v>9</v>
      </c>
      <c r="BR29" s="138">
        <v>7</v>
      </c>
      <c r="BS29" s="138">
        <v>3</v>
      </c>
      <c r="BT29" s="138">
        <v>3</v>
      </c>
      <c r="BU29" s="138">
        <v>2</v>
      </c>
      <c r="BV29" s="138">
        <v>1</v>
      </c>
      <c r="BW29" s="138">
        <v>1</v>
      </c>
      <c r="BX29" s="138">
        <v>0</v>
      </c>
      <c r="BY29" s="138">
        <v>0</v>
      </c>
    </row>
    <row r="30" spans="1:1024" x14ac:dyDescent="0.3">
      <c r="A30" s="134" t="s">
        <v>77</v>
      </c>
      <c r="B30" s="22">
        <v>2768734</v>
      </c>
      <c r="C30" s="138">
        <f t="shared" si="7"/>
        <v>12591</v>
      </c>
      <c r="D30" s="110">
        <v>0</v>
      </c>
      <c r="E30" s="135">
        <v>12591</v>
      </c>
      <c r="F30" s="135">
        <v>12567</v>
      </c>
      <c r="G30" s="135">
        <v>12494</v>
      </c>
      <c r="H30" s="135">
        <v>12396</v>
      </c>
      <c r="I30" s="135">
        <v>12292</v>
      </c>
      <c r="J30" s="136">
        <v>12188</v>
      </c>
      <c r="K30" s="137">
        <v>12057</v>
      </c>
      <c r="L30" s="138">
        <v>11933</v>
      </c>
      <c r="M30" s="138">
        <v>11807</v>
      </c>
      <c r="N30" s="138">
        <v>11668</v>
      </c>
      <c r="O30" s="138">
        <v>11532</v>
      </c>
      <c r="P30" s="138">
        <v>11389</v>
      </c>
      <c r="Q30" s="138">
        <v>11228</v>
      </c>
      <c r="R30" s="138">
        <v>11057</v>
      </c>
      <c r="S30" s="138">
        <v>10872</v>
      </c>
      <c r="T30" s="138">
        <v>10691</v>
      </c>
      <c r="U30" s="138">
        <v>10507</v>
      </c>
      <c r="V30" s="138">
        <v>10302</v>
      </c>
      <c r="W30" s="138">
        <v>10115</v>
      </c>
      <c r="X30" s="138">
        <v>9890</v>
      </c>
      <c r="Y30" s="138">
        <v>9661</v>
      </c>
      <c r="Z30" s="138">
        <v>9412</v>
      </c>
      <c r="AA30" s="138">
        <v>9146</v>
      </c>
      <c r="AB30" s="138">
        <v>8849</v>
      </c>
      <c r="AC30" s="138">
        <v>8553</v>
      </c>
      <c r="AD30" s="138">
        <v>8231</v>
      </c>
      <c r="AE30" s="138">
        <v>7921</v>
      </c>
      <c r="AF30" s="138">
        <v>7586</v>
      </c>
      <c r="AG30" s="138">
        <v>7218</v>
      </c>
      <c r="AH30" s="138">
        <v>6884</v>
      </c>
      <c r="AI30" s="138">
        <v>6524</v>
      </c>
      <c r="AJ30" s="138">
        <v>6151</v>
      </c>
      <c r="AK30" s="138">
        <v>5779</v>
      </c>
      <c r="AL30" s="138">
        <v>5412</v>
      </c>
      <c r="AM30" s="138">
        <v>5035</v>
      </c>
      <c r="AN30" s="138">
        <v>4574</v>
      </c>
      <c r="AO30" s="138">
        <v>4183</v>
      </c>
      <c r="AP30" s="138">
        <v>3811</v>
      </c>
      <c r="AQ30" s="138">
        <v>3414</v>
      </c>
      <c r="AR30" s="138">
        <v>3026</v>
      </c>
      <c r="AS30" s="138">
        <v>2699</v>
      </c>
      <c r="AT30" s="138">
        <v>2358</v>
      </c>
      <c r="AU30" s="138">
        <v>2046</v>
      </c>
      <c r="AV30" s="138">
        <v>1861</v>
      </c>
      <c r="AW30" s="138">
        <v>1552</v>
      </c>
      <c r="AX30" s="138">
        <v>1237</v>
      </c>
      <c r="AY30" s="138">
        <v>1054</v>
      </c>
      <c r="AZ30" s="138">
        <v>872</v>
      </c>
      <c r="BA30" s="138">
        <v>712</v>
      </c>
      <c r="BB30" s="138">
        <v>588</v>
      </c>
      <c r="BC30" s="138">
        <v>473</v>
      </c>
      <c r="BD30" s="138">
        <v>393</v>
      </c>
      <c r="BE30" s="138">
        <v>306</v>
      </c>
      <c r="BF30" s="138">
        <v>255</v>
      </c>
      <c r="BG30" s="138">
        <v>192</v>
      </c>
      <c r="BH30" s="138">
        <v>157</v>
      </c>
      <c r="BI30" s="138">
        <v>115</v>
      </c>
      <c r="BJ30" s="138">
        <v>82</v>
      </c>
      <c r="BK30" s="138">
        <v>56</v>
      </c>
      <c r="BL30" s="138">
        <v>46</v>
      </c>
      <c r="BM30" s="138">
        <v>37</v>
      </c>
      <c r="BN30" s="138">
        <v>24</v>
      </c>
      <c r="BO30" s="138">
        <v>13</v>
      </c>
      <c r="BP30" s="138">
        <v>7</v>
      </c>
      <c r="BQ30" s="138">
        <v>6</v>
      </c>
      <c r="BR30" s="138">
        <v>5</v>
      </c>
      <c r="BS30" s="138">
        <v>4</v>
      </c>
      <c r="BT30" s="138">
        <v>3</v>
      </c>
      <c r="BU30" s="138">
        <v>2</v>
      </c>
      <c r="BV30" s="138">
        <v>2</v>
      </c>
      <c r="BW30" s="138">
        <v>2</v>
      </c>
      <c r="BX30" s="138">
        <v>1</v>
      </c>
      <c r="BY30" s="138">
        <v>0</v>
      </c>
    </row>
    <row r="31" spans="1:1024" x14ac:dyDescent="0.3">
      <c r="A31" s="108"/>
      <c r="B31" s="108"/>
      <c r="C31" s="109"/>
      <c r="D31" s="110"/>
      <c r="E31" s="110"/>
      <c r="F31" s="110"/>
      <c r="G31" s="110"/>
      <c r="H31" s="110"/>
      <c r="I31" s="110"/>
      <c r="J31" s="115"/>
      <c r="K31" s="116"/>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9"/>
      <c r="AL31" s="109"/>
      <c r="AM31" s="109"/>
      <c r="AN31" s="109"/>
      <c r="AO31" s="109"/>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09"/>
      <c r="BO31" s="109"/>
      <c r="BP31" s="109"/>
      <c r="BQ31" s="109"/>
      <c r="BR31" s="109"/>
      <c r="BS31" s="109"/>
      <c r="BT31" s="109"/>
      <c r="BU31" s="109"/>
      <c r="BV31" s="109"/>
      <c r="BW31" s="109"/>
      <c r="BX31" s="109"/>
      <c r="BY31" s="109"/>
    </row>
    <row r="32" spans="1:1024" x14ac:dyDescent="0.3">
      <c r="A32" s="59" t="s">
        <v>56</v>
      </c>
      <c r="B32" s="59">
        <f>SUM(B26:B30)</f>
        <v>55977178</v>
      </c>
      <c r="C32" s="109">
        <f>D32+E32</f>
        <v>23953</v>
      </c>
      <c r="D32" s="110">
        <v>0</v>
      </c>
      <c r="E32" s="110">
        <f t="shared" ref="E32:AJ32" si="8">SUM(E26:E31)</f>
        <v>23953</v>
      </c>
      <c r="F32" s="110">
        <f t="shared" si="8"/>
        <v>23913</v>
      </c>
      <c r="G32" s="110">
        <f t="shared" si="8"/>
        <v>23797</v>
      </c>
      <c r="H32" s="110">
        <f t="shared" si="8"/>
        <v>23635</v>
      </c>
      <c r="I32" s="110">
        <f t="shared" si="8"/>
        <v>23463</v>
      </c>
      <c r="J32" s="115">
        <f t="shared" si="8"/>
        <v>23273</v>
      </c>
      <c r="K32" s="116">
        <f t="shared" si="8"/>
        <v>23044</v>
      </c>
      <c r="L32" s="109">
        <f t="shared" si="8"/>
        <v>22803</v>
      </c>
      <c r="M32" s="109">
        <f t="shared" si="8"/>
        <v>22563</v>
      </c>
      <c r="N32" s="109">
        <f t="shared" si="8"/>
        <v>22318</v>
      </c>
      <c r="O32" s="109">
        <f t="shared" si="8"/>
        <v>22078</v>
      </c>
      <c r="P32" s="109">
        <f t="shared" si="8"/>
        <v>21818</v>
      </c>
      <c r="Q32" s="109">
        <f t="shared" si="8"/>
        <v>21520</v>
      </c>
      <c r="R32" s="109">
        <f t="shared" si="8"/>
        <v>21220</v>
      </c>
      <c r="S32" s="109">
        <f t="shared" si="8"/>
        <v>20903</v>
      </c>
      <c r="T32" s="109">
        <f t="shared" si="8"/>
        <v>20568</v>
      </c>
      <c r="U32" s="109">
        <f t="shared" si="8"/>
        <v>20228</v>
      </c>
      <c r="V32" s="109">
        <f t="shared" si="8"/>
        <v>19855</v>
      </c>
      <c r="W32" s="109">
        <f t="shared" si="8"/>
        <v>19477</v>
      </c>
      <c r="X32" s="109">
        <f t="shared" si="8"/>
        <v>19049</v>
      </c>
      <c r="Y32" s="109">
        <f t="shared" si="8"/>
        <v>18604</v>
      </c>
      <c r="Z32" s="109">
        <f t="shared" si="8"/>
        <v>18120</v>
      </c>
      <c r="AA32" s="109">
        <f t="shared" si="8"/>
        <v>17641</v>
      </c>
      <c r="AB32" s="109">
        <f t="shared" si="8"/>
        <v>17088</v>
      </c>
      <c r="AC32" s="109">
        <f t="shared" si="8"/>
        <v>16571</v>
      </c>
      <c r="AD32" s="109">
        <f t="shared" si="8"/>
        <v>16004</v>
      </c>
      <c r="AE32" s="109">
        <f t="shared" si="8"/>
        <v>15402</v>
      </c>
      <c r="AF32" s="109">
        <f t="shared" si="8"/>
        <v>14771</v>
      </c>
      <c r="AG32" s="109">
        <f t="shared" si="8"/>
        <v>14090</v>
      </c>
      <c r="AH32" s="109">
        <f t="shared" si="8"/>
        <v>13448</v>
      </c>
      <c r="AI32" s="109">
        <f t="shared" si="8"/>
        <v>12760</v>
      </c>
      <c r="AJ32" s="109">
        <f t="shared" si="8"/>
        <v>12047</v>
      </c>
      <c r="AK32" s="109">
        <f t="shared" ref="AK32:BP32" si="9">SUM(AK26:AK31)</f>
        <v>11276</v>
      </c>
      <c r="AL32" s="109">
        <f t="shared" si="9"/>
        <v>10543</v>
      </c>
      <c r="AM32" s="109">
        <f t="shared" si="9"/>
        <v>9763</v>
      </c>
      <c r="AN32" s="109">
        <f t="shared" si="9"/>
        <v>8875</v>
      </c>
      <c r="AO32" s="109">
        <f t="shared" si="9"/>
        <v>8071</v>
      </c>
      <c r="AP32" s="109">
        <f t="shared" si="9"/>
        <v>7346</v>
      </c>
      <c r="AQ32" s="109">
        <f t="shared" si="9"/>
        <v>6607</v>
      </c>
      <c r="AR32" s="109">
        <f t="shared" si="9"/>
        <v>5838</v>
      </c>
      <c r="AS32" s="109">
        <f t="shared" si="9"/>
        <v>5174</v>
      </c>
      <c r="AT32" s="109">
        <f t="shared" si="9"/>
        <v>4548</v>
      </c>
      <c r="AU32" s="109">
        <f t="shared" si="9"/>
        <v>3934</v>
      </c>
      <c r="AV32" s="109">
        <f t="shared" si="9"/>
        <v>3563</v>
      </c>
      <c r="AW32" s="109">
        <f t="shared" si="9"/>
        <v>2956</v>
      </c>
      <c r="AX32" s="109">
        <f t="shared" si="9"/>
        <v>2344</v>
      </c>
      <c r="AY32" s="109">
        <f t="shared" si="9"/>
        <v>1987</v>
      </c>
      <c r="AZ32" s="109">
        <f t="shared" si="9"/>
        <v>1627</v>
      </c>
      <c r="BA32" s="109">
        <f t="shared" si="9"/>
        <v>1303</v>
      </c>
      <c r="BB32" s="109">
        <f t="shared" si="9"/>
        <v>1054</v>
      </c>
      <c r="BC32" s="109">
        <f t="shared" si="9"/>
        <v>852</v>
      </c>
      <c r="BD32" s="109">
        <f t="shared" si="9"/>
        <v>693</v>
      </c>
      <c r="BE32" s="109">
        <f t="shared" si="9"/>
        <v>543</v>
      </c>
      <c r="BF32" s="109">
        <f t="shared" si="9"/>
        <v>440</v>
      </c>
      <c r="BG32" s="109">
        <f t="shared" si="9"/>
        <v>334</v>
      </c>
      <c r="BH32" s="109">
        <f t="shared" si="9"/>
        <v>272</v>
      </c>
      <c r="BI32" s="109">
        <f t="shared" si="9"/>
        <v>203</v>
      </c>
      <c r="BJ32" s="109">
        <f t="shared" si="9"/>
        <v>155</v>
      </c>
      <c r="BK32" s="109">
        <f t="shared" si="9"/>
        <v>113</v>
      </c>
      <c r="BL32" s="109">
        <f t="shared" si="9"/>
        <v>85</v>
      </c>
      <c r="BM32" s="109">
        <f t="shared" si="9"/>
        <v>62</v>
      </c>
      <c r="BN32" s="109">
        <f t="shared" si="9"/>
        <v>43</v>
      </c>
      <c r="BO32" s="109">
        <f t="shared" si="9"/>
        <v>29</v>
      </c>
      <c r="BP32" s="109">
        <f t="shared" si="9"/>
        <v>18</v>
      </c>
      <c r="BQ32" s="109">
        <f t="shared" ref="BQ32:CV32" si="10">SUM(BQ26:BQ31)</f>
        <v>17</v>
      </c>
      <c r="BR32" s="109">
        <f t="shared" si="10"/>
        <v>13</v>
      </c>
      <c r="BS32" s="109">
        <f t="shared" si="10"/>
        <v>8</v>
      </c>
      <c r="BT32" s="109">
        <f t="shared" si="10"/>
        <v>7</v>
      </c>
      <c r="BU32" s="109">
        <f t="shared" si="10"/>
        <v>5</v>
      </c>
      <c r="BV32" s="109">
        <f t="shared" si="10"/>
        <v>3</v>
      </c>
      <c r="BW32" s="109">
        <f t="shared" si="10"/>
        <v>3</v>
      </c>
      <c r="BX32" s="109">
        <f t="shared" si="10"/>
        <v>1</v>
      </c>
      <c r="BY32" s="109">
        <f t="shared" si="10"/>
        <v>0</v>
      </c>
    </row>
    <row r="33" spans="1:78" x14ac:dyDescent="0.3">
      <c r="A33" s="108"/>
      <c r="B33" s="108"/>
      <c r="C33" s="109"/>
      <c r="D33" s="110"/>
      <c r="E33" s="110"/>
      <c r="F33" s="110"/>
      <c r="G33" s="110"/>
      <c r="H33" s="110"/>
      <c r="I33" s="110"/>
      <c r="J33" s="115"/>
      <c r="K33" s="116"/>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c r="AS33" s="109"/>
      <c r="AT33" s="109"/>
      <c r="AU33" s="109"/>
      <c r="AV33" s="109"/>
      <c r="AW33" s="109"/>
      <c r="AX33" s="109"/>
      <c r="AY33" s="109"/>
      <c r="AZ33" s="109"/>
      <c r="BA33" s="109"/>
      <c r="BB33" s="109"/>
      <c r="BC33" s="109"/>
      <c r="BD33" s="109"/>
      <c r="BE33" s="109"/>
      <c r="BF33" s="109"/>
      <c r="BG33" s="109"/>
      <c r="BH33" s="109"/>
      <c r="BI33" s="109"/>
      <c r="BJ33" s="109"/>
      <c r="BK33" s="109"/>
      <c r="BL33" s="109"/>
      <c r="BM33" s="109"/>
      <c r="BN33" s="109"/>
      <c r="BO33" s="109"/>
      <c r="BP33" s="109"/>
      <c r="BQ33" s="109"/>
      <c r="BR33" s="109"/>
      <c r="BS33" s="109"/>
      <c r="BT33" s="109"/>
      <c r="BU33" s="109"/>
      <c r="BV33" s="109"/>
      <c r="BW33" s="109"/>
      <c r="BX33" s="109"/>
      <c r="BY33" s="109"/>
    </row>
    <row r="34" spans="1:78" x14ac:dyDescent="0.3">
      <c r="A34" s="70" t="s">
        <v>36</v>
      </c>
      <c r="B34" s="117">
        <v>0</v>
      </c>
      <c r="C34" s="118">
        <f>D34+N34</f>
        <v>0</v>
      </c>
      <c r="D34" s="119">
        <v>0</v>
      </c>
      <c r="E34" s="119">
        <v>0</v>
      </c>
      <c r="F34" s="119">
        <v>0</v>
      </c>
      <c r="G34" s="119">
        <v>0</v>
      </c>
      <c r="H34" s="119">
        <v>0</v>
      </c>
      <c r="I34" s="119">
        <v>0</v>
      </c>
      <c r="J34" s="120">
        <v>0</v>
      </c>
      <c r="K34" s="121">
        <v>0</v>
      </c>
      <c r="L34" s="122">
        <v>0</v>
      </c>
      <c r="M34" s="122">
        <v>0</v>
      </c>
      <c r="N34" s="122">
        <v>0</v>
      </c>
      <c r="O34" s="122">
        <v>0</v>
      </c>
      <c r="P34" s="122">
        <v>0</v>
      </c>
      <c r="Q34" s="122">
        <v>0</v>
      </c>
      <c r="R34" s="122">
        <v>0</v>
      </c>
      <c r="S34" s="122">
        <v>0</v>
      </c>
      <c r="T34" s="122">
        <v>0</v>
      </c>
      <c r="U34" s="122">
        <v>0</v>
      </c>
      <c r="V34" s="122">
        <v>0</v>
      </c>
      <c r="W34" s="122">
        <v>0</v>
      </c>
      <c r="X34" s="122">
        <v>0</v>
      </c>
      <c r="Y34" s="122">
        <v>0</v>
      </c>
      <c r="Z34" s="122">
        <v>0</v>
      </c>
      <c r="AA34" s="122">
        <v>0</v>
      </c>
      <c r="AB34" s="122">
        <v>0</v>
      </c>
      <c r="AC34" s="122">
        <v>0</v>
      </c>
      <c r="AD34" s="122">
        <v>0</v>
      </c>
      <c r="AE34" s="122">
        <v>0</v>
      </c>
      <c r="AF34" s="122">
        <v>0</v>
      </c>
      <c r="AG34" s="122">
        <v>0</v>
      </c>
      <c r="AH34" s="122">
        <v>0</v>
      </c>
      <c r="AI34" s="122">
        <v>0</v>
      </c>
      <c r="AJ34" s="122">
        <v>0</v>
      </c>
      <c r="AK34" s="122">
        <v>0</v>
      </c>
      <c r="AL34" s="122">
        <v>0</v>
      </c>
      <c r="AM34" s="122">
        <v>0</v>
      </c>
      <c r="AN34" s="122">
        <v>0</v>
      </c>
      <c r="AO34" s="122">
        <v>0</v>
      </c>
      <c r="AP34" s="122">
        <v>0</v>
      </c>
      <c r="AQ34" s="122">
        <v>0</v>
      </c>
      <c r="AR34" s="122">
        <v>0</v>
      </c>
      <c r="AS34" s="122">
        <v>0</v>
      </c>
      <c r="AT34" s="122">
        <v>0</v>
      </c>
      <c r="AU34" s="122">
        <v>0</v>
      </c>
      <c r="AV34" s="122">
        <v>0</v>
      </c>
      <c r="AW34" s="122">
        <v>0</v>
      </c>
      <c r="AX34" s="122">
        <v>0</v>
      </c>
      <c r="AY34" s="122">
        <v>0</v>
      </c>
      <c r="AZ34" s="122">
        <v>0</v>
      </c>
      <c r="BA34" s="122">
        <v>0</v>
      </c>
      <c r="BB34" s="122">
        <v>0</v>
      </c>
      <c r="BC34" s="122">
        <v>0</v>
      </c>
      <c r="BD34" s="122">
        <v>0</v>
      </c>
      <c r="BE34" s="122">
        <v>0</v>
      </c>
      <c r="BF34" s="122">
        <v>0</v>
      </c>
      <c r="BG34" s="122">
        <v>0</v>
      </c>
      <c r="BH34" s="122">
        <v>0</v>
      </c>
      <c r="BI34" s="122">
        <v>0</v>
      </c>
      <c r="BJ34" s="122">
        <v>0</v>
      </c>
      <c r="BK34" s="122">
        <v>0</v>
      </c>
      <c r="BL34" s="122">
        <v>0</v>
      </c>
      <c r="BM34" s="122">
        <v>0</v>
      </c>
      <c r="BN34" s="122">
        <v>0</v>
      </c>
      <c r="BO34" s="122">
        <v>0</v>
      </c>
      <c r="BP34" s="122">
        <v>0</v>
      </c>
      <c r="BQ34" s="122">
        <v>0</v>
      </c>
      <c r="BR34" s="122">
        <v>0</v>
      </c>
      <c r="BS34" s="122">
        <v>0</v>
      </c>
      <c r="BT34" s="122">
        <v>0</v>
      </c>
      <c r="BU34" s="122">
        <v>0</v>
      </c>
      <c r="BV34" s="122">
        <v>0</v>
      </c>
      <c r="BW34" s="122">
        <v>0</v>
      </c>
      <c r="BX34" s="122">
        <v>0</v>
      </c>
      <c r="BY34" s="122">
        <v>0</v>
      </c>
    </row>
    <row r="35" spans="1:78" x14ac:dyDescent="0.3">
      <c r="A35" s="139" t="s">
        <v>71</v>
      </c>
      <c r="B35" s="124">
        <f>B32+B34</f>
        <v>55977178</v>
      </c>
      <c r="C35" s="140">
        <f>D35+E35</f>
        <v>23953</v>
      </c>
      <c r="D35" s="126">
        <f>SUM(D26:D30)</f>
        <v>0</v>
      </c>
      <c r="E35" s="126">
        <f t="shared" ref="E35:AJ35" si="11">E32+E34</f>
        <v>23953</v>
      </c>
      <c r="F35" s="126">
        <f t="shared" si="11"/>
        <v>23913</v>
      </c>
      <c r="G35" s="126">
        <f t="shared" si="11"/>
        <v>23797</v>
      </c>
      <c r="H35" s="126">
        <f t="shared" si="11"/>
        <v>23635</v>
      </c>
      <c r="I35" s="126">
        <f t="shared" si="11"/>
        <v>23463</v>
      </c>
      <c r="J35" s="127">
        <f t="shared" si="11"/>
        <v>23273</v>
      </c>
      <c r="K35" s="128">
        <f t="shared" si="11"/>
        <v>23044</v>
      </c>
      <c r="L35" s="129">
        <f t="shared" si="11"/>
        <v>22803</v>
      </c>
      <c r="M35" s="129">
        <f t="shared" si="11"/>
        <v>22563</v>
      </c>
      <c r="N35" s="129">
        <f t="shared" si="11"/>
        <v>22318</v>
      </c>
      <c r="O35" s="129">
        <f t="shared" si="11"/>
        <v>22078</v>
      </c>
      <c r="P35" s="129">
        <f t="shared" si="11"/>
        <v>21818</v>
      </c>
      <c r="Q35" s="129">
        <f t="shared" si="11"/>
        <v>21520</v>
      </c>
      <c r="R35" s="129">
        <f t="shared" si="11"/>
        <v>21220</v>
      </c>
      <c r="S35" s="129">
        <f t="shared" si="11"/>
        <v>20903</v>
      </c>
      <c r="T35" s="129">
        <f t="shared" si="11"/>
        <v>20568</v>
      </c>
      <c r="U35" s="129">
        <f t="shared" si="11"/>
        <v>20228</v>
      </c>
      <c r="V35" s="129">
        <f t="shared" si="11"/>
        <v>19855</v>
      </c>
      <c r="W35" s="129">
        <f t="shared" si="11"/>
        <v>19477</v>
      </c>
      <c r="X35" s="129">
        <f t="shared" si="11"/>
        <v>19049</v>
      </c>
      <c r="Y35" s="129">
        <f t="shared" si="11"/>
        <v>18604</v>
      </c>
      <c r="Z35" s="129">
        <f t="shared" si="11"/>
        <v>18120</v>
      </c>
      <c r="AA35" s="129">
        <f t="shared" si="11"/>
        <v>17641</v>
      </c>
      <c r="AB35" s="129">
        <f t="shared" si="11"/>
        <v>17088</v>
      </c>
      <c r="AC35" s="129">
        <f t="shared" si="11"/>
        <v>16571</v>
      </c>
      <c r="AD35" s="129">
        <f t="shared" si="11"/>
        <v>16004</v>
      </c>
      <c r="AE35" s="129">
        <f t="shared" si="11"/>
        <v>15402</v>
      </c>
      <c r="AF35" s="129">
        <f t="shared" si="11"/>
        <v>14771</v>
      </c>
      <c r="AG35" s="129">
        <f t="shared" si="11"/>
        <v>14090</v>
      </c>
      <c r="AH35" s="129">
        <f t="shared" si="11"/>
        <v>13448</v>
      </c>
      <c r="AI35" s="129">
        <f t="shared" si="11"/>
        <v>12760</v>
      </c>
      <c r="AJ35" s="129">
        <f t="shared" si="11"/>
        <v>12047</v>
      </c>
      <c r="AK35" s="129">
        <f t="shared" ref="AK35:BP35" si="12">AK32+AK34</f>
        <v>11276</v>
      </c>
      <c r="AL35" s="129">
        <f t="shared" si="12"/>
        <v>10543</v>
      </c>
      <c r="AM35" s="129">
        <f t="shared" si="12"/>
        <v>9763</v>
      </c>
      <c r="AN35" s="129">
        <f t="shared" si="12"/>
        <v>8875</v>
      </c>
      <c r="AO35" s="129">
        <f t="shared" si="12"/>
        <v>8071</v>
      </c>
      <c r="AP35" s="129">
        <f t="shared" si="12"/>
        <v>7346</v>
      </c>
      <c r="AQ35" s="129">
        <f t="shared" si="12"/>
        <v>6607</v>
      </c>
      <c r="AR35" s="129">
        <f t="shared" si="12"/>
        <v>5838</v>
      </c>
      <c r="AS35" s="129">
        <f t="shared" si="12"/>
        <v>5174</v>
      </c>
      <c r="AT35" s="129">
        <f t="shared" si="12"/>
        <v>4548</v>
      </c>
      <c r="AU35" s="129">
        <f t="shared" si="12"/>
        <v>3934</v>
      </c>
      <c r="AV35" s="129">
        <f t="shared" si="12"/>
        <v>3563</v>
      </c>
      <c r="AW35" s="129">
        <f t="shared" si="12"/>
        <v>2956</v>
      </c>
      <c r="AX35" s="129">
        <f t="shared" si="12"/>
        <v>2344</v>
      </c>
      <c r="AY35" s="129">
        <f t="shared" si="12"/>
        <v>1987</v>
      </c>
      <c r="AZ35" s="129">
        <f t="shared" si="12"/>
        <v>1627</v>
      </c>
      <c r="BA35" s="129">
        <f t="shared" si="12"/>
        <v>1303</v>
      </c>
      <c r="BB35" s="129">
        <f t="shared" si="12"/>
        <v>1054</v>
      </c>
      <c r="BC35" s="129">
        <f t="shared" si="12"/>
        <v>852</v>
      </c>
      <c r="BD35" s="129">
        <f t="shared" si="12"/>
        <v>693</v>
      </c>
      <c r="BE35" s="129">
        <f t="shared" si="12"/>
        <v>543</v>
      </c>
      <c r="BF35" s="129">
        <f t="shared" si="12"/>
        <v>440</v>
      </c>
      <c r="BG35" s="129">
        <f t="shared" si="12"/>
        <v>334</v>
      </c>
      <c r="BH35" s="129">
        <f t="shared" si="12"/>
        <v>272</v>
      </c>
      <c r="BI35" s="129">
        <f t="shared" si="12"/>
        <v>203</v>
      </c>
      <c r="BJ35" s="129">
        <f t="shared" si="12"/>
        <v>155</v>
      </c>
      <c r="BK35" s="129">
        <f t="shared" si="12"/>
        <v>113</v>
      </c>
      <c r="BL35" s="129">
        <f t="shared" si="12"/>
        <v>85</v>
      </c>
      <c r="BM35" s="129">
        <f t="shared" si="12"/>
        <v>62</v>
      </c>
      <c r="BN35" s="129">
        <f t="shared" si="12"/>
        <v>43</v>
      </c>
      <c r="BO35" s="129">
        <f t="shared" si="12"/>
        <v>29</v>
      </c>
      <c r="BP35" s="129">
        <f t="shared" si="12"/>
        <v>18</v>
      </c>
      <c r="BQ35" s="129">
        <f t="shared" ref="BQ35:CV35" si="13">BQ32+BQ34</f>
        <v>17</v>
      </c>
      <c r="BR35" s="129">
        <f t="shared" si="13"/>
        <v>13</v>
      </c>
      <c r="BS35" s="129">
        <f t="shared" si="13"/>
        <v>8</v>
      </c>
      <c r="BT35" s="129">
        <f t="shared" si="13"/>
        <v>7</v>
      </c>
      <c r="BU35" s="129">
        <f t="shared" si="13"/>
        <v>5</v>
      </c>
      <c r="BV35" s="129">
        <f t="shared" si="13"/>
        <v>3</v>
      </c>
      <c r="BW35" s="129">
        <f t="shared" si="13"/>
        <v>3</v>
      </c>
      <c r="BX35" s="129">
        <f t="shared" si="13"/>
        <v>1</v>
      </c>
      <c r="BY35" s="129">
        <f t="shared" si="13"/>
        <v>0</v>
      </c>
    </row>
    <row r="37" spans="1:78" s="20" customFormat="1" x14ac:dyDescent="0.3">
      <c r="A37" s="141"/>
      <c r="B37" s="141"/>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row>
    <row r="38" spans="1:78" s="26" customFormat="1" ht="15.5" x14ac:dyDescent="0.35">
      <c r="A38" s="27" t="s">
        <v>3</v>
      </c>
      <c r="B38" s="27"/>
      <c r="C38" s="14"/>
      <c r="D38" s="14"/>
      <c r="E38" s="14"/>
      <c r="F38" s="14"/>
      <c r="G38" s="14"/>
      <c r="H38" s="14"/>
      <c r="I38" s="14"/>
      <c r="J38" s="14"/>
      <c r="K38" s="14"/>
      <c r="L38" s="14"/>
      <c r="M38" s="14"/>
      <c r="N38" s="14"/>
      <c r="O38" s="14"/>
      <c r="P38" s="14"/>
      <c r="Q38" s="14"/>
      <c r="R38" s="14"/>
      <c r="S38" s="17"/>
      <c r="T38" s="17"/>
      <c r="U38" s="17"/>
      <c r="V38" s="17"/>
      <c r="W38" s="17"/>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row>
    <row r="39" spans="1:78" s="26" customFormat="1" ht="15.5" x14ac:dyDescent="0.35">
      <c r="A39" s="142" t="s">
        <v>79</v>
      </c>
      <c r="B39" s="142"/>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row>
    <row r="40" spans="1:78" s="14" customFormat="1" ht="15.5" x14ac:dyDescent="0.35">
      <c r="A40" s="14" t="s">
        <v>61</v>
      </c>
      <c r="C40" s="143" t="s">
        <v>11</v>
      </c>
      <c r="D40" s="143"/>
      <c r="E40" s="143"/>
      <c r="F40" s="143"/>
      <c r="G40" s="143"/>
      <c r="H40" s="143"/>
      <c r="I40" s="143"/>
      <c r="J40" s="143"/>
      <c r="K40" s="143"/>
      <c r="L40" s="143"/>
      <c r="M40" s="143"/>
      <c r="N40" s="143"/>
      <c r="O40" s="143"/>
      <c r="P40" s="143"/>
      <c r="Q40" s="143"/>
      <c r="R40" s="143"/>
    </row>
    <row r="41" spans="1:78" s="26" customFormat="1" ht="15.5" x14ac:dyDescent="0.35">
      <c r="A41" s="14" t="s">
        <v>62</v>
      </c>
      <c r="B41" s="14"/>
      <c r="C41" s="26" t="s">
        <v>80</v>
      </c>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row>
    <row r="42" spans="1:78" x14ac:dyDescent="0.3">
      <c r="A42" s="83" t="s">
        <v>58</v>
      </c>
      <c r="B42" s="20" t="s">
        <v>81</v>
      </c>
      <c r="C42" s="20"/>
      <c r="D42" s="20"/>
      <c r="E42" s="20"/>
      <c r="F42" s="20"/>
      <c r="G42" s="20"/>
      <c r="H42" s="20"/>
      <c r="I42" s="20"/>
      <c r="J42" s="20"/>
      <c r="K42" s="20"/>
      <c r="L42" s="20"/>
      <c r="M42" s="20"/>
      <c r="N42" s="84"/>
      <c r="O42" s="84"/>
    </row>
    <row r="43" spans="1:78" x14ac:dyDescent="0.3">
      <c r="A43" s="83"/>
      <c r="B43" s="20"/>
      <c r="C43" s="20"/>
      <c r="D43" s="20"/>
      <c r="E43" s="20"/>
      <c r="F43" s="20"/>
      <c r="G43" s="20"/>
      <c r="H43" s="20"/>
      <c r="I43" s="20"/>
      <c r="J43" s="20"/>
      <c r="K43" s="20"/>
      <c r="L43" s="20"/>
      <c r="M43" s="20"/>
      <c r="N43" s="84"/>
      <c r="O43" s="84"/>
    </row>
    <row r="44" spans="1:78" s="20" customFormat="1" ht="13.5" customHeight="1" x14ac:dyDescent="0.35">
      <c r="A44" s="144" t="s">
        <v>82</v>
      </c>
      <c r="B44" s="144"/>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row>
    <row r="45" spans="1:78" s="20" customFormat="1" ht="34.5" customHeight="1" x14ac:dyDescent="0.35">
      <c r="A45" s="2" t="s">
        <v>83</v>
      </c>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row>
  </sheetData>
  <mergeCells count="5">
    <mergeCell ref="B7:B9"/>
    <mergeCell ref="C7:BY7"/>
    <mergeCell ref="B23:B25"/>
    <mergeCell ref="C23:BY23"/>
    <mergeCell ref="A45:AH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96"/>
  <sheetViews>
    <sheetView topLeftCell="A52" zoomScaleNormal="100" workbookViewId="0">
      <pane xSplit="2" topLeftCell="C1" activePane="topRight" state="frozen"/>
      <selection activeCell="A52" sqref="A52"/>
      <selection pane="topRight" activeCell="S58" sqref="S58"/>
    </sheetView>
  </sheetViews>
  <sheetFormatPr baseColWidth="10" defaultColWidth="8.7265625" defaultRowHeight="13" x14ac:dyDescent="0.3"/>
  <cols>
    <col min="1" max="1" width="9.453125" style="22" customWidth="1"/>
    <col min="2" max="2" width="9" style="22" customWidth="1"/>
    <col min="3" max="7" width="8.54296875" style="22" customWidth="1"/>
    <col min="8" max="12" width="10.54296875" style="22" customWidth="1"/>
    <col min="13" max="17" width="8.54296875" style="22" customWidth="1"/>
    <col min="18" max="21" width="10.54296875" style="22" customWidth="1"/>
    <col min="22" max="397" width="11.54296875" style="22"/>
    <col min="398" max="474" width="11.54296875" style="20"/>
    <col min="475" max="608" width="8.7265625" style="20" customWidth="1"/>
    <col min="609" max="946" width="8.7265625" customWidth="1"/>
    <col min="947" max="1025" width="11.54296875"/>
  </cols>
  <sheetData>
    <row r="1" spans="1:1024" s="14" customFormat="1" ht="15.5" x14ac:dyDescent="0.35">
      <c r="A1" s="17" t="s">
        <v>84</v>
      </c>
      <c r="OH1" s="26"/>
      <c r="OI1" s="26"/>
      <c r="OJ1" s="26"/>
      <c r="OK1" s="26"/>
      <c r="OL1" s="26"/>
      <c r="OM1" s="26"/>
      <c r="ON1" s="26"/>
      <c r="OO1" s="26"/>
      <c r="OP1" s="26"/>
      <c r="OQ1" s="26"/>
      <c r="OR1" s="26"/>
      <c r="OS1" s="26"/>
      <c r="OT1" s="26"/>
      <c r="OU1" s="26"/>
      <c r="OV1" s="26"/>
      <c r="OW1" s="26"/>
      <c r="OX1" s="26"/>
      <c r="OY1" s="26"/>
      <c r="OZ1" s="26"/>
      <c r="PA1" s="26"/>
      <c r="PB1" s="26"/>
      <c r="PC1" s="26"/>
      <c r="PD1" s="26"/>
      <c r="PE1" s="26"/>
      <c r="PF1" s="26"/>
      <c r="PG1" s="26"/>
      <c r="PH1" s="26"/>
      <c r="PI1" s="26"/>
      <c r="PJ1" s="26"/>
      <c r="PK1" s="26"/>
      <c r="PL1" s="26"/>
      <c r="PM1" s="26"/>
      <c r="PN1" s="26"/>
      <c r="PO1" s="26"/>
      <c r="PP1" s="26"/>
      <c r="PQ1" s="26"/>
      <c r="PR1" s="26"/>
      <c r="PS1" s="26"/>
      <c r="PT1" s="26"/>
      <c r="PU1" s="26"/>
      <c r="PV1" s="26"/>
      <c r="PW1" s="26"/>
      <c r="PX1" s="26"/>
      <c r="PY1" s="26"/>
      <c r="PZ1" s="26"/>
      <c r="QA1" s="26"/>
      <c r="QB1" s="26"/>
      <c r="QC1" s="26"/>
      <c r="QD1" s="26"/>
      <c r="QE1" s="26"/>
      <c r="QF1" s="26"/>
      <c r="QG1" s="26"/>
      <c r="QH1" s="26"/>
      <c r="QI1" s="26"/>
      <c r="QJ1" s="26"/>
      <c r="QK1" s="26"/>
      <c r="QL1" s="26"/>
      <c r="QM1" s="26"/>
      <c r="QN1" s="26"/>
      <c r="QO1" s="26"/>
      <c r="QP1" s="26"/>
      <c r="QQ1" s="26"/>
      <c r="QR1" s="26"/>
      <c r="QS1" s="26"/>
      <c r="QT1" s="26"/>
      <c r="QU1" s="26"/>
      <c r="QV1" s="26"/>
      <c r="QW1" s="26"/>
      <c r="QX1" s="26"/>
      <c r="QY1" s="26"/>
      <c r="QZ1" s="26"/>
      <c r="RA1" s="26"/>
      <c r="RB1" s="26"/>
      <c r="RC1" s="26"/>
      <c r="RD1" s="26"/>
      <c r="RE1" s="26"/>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4" customFormat="1" ht="99.65" customHeight="1" x14ac:dyDescent="0.45">
      <c r="A2" s="145" t="s">
        <v>85</v>
      </c>
      <c r="B2" s="1" t="s">
        <v>86</v>
      </c>
      <c r="C2" s="1"/>
      <c r="D2" s="1"/>
      <c r="E2" s="1"/>
      <c r="F2" s="1"/>
      <c r="G2" s="1"/>
      <c r="H2" s="1"/>
      <c r="I2" s="1"/>
      <c r="J2" s="1"/>
      <c r="K2" s="1"/>
      <c r="L2" s="1"/>
      <c r="M2" s="1"/>
      <c r="N2" s="1"/>
      <c r="O2" s="1"/>
      <c r="P2" s="1"/>
      <c r="Q2" s="1"/>
      <c r="R2" s="1"/>
      <c r="S2" s="1"/>
      <c r="T2" s="1"/>
      <c r="U2" s="1"/>
      <c r="OO2" s="20"/>
      <c r="OP2" s="20"/>
      <c r="OQ2" s="20"/>
      <c r="OR2" s="20"/>
      <c r="OS2" s="20"/>
      <c r="OT2" s="20"/>
      <c r="OU2" s="20"/>
      <c r="OV2" s="20"/>
      <c r="OW2" s="20"/>
      <c r="OX2" s="20"/>
      <c r="OY2" s="20"/>
      <c r="OZ2" s="20"/>
      <c r="PA2" s="20"/>
      <c r="PB2" s="20"/>
      <c r="PC2" s="20"/>
      <c r="PD2" s="20"/>
      <c r="PE2" s="20"/>
      <c r="PF2" s="20"/>
      <c r="PG2" s="20"/>
      <c r="PH2" s="20"/>
      <c r="PI2" s="20"/>
      <c r="PJ2" s="20"/>
      <c r="PK2" s="20"/>
      <c r="PL2" s="20"/>
      <c r="PM2" s="20"/>
      <c r="PN2" s="20"/>
      <c r="PO2" s="20"/>
      <c r="PP2" s="20"/>
      <c r="PQ2" s="20"/>
      <c r="PR2" s="20"/>
      <c r="PS2" s="20"/>
      <c r="PT2" s="20"/>
      <c r="PU2" s="20"/>
      <c r="PV2" s="20"/>
      <c r="PW2" s="20"/>
      <c r="PX2" s="20"/>
      <c r="PY2" s="20"/>
      <c r="PZ2" s="20"/>
      <c r="QA2" s="20"/>
      <c r="QB2" s="20"/>
      <c r="QC2" s="20"/>
      <c r="QD2" s="20"/>
      <c r="QE2" s="20"/>
      <c r="QF2" s="20"/>
      <c r="QG2" s="20"/>
      <c r="QH2" s="20"/>
      <c r="QI2" s="20"/>
      <c r="QJ2" s="20"/>
      <c r="QK2" s="20"/>
      <c r="QL2" s="20"/>
      <c r="QM2" s="20"/>
      <c r="QN2" s="20"/>
      <c r="QO2" s="20"/>
      <c r="QP2" s="20"/>
      <c r="QQ2" s="20"/>
      <c r="QR2" s="20"/>
      <c r="QS2" s="20"/>
      <c r="QT2" s="20"/>
      <c r="QU2" s="20"/>
      <c r="QV2" s="20"/>
      <c r="QW2" s="20"/>
      <c r="QX2" s="20"/>
      <c r="QY2" s="20"/>
      <c r="QZ2" s="20"/>
      <c r="RA2" s="20"/>
      <c r="RB2" s="20"/>
      <c r="RC2" s="20"/>
      <c r="RD2" s="20"/>
      <c r="RE2" s="20"/>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14" customFormat="1" ht="15.5" x14ac:dyDescent="0.35">
      <c r="A3" s="17" t="s">
        <v>22</v>
      </c>
      <c r="OH3" s="26"/>
      <c r="OI3" s="26"/>
      <c r="OJ3" s="26"/>
      <c r="OK3" s="26"/>
      <c r="OL3" s="26"/>
      <c r="OM3" s="26"/>
      <c r="ON3" s="26"/>
      <c r="OO3" s="26"/>
      <c r="OP3" s="26"/>
      <c r="OQ3" s="26"/>
      <c r="OR3" s="26"/>
      <c r="OS3" s="26"/>
      <c r="OT3" s="26"/>
      <c r="OU3" s="26"/>
      <c r="OV3" s="26"/>
      <c r="OW3" s="26"/>
      <c r="OX3" s="26"/>
      <c r="OY3" s="26"/>
      <c r="OZ3" s="26"/>
      <c r="PA3" s="26"/>
      <c r="PB3" s="26"/>
      <c r="PC3" s="26"/>
      <c r="PD3" s="26"/>
      <c r="PE3" s="26"/>
      <c r="PF3" s="26"/>
      <c r="PG3" s="26"/>
      <c r="PH3" s="26"/>
      <c r="PI3" s="26"/>
      <c r="PJ3" s="26"/>
      <c r="PK3" s="26"/>
      <c r="PL3" s="26"/>
      <c r="PM3" s="26"/>
      <c r="PN3" s="26"/>
      <c r="PO3" s="26"/>
      <c r="PP3" s="26"/>
      <c r="PQ3" s="26"/>
      <c r="PR3" s="26"/>
      <c r="PS3" s="26"/>
      <c r="PT3" s="26"/>
      <c r="PU3" s="26"/>
      <c r="PV3" s="26"/>
      <c r="PW3" s="26"/>
      <c r="PX3" s="26"/>
      <c r="PY3" s="26"/>
      <c r="PZ3" s="26"/>
      <c r="QA3" s="26"/>
      <c r="QB3" s="26"/>
      <c r="QC3" s="26"/>
      <c r="QD3" s="26"/>
      <c r="QE3" s="26"/>
      <c r="QF3" s="26"/>
      <c r="QG3" s="26"/>
      <c r="QH3" s="26"/>
      <c r="QI3" s="26"/>
      <c r="QJ3" s="26"/>
      <c r="QK3" s="26"/>
      <c r="QL3" s="26"/>
      <c r="QM3" s="26"/>
      <c r="QN3" s="26"/>
      <c r="QO3" s="26"/>
      <c r="QP3" s="26"/>
      <c r="QQ3" s="26"/>
      <c r="QR3" s="26"/>
      <c r="QS3" s="26"/>
      <c r="QT3" s="26"/>
      <c r="QU3" s="26"/>
      <c r="QV3" s="26"/>
      <c r="QW3" s="26"/>
      <c r="QX3" s="26"/>
      <c r="QY3" s="26"/>
      <c r="QZ3" s="26"/>
      <c r="RA3" s="26"/>
      <c r="RB3" s="26"/>
      <c r="RC3" s="26"/>
      <c r="RD3" s="26"/>
      <c r="RE3" s="26"/>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s="14" customFormat="1" ht="15.5" x14ac:dyDescent="0.35">
      <c r="A4" s="27" t="s">
        <v>87</v>
      </c>
      <c r="OH4" s="26"/>
      <c r="OI4" s="26"/>
      <c r="OJ4" s="26"/>
      <c r="OK4" s="26"/>
      <c r="OL4" s="26"/>
      <c r="OM4" s="26"/>
      <c r="ON4" s="26"/>
      <c r="OO4" s="26"/>
      <c r="OP4" s="26"/>
      <c r="OQ4" s="26"/>
      <c r="OR4" s="26"/>
      <c r="OS4" s="26"/>
      <c r="OT4" s="26"/>
      <c r="OU4" s="26"/>
      <c r="OV4" s="26"/>
      <c r="OW4" s="26"/>
      <c r="OX4" s="26"/>
      <c r="OY4" s="26"/>
      <c r="OZ4" s="26"/>
      <c r="PA4" s="26"/>
      <c r="PB4" s="26"/>
      <c r="PC4" s="26"/>
      <c r="PD4" s="26"/>
      <c r="PE4" s="26"/>
      <c r="PF4" s="26"/>
      <c r="PG4" s="26"/>
      <c r="PH4" s="26"/>
      <c r="PI4" s="26"/>
      <c r="PJ4" s="26"/>
      <c r="PK4" s="26"/>
      <c r="PL4" s="26"/>
      <c r="PM4" s="26"/>
      <c r="PN4" s="26"/>
      <c r="PO4" s="26"/>
      <c r="PP4" s="26"/>
      <c r="PQ4" s="26"/>
      <c r="PR4" s="26"/>
      <c r="PS4" s="26"/>
      <c r="PT4" s="26"/>
      <c r="PU4" s="26"/>
      <c r="PV4" s="26"/>
      <c r="PW4" s="26"/>
      <c r="PX4" s="26"/>
      <c r="PY4" s="26"/>
      <c r="PZ4" s="26"/>
      <c r="QA4" s="26"/>
      <c r="QB4" s="26"/>
      <c r="QC4" s="26"/>
      <c r="QD4" s="26"/>
      <c r="QE4" s="26"/>
      <c r="QF4" s="26"/>
      <c r="QG4" s="26"/>
      <c r="QH4" s="26"/>
      <c r="QI4" s="26"/>
      <c r="QJ4" s="26"/>
      <c r="QK4" s="26"/>
      <c r="QL4" s="26"/>
      <c r="QM4" s="26"/>
      <c r="QN4" s="26"/>
      <c r="QO4" s="26"/>
      <c r="QP4" s="26"/>
      <c r="QQ4" s="26"/>
      <c r="QR4" s="26"/>
      <c r="QS4" s="26"/>
      <c r="QT4" s="26"/>
      <c r="QU4" s="26"/>
      <c r="QV4" s="26"/>
      <c r="QW4" s="26"/>
      <c r="QX4" s="26"/>
      <c r="QY4" s="26"/>
      <c r="QZ4" s="26"/>
      <c r="RA4" s="26"/>
      <c r="RB4" s="26"/>
      <c r="RC4" s="26"/>
      <c r="RD4" s="26"/>
      <c r="RE4" s="26"/>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
      <c r="A5" s="146"/>
    </row>
    <row r="6" spans="1:1024" x14ac:dyDescent="0.3">
      <c r="A6" s="147"/>
      <c r="B6" s="148"/>
      <c r="C6" s="227" t="s">
        <v>88</v>
      </c>
      <c r="D6" s="227"/>
      <c r="E6" s="227"/>
      <c r="F6" s="227"/>
      <c r="G6" s="227"/>
      <c r="H6" s="227"/>
      <c r="I6" s="227"/>
      <c r="J6" s="227"/>
      <c r="K6" s="227"/>
      <c r="L6" s="227"/>
      <c r="M6" s="228" t="s">
        <v>89</v>
      </c>
      <c r="N6" s="228"/>
      <c r="O6" s="228"/>
      <c r="P6" s="228"/>
      <c r="Q6" s="228"/>
      <c r="R6" s="228"/>
      <c r="S6" s="228"/>
      <c r="T6" s="228"/>
      <c r="U6" s="228"/>
    </row>
    <row r="7" spans="1:1024" x14ac:dyDescent="0.3">
      <c r="A7" s="149"/>
      <c r="B7" s="42"/>
      <c r="C7" s="229" t="s">
        <v>90</v>
      </c>
      <c r="D7" s="229"/>
      <c r="E7" s="229"/>
      <c r="F7" s="229"/>
      <c r="G7" s="229"/>
      <c r="H7" s="229"/>
      <c r="I7" s="230"/>
      <c r="J7" s="230"/>
      <c r="K7" s="230"/>
      <c r="L7" s="150"/>
      <c r="M7" s="229" t="s">
        <v>90</v>
      </c>
      <c r="N7" s="229"/>
      <c r="O7" s="229"/>
      <c r="P7" s="229"/>
      <c r="Q7" s="229"/>
      <c r="R7" s="229"/>
      <c r="S7" s="231"/>
      <c r="T7" s="231"/>
      <c r="U7" s="231"/>
    </row>
    <row r="8" spans="1:1024" s="151" customFormat="1" ht="40" customHeight="1" x14ac:dyDescent="0.25">
      <c r="A8" s="232" t="s">
        <v>91</v>
      </c>
      <c r="B8" s="233" t="s">
        <v>92</v>
      </c>
      <c r="C8" s="234" t="s">
        <v>93</v>
      </c>
      <c r="D8" s="234"/>
      <c r="E8" s="234"/>
      <c r="F8" s="234"/>
      <c r="G8" s="234"/>
      <c r="H8" s="235" t="s">
        <v>94</v>
      </c>
      <c r="I8" s="236" t="s">
        <v>95</v>
      </c>
      <c r="J8" s="236" t="s">
        <v>96</v>
      </c>
      <c r="K8" s="237" t="s">
        <v>97</v>
      </c>
      <c r="L8" s="238" t="s">
        <v>98</v>
      </c>
      <c r="M8" s="239" t="s">
        <v>93</v>
      </c>
      <c r="N8" s="239"/>
      <c r="O8" s="239"/>
      <c r="P8" s="239"/>
      <c r="Q8" s="239"/>
      <c r="R8" s="235" t="s">
        <v>94</v>
      </c>
      <c r="S8" s="236" t="s">
        <v>95</v>
      </c>
      <c r="T8" s="236" t="s">
        <v>96</v>
      </c>
      <c r="U8" s="238" t="s">
        <v>97</v>
      </c>
      <c r="OO8" s="20"/>
      <c r="OP8" s="20"/>
      <c r="OQ8" s="20"/>
      <c r="OR8" s="20"/>
      <c r="OS8" s="20"/>
      <c r="OT8" s="20"/>
      <c r="OU8" s="20"/>
      <c r="OV8" s="20"/>
      <c r="OW8" s="20"/>
      <c r="OX8" s="20"/>
      <c r="OY8" s="20"/>
      <c r="OZ8" s="20"/>
      <c r="PA8" s="20"/>
      <c r="PB8" s="20"/>
      <c r="PC8" s="20"/>
      <c r="PD8" s="20"/>
      <c r="PE8" s="20"/>
      <c r="PF8" s="20"/>
      <c r="PG8" s="20"/>
      <c r="PH8" s="20"/>
      <c r="PI8" s="20"/>
      <c r="PJ8" s="20"/>
      <c r="PK8" s="20"/>
      <c r="PL8" s="20"/>
      <c r="PM8" s="20"/>
      <c r="PN8" s="20"/>
      <c r="PO8" s="20"/>
      <c r="PP8" s="20"/>
      <c r="PQ8" s="20"/>
      <c r="PR8" s="20"/>
      <c r="PS8" s="20"/>
      <c r="PT8" s="20"/>
      <c r="PU8" s="20"/>
      <c r="PV8" s="20"/>
      <c r="PW8" s="20"/>
      <c r="PX8" s="20"/>
      <c r="PY8" s="20"/>
      <c r="PZ8" s="20"/>
      <c r="QA8" s="20"/>
      <c r="QB8" s="20"/>
      <c r="QC8" s="20"/>
      <c r="QD8" s="20"/>
      <c r="QE8" s="20"/>
      <c r="QF8" s="20"/>
      <c r="QG8" s="20"/>
      <c r="QH8" s="20"/>
      <c r="QI8" s="20"/>
      <c r="QJ8" s="20"/>
      <c r="QK8" s="20"/>
      <c r="QL8" s="20"/>
      <c r="QM8" s="20"/>
      <c r="QN8" s="20"/>
      <c r="QO8" s="20"/>
      <c r="QP8" s="20"/>
      <c r="QQ8" s="20"/>
      <c r="QR8" s="20"/>
      <c r="QS8" s="20"/>
      <c r="QT8" s="20"/>
      <c r="QU8" s="20"/>
      <c r="QV8" s="20"/>
      <c r="QW8" s="20"/>
      <c r="QX8" s="20"/>
      <c r="QY8" s="20"/>
      <c r="QZ8" s="20"/>
      <c r="RA8" s="20"/>
      <c r="RB8" s="20"/>
      <c r="RC8" s="20"/>
      <c r="RD8" s="20"/>
      <c r="RE8" s="20"/>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151" customFormat="1" ht="13.15" customHeight="1" x14ac:dyDescent="0.3">
      <c r="A9" s="232"/>
      <c r="B9" s="233"/>
      <c r="C9" s="152" t="s">
        <v>99</v>
      </c>
      <c r="D9" s="153" t="s">
        <v>100</v>
      </c>
      <c r="E9" s="153" t="s">
        <v>101</v>
      </c>
      <c r="F9" s="153" t="s">
        <v>102</v>
      </c>
      <c r="G9" s="154" t="s">
        <v>71</v>
      </c>
      <c r="H9" s="235"/>
      <c r="I9" s="235"/>
      <c r="J9" s="235"/>
      <c r="K9" s="237"/>
      <c r="L9" s="238"/>
      <c r="M9" s="155" t="s">
        <v>99</v>
      </c>
      <c r="N9" s="153" t="s">
        <v>100</v>
      </c>
      <c r="O9" s="153" t="s">
        <v>101</v>
      </c>
      <c r="P9" s="153" t="s">
        <v>102</v>
      </c>
      <c r="Q9" s="154" t="s">
        <v>71</v>
      </c>
      <c r="R9" s="235"/>
      <c r="S9" s="235"/>
      <c r="T9" s="235"/>
      <c r="U9" s="238"/>
      <c r="OO9" s="20"/>
      <c r="OP9" s="20"/>
      <c r="OQ9" s="20"/>
      <c r="OR9" s="20"/>
      <c r="OS9" s="20"/>
      <c r="OT9" s="20"/>
      <c r="OU9" s="20"/>
      <c r="OV9" s="20"/>
      <c r="OW9" s="20"/>
      <c r="OX9" s="20"/>
      <c r="OY9" s="20"/>
      <c r="OZ9" s="20"/>
      <c r="PA9" s="20"/>
      <c r="PB9" s="20"/>
      <c r="PC9" s="20"/>
      <c r="PD9" s="20"/>
      <c r="PE9" s="20"/>
      <c r="PF9" s="20"/>
      <c r="PG9" s="20"/>
      <c r="PH9" s="20"/>
      <c r="PI9" s="20"/>
      <c r="PJ9" s="20"/>
      <c r="PK9" s="20"/>
      <c r="PL9" s="20"/>
      <c r="PM9" s="20"/>
      <c r="PN9" s="20"/>
      <c r="PO9" s="20"/>
      <c r="PP9" s="20"/>
      <c r="PQ9" s="20"/>
      <c r="PR9" s="20"/>
      <c r="PS9" s="20"/>
      <c r="PT9" s="20"/>
      <c r="PU9" s="20"/>
      <c r="PV9" s="20"/>
      <c r="PW9" s="20"/>
      <c r="PX9" s="20"/>
      <c r="PY9" s="20"/>
      <c r="PZ9" s="20"/>
      <c r="QA9" s="20"/>
      <c r="QB9" s="20"/>
      <c r="QC9" s="20"/>
      <c r="QD9" s="20"/>
      <c r="QE9" s="20"/>
      <c r="QF9" s="20"/>
      <c r="QG9" s="20"/>
      <c r="QH9" s="20"/>
      <c r="QI9" s="20"/>
      <c r="QJ9" s="20"/>
      <c r="QK9" s="20"/>
      <c r="QL9" s="20"/>
      <c r="QM9" s="20"/>
      <c r="QN9" s="20"/>
      <c r="QO9" s="20"/>
      <c r="QP9" s="20"/>
      <c r="QQ9" s="20"/>
      <c r="QR9" s="20"/>
      <c r="QS9" s="20"/>
      <c r="QT9" s="20"/>
      <c r="QU9" s="20"/>
      <c r="QV9" s="20"/>
      <c r="QW9" s="20"/>
      <c r="QX9" s="20"/>
      <c r="QY9" s="20"/>
      <c r="QZ9" s="20"/>
      <c r="RA9" s="20"/>
      <c r="RB9" s="20"/>
      <c r="RC9" s="20"/>
      <c r="RD9" s="20"/>
      <c r="RE9" s="20"/>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51" customFormat="1" ht="13.15" customHeight="1" x14ac:dyDescent="0.3">
      <c r="A10" s="156" t="s">
        <v>103</v>
      </c>
      <c r="B10" s="157"/>
      <c r="C10" s="158"/>
      <c r="D10" s="159"/>
      <c r="E10" s="159"/>
      <c r="F10" s="159"/>
      <c r="G10" s="160"/>
      <c r="H10" s="161"/>
      <c r="I10" s="162">
        <v>0</v>
      </c>
      <c r="J10" s="162"/>
      <c r="K10" s="163">
        <f t="shared" ref="K10:K41" si="0">I10+J10</f>
        <v>0</v>
      </c>
      <c r="L10" s="164"/>
      <c r="M10" s="158"/>
      <c r="N10" s="159"/>
      <c r="O10" s="159"/>
      <c r="P10" s="159"/>
      <c r="Q10" s="160"/>
      <c r="R10" s="161"/>
      <c r="S10" s="162">
        <f>I10</f>
        <v>0</v>
      </c>
      <c r="T10" s="162"/>
      <c r="U10" s="165">
        <f>S10+T10</f>
        <v>0</v>
      </c>
      <c r="OO10" s="20"/>
      <c r="OP10" s="20"/>
      <c r="OQ10" s="20"/>
      <c r="OR10" s="20"/>
      <c r="OS10" s="20"/>
      <c r="OT10" s="20"/>
      <c r="OU10" s="20"/>
      <c r="OV10" s="20"/>
      <c r="OW10" s="20"/>
      <c r="OX10" s="20"/>
      <c r="OY10" s="20"/>
      <c r="OZ10" s="20"/>
      <c r="PA10" s="20"/>
      <c r="PB10" s="20"/>
      <c r="PC10" s="20"/>
      <c r="PD10" s="20"/>
      <c r="PE10" s="20"/>
      <c r="PF10" s="20"/>
      <c r="PG10" s="20"/>
      <c r="PH10" s="20"/>
      <c r="PI10" s="20"/>
      <c r="PJ10" s="20"/>
      <c r="PK10" s="20"/>
      <c r="PL10" s="20"/>
      <c r="PM10" s="20"/>
      <c r="PN10" s="20"/>
      <c r="PO10" s="20"/>
      <c r="PP10" s="20"/>
      <c r="PQ10" s="20"/>
      <c r="PR10" s="20"/>
      <c r="PS10" s="20"/>
      <c r="PT10" s="20"/>
      <c r="PU10" s="20"/>
      <c r="PV10" s="20"/>
      <c r="PW10" s="20"/>
      <c r="PX10" s="20"/>
      <c r="PY10" s="20"/>
      <c r="PZ10" s="20"/>
      <c r="QA10" s="20"/>
      <c r="QB10" s="20"/>
      <c r="QC10" s="20"/>
      <c r="QD10" s="20"/>
      <c r="QE10" s="20"/>
      <c r="QF10" s="20"/>
      <c r="QG10" s="20"/>
      <c r="QH10" s="20"/>
      <c r="QI10" s="20"/>
      <c r="QJ10" s="20"/>
      <c r="QK10" s="20"/>
      <c r="QL10" s="20"/>
      <c r="QM10" s="20"/>
      <c r="QN10" s="20"/>
      <c r="QO10" s="20"/>
      <c r="QP10" s="20"/>
      <c r="QQ10" s="20"/>
      <c r="QR10" s="20"/>
      <c r="QS10" s="20"/>
      <c r="QT10" s="20"/>
      <c r="QU10" s="20"/>
      <c r="QV10" s="20"/>
      <c r="QW10" s="20"/>
      <c r="QX10" s="20"/>
      <c r="QY10" s="20"/>
      <c r="QZ10" s="20"/>
      <c r="RA10" s="20"/>
      <c r="RB10" s="20"/>
      <c r="RC10" s="20"/>
      <c r="RD10" s="20"/>
      <c r="RE10" s="2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51" customFormat="1" ht="13.15" customHeight="1" x14ac:dyDescent="0.3">
      <c r="A11" s="166">
        <v>43963</v>
      </c>
      <c r="B11" s="167" t="s">
        <v>104</v>
      </c>
      <c r="C11" s="158"/>
      <c r="D11" s="159"/>
      <c r="E11" s="159"/>
      <c r="F11" s="159"/>
      <c r="G11" s="160"/>
      <c r="H11" s="161"/>
      <c r="I11" s="162">
        <v>40</v>
      </c>
      <c r="J11" s="162">
        <v>6</v>
      </c>
      <c r="K11" s="54">
        <f t="shared" si="0"/>
        <v>46</v>
      </c>
      <c r="L11" s="164"/>
      <c r="M11" s="158"/>
      <c r="N11" s="159"/>
      <c r="O11" s="159"/>
      <c r="P11" s="159"/>
      <c r="Q11" s="160"/>
      <c r="R11" s="161"/>
      <c r="S11" s="168">
        <f t="shared" ref="S11:S42" si="1">S12+I11</f>
        <v>23953</v>
      </c>
      <c r="T11" s="169">
        <f t="shared" ref="T11:T42" si="2">T12+J11</f>
        <v>1154</v>
      </c>
      <c r="U11" s="170">
        <f t="shared" ref="U11:U42" si="3">U12+K11</f>
        <v>25107</v>
      </c>
      <c r="OO11" s="20"/>
      <c r="OP11" s="20"/>
      <c r="OQ11" s="20"/>
      <c r="OR11" s="20"/>
      <c r="OS11" s="20"/>
      <c r="OT11" s="20"/>
      <c r="OU11" s="20"/>
      <c r="OV11" s="20"/>
      <c r="OW11" s="20"/>
      <c r="OX11" s="20"/>
      <c r="OY11" s="20"/>
      <c r="OZ11" s="20"/>
      <c r="PA11" s="20"/>
      <c r="PB11" s="20"/>
      <c r="PC11" s="20"/>
      <c r="PD11" s="20"/>
      <c r="PE11" s="20"/>
      <c r="PF11" s="20"/>
      <c r="PG11" s="20"/>
      <c r="PH11" s="20"/>
      <c r="PI11" s="20"/>
      <c r="PJ11" s="20"/>
      <c r="PK11" s="20"/>
      <c r="PL11" s="20"/>
      <c r="PM11" s="20"/>
      <c r="PN11" s="20"/>
      <c r="PO11" s="20"/>
      <c r="PP11" s="20"/>
      <c r="PQ11" s="20"/>
      <c r="PR11" s="20"/>
      <c r="PS11" s="20"/>
      <c r="PT11" s="20"/>
      <c r="PU11" s="20"/>
      <c r="PV11" s="20"/>
      <c r="PW11" s="20"/>
      <c r="PX11" s="20"/>
      <c r="PY11" s="20"/>
      <c r="PZ11" s="20"/>
      <c r="QA11" s="20"/>
      <c r="QB11" s="20"/>
      <c r="QC11" s="20"/>
      <c r="QD11" s="20"/>
      <c r="QE11" s="20"/>
      <c r="QF11" s="20"/>
      <c r="QG11" s="20"/>
      <c r="QH11" s="20"/>
      <c r="QI11" s="20"/>
      <c r="QJ11" s="20"/>
      <c r="QK11" s="20"/>
      <c r="QL11" s="20"/>
      <c r="QM11" s="20"/>
      <c r="QN11" s="20"/>
      <c r="QO11" s="20"/>
      <c r="QP11" s="20"/>
      <c r="QQ11" s="20"/>
      <c r="QR11" s="20"/>
      <c r="QS11" s="20"/>
      <c r="QT11" s="20"/>
      <c r="QU11" s="20"/>
      <c r="QV11" s="20"/>
      <c r="QW11" s="20"/>
      <c r="QX11" s="20"/>
      <c r="QY11" s="20"/>
      <c r="QZ11" s="20"/>
      <c r="RA11" s="20"/>
      <c r="RB11" s="20"/>
      <c r="RC11" s="20"/>
      <c r="RD11" s="20"/>
      <c r="RE11" s="20"/>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51" customFormat="1" ht="13.15" customHeight="1" x14ac:dyDescent="0.3">
      <c r="A12" s="166">
        <v>43962</v>
      </c>
      <c r="B12" s="167" t="s">
        <v>104</v>
      </c>
      <c r="C12" s="158"/>
      <c r="D12" s="159"/>
      <c r="E12" s="159"/>
      <c r="F12" s="159"/>
      <c r="G12" s="160"/>
      <c r="H12" s="161"/>
      <c r="I12" s="162">
        <v>116</v>
      </c>
      <c r="J12" s="162">
        <v>13</v>
      </c>
      <c r="K12" s="54">
        <f t="shared" si="0"/>
        <v>129</v>
      </c>
      <c r="L12" s="164"/>
      <c r="M12" s="158"/>
      <c r="N12" s="159"/>
      <c r="O12" s="159"/>
      <c r="P12" s="159"/>
      <c r="Q12" s="160"/>
      <c r="R12" s="161"/>
      <c r="S12" s="168">
        <f t="shared" si="1"/>
        <v>23913</v>
      </c>
      <c r="T12" s="169">
        <f t="shared" si="2"/>
        <v>1148</v>
      </c>
      <c r="U12" s="170">
        <f t="shared" si="3"/>
        <v>25061</v>
      </c>
      <c r="OO12" s="20"/>
      <c r="OP12" s="20"/>
      <c r="OQ12" s="20"/>
      <c r="OR12" s="20"/>
      <c r="OS12" s="20"/>
      <c r="OT12" s="20"/>
      <c r="OU12" s="20"/>
      <c r="OV12" s="20"/>
      <c r="OW12" s="20"/>
      <c r="OX12" s="20"/>
      <c r="OY12" s="20"/>
      <c r="OZ12" s="20"/>
      <c r="PA12" s="20"/>
      <c r="PB12" s="20"/>
      <c r="PC12" s="20"/>
      <c r="PD12" s="20"/>
      <c r="PE12" s="20"/>
      <c r="PF12" s="20"/>
      <c r="PG12" s="20"/>
      <c r="PH12" s="20"/>
      <c r="PI12" s="20"/>
      <c r="PJ12" s="20"/>
      <c r="PK12" s="20"/>
      <c r="PL12" s="20"/>
      <c r="PM12" s="20"/>
      <c r="PN12" s="20"/>
      <c r="PO12" s="20"/>
      <c r="PP12" s="20"/>
      <c r="PQ12" s="20"/>
      <c r="PR12" s="20"/>
      <c r="PS12" s="20"/>
      <c r="PT12" s="20"/>
      <c r="PU12" s="20"/>
      <c r="PV12" s="20"/>
      <c r="PW12" s="20"/>
      <c r="PX12" s="20"/>
      <c r="PY12" s="20"/>
      <c r="PZ12" s="20"/>
      <c r="QA12" s="20"/>
      <c r="QB12" s="20"/>
      <c r="QC12" s="20"/>
      <c r="QD12" s="20"/>
      <c r="QE12" s="20"/>
      <c r="QF12" s="20"/>
      <c r="QG12" s="20"/>
      <c r="QH12" s="20"/>
      <c r="QI12" s="20"/>
      <c r="QJ12" s="20"/>
      <c r="QK12" s="20"/>
      <c r="QL12" s="20"/>
      <c r="QM12" s="20"/>
      <c r="QN12" s="20"/>
      <c r="QO12" s="20"/>
      <c r="QP12" s="20"/>
      <c r="QQ12" s="20"/>
      <c r="QR12" s="20"/>
      <c r="QS12" s="20"/>
      <c r="QT12" s="20"/>
      <c r="QU12" s="20"/>
      <c r="QV12" s="20"/>
      <c r="QW12" s="20"/>
      <c r="QX12" s="20"/>
      <c r="QY12" s="20"/>
      <c r="QZ12" s="20"/>
      <c r="RA12" s="20"/>
      <c r="RB12" s="20"/>
      <c r="RC12" s="20"/>
      <c r="RD12" s="20"/>
      <c r="RE12" s="20"/>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s="151" customFormat="1" ht="13.15" customHeight="1" x14ac:dyDescent="0.3">
      <c r="A13" s="166">
        <v>43961</v>
      </c>
      <c r="B13" s="167" t="s">
        <v>104</v>
      </c>
      <c r="C13" s="171"/>
      <c r="D13" s="172"/>
      <c r="E13" s="172"/>
      <c r="F13" s="172"/>
      <c r="G13" s="173"/>
      <c r="H13" s="174"/>
      <c r="I13" s="175">
        <v>162</v>
      </c>
      <c r="J13" s="175">
        <v>9</v>
      </c>
      <c r="K13" s="54">
        <f t="shared" si="0"/>
        <v>171</v>
      </c>
      <c r="L13" s="176"/>
      <c r="M13" s="171"/>
      <c r="N13" s="172"/>
      <c r="O13" s="172"/>
      <c r="P13" s="172"/>
      <c r="Q13" s="173"/>
      <c r="R13" s="174"/>
      <c r="S13" s="168">
        <f t="shared" si="1"/>
        <v>23797</v>
      </c>
      <c r="T13" s="169">
        <f t="shared" si="2"/>
        <v>1135</v>
      </c>
      <c r="U13" s="170">
        <f t="shared" si="3"/>
        <v>24932</v>
      </c>
      <c r="OO13" s="20"/>
      <c r="OP13" s="20"/>
      <c r="OQ13" s="20"/>
      <c r="OR13" s="20"/>
      <c r="OS13" s="20"/>
      <c r="OT13" s="20"/>
      <c r="OU13" s="20"/>
      <c r="OV13" s="20"/>
      <c r="OW13" s="20"/>
      <c r="OX13" s="20"/>
      <c r="OY13" s="20"/>
      <c r="OZ13" s="20"/>
      <c r="PA13" s="20"/>
      <c r="PB13" s="20"/>
      <c r="PC13" s="20"/>
      <c r="PD13" s="20"/>
      <c r="PE13" s="20"/>
      <c r="PF13" s="20"/>
      <c r="PG13" s="20"/>
      <c r="PH13" s="20"/>
      <c r="PI13" s="20"/>
      <c r="PJ13" s="20"/>
      <c r="PK13" s="20"/>
      <c r="PL13" s="20"/>
      <c r="PM13" s="20"/>
      <c r="PN13" s="20"/>
      <c r="PO13" s="20"/>
      <c r="PP13" s="20"/>
      <c r="PQ13" s="20"/>
      <c r="PR13" s="20"/>
      <c r="PS13" s="20"/>
      <c r="PT13" s="20"/>
      <c r="PU13" s="20"/>
      <c r="PV13" s="20"/>
      <c r="PW13" s="20"/>
      <c r="PX13" s="20"/>
      <c r="PY13" s="20"/>
      <c r="PZ13" s="20"/>
      <c r="QA13" s="20"/>
      <c r="QB13" s="20"/>
      <c r="QC13" s="20"/>
      <c r="QD13" s="20"/>
      <c r="QE13" s="20"/>
      <c r="QF13" s="20"/>
      <c r="QG13" s="20"/>
      <c r="QH13" s="20"/>
      <c r="QI13" s="20"/>
      <c r="QJ13" s="20"/>
      <c r="QK13" s="20"/>
      <c r="QL13" s="20"/>
      <c r="QM13" s="20"/>
      <c r="QN13" s="20"/>
      <c r="QO13" s="20"/>
      <c r="QP13" s="20"/>
      <c r="QQ13" s="20"/>
      <c r="QR13" s="20"/>
      <c r="QS13" s="20"/>
      <c r="QT13" s="20"/>
      <c r="QU13" s="20"/>
      <c r="QV13" s="20"/>
      <c r="QW13" s="20"/>
      <c r="QX13" s="20"/>
      <c r="QY13" s="20"/>
      <c r="QZ13" s="20"/>
      <c r="RA13" s="20"/>
      <c r="RB13" s="20"/>
      <c r="RC13" s="20"/>
      <c r="RD13" s="20"/>
      <c r="RE13" s="20"/>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s="151" customFormat="1" ht="13.15" customHeight="1" x14ac:dyDescent="0.3">
      <c r="A14" s="166">
        <v>43960</v>
      </c>
      <c r="B14" s="167" t="s">
        <v>104</v>
      </c>
      <c r="C14" s="177"/>
      <c r="D14" s="172"/>
      <c r="E14" s="172"/>
      <c r="F14" s="172"/>
      <c r="G14" s="173"/>
      <c r="H14" s="174"/>
      <c r="I14" s="175">
        <v>172</v>
      </c>
      <c r="J14" s="175">
        <v>7</v>
      </c>
      <c r="K14" s="54">
        <f t="shared" si="0"/>
        <v>179</v>
      </c>
      <c r="L14" s="176"/>
      <c r="M14" s="171"/>
      <c r="N14" s="172"/>
      <c r="O14" s="172"/>
      <c r="P14" s="172"/>
      <c r="Q14" s="173"/>
      <c r="R14" s="174"/>
      <c r="S14" s="168">
        <f t="shared" si="1"/>
        <v>23635</v>
      </c>
      <c r="T14" s="169">
        <f t="shared" si="2"/>
        <v>1126</v>
      </c>
      <c r="U14" s="170">
        <f t="shared" si="3"/>
        <v>24761</v>
      </c>
      <c r="OO14" s="20"/>
      <c r="OP14" s="20"/>
      <c r="OQ14" s="20"/>
      <c r="OR14" s="20"/>
      <c r="OS14" s="20"/>
      <c r="OT14" s="20"/>
      <c r="OU14" s="20"/>
      <c r="OV14" s="20"/>
      <c r="OW14" s="20"/>
      <c r="OX14" s="20"/>
      <c r="OY14" s="20"/>
      <c r="OZ14" s="20"/>
      <c r="PA14" s="20"/>
      <c r="PB14" s="20"/>
      <c r="PC14" s="20"/>
      <c r="PD14" s="20"/>
      <c r="PE14" s="20"/>
      <c r="PF14" s="20"/>
      <c r="PG14" s="20"/>
      <c r="PH14" s="20"/>
      <c r="PI14" s="20"/>
      <c r="PJ14" s="20"/>
      <c r="PK14" s="20"/>
      <c r="PL14" s="20"/>
      <c r="PM14" s="20"/>
      <c r="PN14" s="20"/>
      <c r="PO14" s="20"/>
      <c r="PP14" s="20"/>
      <c r="PQ14" s="20"/>
      <c r="PR14" s="20"/>
      <c r="PS14" s="20"/>
      <c r="PT14" s="20"/>
      <c r="PU14" s="20"/>
      <c r="PV14" s="20"/>
      <c r="PW14" s="20"/>
      <c r="PX14" s="20"/>
      <c r="PY14" s="20"/>
      <c r="PZ14" s="20"/>
      <c r="QA14" s="20"/>
      <c r="QB14" s="20"/>
      <c r="QC14" s="20"/>
      <c r="QD14" s="20"/>
      <c r="QE14" s="20"/>
      <c r="QF14" s="20"/>
      <c r="QG14" s="20"/>
      <c r="QH14" s="20"/>
      <c r="QI14" s="20"/>
      <c r="QJ14" s="20"/>
      <c r="QK14" s="20"/>
      <c r="QL14" s="20"/>
      <c r="QM14" s="20"/>
      <c r="QN14" s="20"/>
      <c r="QO14" s="20"/>
      <c r="QP14" s="20"/>
      <c r="QQ14" s="20"/>
      <c r="QR14" s="20"/>
      <c r="QS14" s="20"/>
      <c r="QT14" s="20"/>
      <c r="QU14" s="20"/>
      <c r="QV14" s="20"/>
      <c r="QW14" s="20"/>
      <c r="QX14" s="20"/>
      <c r="QY14" s="20"/>
      <c r="QZ14" s="20"/>
      <c r="RA14" s="20"/>
      <c r="RB14" s="20"/>
      <c r="RC14" s="20"/>
      <c r="RD14" s="20"/>
      <c r="RE14" s="20"/>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51" customFormat="1" ht="13.15" customHeight="1" x14ac:dyDescent="0.3">
      <c r="A15" s="166">
        <v>43959</v>
      </c>
      <c r="B15" s="167" t="s">
        <v>104</v>
      </c>
      <c r="C15" s="177"/>
      <c r="D15" s="172"/>
      <c r="E15" s="172"/>
      <c r="F15" s="172"/>
      <c r="G15" s="173"/>
      <c r="H15" s="174"/>
      <c r="I15" s="175">
        <v>190</v>
      </c>
      <c r="J15" s="175">
        <v>13</v>
      </c>
      <c r="K15" s="54">
        <f t="shared" si="0"/>
        <v>203</v>
      </c>
      <c r="L15" s="176"/>
      <c r="M15" s="171"/>
      <c r="N15" s="172"/>
      <c r="O15" s="172"/>
      <c r="P15" s="172"/>
      <c r="Q15" s="173"/>
      <c r="R15" s="174"/>
      <c r="S15" s="168">
        <f t="shared" si="1"/>
        <v>23463</v>
      </c>
      <c r="T15" s="169">
        <f t="shared" si="2"/>
        <v>1119</v>
      </c>
      <c r="U15" s="170">
        <f t="shared" si="3"/>
        <v>24582</v>
      </c>
      <c r="OO15" s="20"/>
      <c r="OP15" s="20"/>
      <c r="OQ15" s="20"/>
      <c r="OR15" s="20"/>
      <c r="OS15" s="20"/>
      <c r="OT15" s="20"/>
      <c r="OU15" s="20"/>
      <c r="OV15" s="20"/>
      <c r="OW15" s="20"/>
      <c r="OX15" s="20"/>
      <c r="OY15" s="20"/>
      <c r="OZ15" s="20"/>
      <c r="PA15" s="20"/>
      <c r="PB15" s="20"/>
      <c r="PC15" s="20"/>
      <c r="PD15" s="20"/>
      <c r="PE15" s="20"/>
      <c r="PF15" s="20"/>
      <c r="PG15" s="20"/>
      <c r="PH15" s="20"/>
      <c r="PI15" s="20"/>
      <c r="PJ15" s="20"/>
      <c r="PK15" s="20"/>
      <c r="PL15" s="20"/>
      <c r="PM15" s="20"/>
      <c r="PN15" s="20"/>
      <c r="PO15" s="20"/>
      <c r="PP15" s="20"/>
      <c r="PQ15" s="20"/>
      <c r="PR15" s="20"/>
      <c r="PS15" s="20"/>
      <c r="PT15" s="20"/>
      <c r="PU15" s="20"/>
      <c r="PV15" s="20"/>
      <c r="PW15" s="20"/>
      <c r="PX15" s="20"/>
      <c r="PY15" s="20"/>
      <c r="PZ15" s="20"/>
      <c r="QA15" s="20"/>
      <c r="QB15" s="20"/>
      <c r="QC15" s="20"/>
      <c r="QD15" s="20"/>
      <c r="QE15" s="20"/>
      <c r="QF15" s="20"/>
      <c r="QG15" s="20"/>
      <c r="QH15" s="20"/>
      <c r="QI15" s="20"/>
      <c r="QJ15" s="20"/>
      <c r="QK15" s="20"/>
      <c r="QL15" s="20"/>
      <c r="QM15" s="20"/>
      <c r="QN15" s="20"/>
      <c r="QO15" s="20"/>
      <c r="QP15" s="20"/>
      <c r="QQ15" s="20"/>
      <c r="QR15" s="20"/>
      <c r="QS15" s="20"/>
      <c r="QT15" s="20"/>
      <c r="QU15" s="20"/>
      <c r="QV15" s="20"/>
      <c r="QW15" s="20"/>
      <c r="QX15" s="20"/>
      <c r="QY15" s="20"/>
      <c r="QZ15" s="20"/>
      <c r="RA15" s="20"/>
      <c r="RB15" s="20"/>
      <c r="RC15" s="20"/>
      <c r="RD15" s="20"/>
      <c r="RE15" s="20"/>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s="151" customFormat="1" ht="13.15" customHeight="1" x14ac:dyDescent="0.3">
      <c r="A16" s="166">
        <v>43958</v>
      </c>
      <c r="B16" s="167" t="s">
        <v>104</v>
      </c>
      <c r="C16" s="177"/>
      <c r="D16" s="172"/>
      <c r="E16" s="172"/>
      <c r="F16" s="172"/>
      <c r="G16" s="173"/>
      <c r="H16" s="174"/>
      <c r="I16" s="175">
        <v>229</v>
      </c>
      <c r="J16" s="175">
        <v>18</v>
      </c>
      <c r="K16" s="54">
        <f t="shared" si="0"/>
        <v>247</v>
      </c>
      <c r="L16" s="176"/>
      <c r="M16" s="171"/>
      <c r="N16" s="172"/>
      <c r="O16" s="172"/>
      <c r="P16" s="172"/>
      <c r="Q16" s="173"/>
      <c r="R16" s="174"/>
      <c r="S16" s="168">
        <f t="shared" si="1"/>
        <v>23273</v>
      </c>
      <c r="T16" s="169">
        <f t="shared" si="2"/>
        <v>1106</v>
      </c>
      <c r="U16" s="170">
        <f t="shared" si="3"/>
        <v>24379</v>
      </c>
      <c r="OO16" s="20"/>
      <c r="OP16" s="20"/>
      <c r="OQ16" s="20"/>
      <c r="OR16" s="20"/>
      <c r="OS16" s="20"/>
      <c r="OT16" s="20"/>
      <c r="OU16" s="20"/>
      <c r="OV16" s="20"/>
      <c r="OW16" s="20"/>
      <c r="OX16" s="20"/>
      <c r="OY16" s="20"/>
      <c r="OZ16" s="20"/>
      <c r="PA16" s="20"/>
      <c r="PB16" s="20"/>
      <c r="PC16" s="20"/>
      <c r="PD16" s="20"/>
      <c r="PE16" s="20"/>
      <c r="PF16" s="20"/>
      <c r="PG16" s="20"/>
      <c r="PH16" s="20"/>
      <c r="PI16" s="20"/>
      <c r="PJ16" s="20"/>
      <c r="PK16" s="20"/>
      <c r="PL16" s="20"/>
      <c r="PM16" s="20"/>
      <c r="PN16" s="20"/>
      <c r="PO16" s="20"/>
      <c r="PP16" s="20"/>
      <c r="PQ16" s="20"/>
      <c r="PR16" s="20"/>
      <c r="PS16" s="20"/>
      <c r="PT16" s="20"/>
      <c r="PU16" s="20"/>
      <c r="PV16" s="20"/>
      <c r="PW16" s="20"/>
      <c r="PX16" s="20"/>
      <c r="PY16" s="20"/>
      <c r="PZ16" s="20"/>
      <c r="QA16" s="20"/>
      <c r="QB16" s="20"/>
      <c r="QC16" s="20"/>
      <c r="QD16" s="20"/>
      <c r="QE16" s="20"/>
      <c r="QF16" s="20"/>
      <c r="QG16" s="20"/>
      <c r="QH16" s="20"/>
      <c r="QI16" s="20"/>
      <c r="QJ16" s="20"/>
      <c r="QK16" s="20"/>
      <c r="QL16" s="20"/>
      <c r="QM16" s="20"/>
      <c r="QN16" s="20"/>
      <c r="QO16" s="20"/>
      <c r="QP16" s="20"/>
      <c r="QQ16" s="20"/>
      <c r="QR16" s="20"/>
      <c r="QS16" s="20"/>
      <c r="QT16" s="20"/>
      <c r="QU16" s="20"/>
      <c r="QV16" s="20"/>
      <c r="QW16" s="20"/>
      <c r="QX16" s="20"/>
      <c r="QY16" s="20"/>
      <c r="QZ16" s="20"/>
      <c r="RA16" s="20"/>
      <c r="RB16" s="20"/>
      <c r="RC16" s="20"/>
      <c r="RD16" s="20"/>
      <c r="RE16" s="20"/>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s="151" customFormat="1" ht="13.15" customHeight="1" x14ac:dyDescent="0.3">
      <c r="A17" s="166">
        <v>43957</v>
      </c>
      <c r="B17" s="167" t="s">
        <v>104</v>
      </c>
      <c r="C17" s="177"/>
      <c r="D17" s="172"/>
      <c r="E17" s="172"/>
      <c r="F17" s="172"/>
      <c r="G17" s="173"/>
      <c r="H17" s="174"/>
      <c r="I17" s="175">
        <v>241</v>
      </c>
      <c r="J17" s="175">
        <v>23</v>
      </c>
      <c r="K17" s="54">
        <f t="shared" si="0"/>
        <v>264</v>
      </c>
      <c r="L17" s="176"/>
      <c r="M17" s="171"/>
      <c r="N17" s="172"/>
      <c r="O17" s="172"/>
      <c r="P17" s="172"/>
      <c r="Q17" s="173"/>
      <c r="R17" s="174"/>
      <c r="S17" s="168">
        <f t="shared" si="1"/>
        <v>23044</v>
      </c>
      <c r="T17" s="169">
        <f t="shared" si="2"/>
        <v>1088</v>
      </c>
      <c r="U17" s="170">
        <f t="shared" si="3"/>
        <v>24132</v>
      </c>
      <c r="OO17" s="20"/>
      <c r="OP17" s="20"/>
      <c r="OQ17" s="20"/>
      <c r="OR17" s="20"/>
      <c r="OS17" s="20"/>
      <c r="OT17" s="20"/>
      <c r="OU17" s="20"/>
      <c r="OV17" s="20"/>
      <c r="OW17" s="20"/>
      <c r="OX17" s="20"/>
      <c r="OY17" s="20"/>
      <c r="OZ17" s="20"/>
      <c r="PA17" s="20"/>
      <c r="PB17" s="20"/>
      <c r="PC17" s="20"/>
      <c r="PD17" s="20"/>
      <c r="PE17" s="20"/>
      <c r="PF17" s="20"/>
      <c r="PG17" s="20"/>
      <c r="PH17" s="20"/>
      <c r="PI17" s="20"/>
      <c r="PJ17" s="20"/>
      <c r="PK17" s="20"/>
      <c r="PL17" s="20"/>
      <c r="PM17" s="20"/>
      <c r="PN17" s="20"/>
      <c r="PO17" s="20"/>
      <c r="PP17" s="20"/>
      <c r="PQ17" s="20"/>
      <c r="PR17" s="20"/>
      <c r="PS17" s="20"/>
      <c r="PT17" s="20"/>
      <c r="PU17" s="20"/>
      <c r="PV17" s="20"/>
      <c r="PW17" s="20"/>
      <c r="PX17" s="20"/>
      <c r="PY17" s="20"/>
      <c r="PZ17" s="20"/>
      <c r="QA17" s="20"/>
      <c r="QB17" s="20"/>
      <c r="QC17" s="20"/>
      <c r="QD17" s="20"/>
      <c r="QE17" s="20"/>
      <c r="QF17" s="20"/>
      <c r="QG17" s="20"/>
      <c r="QH17" s="20"/>
      <c r="QI17" s="20"/>
      <c r="QJ17" s="20"/>
      <c r="QK17" s="20"/>
      <c r="QL17" s="20"/>
      <c r="QM17" s="20"/>
      <c r="QN17" s="20"/>
      <c r="QO17" s="20"/>
      <c r="QP17" s="20"/>
      <c r="QQ17" s="20"/>
      <c r="QR17" s="20"/>
      <c r="QS17" s="20"/>
      <c r="QT17" s="20"/>
      <c r="QU17" s="20"/>
      <c r="QV17" s="20"/>
      <c r="QW17" s="20"/>
      <c r="QX17" s="20"/>
      <c r="QY17" s="20"/>
      <c r="QZ17" s="20"/>
      <c r="RA17" s="20"/>
      <c r="RB17" s="20"/>
      <c r="RC17" s="20"/>
      <c r="RD17" s="20"/>
      <c r="RE17" s="20"/>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s="151" customFormat="1" ht="13.15" customHeight="1" x14ac:dyDescent="0.3">
      <c r="A18" s="166">
        <v>43956</v>
      </c>
      <c r="B18" s="167" t="s">
        <v>104</v>
      </c>
      <c r="C18" s="177"/>
      <c r="D18" s="172"/>
      <c r="E18" s="172"/>
      <c r="F18" s="172"/>
      <c r="G18" s="173"/>
      <c r="H18" s="174"/>
      <c r="I18" s="175">
        <v>240</v>
      </c>
      <c r="J18" s="175">
        <v>16</v>
      </c>
      <c r="K18" s="54">
        <f t="shared" si="0"/>
        <v>256</v>
      </c>
      <c r="L18" s="176"/>
      <c r="M18" s="171"/>
      <c r="N18" s="172"/>
      <c r="O18" s="172"/>
      <c r="P18" s="172"/>
      <c r="Q18" s="173"/>
      <c r="R18" s="174"/>
      <c r="S18" s="168">
        <f t="shared" si="1"/>
        <v>22803</v>
      </c>
      <c r="T18" s="169">
        <f t="shared" si="2"/>
        <v>1065</v>
      </c>
      <c r="U18" s="170">
        <f t="shared" si="3"/>
        <v>23868</v>
      </c>
      <c r="OO18" s="20"/>
      <c r="OP18" s="20"/>
      <c r="OQ18" s="20"/>
      <c r="OR18" s="20"/>
      <c r="OS18" s="20"/>
      <c r="OT18" s="20"/>
      <c r="OU18" s="20"/>
      <c r="OV18" s="20"/>
      <c r="OW18" s="20"/>
      <c r="OX18" s="20"/>
      <c r="OY18" s="20"/>
      <c r="OZ18" s="20"/>
      <c r="PA18" s="20"/>
      <c r="PB18" s="20"/>
      <c r="PC18" s="20"/>
      <c r="PD18" s="20"/>
      <c r="PE18" s="20"/>
      <c r="PF18" s="20"/>
      <c r="PG18" s="20"/>
      <c r="PH18" s="20"/>
      <c r="PI18" s="20"/>
      <c r="PJ18" s="20"/>
      <c r="PK18" s="20"/>
      <c r="PL18" s="20"/>
      <c r="PM18" s="20"/>
      <c r="PN18" s="20"/>
      <c r="PO18" s="20"/>
      <c r="PP18" s="20"/>
      <c r="PQ18" s="20"/>
      <c r="PR18" s="20"/>
      <c r="PS18" s="20"/>
      <c r="PT18" s="20"/>
      <c r="PU18" s="20"/>
      <c r="PV18" s="20"/>
      <c r="PW18" s="20"/>
      <c r="PX18" s="20"/>
      <c r="PY18" s="20"/>
      <c r="PZ18" s="20"/>
      <c r="QA18" s="20"/>
      <c r="QB18" s="20"/>
      <c r="QC18" s="20"/>
      <c r="QD18" s="20"/>
      <c r="QE18" s="20"/>
      <c r="QF18" s="20"/>
      <c r="QG18" s="20"/>
      <c r="QH18" s="20"/>
      <c r="QI18" s="20"/>
      <c r="QJ18" s="20"/>
      <c r="QK18" s="20"/>
      <c r="QL18" s="20"/>
      <c r="QM18" s="20"/>
      <c r="QN18" s="20"/>
      <c r="QO18" s="20"/>
      <c r="QP18" s="20"/>
      <c r="QQ18" s="20"/>
      <c r="QR18" s="20"/>
      <c r="QS18" s="20"/>
      <c r="QT18" s="20"/>
      <c r="QU18" s="20"/>
      <c r="QV18" s="20"/>
      <c r="QW18" s="20"/>
      <c r="QX18" s="20"/>
      <c r="QY18" s="20"/>
      <c r="QZ18" s="20"/>
      <c r="RA18" s="20"/>
      <c r="RB18" s="20"/>
      <c r="RC18" s="20"/>
      <c r="RD18" s="20"/>
      <c r="RE18" s="20"/>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s="151" customFormat="1" ht="13.15" customHeight="1" x14ac:dyDescent="0.3">
      <c r="A19" s="166">
        <v>43955</v>
      </c>
      <c r="B19" s="167" t="s">
        <v>104</v>
      </c>
      <c r="C19" s="177"/>
      <c r="D19" s="178"/>
      <c r="E19" s="172"/>
      <c r="F19" s="172"/>
      <c r="G19" s="173"/>
      <c r="H19" s="174"/>
      <c r="I19" s="175">
        <v>245</v>
      </c>
      <c r="J19" s="175">
        <v>23</v>
      </c>
      <c r="K19" s="54">
        <f t="shared" si="0"/>
        <v>268</v>
      </c>
      <c r="L19" s="176"/>
      <c r="M19" s="171"/>
      <c r="N19" s="172"/>
      <c r="O19" s="172"/>
      <c r="P19" s="172"/>
      <c r="Q19" s="173"/>
      <c r="R19" s="174"/>
      <c r="S19" s="168">
        <f t="shared" si="1"/>
        <v>22563</v>
      </c>
      <c r="T19" s="169">
        <f t="shared" si="2"/>
        <v>1049</v>
      </c>
      <c r="U19" s="170">
        <f t="shared" si="3"/>
        <v>23612</v>
      </c>
      <c r="OO19" s="20"/>
      <c r="OP19" s="20"/>
      <c r="OQ19" s="20"/>
      <c r="OR19" s="20"/>
      <c r="OS19" s="20"/>
      <c r="OT19" s="20"/>
      <c r="OU19" s="20"/>
      <c r="OV19" s="20"/>
      <c r="OW19" s="20"/>
      <c r="OX19" s="20"/>
      <c r="OY19" s="20"/>
      <c r="OZ19" s="20"/>
      <c r="PA19" s="20"/>
      <c r="PB19" s="20"/>
      <c r="PC19" s="20"/>
      <c r="PD19" s="20"/>
      <c r="PE19" s="20"/>
      <c r="PF19" s="20"/>
      <c r="PG19" s="20"/>
      <c r="PH19" s="20"/>
      <c r="PI19" s="20"/>
      <c r="PJ19" s="20"/>
      <c r="PK19" s="20"/>
      <c r="PL19" s="20"/>
      <c r="PM19" s="20"/>
      <c r="PN19" s="20"/>
      <c r="PO19" s="20"/>
      <c r="PP19" s="20"/>
      <c r="PQ19" s="20"/>
      <c r="PR19" s="20"/>
      <c r="PS19" s="20"/>
      <c r="PT19" s="20"/>
      <c r="PU19" s="20"/>
      <c r="PV19" s="20"/>
      <c r="PW19" s="20"/>
      <c r="PX19" s="20"/>
      <c r="PY19" s="20"/>
      <c r="PZ19" s="20"/>
      <c r="QA19" s="20"/>
      <c r="QB19" s="20"/>
      <c r="QC19" s="20"/>
      <c r="QD19" s="20"/>
      <c r="QE19" s="20"/>
      <c r="QF19" s="20"/>
      <c r="QG19" s="20"/>
      <c r="QH19" s="20"/>
      <c r="QI19" s="20"/>
      <c r="QJ19" s="20"/>
      <c r="QK19" s="20"/>
      <c r="QL19" s="20"/>
      <c r="QM19" s="20"/>
      <c r="QN19" s="20"/>
      <c r="QO19" s="20"/>
      <c r="QP19" s="20"/>
      <c r="QQ19" s="20"/>
      <c r="QR19" s="20"/>
      <c r="QS19" s="20"/>
      <c r="QT19" s="20"/>
      <c r="QU19" s="20"/>
      <c r="QV19" s="20"/>
      <c r="QW19" s="20"/>
      <c r="QX19" s="20"/>
      <c r="QY19" s="20"/>
      <c r="QZ19" s="20"/>
      <c r="RA19" s="20"/>
      <c r="RB19" s="20"/>
      <c r="RC19" s="20"/>
      <c r="RD19" s="20"/>
      <c r="RE19" s="20"/>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s="151" customFormat="1" ht="13.15" customHeight="1" x14ac:dyDescent="0.3">
      <c r="A20" s="179">
        <v>43954</v>
      </c>
      <c r="B20" s="167" t="s">
        <v>104</v>
      </c>
      <c r="C20" s="171"/>
      <c r="D20" s="172"/>
      <c r="E20" s="172"/>
      <c r="F20" s="172"/>
      <c r="G20" s="173"/>
      <c r="H20" s="174"/>
      <c r="I20" s="169">
        <v>240</v>
      </c>
      <c r="J20" s="175">
        <v>14</v>
      </c>
      <c r="K20" s="54">
        <f t="shared" si="0"/>
        <v>254</v>
      </c>
      <c r="L20" s="176"/>
      <c r="M20" s="171"/>
      <c r="N20" s="172"/>
      <c r="O20" s="172"/>
      <c r="P20" s="172"/>
      <c r="Q20" s="173"/>
      <c r="R20" s="174"/>
      <c r="S20" s="168">
        <f t="shared" si="1"/>
        <v>22318</v>
      </c>
      <c r="T20" s="169">
        <f t="shared" si="2"/>
        <v>1026</v>
      </c>
      <c r="U20" s="170">
        <f t="shared" si="3"/>
        <v>23344</v>
      </c>
      <c r="OO20" s="20"/>
      <c r="OP20" s="20"/>
      <c r="OQ20" s="20"/>
      <c r="OR20" s="20"/>
      <c r="OS20" s="20"/>
      <c r="OT20" s="20"/>
      <c r="OU20" s="20"/>
      <c r="OV20" s="20"/>
      <c r="OW20" s="20"/>
      <c r="OX20" s="20"/>
      <c r="OY20" s="20"/>
      <c r="OZ20" s="20"/>
      <c r="PA20" s="20"/>
      <c r="PB20" s="20"/>
      <c r="PC20" s="20"/>
      <c r="PD20" s="20"/>
      <c r="PE20" s="20"/>
      <c r="PF20" s="20"/>
      <c r="PG20" s="20"/>
      <c r="PH20" s="20"/>
      <c r="PI20" s="20"/>
      <c r="PJ20" s="20"/>
      <c r="PK20" s="20"/>
      <c r="PL20" s="20"/>
      <c r="PM20" s="20"/>
      <c r="PN20" s="20"/>
      <c r="PO20" s="20"/>
      <c r="PP20" s="20"/>
      <c r="PQ20" s="20"/>
      <c r="PR20" s="20"/>
      <c r="PS20" s="20"/>
      <c r="PT20" s="20"/>
      <c r="PU20" s="20"/>
      <c r="PV20" s="20"/>
      <c r="PW20" s="20"/>
      <c r="PX20" s="20"/>
      <c r="PY20" s="20"/>
      <c r="PZ20" s="20"/>
      <c r="QA20" s="20"/>
      <c r="QB20" s="20"/>
      <c r="QC20" s="20"/>
      <c r="QD20" s="20"/>
      <c r="QE20" s="20"/>
      <c r="QF20" s="20"/>
      <c r="QG20" s="20"/>
      <c r="QH20" s="20"/>
      <c r="QI20" s="20"/>
      <c r="QJ20" s="20"/>
      <c r="QK20" s="20"/>
      <c r="QL20" s="20"/>
      <c r="QM20" s="20"/>
      <c r="QN20" s="20"/>
      <c r="QO20" s="20"/>
      <c r="QP20" s="20"/>
      <c r="QQ20" s="20"/>
      <c r="QR20" s="20"/>
      <c r="QS20" s="20"/>
      <c r="QT20" s="20"/>
      <c r="QU20" s="20"/>
      <c r="QV20" s="20"/>
      <c r="QW20" s="20"/>
      <c r="QX20" s="20"/>
      <c r="QY20" s="20"/>
      <c r="QZ20" s="20"/>
      <c r="RA20" s="20"/>
      <c r="RB20" s="20"/>
      <c r="RC20" s="20"/>
      <c r="RD20" s="20"/>
      <c r="RE20" s="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151" customFormat="1" ht="13.15" customHeight="1" x14ac:dyDescent="0.3">
      <c r="A21" s="179">
        <v>43953</v>
      </c>
      <c r="B21" s="167" t="s">
        <v>104</v>
      </c>
      <c r="C21" s="180"/>
      <c r="D21" s="181"/>
      <c r="E21" s="182"/>
      <c r="F21" s="182"/>
      <c r="G21" s="173"/>
      <c r="H21" s="174"/>
      <c r="I21" s="169">
        <v>260</v>
      </c>
      <c r="J21" s="183">
        <v>14</v>
      </c>
      <c r="K21" s="54">
        <f t="shared" si="0"/>
        <v>274</v>
      </c>
      <c r="L21" s="176"/>
      <c r="M21" s="171"/>
      <c r="N21" s="172"/>
      <c r="O21" s="172"/>
      <c r="P21" s="172"/>
      <c r="Q21" s="173"/>
      <c r="R21" s="174"/>
      <c r="S21" s="168">
        <f t="shared" si="1"/>
        <v>22078</v>
      </c>
      <c r="T21" s="169">
        <f t="shared" si="2"/>
        <v>1012</v>
      </c>
      <c r="U21" s="170">
        <f t="shared" si="3"/>
        <v>23090</v>
      </c>
      <c r="OO21" s="20"/>
      <c r="OP21" s="20"/>
      <c r="OQ21" s="20"/>
      <c r="OR21" s="20"/>
      <c r="OS21" s="20"/>
      <c r="OT21" s="20"/>
      <c r="OU21" s="20"/>
      <c r="OV21" s="20"/>
      <c r="OW21" s="20"/>
      <c r="OX21" s="20"/>
      <c r="OY21" s="20"/>
      <c r="OZ21" s="20"/>
      <c r="PA21" s="20"/>
      <c r="PB21" s="20"/>
      <c r="PC21" s="20"/>
      <c r="PD21" s="20"/>
      <c r="PE21" s="20"/>
      <c r="PF21" s="20"/>
      <c r="PG21" s="20"/>
      <c r="PH21" s="20"/>
      <c r="PI21" s="20"/>
      <c r="PJ21" s="20"/>
      <c r="PK21" s="20"/>
      <c r="PL21" s="20"/>
      <c r="PM21" s="20"/>
      <c r="PN21" s="20"/>
      <c r="PO21" s="20"/>
      <c r="PP21" s="20"/>
      <c r="PQ21" s="20"/>
      <c r="PR21" s="20"/>
      <c r="PS21" s="20"/>
      <c r="PT21" s="20"/>
      <c r="PU21" s="20"/>
      <c r="PV21" s="20"/>
      <c r="PW21" s="20"/>
      <c r="PX21" s="20"/>
      <c r="PY21" s="20"/>
      <c r="PZ21" s="20"/>
      <c r="QA21" s="20"/>
      <c r="QB21" s="20"/>
      <c r="QC21" s="20"/>
      <c r="QD21" s="20"/>
      <c r="QE21" s="20"/>
      <c r="QF21" s="20"/>
      <c r="QG21" s="20"/>
      <c r="QH21" s="20"/>
      <c r="QI21" s="20"/>
      <c r="QJ21" s="20"/>
      <c r="QK21" s="20"/>
      <c r="QL21" s="20"/>
      <c r="QM21" s="20"/>
      <c r="QN21" s="20"/>
      <c r="QO21" s="20"/>
      <c r="QP21" s="20"/>
      <c r="QQ21" s="20"/>
      <c r="QR21" s="20"/>
      <c r="QS21" s="20"/>
      <c r="QT21" s="20"/>
      <c r="QU21" s="20"/>
      <c r="QV21" s="20"/>
      <c r="QW21" s="20"/>
      <c r="QX21" s="20"/>
      <c r="QY21" s="20"/>
      <c r="QZ21" s="20"/>
      <c r="RA21" s="20"/>
      <c r="RB21" s="20"/>
      <c r="RC21" s="20"/>
      <c r="RD21" s="20"/>
      <c r="RE21" s="20"/>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s="151" customFormat="1" ht="13.15" customHeight="1" x14ac:dyDescent="0.3">
      <c r="A22" s="179">
        <v>43952</v>
      </c>
      <c r="B22" s="167" t="s">
        <v>104</v>
      </c>
      <c r="C22" s="184">
        <v>254</v>
      </c>
      <c r="D22" s="185">
        <v>3214</v>
      </c>
      <c r="E22" s="185">
        <v>2545</v>
      </c>
      <c r="F22" s="185">
        <v>22</v>
      </c>
      <c r="G22" s="186">
        <f>ONS_WeeklyRegistratedDeaths!M33-ONS_WeeklyRegistratedDeaths!T33</f>
        <v>6035</v>
      </c>
      <c r="H22" s="185">
        <f>ONS_WeeklyOccurrenceDeaths!M33-ONS_WeeklyOccurrenceDeaths!T33</f>
        <v>4744</v>
      </c>
      <c r="I22" s="169">
        <v>298</v>
      </c>
      <c r="J22" s="183">
        <v>28</v>
      </c>
      <c r="K22" s="54">
        <f t="shared" si="0"/>
        <v>326</v>
      </c>
      <c r="L22" s="187">
        <f>SUM(K22:K28)</f>
        <v>2487</v>
      </c>
      <c r="M22" s="188">
        <f t="shared" ref="M22:R22" si="4">M29+C22</f>
        <v>1559</v>
      </c>
      <c r="N22" s="188">
        <f t="shared" si="4"/>
        <v>22835</v>
      </c>
      <c r="O22" s="188">
        <f t="shared" si="4"/>
        <v>8838</v>
      </c>
      <c r="P22" s="188">
        <f t="shared" si="4"/>
        <v>133</v>
      </c>
      <c r="Q22" s="188">
        <f t="shared" si="4"/>
        <v>33365</v>
      </c>
      <c r="R22" s="185">
        <f t="shared" si="4"/>
        <v>35044</v>
      </c>
      <c r="S22" s="168">
        <f t="shared" si="1"/>
        <v>21818</v>
      </c>
      <c r="T22" s="169">
        <f t="shared" si="2"/>
        <v>998</v>
      </c>
      <c r="U22" s="170">
        <f t="shared" si="3"/>
        <v>22816</v>
      </c>
      <c r="OO22" s="20"/>
      <c r="OP22" s="20"/>
      <c r="OQ22" s="20"/>
      <c r="OR22" s="20"/>
      <c r="OS22" s="20"/>
      <c r="OT22" s="20"/>
      <c r="OU22" s="20"/>
      <c r="OV22" s="20"/>
      <c r="OW22" s="20"/>
      <c r="OX22" s="20"/>
      <c r="OY22" s="20"/>
      <c r="OZ22" s="20"/>
      <c r="PA22" s="20"/>
      <c r="PB22" s="20"/>
      <c r="PC22" s="20"/>
      <c r="PD22" s="20"/>
      <c r="PE22" s="20"/>
      <c r="PF22" s="20"/>
      <c r="PG22" s="20"/>
      <c r="PH22" s="20"/>
      <c r="PI22" s="20"/>
      <c r="PJ22" s="20"/>
      <c r="PK22" s="20"/>
      <c r="PL22" s="20"/>
      <c r="PM22" s="20"/>
      <c r="PN22" s="20"/>
      <c r="PO22" s="20"/>
      <c r="PP22" s="20"/>
      <c r="PQ22" s="20"/>
      <c r="PR22" s="20"/>
      <c r="PS22" s="20"/>
      <c r="PT22" s="20"/>
      <c r="PU22" s="20"/>
      <c r="PV22" s="20"/>
      <c r="PW22" s="20"/>
      <c r="PX22" s="20"/>
      <c r="PY22" s="20"/>
      <c r="PZ22" s="20"/>
      <c r="QA22" s="20"/>
      <c r="QB22" s="20"/>
      <c r="QC22" s="20"/>
      <c r="QD22" s="20"/>
      <c r="QE22" s="20"/>
      <c r="QF22" s="20"/>
      <c r="QG22" s="20"/>
      <c r="QH22" s="20"/>
      <c r="QI22" s="20"/>
      <c r="QJ22" s="20"/>
      <c r="QK22" s="20"/>
      <c r="QL22" s="20"/>
      <c r="QM22" s="20"/>
      <c r="QN22" s="20"/>
      <c r="QO22" s="20"/>
      <c r="QP22" s="20"/>
      <c r="QQ22" s="20"/>
      <c r="QR22" s="20"/>
      <c r="QS22" s="20"/>
      <c r="QT22" s="20"/>
      <c r="QU22" s="20"/>
      <c r="QV22" s="20"/>
      <c r="QW22" s="20"/>
      <c r="QX22" s="20"/>
      <c r="QY22" s="20"/>
      <c r="QZ22" s="20"/>
      <c r="RA22" s="20"/>
      <c r="RB22" s="20"/>
      <c r="RC22" s="20"/>
      <c r="RD22" s="20"/>
      <c r="RE22" s="20"/>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s="151" customFormat="1" ht="13.15" customHeight="1" x14ac:dyDescent="0.3">
      <c r="A23" s="179">
        <v>43951</v>
      </c>
      <c r="B23" s="167" t="s">
        <v>104</v>
      </c>
      <c r="C23" s="171"/>
      <c r="D23" s="189"/>
      <c r="E23" s="172"/>
      <c r="F23" s="172"/>
      <c r="G23" s="173"/>
      <c r="H23" s="174"/>
      <c r="I23" s="169">
        <v>300</v>
      </c>
      <c r="J23" s="183">
        <v>16</v>
      </c>
      <c r="K23" s="54">
        <f t="shared" si="0"/>
        <v>316</v>
      </c>
      <c r="L23" s="176"/>
      <c r="M23" s="171"/>
      <c r="N23" s="172"/>
      <c r="O23" s="172"/>
      <c r="P23" s="172"/>
      <c r="Q23" s="173"/>
      <c r="R23" s="174"/>
      <c r="S23" s="168">
        <f t="shared" si="1"/>
        <v>21520</v>
      </c>
      <c r="T23" s="169">
        <f t="shared" si="2"/>
        <v>970</v>
      </c>
      <c r="U23" s="170">
        <f t="shared" si="3"/>
        <v>22490</v>
      </c>
      <c r="OO23" s="20"/>
      <c r="OP23" s="20"/>
      <c r="OQ23" s="20"/>
      <c r="OR23" s="20"/>
      <c r="OS23" s="20"/>
      <c r="OT23" s="20"/>
      <c r="OU23" s="20"/>
      <c r="OV23" s="20"/>
      <c r="OW23" s="20"/>
      <c r="OX23" s="20"/>
      <c r="OY23" s="20"/>
      <c r="OZ23" s="20"/>
      <c r="PA23" s="20"/>
      <c r="PB23" s="20"/>
      <c r="PC23" s="20"/>
      <c r="PD23" s="20"/>
      <c r="PE23" s="20"/>
      <c r="PF23" s="20"/>
      <c r="PG23" s="20"/>
      <c r="PH23" s="20"/>
      <c r="PI23" s="20"/>
      <c r="PJ23" s="20"/>
      <c r="PK23" s="20"/>
      <c r="PL23" s="20"/>
      <c r="PM23" s="20"/>
      <c r="PN23" s="20"/>
      <c r="PO23" s="20"/>
      <c r="PP23" s="20"/>
      <c r="PQ23" s="20"/>
      <c r="PR23" s="20"/>
      <c r="PS23" s="20"/>
      <c r="PT23" s="20"/>
      <c r="PU23" s="20"/>
      <c r="PV23" s="20"/>
      <c r="PW23" s="20"/>
      <c r="PX23" s="20"/>
      <c r="PY23" s="20"/>
      <c r="PZ23" s="20"/>
      <c r="QA23" s="20"/>
      <c r="QB23" s="20"/>
      <c r="QC23" s="20"/>
      <c r="QD23" s="20"/>
      <c r="QE23" s="20"/>
      <c r="QF23" s="20"/>
      <c r="QG23" s="20"/>
      <c r="QH23" s="20"/>
      <c r="QI23" s="20"/>
      <c r="QJ23" s="20"/>
      <c r="QK23" s="20"/>
      <c r="QL23" s="20"/>
      <c r="QM23" s="20"/>
      <c r="QN23" s="20"/>
      <c r="QO23" s="20"/>
      <c r="QP23" s="20"/>
      <c r="QQ23" s="20"/>
      <c r="QR23" s="20"/>
      <c r="QS23" s="20"/>
      <c r="QT23" s="20"/>
      <c r="QU23" s="20"/>
      <c r="QV23" s="20"/>
      <c r="QW23" s="20"/>
      <c r="QX23" s="20"/>
      <c r="QY23" s="20"/>
      <c r="QZ23" s="20"/>
      <c r="RA23" s="20"/>
      <c r="RB23" s="20"/>
      <c r="RC23" s="20"/>
      <c r="RD23" s="20"/>
      <c r="RE23" s="20"/>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s="151" customFormat="1" ht="13.15" customHeight="1" x14ac:dyDescent="0.3">
      <c r="A24" s="166">
        <v>43950</v>
      </c>
      <c r="B24" s="167" t="s">
        <v>104</v>
      </c>
      <c r="C24" s="171"/>
      <c r="D24" s="189"/>
      <c r="E24" s="190"/>
      <c r="F24" s="190"/>
      <c r="G24" s="191"/>
      <c r="H24" s="174"/>
      <c r="I24" s="169">
        <v>317</v>
      </c>
      <c r="J24" s="183">
        <v>26</v>
      </c>
      <c r="K24" s="192">
        <f t="shared" si="0"/>
        <v>343</v>
      </c>
      <c r="L24" s="176"/>
      <c r="M24" s="171"/>
      <c r="N24" s="190"/>
      <c r="O24" s="190"/>
      <c r="P24" s="190"/>
      <c r="Q24" s="193"/>
      <c r="R24" s="194"/>
      <c r="S24" s="168">
        <f t="shared" si="1"/>
        <v>21220</v>
      </c>
      <c r="T24" s="169">
        <f t="shared" si="2"/>
        <v>954</v>
      </c>
      <c r="U24" s="170">
        <f t="shared" si="3"/>
        <v>22174</v>
      </c>
      <c r="OO24" s="20"/>
      <c r="OP24" s="20"/>
      <c r="OQ24" s="20"/>
      <c r="OR24" s="20"/>
      <c r="OS24" s="20"/>
      <c r="OT24" s="20"/>
      <c r="OU24" s="20"/>
      <c r="OV24" s="20"/>
      <c r="OW24" s="20"/>
      <c r="OX24" s="20"/>
      <c r="OY24" s="20"/>
      <c r="OZ24" s="20"/>
      <c r="PA24" s="20"/>
      <c r="PB24" s="20"/>
      <c r="PC24" s="20"/>
      <c r="PD24" s="20"/>
      <c r="PE24" s="20"/>
      <c r="PF24" s="20"/>
      <c r="PG24" s="20"/>
      <c r="PH24" s="20"/>
      <c r="PI24" s="20"/>
      <c r="PJ24" s="20"/>
      <c r="PK24" s="20"/>
      <c r="PL24" s="20"/>
      <c r="PM24" s="20"/>
      <c r="PN24" s="20"/>
      <c r="PO24" s="20"/>
      <c r="PP24" s="20"/>
      <c r="PQ24" s="20"/>
      <c r="PR24" s="20"/>
      <c r="PS24" s="20"/>
      <c r="PT24" s="20"/>
      <c r="PU24" s="20"/>
      <c r="PV24" s="20"/>
      <c r="PW24" s="20"/>
      <c r="PX24" s="20"/>
      <c r="PY24" s="20"/>
      <c r="PZ24" s="20"/>
      <c r="QA24" s="20"/>
      <c r="QB24" s="20"/>
      <c r="QC24" s="20"/>
      <c r="QD24" s="20"/>
      <c r="QE24" s="20"/>
      <c r="QF24" s="20"/>
      <c r="QG24" s="20"/>
      <c r="QH24" s="20"/>
      <c r="QI24" s="20"/>
      <c r="QJ24" s="20"/>
      <c r="QK24" s="20"/>
      <c r="QL24" s="20"/>
      <c r="QM24" s="20"/>
      <c r="QN24" s="20"/>
      <c r="QO24" s="20"/>
      <c r="QP24" s="20"/>
      <c r="QQ24" s="20"/>
      <c r="QR24" s="20"/>
      <c r="QS24" s="20"/>
      <c r="QT24" s="20"/>
      <c r="QU24" s="20"/>
      <c r="QV24" s="20"/>
      <c r="QW24" s="20"/>
      <c r="QX24" s="20"/>
      <c r="QY24" s="20"/>
      <c r="QZ24" s="20"/>
      <c r="RA24" s="20"/>
      <c r="RB24" s="20"/>
      <c r="RC24" s="20"/>
      <c r="RD24" s="20"/>
      <c r="RE24" s="20"/>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s="151" customFormat="1" ht="13.15" customHeight="1" x14ac:dyDescent="0.3">
      <c r="A25" s="195">
        <v>43949</v>
      </c>
      <c r="B25" s="167" t="s">
        <v>104</v>
      </c>
      <c r="C25" s="171"/>
      <c r="D25" s="189"/>
      <c r="E25" s="190"/>
      <c r="F25" s="190"/>
      <c r="G25" s="42"/>
      <c r="H25" s="185"/>
      <c r="I25" s="169">
        <v>335</v>
      </c>
      <c r="J25" s="183">
        <v>15</v>
      </c>
      <c r="K25" s="54">
        <f t="shared" si="0"/>
        <v>350</v>
      </c>
      <c r="L25" s="187"/>
      <c r="M25" s="171"/>
      <c r="N25" s="172"/>
      <c r="O25" s="172"/>
      <c r="P25" s="172"/>
      <c r="Q25" s="186"/>
      <c r="R25" s="185"/>
      <c r="S25" s="168">
        <f t="shared" si="1"/>
        <v>20903</v>
      </c>
      <c r="T25" s="169">
        <f t="shared" si="2"/>
        <v>928</v>
      </c>
      <c r="U25" s="170">
        <f t="shared" si="3"/>
        <v>21831</v>
      </c>
      <c r="OO25" s="20"/>
      <c r="OP25" s="20"/>
      <c r="OQ25" s="20"/>
      <c r="OR25" s="20"/>
      <c r="OS25" s="20"/>
      <c r="OT25" s="20"/>
      <c r="OU25" s="20"/>
      <c r="OV25" s="20"/>
      <c r="OW25" s="20"/>
      <c r="OX25" s="20"/>
      <c r="OY25" s="20"/>
      <c r="OZ25" s="20"/>
      <c r="PA25" s="20"/>
      <c r="PB25" s="20"/>
      <c r="PC25" s="20"/>
      <c r="PD25" s="20"/>
      <c r="PE25" s="20"/>
      <c r="PF25" s="20"/>
      <c r="PG25" s="20"/>
      <c r="PH25" s="20"/>
      <c r="PI25" s="20"/>
      <c r="PJ25" s="20"/>
      <c r="PK25" s="20"/>
      <c r="PL25" s="20"/>
      <c r="PM25" s="20"/>
      <c r="PN25" s="20"/>
      <c r="PO25" s="20"/>
      <c r="PP25" s="20"/>
      <c r="PQ25" s="20"/>
      <c r="PR25" s="20"/>
      <c r="PS25" s="20"/>
      <c r="PT25" s="20"/>
      <c r="PU25" s="20"/>
      <c r="PV25" s="20"/>
      <c r="PW25" s="20"/>
      <c r="PX25" s="20"/>
      <c r="PY25" s="20"/>
      <c r="PZ25" s="20"/>
      <c r="QA25" s="20"/>
      <c r="QB25" s="20"/>
      <c r="QC25" s="20"/>
      <c r="QD25" s="20"/>
      <c r="QE25" s="20"/>
      <c r="QF25" s="20"/>
      <c r="QG25" s="20"/>
      <c r="QH25" s="20"/>
      <c r="QI25" s="20"/>
      <c r="QJ25" s="20"/>
      <c r="QK25" s="20"/>
      <c r="QL25" s="20"/>
      <c r="QM25" s="20"/>
      <c r="QN25" s="20"/>
      <c r="QO25" s="20"/>
      <c r="QP25" s="20"/>
      <c r="QQ25" s="20"/>
      <c r="QR25" s="20"/>
      <c r="QS25" s="20"/>
      <c r="QT25" s="20"/>
      <c r="QU25" s="20"/>
      <c r="QV25" s="20"/>
      <c r="QW25" s="20"/>
      <c r="QX25" s="20"/>
      <c r="QY25" s="20"/>
      <c r="QZ25" s="20"/>
      <c r="RA25" s="20"/>
      <c r="RB25" s="20"/>
      <c r="RC25" s="20"/>
      <c r="RD25" s="20"/>
      <c r="RE25" s="20"/>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s="151" customFormat="1" ht="13.15" customHeight="1" x14ac:dyDescent="0.3">
      <c r="A26" s="195">
        <v>43948</v>
      </c>
      <c r="B26" s="167" t="s">
        <v>104</v>
      </c>
      <c r="C26" s="171"/>
      <c r="D26" s="196"/>
      <c r="E26" s="172"/>
      <c r="F26" s="172"/>
      <c r="G26" s="186"/>
      <c r="H26" s="185"/>
      <c r="I26" s="169">
        <v>340</v>
      </c>
      <c r="J26" s="183">
        <v>16</v>
      </c>
      <c r="K26" s="54">
        <f t="shared" si="0"/>
        <v>356</v>
      </c>
      <c r="L26" s="187"/>
      <c r="M26" s="171"/>
      <c r="N26" s="172"/>
      <c r="O26" s="172"/>
      <c r="P26" s="172"/>
      <c r="Q26" s="186"/>
      <c r="R26" s="185"/>
      <c r="S26" s="168">
        <f t="shared" si="1"/>
        <v>20568</v>
      </c>
      <c r="T26" s="169">
        <f t="shared" si="2"/>
        <v>913</v>
      </c>
      <c r="U26" s="170">
        <f t="shared" si="3"/>
        <v>21481</v>
      </c>
      <c r="OO26" s="20"/>
      <c r="OP26" s="20"/>
      <c r="OQ26" s="20"/>
      <c r="OR26" s="20"/>
      <c r="OS26" s="20"/>
      <c r="OT26" s="20"/>
      <c r="OU26" s="20"/>
      <c r="OV26" s="20"/>
      <c r="OW26" s="20"/>
      <c r="OX26" s="20"/>
      <c r="OY26" s="20"/>
      <c r="OZ26" s="20"/>
      <c r="PA26" s="20"/>
      <c r="PB26" s="20"/>
      <c r="PC26" s="20"/>
      <c r="PD26" s="20"/>
      <c r="PE26" s="20"/>
      <c r="PF26" s="20"/>
      <c r="PG26" s="20"/>
      <c r="PH26" s="20"/>
      <c r="PI26" s="20"/>
      <c r="PJ26" s="20"/>
      <c r="PK26" s="20"/>
      <c r="PL26" s="20"/>
      <c r="PM26" s="20"/>
      <c r="PN26" s="20"/>
      <c r="PO26" s="20"/>
      <c r="PP26" s="20"/>
      <c r="PQ26" s="20"/>
      <c r="PR26" s="20"/>
      <c r="PS26" s="20"/>
      <c r="PT26" s="20"/>
      <c r="PU26" s="20"/>
      <c r="PV26" s="20"/>
      <c r="PW26" s="20"/>
      <c r="PX26" s="20"/>
      <c r="PY26" s="20"/>
      <c r="PZ26" s="20"/>
      <c r="QA26" s="20"/>
      <c r="QB26" s="20"/>
      <c r="QC26" s="20"/>
      <c r="QD26" s="20"/>
      <c r="QE26" s="20"/>
      <c r="QF26" s="20"/>
      <c r="QG26" s="20"/>
      <c r="QH26" s="20"/>
      <c r="QI26" s="20"/>
      <c r="QJ26" s="20"/>
      <c r="QK26" s="20"/>
      <c r="QL26" s="20"/>
      <c r="QM26" s="20"/>
      <c r="QN26" s="20"/>
      <c r="QO26" s="20"/>
      <c r="QP26" s="20"/>
      <c r="QQ26" s="20"/>
      <c r="QR26" s="20"/>
      <c r="QS26" s="20"/>
      <c r="QT26" s="20"/>
      <c r="QU26" s="20"/>
      <c r="QV26" s="20"/>
      <c r="QW26" s="20"/>
      <c r="QX26" s="20"/>
      <c r="QY26" s="20"/>
      <c r="QZ26" s="20"/>
      <c r="RA26" s="20"/>
      <c r="RB26" s="20"/>
      <c r="RC26" s="20"/>
      <c r="RD26" s="20"/>
      <c r="RE26" s="20"/>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151" customFormat="1" ht="13.15" customHeight="1" x14ac:dyDescent="0.3">
      <c r="A27" s="195">
        <v>43947</v>
      </c>
      <c r="B27" s="167" t="s">
        <v>104</v>
      </c>
      <c r="C27" s="171"/>
      <c r="D27" s="172"/>
      <c r="E27" s="172"/>
      <c r="F27" s="172"/>
      <c r="G27" s="186"/>
      <c r="H27" s="185"/>
      <c r="I27" s="197">
        <v>373</v>
      </c>
      <c r="J27" s="183">
        <v>16</v>
      </c>
      <c r="K27" s="54">
        <f t="shared" si="0"/>
        <v>389</v>
      </c>
      <c r="L27" s="187"/>
      <c r="M27" s="171"/>
      <c r="N27" s="172"/>
      <c r="O27" s="172"/>
      <c r="P27" s="172"/>
      <c r="Q27" s="186"/>
      <c r="R27" s="185"/>
      <c r="S27" s="168">
        <f t="shared" si="1"/>
        <v>20228</v>
      </c>
      <c r="T27" s="169">
        <f t="shared" si="2"/>
        <v>897</v>
      </c>
      <c r="U27" s="170">
        <f t="shared" si="3"/>
        <v>21125</v>
      </c>
      <c r="V27" s="198"/>
      <c r="OO27" s="20"/>
      <c r="OP27" s="20"/>
      <c r="OQ27" s="20"/>
      <c r="OR27" s="20"/>
      <c r="OS27" s="20"/>
      <c r="OT27" s="20"/>
      <c r="OU27" s="20"/>
      <c r="OV27" s="20"/>
      <c r="OW27" s="20"/>
      <c r="OX27" s="20"/>
      <c r="OY27" s="20"/>
      <c r="OZ27" s="20"/>
      <c r="PA27" s="20"/>
      <c r="PB27" s="20"/>
      <c r="PC27" s="20"/>
      <c r="PD27" s="20"/>
      <c r="PE27" s="20"/>
      <c r="PF27" s="20"/>
      <c r="PG27" s="20"/>
      <c r="PH27" s="20"/>
      <c r="PI27" s="20"/>
      <c r="PJ27" s="20"/>
      <c r="PK27" s="20"/>
      <c r="PL27" s="20"/>
      <c r="PM27" s="20"/>
      <c r="PN27" s="20"/>
      <c r="PO27" s="20"/>
      <c r="PP27" s="20"/>
      <c r="PQ27" s="20"/>
      <c r="PR27" s="20"/>
      <c r="PS27" s="20"/>
      <c r="PT27" s="20"/>
      <c r="PU27" s="20"/>
      <c r="PV27" s="20"/>
      <c r="PW27" s="20"/>
      <c r="PX27" s="20"/>
      <c r="PY27" s="20"/>
      <c r="PZ27" s="20"/>
      <c r="QA27" s="20"/>
      <c r="QB27" s="20"/>
      <c r="QC27" s="20"/>
      <c r="QD27" s="20"/>
      <c r="QE27" s="20"/>
      <c r="QF27" s="20"/>
      <c r="QG27" s="20"/>
      <c r="QH27" s="20"/>
      <c r="QI27" s="20"/>
      <c r="QJ27" s="20"/>
      <c r="QK27" s="20"/>
      <c r="QL27" s="20"/>
      <c r="QM27" s="20"/>
      <c r="QN27" s="20"/>
      <c r="QO27" s="20"/>
      <c r="QP27" s="20"/>
      <c r="QQ27" s="20"/>
      <c r="QR27" s="20"/>
      <c r="QS27" s="20"/>
      <c r="QT27" s="20"/>
      <c r="QU27" s="20"/>
      <c r="QV27" s="20"/>
      <c r="QW27" s="20"/>
      <c r="QX27" s="20"/>
      <c r="QY27" s="20"/>
      <c r="QZ27" s="20"/>
      <c r="RA27" s="20"/>
      <c r="RB27" s="20"/>
      <c r="RC27" s="20"/>
      <c r="RD27" s="20"/>
      <c r="RE27" s="20"/>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s="151" customFormat="1" ht="13.15" customHeight="1" x14ac:dyDescent="0.3">
      <c r="A28" s="195">
        <v>43946</v>
      </c>
      <c r="B28" s="167" t="s">
        <v>104</v>
      </c>
      <c r="C28" s="171"/>
      <c r="D28" s="172"/>
      <c r="E28" s="172"/>
      <c r="F28" s="172"/>
      <c r="G28" s="186"/>
      <c r="H28" s="185"/>
      <c r="I28" s="197">
        <v>378</v>
      </c>
      <c r="J28" s="183">
        <v>29</v>
      </c>
      <c r="K28" s="54">
        <f t="shared" si="0"/>
        <v>407</v>
      </c>
      <c r="L28" s="187"/>
      <c r="M28" s="190"/>
      <c r="N28" s="172"/>
      <c r="O28" s="172"/>
      <c r="P28" s="172"/>
      <c r="Q28" s="186"/>
      <c r="R28" s="185"/>
      <c r="S28" s="168">
        <f t="shared" si="1"/>
        <v>19855</v>
      </c>
      <c r="T28" s="169">
        <f t="shared" si="2"/>
        <v>881</v>
      </c>
      <c r="U28" s="170">
        <f t="shared" si="3"/>
        <v>20736</v>
      </c>
      <c r="V28" s="198"/>
      <c r="OO28" s="20"/>
      <c r="OP28" s="20"/>
      <c r="OQ28" s="20"/>
      <c r="OR28" s="20"/>
      <c r="OS28" s="20"/>
      <c r="OT28" s="20"/>
      <c r="OU28" s="20"/>
      <c r="OV28" s="20"/>
      <c r="OW28" s="20"/>
      <c r="OX28" s="20"/>
      <c r="OY28" s="20"/>
      <c r="OZ28" s="20"/>
      <c r="PA28" s="20"/>
      <c r="PB28" s="20"/>
      <c r="PC28" s="20"/>
      <c r="PD28" s="20"/>
      <c r="PE28" s="20"/>
      <c r="PF28" s="20"/>
      <c r="PG28" s="20"/>
      <c r="PH28" s="20"/>
      <c r="PI28" s="20"/>
      <c r="PJ28" s="20"/>
      <c r="PK28" s="20"/>
      <c r="PL28" s="20"/>
      <c r="PM28" s="20"/>
      <c r="PN28" s="20"/>
      <c r="PO28" s="20"/>
      <c r="PP28" s="20"/>
      <c r="PQ28" s="20"/>
      <c r="PR28" s="20"/>
      <c r="PS28" s="20"/>
      <c r="PT28" s="20"/>
      <c r="PU28" s="20"/>
      <c r="PV28" s="20"/>
      <c r="PW28" s="20"/>
      <c r="PX28" s="20"/>
      <c r="PY28" s="20"/>
      <c r="PZ28" s="20"/>
      <c r="QA28" s="20"/>
      <c r="QB28" s="20"/>
      <c r="QC28" s="20"/>
      <c r="QD28" s="20"/>
      <c r="QE28" s="20"/>
      <c r="QF28" s="20"/>
      <c r="QG28" s="20"/>
      <c r="QH28" s="20"/>
      <c r="QI28" s="20"/>
      <c r="QJ28" s="20"/>
      <c r="QK28" s="20"/>
      <c r="QL28" s="20"/>
      <c r="QM28" s="20"/>
      <c r="QN28" s="20"/>
      <c r="QO28" s="20"/>
      <c r="QP28" s="20"/>
      <c r="QQ28" s="20"/>
      <c r="QR28" s="20"/>
      <c r="QS28" s="20"/>
      <c r="QT28" s="20"/>
      <c r="QU28" s="20"/>
      <c r="QV28" s="20"/>
      <c r="QW28" s="20"/>
      <c r="QX28" s="20"/>
      <c r="QY28" s="20"/>
      <c r="QZ28" s="20"/>
      <c r="RA28" s="20"/>
      <c r="RB28" s="20"/>
      <c r="RC28" s="20"/>
      <c r="RD28" s="20"/>
      <c r="RE28" s="20"/>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s="151" customFormat="1" ht="13.15" customHeight="1" x14ac:dyDescent="0.3">
      <c r="A29" s="195">
        <v>43945</v>
      </c>
      <c r="B29" s="167" t="s">
        <v>104</v>
      </c>
      <c r="C29" s="184">
        <v>423</v>
      </c>
      <c r="D29" s="185">
        <v>4841</v>
      </c>
      <c r="E29" s="185">
        <v>2948</v>
      </c>
      <c r="F29" s="185">
        <v>25</v>
      </c>
      <c r="G29" s="186">
        <f>ONS_WeeklyRegistratedDeaths!T33-ONS_WeeklyRegistratedDeaths!AA33</f>
        <v>8237</v>
      </c>
      <c r="H29" s="185">
        <f>ONS_WeeklyOccurrenceDeaths!T33-ONS_WeeklyOccurrenceDeaths!AA33</f>
        <v>6746</v>
      </c>
      <c r="I29" s="197">
        <v>428</v>
      </c>
      <c r="J29" s="183">
        <v>30</v>
      </c>
      <c r="K29" s="54">
        <f t="shared" si="0"/>
        <v>458</v>
      </c>
      <c r="L29" s="187">
        <f>SUM(K29:K35)</f>
        <v>3657</v>
      </c>
      <c r="M29" s="188">
        <f t="shared" ref="M29:R29" si="5">M36+C29</f>
        <v>1305</v>
      </c>
      <c r="N29" s="188">
        <f t="shared" si="5"/>
        <v>19621</v>
      </c>
      <c r="O29" s="188">
        <f t="shared" si="5"/>
        <v>6293</v>
      </c>
      <c r="P29" s="188">
        <f t="shared" si="5"/>
        <v>111</v>
      </c>
      <c r="Q29" s="188">
        <f t="shared" si="5"/>
        <v>27330</v>
      </c>
      <c r="R29" s="185">
        <f t="shared" si="5"/>
        <v>30300</v>
      </c>
      <c r="S29" s="168">
        <f t="shared" si="1"/>
        <v>19477</v>
      </c>
      <c r="T29" s="169">
        <f t="shared" si="2"/>
        <v>852</v>
      </c>
      <c r="U29" s="170">
        <f t="shared" si="3"/>
        <v>20329</v>
      </c>
      <c r="V29" s="198"/>
      <c r="OO29" s="20"/>
      <c r="OP29" s="20"/>
      <c r="OQ29" s="20"/>
      <c r="OR29" s="20"/>
      <c r="OS29" s="20"/>
      <c r="OT29" s="20"/>
      <c r="OU29" s="20"/>
      <c r="OV29" s="20"/>
      <c r="OW29" s="20"/>
      <c r="OX29" s="20"/>
      <c r="OY29" s="20"/>
      <c r="OZ29" s="20"/>
      <c r="PA29" s="20"/>
      <c r="PB29" s="20"/>
      <c r="PC29" s="20"/>
      <c r="PD29" s="20"/>
      <c r="PE29" s="20"/>
      <c r="PF29" s="20"/>
      <c r="PG29" s="20"/>
      <c r="PH29" s="20"/>
      <c r="PI29" s="20"/>
      <c r="PJ29" s="20"/>
      <c r="PK29" s="20"/>
      <c r="PL29" s="20"/>
      <c r="PM29" s="20"/>
      <c r="PN29" s="20"/>
      <c r="PO29" s="20"/>
      <c r="PP29" s="20"/>
      <c r="PQ29" s="20"/>
      <c r="PR29" s="20"/>
      <c r="PS29" s="20"/>
      <c r="PT29" s="20"/>
      <c r="PU29" s="20"/>
      <c r="PV29" s="20"/>
      <c r="PW29" s="20"/>
      <c r="PX29" s="20"/>
      <c r="PY29" s="20"/>
      <c r="PZ29" s="20"/>
      <c r="QA29" s="20"/>
      <c r="QB29" s="20"/>
      <c r="QC29" s="20"/>
      <c r="QD29" s="20"/>
      <c r="QE29" s="20"/>
      <c r="QF29" s="20"/>
      <c r="QG29" s="20"/>
      <c r="QH29" s="20"/>
      <c r="QI29" s="20"/>
      <c r="QJ29" s="20"/>
      <c r="QK29" s="20"/>
      <c r="QL29" s="20"/>
      <c r="QM29" s="20"/>
      <c r="QN29" s="20"/>
      <c r="QO29" s="20"/>
      <c r="QP29" s="20"/>
      <c r="QQ29" s="20"/>
      <c r="QR29" s="20"/>
      <c r="QS29" s="20"/>
      <c r="QT29" s="20"/>
      <c r="QU29" s="20"/>
      <c r="QV29" s="20"/>
      <c r="QW29" s="20"/>
      <c r="QX29" s="20"/>
      <c r="QY29" s="20"/>
      <c r="QZ29" s="20"/>
      <c r="RA29" s="20"/>
      <c r="RB29" s="20"/>
      <c r="RC29" s="20"/>
      <c r="RD29" s="20"/>
      <c r="RE29" s="20"/>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s="151" customFormat="1" ht="13.15" customHeight="1" x14ac:dyDescent="0.3">
      <c r="A30" s="195">
        <v>43944</v>
      </c>
      <c r="B30" s="167" t="s">
        <v>104</v>
      </c>
      <c r="C30" s="171"/>
      <c r="D30" s="172"/>
      <c r="E30" s="196"/>
      <c r="F30" s="172"/>
      <c r="G30" s="186"/>
      <c r="H30" s="185"/>
      <c r="I30" s="197">
        <v>445</v>
      </c>
      <c r="J30" s="183">
        <v>18</v>
      </c>
      <c r="K30" s="54">
        <f t="shared" si="0"/>
        <v>463</v>
      </c>
      <c r="L30" s="187"/>
      <c r="M30" s="190"/>
      <c r="N30" s="172"/>
      <c r="O30" s="172"/>
      <c r="P30" s="172"/>
      <c r="Q30" s="186"/>
      <c r="R30" s="185"/>
      <c r="S30" s="168">
        <f t="shared" si="1"/>
        <v>19049</v>
      </c>
      <c r="T30" s="169">
        <f t="shared" si="2"/>
        <v>822</v>
      </c>
      <c r="U30" s="170">
        <f t="shared" si="3"/>
        <v>19871</v>
      </c>
      <c r="V30" s="198"/>
      <c r="OO30" s="20"/>
      <c r="OP30" s="20"/>
      <c r="OQ30" s="20"/>
      <c r="OR30" s="20"/>
      <c r="OS30" s="20"/>
      <c r="OT30" s="20"/>
      <c r="OU30" s="20"/>
      <c r="OV30" s="20"/>
      <c r="OW30" s="20"/>
      <c r="OX30" s="20"/>
      <c r="OY30" s="20"/>
      <c r="OZ30" s="20"/>
      <c r="PA30" s="20"/>
      <c r="PB30" s="20"/>
      <c r="PC30" s="20"/>
      <c r="PD30" s="20"/>
      <c r="PE30" s="20"/>
      <c r="PF30" s="20"/>
      <c r="PG30" s="20"/>
      <c r="PH30" s="20"/>
      <c r="PI30" s="20"/>
      <c r="PJ30" s="20"/>
      <c r="PK30" s="20"/>
      <c r="PL30" s="20"/>
      <c r="PM30" s="20"/>
      <c r="PN30" s="20"/>
      <c r="PO30" s="20"/>
      <c r="PP30" s="20"/>
      <c r="PQ30" s="20"/>
      <c r="PR30" s="20"/>
      <c r="PS30" s="20"/>
      <c r="PT30" s="20"/>
      <c r="PU30" s="20"/>
      <c r="PV30" s="20"/>
      <c r="PW30" s="20"/>
      <c r="PX30" s="20"/>
      <c r="PY30" s="20"/>
      <c r="PZ30" s="20"/>
      <c r="QA30" s="20"/>
      <c r="QB30" s="20"/>
      <c r="QC30" s="20"/>
      <c r="QD30" s="20"/>
      <c r="QE30" s="20"/>
      <c r="QF30" s="20"/>
      <c r="QG30" s="20"/>
      <c r="QH30" s="20"/>
      <c r="QI30" s="20"/>
      <c r="QJ30" s="20"/>
      <c r="QK30" s="20"/>
      <c r="QL30" s="20"/>
      <c r="QM30" s="20"/>
      <c r="QN30" s="20"/>
      <c r="QO30" s="20"/>
      <c r="QP30" s="20"/>
      <c r="QQ30" s="20"/>
      <c r="QR30" s="20"/>
      <c r="QS30" s="20"/>
      <c r="QT30" s="20"/>
      <c r="QU30" s="20"/>
      <c r="QV30" s="20"/>
      <c r="QW30" s="20"/>
      <c r="QX30" s="20"/>
      <c r="QY30" s="20"/>
      <c r="QZ30" s="20"/>
      <c r="RA30" s="20"/>
      <c r="RB30" s="20"/>
      <c r="RC30" s="20"/>
      <c r="RD30" s="20"/>
      <c r="RE30" s="2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51" customFormat="1" ht="13.15" customHeight="1" x14ac:dyDescent="0.3">
      <c r="A31" s="195">
        <v>43943</v>
      </c>
      <c r="B31" s="167" t="s">
        <v>104</v>
      </c>
      <c r="C31" s="171"/>
      <c r="D31" s="172"/>
      <c r="E31" s="196"/>
      <c r="F31" s="172"/>
      <c r="G31" s="186"/>
      <c r="H31" s="185"/>
      <c r="I31" s="199">
        <v>484</v>
      </c>
      <c r="J31" s="183">
        <v>23</v>
      </c>
      <c r="K31" s="54">
        <f t="shared" si="0"/>
        <v>507</v>
      </c>
      <c r="L31" s="187"/>
      <c r="M31" s="190"/>
      <c r="N31" s="172"/>
      <c r="O31" s="172"/>
      <c r="P31" s="172"/>
      <c r="Q31" s="186"/>
      <c r="R31" s="185"/>
      <c r="S31" s="168">
        <f t="shared" si="1"/>
        <v>18604</v>
      </c>
      <c r="T31" s="169">
        <f t="shared" si="2"/>
        <v>804</v>
      </c>
      <c r="U31" s="170">
        <f t="shared" si="3"/>
        <v>19408</v>
      </c>
      <c r="V31" s="198"/>
      <c r="OO31" s="20"/>
      <c r="OP31" s="20"/>
      <c r="OQ31" s="20"/>
      <c r="OR31" s="20"/>
      <c r="OS31" s="20"/>
      <c r="OT31" s="20"/>
      <c r="OU31" s="20"/>
      <c r="OV31" s="20"/>
      <c r="OW31" s="20"/>
      <c r="OX31" s="20"/>
      <c r="OY31" s="20"/>
      <c r="OZ31" s="20"/>
      <c r="PA31" s="20"/>
      <c r="PB31" s="20"/>
      <c r="PC31" s="20"/>
      <c r="PD31" s="20"/>
      <c r="PE31" s="20"/>
      <c r="PF31" s="20"/>
      <c r="PG31" s="20"/>
      <c r="PH31" s="20"/>
      <c r="PI31" s="20"/>
      <c r="PJ31" s="20"/>
      <c r="PK31" s="20"/>
      <c r="PL31" s="20"/>
      <c r="PM31" s="20"/>
      <c r="PN31" s="20"/>
      <c r="PO31" s="20"/>
      <c r="PP31" s="20"/>
      <c r="PQ31" s="20"/>
      <c r="PR31" s="20"/>
      <c r="PS31" s="20"/>
      <c r="PT31" s="20"/>
      <c r="PU31" s="20"/>
      <c r="PV31" s="20"/>
      <c r="PW31" s="20"/>
      <c r="PX31" s="20"/>
      <c r="PY31" s="20"/>
      <c r="PZ31" s="20"/>
      <c r="QA31" s="20"/>
      <c r="QB31" s="20"/>
      <c r="QC31" s="20"/>
      <c r="QD31" s="20"/>
      <c r="QE31" s="20"/>
      <c r="QF31" s="20"/>
      <c r="QG31" s="20"/>
      <c r="QH31" s="20"/>
      <c r="QI31" s="20"/>
      <c r="QJ31" s="20"/>
      <c r="QK31" s="20"/>
      <c r="QL31" s="20"/>
      <c r="QM31" s="20"/>
      <c r="QN31" s="20"/>
      <c r="QO31" s="20"/>
      <c r="QP31" s="20"/>
      <c r="QQ31" s="20"/>
      <c r="QR31" s="20"/>
      <c r="QS31" s="20"/>
      <c r="QT31" s="20"/>
      <c r="QU31" s="20"/>
      <c r="QV31" s="20"/>
      <c r="QW31" s="20"/>
      <c r="QX31" s="20"/>
      <c r="QY31" s="20"/>
      <c r="QZ31" s="20"/>
      <c r="RA31" s="20"/>
      <c r="RB31" s="20"/>
      <c r="RC31" s="20"/>
      <c r="RD31" s="20"/>
      <c r="RE31" s="20"/>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s="151" customFormat="1" ht="13.15" customHeight="1" x14ac:dyDescent="0.3">
      <c r="A32" s="195">
        <v>43942</v>
      </c>
      <c r="B32" s="167" t="s">
        <v>104</v>
      </c>
      <c r="C32" s="171"/>
      <c r="D32" s="172"/>
      <c r="E32" s="196"/>
      <c r="F32" s="172"/>
      <c r="G32" s="186"/>
      <c r="H32" s="185"/>
      <c r="I32" s="199">
        <v>479</v>
      </c>
      <c r="J32" s="183">
        <v>30</v>
      </c>
      <c r="K32" s="54">
        <f t="shared" si="0"/>
        <v>509</v>
      </c>
      <c r="L32" s="187"/>
      <c r="M32" s="190"/>
      <c r="N32" s="172"/>
      <c r="O32" s="172"/>
      <c r="P32" s="172"/>
      <c r="Q32" s="186"/>
      <c r="R32" s="185"/>
      <c r="S32" s="168">
        <f t="shared" si="1"/>
        <v>18120</v>
      </c>
      <c r="T32" s="169">
        <f t="shared" si="2"/>
        <v>781</v>
      </c>
      <c r="U32" s="170">
        <f t="shared" si="3"/>
        <v>18901</v>
      </c>
      <c r="V32" s="198"/>
      <c r="OO32" s="20"/>
      <c r="OP32" s="20"/>
      <c r="OQ32" s="20"/>
      <c r="OR32" s="20"/>
      <c r="OS32" s="20"/>
      <c r="OT32" s="20"/>
      <c r="OU32" s="20"/>
      <c r="OV32" s="20"/>
      <c r="OW32" s="20"/>
      <c r="OX32" s="20"/>
      <c r="OY32" s="20"/>
      <c r="OZ32" s="20"/>
      <c r="PA32" s="20"/>
      <c r="PB32" s="20"/>
      <c r="PC32" s="20"/>
      <c r="PD32" s="20"/>
      <c r="PE32" s="20"/>
      <c r="PF32" s="20"/>
      <c r="PG32" s="20"/>
      <c r="PH32" s="20"/>
      <c r="PI32" s="20"/>
      <c r="PJ32" s="20"/>
      <c r="PK32" s="20"/>
      <c r="PL32" s="20"/>
      <c r="PM32" s="20"/>
      <c r="PN32" s="20"/>
      <c r="PO32" s="20"/>
      <c r="PP32" s="20"/>
      <c r="PQ32" s="20"/>
      <c r="PR32" s="20"/>
      <c r="PS32" s="20"/>
      <c r="PT32" s="20"/>
      <c r="PU32" s="20"/>
      <c r="PV32" s="20"/>
      <c r="PW32" s="20"/>
      <c r="PX32" s="20"/>
      <c r="PY32" s="20"/>
      <c r="PZ32" s="20"/>
      <c r="QA32" s="20"/>
      <c r="QB32" s="20"/>
      <c r="QC32" s="20"/>
      <c r="QD32" s="20"/>
      <c r="QE32" s="20"/>
      <c r="QF32" s="20"/>
      <c r="QG32" s="20"/>
      <c r="QH32" s="20"/>
      <c r="QI32" s="20"/>
      <c r="QJ32" s="20"/>
      <c r="QK32" s="20"/>
      <c r="QL32" s="20"/>
      <c r="QM32" s="20"/>
      <c r="QN32" s="20"/>
      <c r="QO32" s="20"/>
      <c r="QP32" s="20"/>
      <c r="QQ32" s="20"/>
      <c r="QR32" s="20"/>
      <c r="QS32" s="20"/>
      <c r="QT32" s="20"/>
      <c r="QU32" s="20"/>
      <c r="QV32" s="20"/>
      <c r="QW32" s="20"/>
      <c r="QX32" s="20"/>
      <c r="QY32" s="20"/>
      <c r="QZ32" s="20"/>
      <c r="RA32" s="20"/>
      <c r="RB32" s="20"/>
      <c r="RC32" s="20"/>
      <c r="RD32" s="20"/>
      <c r="RE32" s="20"/>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151" customFormat="1" ht="13.15" customHeight="1" x14ac:dyDescent="0.3">
      <c r="A33" s="195">
        <v>43941</v>
      </c>
      <c r="B33" s="167" t="s">
        <v>104</v>
      </c>
      <c r="C33" s="171"/>
      <c r="D33" s="172"/>
      <c r="E33" s="196"/>
      <c r="F33" s="172"/>
      <c r="G33" s="186"/>
      <c r="H33" s="185"/>
      <c r="I33" s="199">
        <v>553</v>
      </c>
      <c r="J33" s="183">
        <v>25</v>
      </c>
      <c r="K33" s="54">
        <f t="shared" si="0"/>
        <v>578</v>
      </c>
      <c r="L33" s="187"/>
      <c r="M33" s="190"/>
      <c r="N33" s="172"/>
      <c r="O33" s="172"/>
      <c r="P33" s="172"/>
      <c r="Q33" s="186"/>
      <c r="R33" s="185"/>
      <c r="S33" s="168">
        <f t="shared" si="1"/>
        <v>17641</v>
      </c>
      <c r="T33" s="169">
        <f t="shared" si="2"/>
        <v>751</v>
      </c>
      <c r="U33" s="170">
        <f t="shared" si="3"/>
        <v>18392</v>
      </c>
      <c r="V33" s="198"/>
      <c r="OO33" s="20"/>
      <c r="OP33" s="20"/>
      <c r="OQ33" s="20"/>
      <c r="OR33" s="20"/>
      <c r="OS33" s="20"/>
      <c r="OT33" s="20"/>
      <c r="OU33" s="20"/>
      <c r="OV33" s="20"/>
      <c r="OW33" s="20"/>
      <c r="OX33" s="20"/>
      <c r="OY33" s="20"/>
      <c r="OZ33" s="20"/>
      <c r="PA33" s="20"/>
      <c r="PB33" s="20"/>
      <c r="PC33" s="20"/>
      <c r="PD33" s="20"/>
      <c r="PE33" s="20"/>
      <c r="PF33" s="20"/>
      <c r="PG33" s="20"/>
      <c r="PH33" s="20"/>
      <c r="PI33" s="20"/>
      <c r="PJ33" s="20"/>
      <c r="PK33" s="20"/>
      <c r="PL33" s="20"/>
      <c r="PM33" s="20"/>
      <c r="PN33" s="20"/>
      <c r="PO33" s="20"/>
      <c r="PP33" s="20"/>
      <c r="PQ33" s="20"/>
      <c r="PR33" s="20"/>
      <c r="PS33" s="20"/>
      <c r="PT33" s="20"/>
      <c r="PU33" s="20"/>
      <c r="PV33" s="20"/>
      <c r="PW33" s="20"/>
      <c r="PX33" s="20"/>
      <c r="PY33" s="20"/>
      <c r="PZ33" s="20"/>
      <c r="QA33" s="20"/>
      <c r="QB33" s="20"/>
      <c r="QC33" s="20"/>
      <c r="QD33" s="20"/>
      <c r="QE33" s="20"/>
      <c r="QF33" s="20"/>
      <c r="QG33" s="20"/>
      <c r="QH33" s="20"/>
      <c r="QI33" s="20"/>
      <c r="QJ33" s="20"/>
      <c r="QK33" s="20"/>
      <c r="QL33" s="20"/>
      <c r="QM33" s="20"/>
      <c r="QN33" s="20"/>
      <c r="QO33" s="20"/>
      <c r="QP33" s="20"/>
      <c r="QQ33" s="20"/>
      <c r="QR33" s="20"/>
      <c r="QS33" s="20"/>
      <c r="QT33" s="20"/>
      <c r="QU33" s="20"/>
      <c r="QV33" s="20"/>
      <c r="QW33" s="20"/>
      <c r="QX33" s="20"/>
      <c r="QY33" s="20"/>
      <c r="QZ33" s="20"/>
      <c r="RA33" s="20"/>
      <c r="RB33" s="20"/>
      <c r="RC33" s="20"/>
      <c r="RD33" s="20"/>
      <c r="RE33" s="20"/>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s="151" customFormat="1" ht="13.15" customHeight="1" x14ac:dyDescent="0.3">
      <c r="A34" s="195">
        <v>43940</v>
      </c>
      <c r="B34" s="167" t="s">
        <v>104</v>
      </c>
      <c r="C34" s="171"/>
      <c r="D34" s="172"/>
      <c r="E34" s="196"/>
      <c r="F34" s="172"/>
      <c r="G34" s="186"/>
      <c r="H34" s="185"/>
      <c r="I34" s="199">
        <v>517</v>
      </c>
      <c r="J34" s="183">
        <v>26</v>
      </c>
      <c r="K34" s="54">
        <f t="shared" si="0"/>
        <v>543</v>
      </c>
      <c r="L34" s="187"/>
      <c r="M34" s="190"/>
      <c r="N34" s="172"/>
      <c r="O34" s="172"/>
      <c r="P34" s="172"/>
      <c r="Q34" s="186"/>
      <c r="R34" s="185"/>
      <c r="S34" s="168">
        <f t="shared" si="1"/>
        <v>17088</v>
      </c>
      <c r="T34" s="169">
        <f t="shared" si="2"/>
        <v>726</v>
      </c>
      <c r="U34" s="170">
        <f t="shared" si="3"/>
        <v>17814</v>
      </c>
      <c r="V34" s="198"/>
      <c r="OO34" s="20"/>
      <c r="OP34" s="20"/>
      <c r="OQ34" s="20"/>
      <c r="OR34" s="20"/>
      <c r="OS34" s="20"/>
      <c r="OT34" s="20"/>
      <c r="OU34" s="20"/>
      <c r="OV34" s="20"/>
      <c r="OW34" s="20"/>
      <c r="OX34" s="20"/>
      <c r="OY34" s="20"/>
      <c r="OZ34" s="20"/>
      <c r="PA34" s="20"/>
      <c r="PB34" s="20"/>
      <c r="PC34" s="20"/>
      <c r="PD34" s="20"/>
      <c r="PE34" s="20"/>
      <c r="PF34" s="20"/>
      <c r="PG34" s="20"/>
      <c r="PH34" s="20"/>
      <c r="PI34" s="20"/>
      <c r="PJ34" s="20"/>
      <c r="PK34" s="20"/>
      <c r="PL34" s="20"/>
      <c r="PM34" s="20"/>
      <c r="PN34" s="20"/>
      <c r="PO34" s="20"/>
      <c r="PP34" s="20"/>
      <c r="PQ34" s="20"/>
      <c r="PR34" s="20"/>
      <c r="PS34" s="20"/>
      <c r="PT34" s="20"/>
      <c r="PU34" s="20"/>
      <c r="PV34" s="20"/>
      <c r="PW34" s="20"/>
      <c r="PX34" s="20"/>
      <c r="PY34" s="20"/>
      <c r="PZ34" s="20"/>
      <c r="QA34" s="20"/>
      <c r="QB34" s="20"/>
      <c r="QC34" s="20"/>
      <c r="QD34" s="20"/>
      <c r="QE34" s="20"/>
      <c r="QF34" s="20"/>
      <c r="QG34" s="20"/>
      <c r="QH34" s="20"/>
      <c r="QI34" s="20"/>
      <c r="QJ34" s="20"/>
      <c r="QK34" s="20"/>
      <c r="QL34" s="20"/>
      <c r="QM34" s="20"/>
      <c r="QN34" s="20"/>
      <c r="QO34" s="20"/>
      <c r="QP34" s="20"/>
      <c r="QQ34" s="20"/>
      <c r="QR34" s="20"/>
      <c r="QS34" s="20"/>
      <c r="QT34" s="20"/>
      <c r="QU34" s="20"/>
      <c r="QV34" s="20"/>
      <c r="QW34" s="20"/>
      <c r="QX34" s="20"/>
      <c r="QY34" s="20"/>
      <c r="QZ34" s="20"/>
      <c r="RA34" s="20"/>
      <c r="RB34" s="20"/>
      <c r="RC34" s="20"/>
      <c r="RD34" s="20"/>
      <c r="RE34" s="20"/>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s="151" customFormat="1" ht="13.15" customHeight="1" x14ac:dyDescent="0.3">
      <c r="A35" s="195">
        <v>43939</v>
      </c>
      <c r="B35" s="167" t="s">
        <v>104</v>
      </c>
      <c r="C35" s="171"/>
      <c r="D35" s="172"/>
      <c r="E35" s="196"/>
      <c r="F35" s="172"/>
      <c r="G35" s="186"/>
      <c r="H35" s="185"/>
      <c r="I35" s="199">
        <v>567</v>
      </c>
      <c r="J35" s="183">
        <v>32</v>
      </c>
      <c r="K35" s="54">
        <f t="shared" si="0"/>
        <v>599</v>
      </c>
      <c r="L35" s="187"/>
      <c r="M35" s="190"/>
      <c r="N35" s="172"/>
      <c r="O35" s="172"/>
      <c r="P35" s="172"/>
      <c r="Q35" s="186"/>
      <c r="R35" s="185"/>
      <c r="S35" s="168">
        <f t="shared" si="1"/>
        <v>16571</v>
      </c>
      <c r="T35" s="169">
        <f t="shared" si="2"/>
        <v>700</v>
      </c>
      <c r="U35" s="170">
        <f t="shared" si="3"/>
        <v>17271</v>
      </c>
      <c r="V35" s="198"/>
      <c r="OO35" s="20"/>
      <c r="OP35" s="20"/>
      <c r="OQ35" s="20"/>
      <c r="OR35" s="20"/>
      <c r="OS35" s="20"/>
      <c r="OT35" s="20"/>
      <c r="OU35" s="20"/>
      <c r="OV35" s="20"/>
      <c r="OW35" s="20"/>
      <c r="OX35" s="20"/>
      <c r="OY35" s="20"/>
      <c r="OZ35" s="20"/>
      <c r="PA35" s="20"/>
      <c r="PB35" s="20"/>
      <c r="PC35" s="20"/>
      <c r="PD35" s="20"/>
      <c r="PE35" s="20"/>
      <c r="PF35" s="20"/>
      <c r="PG35" s="20"/>
      <c r="PH35" s="20"/>
      <c r="PI35" s="20"/>
      <c r="PJ35" s="20"/>
      <c r="PK35" s="20"/>
      <c r="PL35" s="20"/>
      <c r="PM35" s="20"/>
      <c r="PN35" s="20"/>
      <c r="PO35" s="20"/>
      <c r="PP35" s="20"/>
      <c r="PQ35" s="20"/>
      <c r="PR35" s="20"/>
      <c r="PS35" s="20"/>
      <c r="PT35" s="20"/>
      <c r="PU35" s="20"/>
      <c r="PV35" s="20"/>
      <c r="PW35" s="20"/>
      <c r="PX35" s="20"/>
      <c r="PY35" s="20"/>
      <c r="PZ35" s="20"/>
      <c r="QA35" s="20"/>
      <c r="QB35" s="20"/>
      <c r="QC35" s="20"/>
      <c r="QD35" s="20"/>
      <c r="QE35" s="20"/>
      <c r="QF35" s="20"/>
      <c r="QG35" s="20"/>
      <c r="QH35" s="20"/>
      <c r="QI35" s="20"/>
      <c r="QJ35" s="20"/>
      <c r="QK35" s="20"/>
      <c r="QL35" s="20"/>
      <c r="QM35" s="20"/>
      <c r="QN35" s="20"/>
      <c r="QO35" s="20"/>
      <c r="QP35" s="20"/>
      <c r="QQ35" s="20"/>
      <c r="QR35" s="20"/>
      <c r="QS35" s="20"/>
      <c r="QT35" s="20"/>
      <c r="QU35" s="20"/>
      <c r="QV35" s="20"/>
      <c r="QW35" s="20"/>
      <c r="QX35" s="20"/>
      <c r="QY35" s="20"/>
      <c r="QZ35" s="20"/>
      <c r="RA35" s="20"/>
      <c r="RB35" s="20"/>
      <c r="RC35" s="20"/>
      <c r="RD35" s="20"/>
      <c r="RE35" s="20"/>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ht="13.15" customHeight="1" x14ac:dyDescent="0.3">
      <c r="A36" s="195">
        <v>43938</v>
      </c>
      <c r="B36" s="167" t="s">
        <v>104</v>
      </c>
      <c r="C36" s="184">
        <v>416</v>
      </c>
      <c r="D36" s="185">
        <v>6107</v>
      </c>
      <c r="E36" s="185">
        <v>2194</v>
      </c>
      <c r="F36" s="185">
        <v>41</v>
      </c>
      <c r="G36" s="186">
        <f>ONS_WeeklyRegistratedDeaths!AA33-ONS_WeeklyRegistratedDeaths!AH33</f>
        <v>8758</v>
      </c>
      <c r="H36" s="185">
        <f>ONS_WeeklyOccurrenceDeaths!AA33-ONS_WeeklyOccurrenceDeaths!AH33</f>
        <v>8121</v>
      </c>
      <c r="I36" s="199">
        <v>602</v>
      </c>
      <c r="J36" s="183">
        <v>29</v>
      </c>
      <c r="K36" s="54">
        <f t="shared" si="0"/>
        <v>631</v>
      </c>
      <c r="L36" s="187">
        <f>SUM(K36:K42)</f>
        <v>4967</v>
      </c>
      <c r="M36" s="188">
        <f t="shared" ref="M36:R36" si="6">M43+C36</f>
        <v>882</v>
      </c>
      <c r="N36" s="185">
        <f t="shared" si="6"/>
        <v>14780</v>
      </c>
      <c r="O36" s="185">
        <f t="shared" si="6"/>
        <v>3345</v>
      </c>
      <c r="P36" s="185">
        <f t="shared" si="6"/>
        <v>86</v>
      </c>
      <c r="Q36" s="185">
        <f t="shared" si="6"/>
        <v>19093</v>
      </c>
      <c r="R36" s="185">
        <f t="shared" si="6"/>
        <v>23554</v>
      </c>
      <c r="S36" s="168">
        <f t="shared" si="1"/>
        <v>16004</v>
      </c>
      <c r="T36" s="169">
        <f t="shared" si="2"/>
        <v>668</v>
      </c>
      <c r="U36" s="170">
        <f t="shared" si="3"/>
        <v>16672</v>
      </c>
      <c r="V36" s="200"/>
    </row>
    <row r="37" spans="1:1024" ht="13.15" customHeight="1" x14ac:dyDescent="0.3">
      <c r="A37" s="195">
        <v>43937</v>
      </c>
      <c r="B37" s="167" t="s">
        <v>104</v>
      </c>
      <c r="C37" s="171"/>
      <c r="D37" s="172"/>
      <c r="E37" s="172"/>
      <c r="F37" s="172"/>
      <c r="G37" s="186"/>
      <c r="H37" s="185"/>
      <c r="I37" s="199">
        <v>631</v>
      </c>
      <c r="J37" s="183">
        <v>35</v>
      </c>
      <c r="K37" s="54">
        <f t="shared" si="0"/>
        <v>666</v>
      </c>
      <c r="L37" s="187"/>
      <c r="M37" s="190"/>
      <c r="N37" s="172"/>
      <c r="O37" s="172"/>
      <c r="P37" s="172"/>
      <c r="Q37" s="186"/>
      <c r="R37" s="185"/>
      <c r="S37" s="168">
        <f t="shared" si="1"/>
        <v>15402</v>
      </c>
      <c r="T37" s="169">
        <f t="shared" si="2"/>
        <v>639</v>
      </c>
      <c r="U37" s="170">
        <f t="shared" si="3"/>
        <v>16041</v>
      </c>
      <c r="V37" s="200"/>
    </row>
    <row r="38" spans="1:1024" ht="13.15" customHeight="1" x14ac:dyDescent="0.3">
      <c r="A38" s="195">
        <v>43936</v>
      </c>
      <c r="B38" s="167" t="s">
        <v>104</v>
      </c>
      <c r="C38" s="171"/>
      <c r="D38" s="172"/>
      <c r="E38" s="172"/>
      <c r="F38" s="172"/>
      <c r="G38" s="186"/>
      <c r="H38" s="201"/>
      <c r="I38" s="199">
        <v>681</v>
      </c>
      <c r="J38" s="183">
        <v>38</v>
      </c>
      <c r="K38" s="54">
        <f t="shared" si="0"/>
        <v>719</v>
      </c>
      <c r="L38" s="202"/>
      <c r="M38" s="190"/>
      <c r="N38" s="172"/>
      <c r="O38" s="172"/>
      <c r="P38" s="172"/>
      <c r="Q38" s="186"/>
      <c r="R38" s="201"/>
      <c r="S38" s="168">
        <f t="shared" si="1"/>
        <v>14771</v>
      </c>
      <c r="T38" s="169">
        <f t="shared" si="2"/>
        <v>604</v>
      </c>
      <c r="U38" s="170">
        <f t="shared" si="3"/>
        <v>15375</v>
      </c>
      <c r="V38" s="200"/>
    </row>
    <row r="39" spans="1:1024" ht="13.15" customHeight="1" x14ac:dyDescent="0.3">
      <c r="A39" s="195">
        <v>43935</v>
      </c>
      <c r="B39" s="167" t="s">
        <v>104</v>
      </c>
      <c r="C39" s="171"/>
      <c r="D39" s="172"/>
      <c r="E39" s="172"/>
      <c r="F39" s="172"/>
      <c r="G39" s="186"/>
      <c r="H39" s="185"/>
      <c r="I39" s="199">
        <v>642</v>
      </c>
      <c r="J39" s="183">
        <v>26</v>
      </c>
      <c r="K39" s="54">
        <f t="shared" si="0"/>
        <v>668</v>
      </c>
      <c r="L39" s="187"/>
      <c r="M39" s="190"/>
      <c r="N39" s="172"/>
      <c r="O39" s="172"/>
      <c r="P39" s="172"/>
      <c r="Q39" s="186"/>
      <c r="R39" s="185"/>
      <c r="S39" s="168">
        <f t="shared" si="1"/>
        <v>14090</v>
      </c>
      <c r="T39" s="169">
        <f t="shared" si="2"/>
        <v>566</v>
      </c>
      <c r="U39" s="170">
        <f t="shared" si="3"/>
        <v>14656</v>
      </c>
      <c r="V39" s="200"/>
    </row>
    <row r="40" spans="1:1024" ht="13.15" customHeight="1" x14ac:dyDescent="0.3">
      <c r="A40" s="195">
        <v>43934</v>
      </c>
      <c r="B40" s="167" t="s">
        <v>104</v>
      </c>
      <c r="C40" s="171"/>
      <c r="D40" s="172"/>
      <c r="E40" s="172"/>
      <c r="F40" s="172"/>
      <c r="G40" s="186"/>
      <c r="H40" s="185"/>
      <c r="I40" s="199">
        <v>688</v>
      </c>
      <c r="J40" s="183">
        <v>44</v>
      </c>
      <c r="K40" s="54">
        <f t="shared" si="0"/>
        <v>732</v>
      </c>
      <c r="L40" s="187"/>
      <c r="M40" s="190"/>
      <c r="N40" s="172"/>
      <c r="O40" s="172"/>
      <c r="P40" s="172"/>
      <c r="Q40" s="186"/>
      <c r="R40" s="185"/>
      <c r="S40" s="168">
        <f t="shared" si="1"/>
        <v>13448</v>
      </c>
      <c r="T40" s="169">
        <f t="shared" si="2"/>
        <v>540</v>
      </c>
      <c r="U40" s="170">
        <f t="shared" si="3"/>
        <v>13988</v>
      </c>
      <c r="V40" s="200"/>
    </row>
    <row r="41" spans="1:1024" ht="13.15" customHeight="1" x14ac:dyDescent="0.3">
      <c r="A41" s="195">
        <v>43933</v>
      </c>
      <c r="B41" s="167" t="s">
        <v>104</v>
      </c>
      <c r="C41" s="171"/>
      <c r="D41" s="172"/>
      <c r="E41" s="172"/>
      <c r="F41" s="172"/>
      <c r="G41" s="186"/>
      <c r="H41" s="185"/>
      <c r="I41" s="199">
        <v>713</v>
      </c>
      <c r="J41" s="183">
        <v>36</v>
      </c>
      <c r="K41" s="54">
        <f t="shared" si="0"/>
        <v>749</v>
      </c>
      <c r="L41" s="187"/>
      <c r="M41" s="190"/>
      <c r="N41" s="172"/>
      <c r="O41" s="172"/>
      <c r="P41" s="172"/>
      <c r="Q41" s="186"/>
      <c r="R41" s="185"/>
      <c r="S41" s="168">
        <f t="shared" si="1"/>
        <v>12760</v>
      </c>
      <c r="T41" s="169">
        <f t="shared" si="2"/>
        <v>496</v>
      </c>
      <c r="U41" s="170">
        <f t="shared" si="3"/>
        <v>13256</v>
      </c>
      <c r="V41" s="200"/>
    </row>
    <row r="42" spans="1:1024" ht="13.15" customHeight="1" x14ac:dyDescent="0.3">
      <c r="A42" s="195">
        <v>43932</v>
      </c>
      <c r="B42" s="167" t="s">
        <v>104</v>
      </c>
      <c r="C42" s="171"/>
      <c r="D42" s="172"/>
      <c r="E42" s="172"/>
      <c r="F42" s="172"/>
      <c r="G42" s="186"/>
      <c r="H42" s="185"/>
      <c r="I42" s="199">
        <v>771</v>
      </c>
      <c r="J42" s="183">
        <v>31</v>
      </c>
      <c r="K42" s="54">
        <f t="shared" ref="K42:K73" si="7">I42+J42</f>
        <v>802</v>
      </c>
      <c r="L42" s="187"/>
      <c r="M42" s="190"/>
      <c r="N42" s="172"/>
      <c r="O42" s="172"/>
      <c r="P42" s="172"/>
      <c r="Q42" s="186"/>
      <c r="R42" s="185"/>
      <c r="S42" s="168">
        <f t="shared" si="1"/>
        <v>12047</v>
      </c>
      <c r="T42" s="169">
        <f t="shared" si="2"/>
        <v>460</v>
      </c>
      <c r="U42" s="170">
        <f t="shared" si="3"/>
        <v>12507</v>
      </c>
      <c r="V42" s="200"/>
    </row>
    <row r="43" spans="1:1024" ht="13.15" customHeight="1" x14ac:dyDescent="0.3">
      <c r="A43" s="195">
        <v>43931</v>
      </c>
      <c r="B43" s="167" t="s">
        <v>104</v>
      </c>
      <c r="C43" s="184">
        <v>330</v>
      </c>
      <c r="D43" s="185">
        <v>4957</v>
      </c>
      <c r="E43" s="185">
        <v>898</v>
      </c>
      <c r="F43" s="185">
        <v>28</v>
      </c>
      <c r="G43" s="185">
        <f>ONS_WeeklyRegistratedDeaths!AH33-ONS_WeeklyRegistratedDeaths!AO33</f>
        <v>6213</v>
      </c>
      <c r="H43" s="185">
        <f>ONS_WeeklyOccurrenceDeaths!AH33-ONS_WeeklyOccurrenceDeaths!AO33</f>
        <v>8073</v>
      </c>
      <c r="I43" s="199">
        <v>733</v>
      </c>
      <c r="J43" s="183">
        <v>25</v>
      </c>
      <c r="K43" s="54">
        <f t="shared" si="7"/>
        <v>758</v>
      </c>
      <c r="L43" s="187">
        <f>SUM(K43:K49)</f>
        <v>5661</v>
      </c>
      <c r="M43" s="188">
        <f t="shared" ref="M43:R43" si="8">M50+C43</f>
        <v>466</v>
      </c>
      <c r="N43" s="185">
        <f t="shared" si="8"/>
        <v>8673</v>
      </c>
      <c r="O43" s="185">
        <f t="shared" si="8"/>
        <v>1151</v>
      </c>
      <c r="P43" s="185">
        <f t="shared" si="8"/>
        <v>45</v>
      </c>
      <c r="Q43" s="185">
        <f t="shared" si="8"/>
        <v>10335</v>
      </c>
      <c r="R43" s="185">
        <f t="shared" si="8"/>
        <v>15433</v>
      </c>
      <c r="S43" s="168">
        <f t="shared" ref="S43:S74" si="9">S44+I43</f>
        <v>11276</v>
      </c>
      <c r="T43" s="169">
        <f t="shared" ref="T43:T74" si="10">T44+J43</f>
        <v>429</v>
      </c>
      <c r="U43" s="170">
        <f t="shared" ref="U43:U74" si="11">U44+K43</f>
        <v>11705</v>
      </c>
      <c r="V43" s="200"/>
    </row>
    <row r="44" spans="1:1024" ht="13.15" customHeight="1" x14ac:dyDescent="0.3">
      <c r="A44" s="195">
        <v>43930</v>
      </c>
      <c r="B44" s="167" t="s">
        <v>104</v>
      </c>
      <c r="C44" s="171"/>
      <c r="D44" s="172"/>
      <c r="E44" s="172"/>
      <c r="F44" s="172"/>
      <c r="G44" s="186"/>
      <c r="H44" s="185"/>
      <c r="I44" s="199">
        <v>780</v>
      </c>
      <c r="J44" s="183">
        <v>43</v>
      </c>
      <c r="K44" s="54">
        <f t="shared" si="7"/>
        <v>823</v>
      </c>
      <c r="L44" s="187"/>
      <c r="M44" s="190"/>
      <c r="N44" s="172"/>
      <c r="O44" s="172"/>
      <c r="P44" s="172"/>
      <c r="Q44" s="186"/>
      <c r="R44" s="185"/>
      <c r="S44" s="168">
        <f t="shared" si="9"/>
        <v>10543</v>
      </c>
      <c r="T44" s="169">
        <f t="shared" si="10"/>
        <v>404</v>
      </c>
      <c r="U44" s="170">
        <f t="shared" si="11"/>
        <v>10947</v>
      </c>
      <c r="V44" s="200"/>
    </row>
    <row r="45" spans="1:1024" ht="13.15" customHeight="1" x14ac:dyDescent="0.3">
      <c r="A45" s="195">
        <v>43929</v>
      </c>
      <c r="B45" s="167" t="s">
        <v>104</v>
      </c>
      <c r="C45" s="171"/>
      <c r="D45" s="172"/>
      <c r="E45" s="172"/>
      <c r="F45" s="172"/>
      <c r="G45" s="186"/>
      <c r="H45" s="185"/>
      <c r="I45" s="199">
        <v>888</v>
      </c>
      <c r="J45" s="183">
        <v>42</v>
      </c>
      <c r="K45" s="54">
        <f t="shared" si="7"/>
        <v>930</v>
      </c>
      <c r="L45" s="187"/>
      <c r="M45" s="190"/>
      <c r="N45" s="172"/>
      <c r="O45" s="172"/>
      <c r="P45" s="172"/>
      <c r="Q45" s="186"/>
      <c r="R45" s="185"/>
      <c r="S45" s="168">
        <f t="shared" si="9"/>
        <v>9763</v>
      </c>
      <c r="T45" s="169">
        <f t="shared" si="10"/>
        <v>361</v>
      </c>
      <c r="U45" s="170">
        <f t="shared" si="11"/>
        <v>10124</v>
      </c>
      <c r="V45" s="200"/>
    </row>
    <row r="46" spans="1:1024" ht="13.15" customHeight="1" x14ac:dyDescent="0.3">
      <c r="A46" s="195">
        <v>43928</v>
      </c>
      <c r="B46" s="167" t="s">
        <v>104</v>
      </c>
      <c r="C46" s="171"/>
      <c r="D46" s="172"/>
      <c r="E46" s="172"/>
      <c r="F46" s="172"/>
      <c r="G46" s="186"/>
      <c r="H46" s="185"/>
      <c r="I46" s="199">
        <v>804</v>
      </c>
      <c r="J46" s="183">
        <v>32</v>
      </c>
      <c r="K46" s="54">
        <f t="shared" si="7"/>
        <v>836</v>
      </c>
      <c r="L46" s="187"/>
      <c r="M46" s="190"/>
      <c r="N46" s="172"/>
      <c r="O46" s="172"/>
      <c r="P46" s="172"/>
      <c r="Q46" s="186"/>
      <c r="R46" s="185"/>
      <c r="S46" s="168">
        <f t="shared" si="9"/>
        <v>8875</v>
      </c>
      <c r="T46" s="169">
        <f t="shared" si="10"/>
        <v>319</v>
      </c>
      <c r="U46" s="170">
        <f t="shared" si="11"/>
        <v>9194</v>
      </c>
      <c r="V46" s="200"/>
    </row>
    <row r="47" spans="1:1024" ht="13.15" customHeight="1" x14ac:dyDescent="0.3">
      <c r="A47" s="195">
        <v>43927</v>
      </c>
      <c r="B47" s="167" t="s">
        <v>104</v>
      </c>
      <c r="C47" s="171"/>
      <c r="D47" s="172"/>
      <c r="E47" s="172"/>
      <c r="F47" s="172"/>
      <c r="G47" s="186"/>
      <c r="H47" s="185"/>
      <c r="I47" s="199">
        <v>725</v>
      </c>
      <c r="J47" s="183">
        <v>20</v>
      </c>
      <c r="K47" s="54">
        <f t="shared" si="7"/>
        <v>745</v>
      </c>
      <c r="L47" s="187"/>
      <c r="M47" s="190"/>
      <c r="N47" s="172"/>
      <c r="O47" s="172"/>
      <c r="P47" s="172"/>
      <c r="Q47" s="186"/>
      <c r="R47" s="185"/>
      <c r="S47" s="168">
        <f t="shared" si="9"/>
        <v>8071</v>
      </c>
      <c r="T47" s="169">
        <f t="shared" si="10"/>
        <v>287</v>
      </c>
      <c r="U47" s="170">
        <f t="shared" si="11"/>
        <v>8358</v>
      </c>
      <c r="V47" s="200"/>
    </row>
    <row r="48" spans="1:1024" ht="13.15" customHeight="1" x14ac:dyDescent="0.3">
      <c r="A48" s="195">
        <v>43926</v>
      </c>
      <c r="B48" s="167" t="s">
        <v>104</v>
      </c>
      <c r="C48" s="171"/>
      <c r="D48" s="172"/>
      <c r="E48" s="172"/>
      <c r="F48" s="172"/>
      <c r="G48" s="186"/>
      <c r="H48" s="185"/>
      <c r="I48" s="199">
        <v>739</v>
      </c>
      <c r="J48" s="183">
        <v>30</v>
      </c>
      <c r="K48" s="54">
        <f t="shared" si="7"/>
        <v>769</v>
      </c>
      <c r="L48" s="187"/>
      <c r="M48" s="190"/>
      <c r="N48" s="172"/>
      <c r="O48" s="172"/>
      <c r="P48" s="172"/>
      <c r="Q48" s="186"/>
      <c r="R48" s="185"/>
      <c r="S48" s="168">
        <f t="shared" si="9"/>
        <v>7346</v>
      </c>
      <c r="T48" s="169">
        <f t="shared" si="10"/>
        <v>267</v>
      </c>
      <c r="U48" s="170">
        <f t="shared" si="11"/>
        <v>7613</v>
      </c>
      <c r="V48" s="200"/>
    </row>
    <row r="49" spans="1:22" ht="13.15" customHeight="1" x14ac:dyDescent="0.3">
      <c r="A49" s="195">
        <v>43925</v>
      </c>
      <c r="B49" s="167" t="s">
        <v>104</v>
      </c>
      <c r="C49" s="171"/>
      <c r="D49" s="172"/>
      <c r="E49" s="172"/>
      <c r="F49" s="172"/>
      <c r="G49" s="186"/>
      <c r="H49" s="185"/>
      <c r="I49" s="199">
        <v>769</v>
      </c>
      <c r="J49" s="183">
        <v>31</v>
      </c>
      <c r="K49" s="54">
        <f t="shared" si="7"/>
        <v>800</v>
      </c>
      <c r="L49" s="187"/>
      <c r="M49" s="190"/>
      <c r="N49" s="172"/>
      <c r="O49" s="172"/>
      <c r="P49" s="172"/>
      <c r="Q49" s="186"/>
      <c r="R49" s="185"/>
      <c r="S49" s="168">
        <f t="shared" si="9"/>
        <v>6607</v>
      </c>
      <c r="T49" s="169">
        <f t="shared" si="10"/>
        <v>237</v>
      </c>
      <c r="U49" s="170">
        <f t="shared" si="11"/>
        <v>6844</v>
      </c>
      <c r="V49" s="200"/>
    </row>
    <row r="50" spans="1:22" ht="13.15" customHeight="1" x14ac:dyDescent="0.3">
      <c r="A50" s="195">
        <v>43924</v>
      </c>
      <c r="B50" s="167" t="s">
        <v>104</v>
      </c>
      <c r="C50" s="184">
        <v>120</v>
      </c>
      <c r="D50" s="185">
        <v>3110</v>
      </c>
      <c r="E50" s="185">
        <v>229</v>
      </c>
      <c r="F50" s="185">
        <v>16</v>
      </c>
      <c r="G50" s="185">
        <f>ONS_WeeklyRegistratedDeaths!AO33-ONS_WeeklyRegistratedDeaths!AV33</f>
        <v>3475</v>
      </c>
      <c r="H50" s="185">
        <f>ONS_WeeklyOccurrenceDeaths!AO33-ONS_WeeklyOccurrenceDeaths!AV33</f>
        <v>5079</v>
      </c>
      <c r="I50" s="199">
        <v>664</v>
      </c>
      <c r="J50" s="183">
        <v>29</v>
      </c>
      <c r="K50" s="54">
        <f t="shared" si="7"/>
        <v>693</v>
      </c>
      <c r="L50" s="187">
        <f>SUM(K50:K56)</f>
        <v>3993</v>
      </c>
      <c r="M50" s="188">
        <f t="shared" ref="M50:R50" si="12">M57+C50</f>
        <v>136</v>
      </c>
      <c r="N50" s="185">
        <f t="shared" si="12"/>
        <v>3716</v>
      </c>
      <c r="O50" s="185">
        <f t="shared" si="12"/>
        <v>253</v>
      </c>
      <c r="P50" s="185">
        <f t="shared" si="12"/>
        <v>17</v>
      </c>
      <c r="Q50" s="185">
        <f t="shared" si="12"/>
        <v>4122</v>
      </c>
      <c r="R50" s="185">
        <f t="shared" si="12"/>
        <v>7360</v>
      </c>
      <c r="S50" s="168">
        <f t="shared" si="9"/>
        <v>5838</v>
      </c>
      <c r="T50" s="169">
        <f t="shared" si="10"/>
        <v>206</v>
      </c>
      <c r="U50" s="170">
        <f t="shared" si="11"/>
        <v>6044</v>
      </c>
      <c r="V50" s="200"/>
    </row>
    <row r="51" spans="1:22" ht="13.15" customHeight="1" x14ac:dyDescent="0.3">
      <c r="A51" s="195">
        <v>43923</v>
      </c>
      <c r="B51" s="167" t="s">
        <v>104</v>
      </c>
      <c r="C51" s="171"/>
      <c r="D51" s="172"/>
      <c r="E51" s="172"/>
      <c r="F51" s="172"/>
      <c r="G51" s="186"/>
      <c r="H51" s="185"/>
      <c r="I51" s="199">
        <v>626</v>
      </c>
      <c r="J51" s="183">
        <v>28</v>
      </c>
      <c r="K51" s="54">
        <f t="shared" si="7"/>
        <v>654</v>
      </c>
      <c r="L51" s="187"/>
      <c r="M51" s="190"/>
      <c r="N51" s="172"/>
      <c r="O51" s="172"/>
      <c r="P51" s="172"/>
      <c r="Q51" s="186"/>
      <c r="R51" s="185"/>
      <c r="S51" s="168">
        <f t="shared" si="9"/>
        <v>5174</v>
      </c>
      <c r="T51" s="169">
        <f t="shared" si="10"/>
        <v>177</v>
      </c>
      <c r="U51" s="170">
        <f t="shared" si="11"/>
        <v>5351</v>
      </c>
      <c r="V51" s="200"/>
    </row>
    <row r="52" spans="1:22" ht="13.15" customHeight="1" x14ac:dyDescent="0.3">
      <c r="A52" s="195">
        <v>43922</v>
      </c>
      <c r="B52" s="167" t="s">
        <v>104</v>
      </c>
      <c r="C52" s="171"/>
      <c r="D52" s="172"/>
      <c r="E52" s="172"/>
      <c r="F52" s="172"/>
      <c r="G52" s="186"/>
      <c r="H52" s="185"/>
      <c r="I52" s="199">
        <v>614</v>
      </c>
      <c r="J52" s="183">
        <v>21</v>
      </c>
      <c r="K52" s="54">
        <f t="shared" si="7"/>
        <v>635</v>
      </c>
      <c r="L52" s="187"/>
      <c r="M52" s="190"/>
      <c r="N52" s="172"/>
      <c r="O52" s="172"/>
      <c r="P52" s="172"/>
      <c r="Q52" s="186"/>
      <c r="R52" s="185"/>
      <c r="S52" s="168">
        <f t="shared" si="9"/>
        <v>4548</v>
      </c>
      <c r="T52" s="169">
        <f t="shared" si="10"/>
        <v>149</v>
      </c>
      <c r="U52" s="170">
        <f t="shared" si="11"/>
        <v>4697</v>
      </c>
      <c r="V52" s="200"/>
    </row>
    <row r="53" spans="1:22" ht="13.15" customHeight="1" x14ac:dyDescent="0.3">
      <c r="A53" s="195">
        <v>43921</v>
      </c>
      <c r="B53" s="167" t="s">
        <v>104</v>
      </c>
      <c r="C53" s="171"/>
      <c r="D53" s="172"/>
      <c r="E53" s="172"/>
      <c r="F53" s="172"/>
      <c r="G53" s="186"/>
      <c r="H53" s="185"/>
      <c r="I53" s="199">
        <v>371</v>
      </c>
      <c r="J53" s="183">
        <v>15</v>
      </c>
      <c r="K53" s="54">
        <f t="shared" si="7"/>
        <v>386</v>
      </c>
      <c r="L53" s="187"/>
      <c r="M53" s="190"/>
      <c r="N53" s="172"/>
      <c r="O53" s="172"/>
      <c r="P53" s="172"/>
      <c r="Q53" s="186"/>
      <c r="R53" s="185"/>
      <c r="S53" s="168">
        <f t="shared" si="9"/>
        <v>3934</v>
      </c>
      <c r="T53" s="169">
        <f t="shared" si="10"/>
        <v>128</v>
      </c>
      <c r="U53" s="170">
        <f t="shared" si="11"/>
        <v>4062</v>
      </c>
      <c r="V53" s="200"/>
    </row>
    <row r="54" spans="1:22" ht="13.15" customHeight="1" x14ac:dyDescent="0.3">
      <c r="A54" s="195">
        <v>43920</v>
      </c>
      <c r="B54" s="167" t="s">
        <v>104</v>
      </c>
      <c r="C54" s="171"/>
      <c r="D54" s="172"/>
      <c r="E54" s="172"/>
      <c r="F54" s="172"/>
      <c r="G54" s="186"/>
      <c r="H54" s="185"/>
      <c r="I54" s="199">
        <v>607</v>
      </c>
      <c r="J54" s="183">
        <v>16</v>
      </c>
      <c r="K54" s="54">
        <f t="shared" si="7"/>
        <v>623</v>
      </c>
      <c r="L54" s="187"/>
      <c r="M54" s="190"/>
      <c r="N54" s="172"/>
      <c r="O54" s="172"/>
      <c r="P54" s="172"/>
      <c r="Q54" s="186"/>
      <c r="R54" s="185"/>
      <c r="S54" s="168">
        <f t="shared" si="9"/>
        <v>3563</v>
      </c>
      <c r="T54" s="169">
        <f t="shared" si="10"/>
        <v>113</v>
      </c>
      <c r="U54" s="170">
        <f t="shared" si="11"/>
        <v>3676</v>
      </c>
      <c r="V54" s="200"/>
    </row>
    <row r="55" spans="1:22" ht="13.15" customHeight="1" x14ac:dyDescent="0.3">
      <c r="A55" s="195">
        <v>43919</v>
      </c>
      <c r="B55" s="167" t="s">
        <v>104</v>
      </c>
      <c r="C55" s="171"/>
      <c r="D55" s="172"/>
      <c r="E55" s="172"/>
      <c r="F55" s="172"/>
      <c r="G55" s="186"/>
      <c r="H55" s="185"/>
      <c r="I55" s="199">
        <v>612</v>
      </c>
      <c r="J55" s="183">
        <v>18</v>
      </c>
      <c r="K55" s="54">
        <f t="shared" si="7"/>
        <v>630</v>
      </c>
      <c r="L55" s="187"/>
      <c r="M55" s="190"/>
      <c r="N55" s="172"/>
      <c r="O55" s="172"/>
      <c r="P55" s="172"/>
      <c r="Q55" s="186"/>
      <c r="R55" s="185"/>
      <c r="S55" s="168">
        <f t="shared" si="9"/>
        <v>2956</v>
      </c>
      <c r="T55" s="169">
        <f t="shared" si="10"/>
        <v>97</v>
      </c>
      <c r="U55" s="170">
        <f t="shared" si="11"/>
        <v>3053</v>
      </c>
      <c r="V55" s="200"/>
    </row>
    <row r="56" spans="1:22" ht="13.15" customHeight="1" x14ac:dyDescent="0.3">
      <c r="A56" s="195">
        <v>43918</v>
      </c>
      <c r="B56" s="167" t="s">
        <v>104</v>
      </c>
      <c r="C56" s="171"/>
      <c r="D56" s="172"/>
      <c r="E56" s="172"/>
      <c r="F56" s="172"/>
      <c r="G56" s="186"/>
      <c r="H56" s="185"/>
      <c r="I56" s="199">
        <v>357</v>
      </c>
      <c r="J56" s="183">
        <v>15</v>
      </c>
      <c r="K56" s="54">
        <f t="shared" si="7"/>
        <v>372</v>
      </c>
      <c r="L56" s="187"/>
      <c r="M56" s="190"/>
      <c r="N56" s="172"/>
      <c r="O56" s="172"/>
      <c r="P56" s="172"/>
      <c r="Q56" s="186"/>
      <c r="R56" s="185"/>
      <c r="S56" s="168">
        <f t="shared" si="9"/>
        <v>2344</v>
      </c>
      <c r="T56" s="169">
        <f t="shared" si="10"/>
        <v>79</v>
      </c>
      <c r="U56" s="170">
        <f t="shared" si="11"/>
        <v>2423</v>
      </c>
      <c r="V56" s="200"/>
    </row>
    <row r="57" spans="1:22" ht="13.15" customHeight="1" x14ac:dyDescent="0.3">
      <c r="A57" s="195">
        <v>43917</v>
      </c>
      <c r="B57" s="167" t="s">
        <v>104</v>
      </c>
      <c r="C57" s="203">
        <v>15</v>
      </c>
      <c r="D57" s="201">
        <v>501</v>
      </c>
      <c r="E57" s="201">
        <v>22</v>
      </c>
      <c r="F57" s="201">
        <v>1</v>
      </c>
      <c r="G57" s="185">
        <f>ONS_WeeklyRegistratedDeaths!AV33-ONS_WeeklyRegistratedDeaths!BC33</f>
        <v>539</v>
      </c>
      <c r="H57" s="204">
        <f>ONS_WeeklyOccurrenceDeaths!AV33-ONS_WeeklyOccurrenceDeaths!BC33</f>
        <v>1838</v>
      </c>
      <c r="I57" s="199">
        <v>360</v>
      </c>
      <c r="J57" s="183">
        <v>10</v>
      </c>
      <c r="K57" s="54">
        <f t="shared" si="7"/>
        <v>370</v>
      </c>
      <c r="L57" s="187">
        <f>SUM(K57:K63)</f>
        <v>1603</v>
      </c>
      <c r="M57" s="197">
        <f t="shared" ref="M57:R57" si="13">M64+C57</f>
        <v>16</v>
      </c>
      <c r="N57" s="201">
        <f t="shared" si="13"/>
        <v>606</v>
      </c>
      <c r="O57" s="201">
        <f t="shared" si="13"/>
        <v>24</v>
      </c>
      <c r="P57" s="201">
        <f t="shared" si="13"/>
        <v>1</v>
      </c>
      <c r="Q57" s="201">
        <f t="shared" si="13"/>
        <v>647</v>
      </c>
      <c r="R57" s="201">
        <f t="shared" si="13"/>
        <v>2281</v>
      </c>
      <c r="S57" s="168">
        <f t="shared" si="9"/>
        <v>1987</v>
      </c>
      <c r="T57" s="169">
        <f t="shared" si="10"/>
        <v>64</v>
      </c>
      <c r="U57" s="170">
        <f t="shared" si="11"/>
        <v>2051</v>
      </c>
      <c r="V57" s="200"/>
    </row>
    <row r="58" spans="1:22" ht="13.15" customHeight="1" x14ac:dyDescent="0.3">
      <c r="A58" s="195">
        <v>43916</v>
      </c>
      <c r="B58" s="167" t="s">
        <v>104</v>
      </c>
      <c r="C58" s="171"/>
      <c r="D58" s="172"/>
      <c r="E58" s="172"/>
      <c r="F58" s="172"/>
      <c r="G58" s="186"/>
      <c r="H58" s="185"/>
      <c r="I58" s="199">
        <v>324</v>
      </c>
      <c r="J58" s="183">
        <v>11</v>
      </c>
      <c r="K58" s="54">
        <f t="shared" si="7"/>
        <v>335</v>
      </c>
      <c r="L58" s="187"/>
      <c r="M58" s="190"/>
      <c r="N58" s="172"/>
      <c r="O58" s="172"/>
      <c r="P58" s="172"/>
      <c r="Q58" s="186"/>
      <c r="R58" s="185"/>
      <c r="S58" s="168">
        <f t="shared" si="9"/>
        <v>1627</v>
      </c>
      <c r="T58" s="169">
        <f t="shared" si="10"/>
        <v>54</v>
      </c>
      <c r="U58" s="170">
        <f t="shared" si="11"/>
        <v>1681</v>
      </c>
      <c r="V58" s="200"/>
    </row>
    <row r="59" spans="1:22" ht="13.15" customHeight="1" x14ac:dyDescent="0.3">
      <c r="A59" s="195">
        <v>43915</v>
      </c>
      <c r="B59" s="167" t="s">
        <v>104</v>
      </c>
      <c r="C59" s="171"/>
      <c r="D59" s="172"/>
      <c r="E59" s="172"/>
      <c r="F59" s="172"/>
      <c r="G59" s="186"/>
      <c r="H59" s="185"/>
      <c r="I59" s="199">
        <v>249</v>
      </c>
      <c r="J59" s="183">
        <v>10</v>
      </c>
      <c r="K59" s="54">
        <f t="shared" si="7"/>
        <v>259</v>
      </c>
      <c r="L59" s="187"/>
      <c r="M59" s="190"/>
      <c r="N59" s="172"/>
      <c r="O59" s="172"/>
      <c r="P59" s="172"/>
      <c r="Q59" s="186"/>
      <c r="R59" s="185"/>
      <c r="S59" s="168">
        <f t="shared" si="9"/>
        <v>1303</v>
      </c>
      <c r="T59" s="169">
        <f t="shared" si="10"/>
        <v>43</v>
      </c>
      <c r="U59" s="170">
        <f t="shared" si="11"/>
        <v>1346</v>
      </c>
      <c r="V59" s="200"/>
    </row>
    <row r="60" spans="1:22" ht="13.15" customHeight="1" x14ac:dyDescent="0.3">
      <c r="A60" s="195">
        <v>43914</v>
      </c>
      <c r="B60" s="167" t="s">
        <v>104</v>
      </c>
      <c r="C60" s="171"/>
      <c r="D60" s="172"/>
      <c r="E60" s="172"/>
      <c r="F60" s="172"/>
      <c r="G60" s="186"/>
      <c r="H60" s="185"/>
      <c r="I60" s="199">
        <v>202</v>
      </c>
      <c r="J60" s="183">
        <v>9</v>
      </c>
      <c r="K60" s="54">
        <f t="shared" si="7"/>
        <v>211</v>
      </c>
      <c r="L60" s="187"/>
      <c r="M60" s="190"/>
      <c r="N60" s="172"/>
      <c r="O60" s="172"/>
      <c r="P60" s="172"/>
      <c r="Q60" s="186"/>
      <c r="R60" s="185"/>
      <c r="S60" s="168">
        <f t="shared" si="9"/>
        <v>1054</v>
      </c>
      <c r="T60" s="169">
        <f t="shared" si="10"/>
        <v>33</v>
      </c>
      <c r="U60" s="170">
        <f t="shared" si="11"/>
        <v>1087</v>
      </c>
      <c r="V60" s="200"/>
    </row>
    <row r="61" spans="1:22" ht="13.15" customHeight="1" x14ac:dyDescent="0.3">
      <c r="A61" s="195">
        <v>43913</v>
      </c>
      <c r="B61" s="167" t="s">
        <v>104</v>
      </c>
      <c r="C61" s="171"/>
      <c r="D61" s="172"/>
      <c r="E61" s="172"/>
      <c r="F61" s="172"/>
      <c r="G61" s="186"/>
      <c r="H61" s="185"/>
      <c r="I61" s="199">
        <v>159</v>
      </c>
      <c r="J61" s="183">
        <v>4</v>
      </c>
      <c r="K61" s="54">
        <f t="shared" si="7"/>
        <v>163</v>
      </c>
      <c r="L61" s="187"/>
      <c r="M61" s="190"/>
      <c r="N61" s="172"/>
      <c r="O61" s="172"/>
      <c r="P61" s="172"/>
      <c r="Q61" s="186"/>
      <c r="R61" s="185"/>
      <c r="S61" s="168">
        <f t="shared" si="9"/>
        <v>852</v>
      </c>
      <c r="T61" s="169">
        <f t="shared" si="10"/>
        <v>24</v>
      </c>
      <c r="U61" s="170">
        <f t="shared" si="11"/>
        <v>876</v>
      </c>
      <c r="V61" s="200"/>
    </row>
    <row r="62" spans="1:22" ht="13.15" customHeight="1" x14ac:dyDescent="0.3">
      <c r="A62" s="195">
        <v>43912</v>
      </c>
      <c r="B62" s="167" t="s">
        <v>104</v>
      </c>
      <c r="C62" s="171"/>
      <c r="D62" s="172"/>
      <c r="E62" s="172"/>
      <c r="F62" s="172"/>
      <c r="G62" s="186"/>
      <c r="H62" s="186"/>
      <c r="I62" s="199">
        <v>150</v>
      </c>
      <c r="J62" s="183">
        <v>5</v>
      </c>
      <c r="K62" s="54">
        <f t="shared" si="7"/>
        <v>155</v>
      </c>
      <c r="L62" s="205"/>
      <c r="M62" s="190"/>
      <c r="N62" s="172"/>
      <c r="O62" s="172"/>
      <c r="P62" s="172"/>
      <c r="Q62" s="186"/>
      <c r="R62" s="186"/>
      <c r="S62" s="168">
        <f t="shared" si="9"/>
        <v>693</v>
      </c>
      <c r="T62" s="169">
        <f t="shared" si="10"/>
        <v>20</v>
      </c>
      <c r="U62" s="170">
        <f t="shared" si="11"/>
        <v>713</v>
      </c>
      <c r="V62" s="200"/>
    </row>
    <row r="63" spans="1:22" ht="13.15" customHeight="1" x14ac:dyDescent="0.3">
      <c r="A63" s="195">
        <v>43911</v>
      </c>
      <c r="B63" s="167" t="s">
        <v>104</v>
      </c>
      <c r="C63" s="171"/>
      <c r="D63" s="172"/>
      <c r="E63" s="172"/>
      <c r="F63" s="172"/>
      <c r="G63" s="186"/>
      <c r="H63" s="186"/>
      <c r="I63" s="199">
        <v>103</v>
      </c>
      <c r="J63" s="183">
        <v>7</v>
      </c>
      <c r="K63" s="54">
        <f t="shared" si="7"/>
        <v>110</v>
      </c>
      <c r="L63" s="205"/>
      <c r="M63" s="190"/>
      <c r="N63" s="172"/>
      <c r="O63" s="172"/>
      <c r="P63" s="172"/>
      <c r="Q63" s="186"/>
      <c r="R63" s="186"/>
      <c r="S63" s="168">
        <f t="shared" si="9"/>
        <v>543</v>
      </c>
      <c r="T63" s="169">
        <f t="shared" si="10"/>
        <v>15</v>
      </c>
      <c r="U63" s="170">
        <f t="shared" si="11"/>
        <v>558</v>
      </c>
      <c r="V63" s="200"/>
    </row>
    <row r="64" spans="1:22" ht="13.15" customHeight="1" x14ac:dyDescent="0.3">
      <c r="A64" s="195">
        <v>43910</v>
      </c>
      <c r="B64" s="167" t="s">
        <v>104</v>
      </c>
      <c r="C64" s="203">
        <v>1</v>
      </c>
      <c r="D64" s="201">
        <v>100</v>
      </c>
      <c r="E64" s="201">
        <v>2</v>
      </c>
      <c r="F64" s="201">
        <v>0</v>
      </c>
      <c r="G64" s="185">
        <f>ONS_WeeklyRegistratedDeaths!BC33-ONS_WeeklyRegistratedDeaths!BJ33</f>
        <v>103</v>
      </c>
      <c r="H64" s="185">
        <f>ONS_WeeklyOccurrenceDeaths!BC33-ONS_WeeklyOccurrenceDeaths!BJ33</f>
        <v>397</v>
      </c>
      <c r="I64" s="199">
        <v>106</v>
      </c>
      <c r="J64" s="183">
        <v>2</v>
      </c>
      <c r="K64" s="54">
        <f t="shared" si="7"/>
        <v>108</v>
      </c>
      <c r="L64" s="187">
        <f>SUM(K64:K70)</f>
        <v>386</v>
      </c>
      <c r="M64" s="197">
        <f t="shared" ref="M64:R64" si="14">M71+C64</f>
        <v>1</v>
      </c>
      <c r="N64" s="201">
        <f t="shared" si="14"/>
        <v>105</v>
      </c>
      <c r="O64" s="201">
        <f t="shared" si="14"/>
        <v>2</v>
      </c>
      <c r="P64" s="201">
        <f t="shared" si="14"/>
        <v>0</v>
      </c>
      <c r="Q64" s="201">
        <f t="shared" si="14"/>
        <v>108</v>
      </c>
      <c r="R64" s="201">
        <f t="shared" si="14"/>
        <v>443</v>
      </c>
      <c r="S64" s="168">
        <f t="shared" si="9"/>
        <v>440</v>
      </c>
      <c r="T64" s="169">
        <f t="shared" si="10"/>
        <v>8</v>
      </c>
      <c r="U64" s="170">
        <f t="shared" si="11"/>
        <v>448</v>
      </c>
      <c r="V64" s="200"/>
    </row>
    <row r="65" spans="1:22" ht="13.15" customHeight="1" x14ac:dyDescent="0.3">
      <c r="A65" s="195">
        <v>43909</v>
      </c>
      <c r="B65" s="167" t="s">
        <v>104</v>
      </c>
      <c r="C65" s="171"/>
      <c r="D65" s="172"/>
      <c r="E65" s="172"/>
      <c r="F65" s="172"/>
      <c r="G65" s="186"/>
      <c r="H65" s="186"/>
      <c r="I65" s="199">
        <v>62</v>
      </c>
      <c r="J65" s="183">
        <v>3</v>
      </c>
      <c r="K65" s="54">
        <f t="shared" si="7"/>
        <v>65</v>
      </c>
      <c r="L65" s="205"/>
      <c r="M65" s="190"/>
      <c r="N65" s="172"/>
      <c r="O65" s="172"/>
      <c r="P65" s="172"/>
      <c r="Q65" s="186"/>
      <c r="R65" s="186"/>
      <c r="S65" s="168">
        <f t="shared" si="9"/>
        <v>334</v>
      </c>
      <c r="T65" s="169">
        <f t="shared" si="10"/>
        <v>6</v>
      </c>
      <c r="U65" s="170">
        <f t="shared" si="11"/>
        <v>340</v>
      </c>
      <c r="V65" s="200"/>
    </row>
    <row r="66" spans="1:22" ht="13.15" customHeight="1" x14ac:dyDescent="0.3">
      <c r="A66" s="195">
        <v>43908</v>
      </c>
      <c r="B66" s="167" t="s">
        <v>104</v>
      </c>
      <c r="C66" s="171"/>
      <c r="D66" s="172"/>
      <c r="E66" s="172"/>
      <c r="F66" s="172"/>
      <c r="G66" s="186"/>
      <c r="H66" s="186"/>
      <c r="I66" s="199">
        <v>69</v>
      </c>
      <c r="J66" s="183">
        <v>0</v>
      </c>
      <c r="K66" s="54">
        <f t="shared" si="7"/>
        <v>69</v>
      </c>
      <c r="L66" s="205"/>
      <c r="M66" s="190"/>
      <c r="N66" s="172"/>
      <c r="O66" s="172"/>
      <c r="P66" s="172"/>
      <c r="Q66" s="186"/>
      <c r="R66" s="186"/>
      <c r="S66" s="168">
        <f t="shared" si="9"/>
        <v>272</v>
      </c>
      <c r="T66" s="169">
        <f t="shared" si="10"/>
        <v>3</v>
      </c>
      <c r="U66" s="170">
        <f t="shared" si="11"/>
        <v>275</v>
      </c>
      <c r="V66" s="200"/>
    </row>
    <row r="67" spans="1:22" ht="13.15" customHeight="1" x14ac:dyDescent="0.3">
      <c r="A67" s="195">
        <v>43907</v>
      </c>
      <c r="B67" s="167" t="s">
        <v>104</v>
      </c>
      <c r="C67" s="171"/>
      <c r="D67" s="172"/>
      <c r="E67" s="172"/>
      <c r="F67" s="172"/>
      <c r="G67" s="186"/>
      <c r="H67" s="186"/>
      <c r="I67" s="199">
        <v>48</v>
      </c>
      <c r="J67" s="183">
        <v>0</v>
      </c>
      <c r="K67" s="54">
        <f t="shared" si="7"/>
        <v>48</v>
      </c>
      <c r="L67" s="205"/>
      <c r="M67" s="190"/>
      <c r="N67" s="172"/>
      <c r="O67" s="172"/>
      <c r="P67" s="172"/>
      <c r="Q67" s="186"/>
      <c r="R67" s="186"/>
      <c r="S67" s="168">
        <f t="shared" si="9"/>
        <v>203</v>
      </c>
      <c r="T67" s="169">
        <f t="shared" si="10"/>
        <v>3</v>
      </c>
      <c r="U67" s="170">
        <f t="shared" si="11"/>
        <v>206</v>
      </c>
      <c r="V67" s="200"/>
    </row>
    <row r="68" spans="1:22" ht="13.15" customHeight="1" x14ac:dyDescent="0.3">
      <c r="A68" s="195">
        <v>43906</v>
      </c>
      <c r="B68" s="167" t="s">
        <v>104</v>
      </c>
      <c r="C68" s="171"/>
      <c r="D68" s="172"/>
      <c r="E68" s="172"/>
      <c r="F68" s="172"/>
      <c r="G68" s="186"/>
      <c r="H68" s="186"/>
      <c r="I68" s="199">
        <v>42</v>
      </c>
      <c r="J68" s="183">
        <v>3</v>
      </c>
      <c r="K68" s="54">
        <f t="shared" si="7"/>
        <v>45</v>
      </c>
      <c r="L68" s="205"/>
      <c r="M68" s="190"/>
      <c r="N68" s="172"/>
      <c r="O68" s="172"/>
      <c r="P68" s="172"/>
      <c r="Q68" s="186"/>
      <c r="R68" s="186"/>
      <c r="S68" s="168">
        <f t="shared" si="9"/>
        <v>155</v>
      </c>
      <c r="T68" s="169">
        <f t="shared" si="10"/>
        <v>3</v>
      </c>
      <c r="U68" s="170">
        <f t="shared" si="11"/>
        <v>158</v>
      </c>
      <c r="V68" s="200"/>
    </row>
    <row r="69" spans="1:22" ht="13.15" customHeight="1" x14ac:dyDescent="0.3">
      <c r="A69" s="195">
        <v>43905</v>
      </c>
      <c r="B69" s="167" t="s">
        <v>104</v>
      </c>
      <c r="C69" s="171"/>
      <c r="D69" s="172"/>
      <c r="E69" s="172"/>
      <c r="F69" s="172"/>
      <c r="G69" s="186"/>
      <c r="H69" s="186"/>
      <c r="I69" s="199">
        <v>28</v>
      </c>
      <c r="J69" s="183">
        <v>0</v>
      </c>
      <c r="K69" s="54">
        <f t="shared" si="7"/>
        <v>28</v>
      </c>
      <c r="L69" s="205"/>
      <c r="M69" s="190"/>
      <c r="N69" s="172"/>
      <c r="O69" s="172"/>
      <c r="P69" s="172"/>
      <c r="Q69" s="186"/>
      <c r="R69" s="186"/>
      <c r="S69" s="168">
        <f t="shared" si="9"/>
        <v>113</v>
      </c>
      <c r="T69" s="169">
        <f t="shared" si="10"/>
        <v>0</v>
      </c>
      <c r="U69" s="170">
        <f t="shared" si="11"/>
        <v>113</v>
      </c>
      <c r="V69" s="200"/>
    </row>
    <row r="70" spans="1:22" ht="13.15" customHeight="1" x14ac:dyDescent="0.3">
      <c r="A70" s="195">
        <v>43904</v>
      </c>
      <c r="B70" s="167" t="s">
        <v>104</v>
      </c>
      <c r="C70" s="171"/>
      <c r="D70" s="172"/>
      <c r="E70" s="172"/>
      <c r="F70" s="172"/>
      <c r="G70" s="186"/>
      <c r="H70" s="186"/>
      <c r="I70" s="199">
        <v>23</v>
      </c>
      <c r="J70" s="183"/>
      <c r="K70" s="54">
        <f t="shared" si="7"/>
        <v>23</v>
      </c>
      <c r="L70" s="205"/>
      <c r="M70" s="190"/>
      <c r="N70" s="172"/>
      <c r="O70" s="172"/>
      <c r="P70" s="172"/>
      <c r="Q70" s="186"/>
      <c r="R70" s="186"/>
      <c r="S70" s="168">
        <f t="shared" si="9"/>
        <v>85</v>
      </c>
      <c r="T70" s="169">
        <f t="shared" si="10"/>
        <v>0</v>
      </c>
      <c r="U70" s="170">
        <f t="shared" si="11"/>
        <v>85</v>
      </c>
      <c r="V70" s="200"/>
    </row>
    <row r="71" spans="1:22" ht="13.15" customHeight="1" x14ac:dyDescent="0.3">
      <c r="A71" s="195">
        <v>43903</v>
      </c>
      <c r="B71" s="167" t="s">
        <v>104</v>
      </c>
      <c r="C71" s="203">
        <v>0</v>
      </c>
      <c r="D71" s="201">
        <v>5</v>
      </c>
      <c r="E71" s="201">
        <v>0</v>
      </c>
      <c r="F71" s="201">
        <v>0</v>
      </c>
      <c r="G71" s="185">
        <f>ONS_WeeklyRegistratedDeaths!BJ33-ONS_WeeklyRegistratedDeaths!BQ33</f>
        <v>5</v>
      </c>
      <c r="H71" s="185">
        <f>ONS_WeeklyOccurrenceDeaths!BJ33-ONS_WeeklyOccurrenceDeaths!BQ33</f>
        <v>41</v>
      </c>
      <c r="I71" s="199">
        <v>19</v>
      </c>
      <c r="J71" s="206"/>
      <c r="K71" s="54">
        <f t="shared" si="7"/>
        <v>19</v>
      </c>
      <c r="L71" s="187">
        <f>SUM(K71:K77)</f>
        <v>55</v>
      </c>
      <c r="M71" s="197">
        <f t="shared" ref="M71:R71" si="15">M78+C71</f>
        <v>0</v>
      </c>
      <c r="N71" s="201">
        <f t="shared" si="15"/>
        <v>5</v>
      </c>
      <c r="O71" s="201">
        <f t="shared" si="15"/>
        <v>0</v>
      </c>
      <c r="P71" s="201">
        <f t="shared" si="15"/>
        <v>0</v>
      </c>
      <c r="Q71" s="201">
        <f t="shared" si="15"/>
        <v>5</v>
      </c>
      <c r="R71" s="201">
        <f t="shared" si="15"/>
        <v>46</v>
      </c>
      <c r="S71" s="168">
        <f t="shared" si="9"/>
        <v>62</v>
      </c>
      <c r="T71" s="169">
        <f t="shared" si="10"/>
        <v>0</v>
      </c>
      <c r="U71" s="170">
        <f t="shared" si="11"/>
        <v>62</v>
      </c>
      <c r="V71" s="200"/>
    </row>
    <row r="72" spans="1:22" ht="13.15" customHeight="1" x14ac:dyDescent="0.3">
      <c r="A72" s="195">
        <v>43902</v>
      </c>
      <c r="B72" s="167" t="s">
        <v>104</v>
      </c>
      <c r="C72" s="171"/>
      <c r="D72" s="172"/>
      <c r="E72" s="172"/>
      <c r="F72" s="172"/>
      <c r="G72" s="186"/>
      <c r="H72" s="186"/>
      <c r="I72" s="199">
        <v>14</v>
      </c>
      <c r="J72" s="206"/>
      <c r="K72" s="54">
        <f t="shared" si="7"/>
        <v>14</v>
      </c>
      <c r="L72" s="205"/>
      <c r="M72" s="190"/>
      <c r="N72" s="172"/>
      <c r="O72" s="172"/>
      <c r="P72" s="172"/>
      <c r="Q72" s="186"/>
      <c r="R72" s="186"/>
      <c r="S72" s="168">
        <f t="shared" si="9"/>
        <v>43</v>
      </c>
      <c r="T72" s="169">
        <f t="shared" si="10"/>
        <v>0</v>
      </c>
      <c r="U72" s="170">
        <f t="shared" si="11"/>
        <v>43</v>
      </c>
      <c r="V72" s="200"/>
    </row>
    <row r="73" spans="1:22" ht="13.15" customHeight="1" x14ac:dyDescent="0.3">
      <c r="A73" s="195">
        <v>43901</v>
      </c>
      <c r="B73" s="167" t="s">
        <v>104</v>
      </c>
      <c r="C73" s="171"/>
      <c r="D73" s="172"/>
      <c r="E73" s="172"/>
      <c r="F73" s="172"/>
      <c r="G73" s="186"/>
      <c r="H73" s="186"/>
      <c r="I73" s="199">
        <v>11</v>
      </c>
      <c r="J73" s="206"/>
      <c r="K73" s="54">
        <f t="shared" si="7"/>
        <v>11</v>
      </c>
      <c r="L73" s="205"/>
      <c r="M73" s="190"/>
      <c r="N73" s="172"/>
      <c r="O73" s="172"/>
      <c r="P73" s="172"/>
      <c r="Q73" s="186"/>
      <c r="R73" s="186"/>
      <c r="S73" s="168">
        <f t="shared" si="9"/>
        <v>29</v>
      </c>
      <c r="T73" s="169">
        <f t="shared" si="10"/>
        <v>0</v>
      </c>
      <c r="U73" s="170">
        <f t="shared" si="11"/>
        <v>29</v>
      </c>
      <c r="V73" s="200"/>
    </row>
    <row r="74" spans="1:22" ht="13.15" customHeight="1" x14ac:dyDescent="0.3">
      <c r="A74" s="195">
        <v>43900</v>
      </c>
      <c r="B74" s="167" t="s">
        <v>104</v>
      </c>
      <c r="C74" s="171"/>
      <c r="D74" s="172"/>
      <c r="E74" s="172"/>
      <c r="F74" s="172"/>
      <c r="G74" s="186"/>
      <c r="H74" s="186"/>
      <c r="I74" s="199">
        <v>1</v>
      </c>
      <c r="J74" s="206"/>
      <c r="K74" s="54">
        <f t="shared" ref="K74:K105" si="16">I74+J74</f>
        <v>1</v>
      </c>
      <c r="L74" s="205"/>
      <c r="M74" s="190"/>
      <c r="N74" s="172"/>
      <c r="O74" s="172"/>
      <c r="P74" s="172"/>
      <c r="Q74" s="186"/>
      <c r="R74" s="186"/>
      <c r="S74" s="168">
        <f t="shared" si="9"/>
        <v>18</v>
      </c>
      <c r="T74" s="169">
        <f t="shared" si="10"/>
        <v>0</v>
      </c>
      <c r="U74" s="170">
        <f t="shared" si="11"/>
        <v>18</v>
      </c>
      <c r="V74" s="200"/>
    </row>
    <row r="75" spans="1:22" ht="13.15" customHeight="1" x14ac:dyDescent="0.3">
      <c r="A75" s="195">
        <v>43899</v>
      </c>
      <c r="B75" s="167" t="s">
        <v>104</v>
      </c>
      <c r="C75" s="171"/>
      <c r="D75" s="172"/>
      <c r="E75" s="172"/>
      <c r="F75" s="172"/>
      <c r="G75" s="186"/>
      <c r="H75" s="186"/>
      <c r="I75" s="199">
        <v>4</v>
      </c>
      <c r="J75" s="206"/>
      <c r="K75" s="54">
        <f t="shared" si="16"/>
        <v>4</v>
      </c>
      <c r="L75" s="205"/>
      <c r="M75" s="190"/>
      <c r="N75" s="172"/>
      <c r="O75" s="172"/>
      <c r="P75" s="172"/>
      <c r="Q75" s="186"/>
      <c r="R75" s="186"/>
      <c r="S75" s="168">
        <f t="shared" ref="S75:S82" si="17">S76+I75</f>
        <v>17</v>
      </c>
      <c r="T75" s="169">
        <f t="shared" ref="T75:T82" si="18">T76+J75</f>
        <v>0</v>
      </c>
      <c r="U75" s="170">
        <f t="shared" ref="U75:U82" si="19">U76+K75</f>
        <v>17</v>
      </c>
      <c r="V75" s="200"/>
    </row>
    <row r="76" spans="1:22" ht="13.15" customHeight="1" x14ac:dyDescent="0.3">
      <c r="A76" s="195">
        <v>43898</v>
      </c>
      <c r="B76" s="167" t="s">
        <v>104</v>
      </c>
      <c r="C76" s="171"/>
      <c r="D76" s="172"/>
      <c r="E76" s="172"/>
      <c r="F76" s="172"/>
      <c r="G76" s="186"/>
      <c r="H76" s="186"/>
      <c r="I76" s="199">
        <v>5</v>
      </c>
      <c r="J76" s="206"/>
      <c r="K76" s="54">
        <f t="shared" si="16"/>
        <v>5</v>
      </c>
      <c r="L76" s="205"/>
      <c r="M76" s="190"/>
      <c r="N76" s="172"/>
      <c r="O76" s="172"/>
      <c r="P76" s="172"/>
      <c r="Q76" s="186"/>
      <c r="R76" s="186"/>
      <c r="S76" s="168">
        <f t="shared" si="17"/>
        <v>13</v>
      </c>
      <c r="T76" s="169">
        <f t="shared" si="18"/>
        <v>0</v>
      </c>
      <c r="U76" s="170">
        <f t="shared" si="19"/>
        <v>13</v>
      </c>
      <c r="V76" s="200"/>
    </row>
    <row r="77" spans="1:22" ht="13.15" customHeight="1" x14ac:dyDescent="0.3">
      <c r="A77" s="195">
        <v>43897</v>
      </c>
      <c r="B77" s="167" t="s">
        <v>104</v>
      </c>
      <c r="C77" s="171"/>
      <c r="D77" s="172"/>
      <c r="E77" s="172"/>
      <c r="F77" s="172"/>
      <c r="G77" s="186"/>
      <c r="H77" s="186"/>
      <c r="I77" s="199">
        <v>1</v>
      </c>
      <c r="J77" s="206"/>
      <c r="K77" s="54">
        <f t="shared" si="16"/>
        <v>1</v>
      </c>
      <c r="L77" s="205"/>
      <c r="M77" s="190"/>
      <c r="N77" s="172"/>
      <c r="O77" s="172"/>
      <c r="P77" s="172"/>
      <c r="Q77" s="186"/>
      <c r="R77" s="186"/>
      <c r="S77" s="168">
        <f t="shared" si="17"/>
        <v>8</v>
      </c>
      <c r="T77" s="169">
        <f t="shared" si="18"/>
        <v>0</v>
      </c>
      <c r="U77" s="170">
        <f t="shared" si="19"/>
        <v>8</v>
      </c>
      <c r="V77" s="200"/>
    </row>
    <row r="78" spans="1:22" ht="13.15" customHeight="1" x14ac:dyDescent="0.3">
      <c r="A78" s="195">
        <v>43896</v>
      </c>
      <c r="B78" s="167" t="s">
        <v>104</v>
      </c>
      <c r="C78" s="203">
        <v>0</v>
      </c>
      <c r="D78" s="201">
        <v>0</v>
      </c>
      <c r="E78" s="201">
        <v>0</v>
      </c>
      <c r="F78" s="201">
        <v>0</v>
      </c>
      <c r="G78" s="185">
        <f>ONS_WeeklyRegistratedDeaths!BQ33</f>
        <v>0</v>
      </c>
      <c r="H78" s="185">
        <f>ONS_WeeklyOccurrenceDeaths!BQ33</f>
        <v>5</v>
      </c>
      <c r="I78" s="199">
        <v>2</v>
      </c>
      <c r="J78" s="206"/>
      <c r="K78" s="54">
        <f t="shared" si="16"/>
        <v>2</v>
      </c>
      <c r="L78" s="187">
        <f>SUM(K78:K84)</f>
        <v>7</v>
      </c>
      <c r="M78" s="197">
        <f>C78</f>
        <v>0</v>
      </c>
      <c r="N78" s="201">
        <v>0</v>
      </c>
      <c r="O78" s="201">
        <f>E78</f>
        <v>0</v>
      </c>
      <c r="P78" s="201">
        <f>F78</f>
        <v>0</v>
      </c>
      <c r="Q78" s="204">
        <f>G78</f>
        <v>0</v>
      </c>
      <c r="R78" s="204">
        <f>H78</f>
        <v>5</v>
      </c>
      <c r="S78" s="168">
        <f t="shared" si="17"/>
        <v>7</v>
      </c>
      <c r="T78" s="169">
        <f t="shared" si="18"/>
        <v>0</v>
      </c>
      <c r="U78" s="170">
        <f t="shared" si="19"/>
        <v>7</v>
      </c>
      <c r="V78" s="200"/>
    </row>
    <row r="79" spans="1:22" ht="13.15" customHeight="1" x14ac:dyDescent="0.3">
      <c r="A79" s="195">
        <v>43895</v>
      </c>
      <c r="B79" s="167" t="s">
        <v>104</v>
      </c>
      <c r="C79" s="171"/>
      <c r="D79" s="172"/>
      <c r="E79" s="172"/>
      <c r="F79" s="172"/>
      <c r="G79" s="186"/>
      <c r="H79" s="186"/>
      <c r="I79" s="199">
        <v>2</v>
      </c>
      <c r="J79" s="206"/>
      <c r="K79" s="54">
        <f t="shared" si="16"/>
        <v>2</v>
      </c>
      <c r="L79" s="205"/>
      <c r="M79" s="190"/>
      <c r="N79" s="172"/>
      <c r="O79" s="172"/>
      <c r="P79" s="172"/>
      <c r="Q79" s="186"/>
      <c r="R79" s="186"/>
      <c r="S79" s="168">
        <f t="shared" si="17"/>
        <v>5</v>
      </c>
      <c r="T79" s="169">
        <f t="shared" si="18"/>
        <v>0</v>
      </c>
      <c r="U79" s="170">
        <f t="shared" si="19"/>
        <v>5</v>
      </c>
      <c r="V79" s="200"/>
    </row>
    <row r="80" spans="1:22" ht="13.15" customHeight="1" x14ac:dyDescent="0.3">
      <c r="A80" s="195">
        <v>43894</v>
      </c>
      <c r="B80" s="167" t="s">
        <v>104</v>
      </c>
      <c r="C80" s="171"/>
      <c r="D80" s="172"/>
      <c r="E80" s="172"/>
      <c r="F80" s="172"/>
      <c r="G80" s="186"/>
      <c r="H80" s="186"/>
      <c r="I80" s="199">
        <v>0</v>
      </c>
      <c r="J80" s="206"/>
      <c r="K80" s="54">
        <f t="shared" si="16"/>
        <v>0</v>
      </c>
      <c r="L80" s="205"/>
      <c r="M80" s="190"/>
      <c r="N80" s="172"/>
      <c r="O80" s="172"/>
      <c r="P80" s="172"/>
      <c r="Q80" s="186"/>
      <c r="R80" s="186"/>
      <c r="S80" s="168">
        <f t="shared" si="17"/>
        <v>3</v>
      </c>
      <c r="T80" s="169">
        <f t="shared" si="18"/>
        <v>0</v>
      </c>
      <c r="U80" s="170">
        <f t="shared" si="19"/>
        <v>3</v>
      </c>
      <c r="V80" s="200"/>
    </row>
    <row r="81" spans="1:1024" ht="13.15" customHeight="1" x14ac:dyDescent="0.3">
      <c r="A81" s="195">
        <v>43893</v>
      </c>
      <c r="B81" s="167" t="s">
        <v>104</v>
      </c>
      <c r="C81" s="171"/>
      <c r="D81" s="172"/>
      <c r="E81" s="172"/>
      <c r="F81" s="172"/>
      <c r="G81" s="186"/>
      <c r="H81" s="186"/>
      <c r="I81" s="199">
        <v>2</v>
      </c>
      <c r="J81" s="206"/>
      <c r="K81" s="54">
        <f t="shared" si="16"/>
        <v>2</v>
      </c>
      <c r="L81" s="205"/>
      <c r="M81" s="190"/>
      <c r="N81" s="172"/>
      <c r="O81" s="172"/>
      <c r="P81" s="172"/>
      <c r="Q81" s="186"/>
      <c r="R81" s="186"/>
      <c r="S81" s="168">
        <f t="shared" si="17"/>
        <v>3</v>
      </c>
      <c r="T81" s="169">
        <f t="shared" si="18"/>
        <v>0</v>
      </c>
      <c r="U81" s="170">
        <f t="shared" si="19"/>
        <v>3</v>
      </c>
      <c r="V81" s="200"/>
    </row>
    <row r="82" spans="1:1024" ht="13.15" customHeight="1" x14ac:dyDescent="0.3">
      <c r="A82" s="195">
        <v>43892</v>
      </c>
      <c r="B82" s="167" t="s">
        <v>104</v>
      </c>
      <c r="C82" s="171"/>
      <c r="D82" s="172"/>
      <c r="E82" s="172"/>
      <c r="F82" s="172"/>
      <c r="G82" s="186"/>
      <c r="H82" s="186"/>
      <c r="I82" s="199">
        <v>1</v>
      </c>
      <c r="J82" s="206"/>
      <c r="K82" s="54">
        <f t="shared" si="16"/>
        <v>1</v>
      </c>
      <c r="L82" s="205"/>
      <c r="M82" s="190"/>
      <c r="N82" s="172"/>
      <c r="O82" s="172"/>
      <c r="P82" s="172"/>
      <c r="Q82" s="186"/>
      <c r="R82" s="186"/>
      <c r="S82" s="168">
        <f t="shared" si="17"/>
        <v>1</v>
      </c>
      <c r="T82" s="169">
        <f t="shared" si="18"/>
        <v>0</v>
      </c>
      <c r="U82" s="170">
        <f t="shared" si="19"/>
        <v>1</v>
      </c>
      <c r="V82" s="200"/>
    </row>
    <row r="83" spans="1:1024" ht="13.15" customHeight="1" x14ac:dyDescent="0.3">
      <c r="A83" s="207">
        <v>43891</v>
      </c>
      <c r="B83" s="208" t="s">
        <v>104</v>
      </c>
      <c r="C83" s="209"/>
      <c r="D83" s="210"/>
      <c r="E83" s="210"/>
      <c r="F83" s="210"/>
      <c r="G83" s="211"/>
      <c r="H83" s="211"/>
      <c r="I83" s="212">
        <v>0</v>
      </c>
      <c r="J83" s="213"/>
      <c r="K83" s="214">
        <f t="shared" si="16"/>
        <v>0</v>
      </c>
      <c r="L83" s="215"/>
      <c r="M83" s="216"/>
      <c r="N83" s="210"/>
      <c r="O83" s="210"/>
      <c r="P83" s="210"/>
      <c r="Q83" s="211"/>
      <c r="R83" s="211"/>
      <c r="S83" s="217">
        <f>I83</f>
        <v>0</v>
      </c>
      <c r="T83" s="218">
        <f>J83</f>
        <v>0</v>
      </c>
      <c r="U83" s="219">
        <f>K83</f>
        <v>0</v>
      </c>
      <c r="V83" s="200"/>
    </row>
    <row r="84" spans="1:1024" x14ac:dyDescent="0.3">
      <c r="A84" s="220"/>
      <c r="B84" s="221"/>
      <c r="C84" s="221"/>
      <c r="D84" s="221"/>
      <c r="E84" s="221"/>
      <c r="F84" s="221"/>
      <c r="G84" s="222"/>
      <c r="H84" s="220"/>
      <c r="I84" s="220"/>
      <c r="J84" s="220"/>
      <c r="K84" s="220"/>
      <c r="L84" s="220"/>
      <c r="T84" s="200"/>
      <c r="U84" s="200"/>
      <c r="V84" s="200"/>
    </row>
    <row r="85" spans="1:1024" x14ac:dyDescent="0.3">
      <c r="A85" s="220"/>
      <c r="B85" s="221"/>
      <c r="C85" s="221"/>
      <c r="D85" s="221"/>
      <c r="E85" s="221"/>
      <c r="F85" s="221"/>
      <c r="G85" s="222"/>
      <c r="H85" s="220"/>
      <c r="I85" s="220"/>
      <c r="J85" s="220"/>
      <c r="K85" s="220"/>
      <c r="L85" s="220"/>
      <c r="T85" s="200"/>
      <c r="U85" s="200"/>
      <c r="V85" s="200"/>
    </row>
    <row r="86" spans="1:1024" x14ac:dyDescent="0.3">
      <c r="A86" s="223" t="s">
        <v>105</v>
      </c>
      <c r="B86" s="221"/>
      <c r="C86" s="221"/>
      <c r="D86" s="221"/>
      <c r="E86" s="221"/>
      <c r="F86" s="221"/>
      <c r="G86" s="222"/>
      <c r="H86" s="220"/>
      <c r="I86" s="220"/>
      <c r="J86" s="220"/>
      <c r="K86" s="220"/>
      <c r="L86" s="220"/>
      <c r="T86" s="200"/>
      <c r="U86" s="200"/>
      <c r="V86" s="200"/>
      <c r="OH86" s="83"/>
      <c r="OI86" s="83"/>
      <c r="OJ86" s="83"/>
      <c r="OK86" s="83"/>
      <c r="OL86" s="83"/>
      <c r="OM86" s="83"/>
      <c r="ON86" s="83"/>
      <c r="OO86" s="83"/>
      <c r="OP86" s="83"/>
      <c r="OQ86" s="83"/>
      <c r="OR86" s="83"/>
      <c r="OS86" s="83"/>
      <c r="OT86" s="83"/>
      <c r="OU86" s="83"/>
      <c r="OV86" s="83"/>
      <c r="OW86" s="83"/>
      <c r="OX86" s="83"/>
      <c r="OY86" s="83"/>
      <c r="OZ86" s="83"/>
      <c r="PA86" s="83"/>
      <c r="PB86" s="83"/>
      <c r="PC86" s="83"/>
      <c r="PD86" s="83"/>
      <c r="PE86" s="83"/>
      <c r="PF86" s="83"/>
      <c r="PG86" s="83"/>
      <c r="PH86" s="83"/>
      <c r="PI86" s="83"/>
      <c r="PJ86" s="83"/>
      <c r="PK86" s="83"/>
      <c r="PL86" s="83"/>
      <c r="PM86" s="83"/>
      <c r="PN86" s="83"/>
      <c r="PO86" s="83"/>
      <c r="PP86" s="83"/>
      <c r="PQ86" s="83"/>
      <c r="PR86" s="83"/>
      <c r="PS86" s="83"/>
      <c r="PT86" s="83"/>
      <c r="PU86" s="83"/>
      <c r="PV86" s="83"/>
      <c r="PW86" s="83"/>
      <c r="PX86" s="83"/>
      <c r="PY86" s="83"/>
      <c r="PZ86" s="83"/>
      <c r="QA86" s="83"/>
      <c r="QB86" s="83"/>
      <c r="QC86" s="83"/>
      <c r="QD86" s="83"/>
      <c r="QE86" s="83"/>
      <c r="QF86" s="83"/>
      <c r="QG86" s="83"/>
      <c r="QH86" s="83"/>
      <c r="QI86" s="83"/>
      <c r="QJ86" s="83"/>
      <c r="QK86" s="83"/>
      <c r="QL86" s="83"/>
      <c r="QM86" s="83"/>
      <c r="QN86" s="83"/>
      <c r="QO86" s="83"/>
      <c r="QP86" s="83"/>
      <c r="QQ86" s="83"/>
      <c r="QR86" s="83"/>
      <c r="QS86" s="83"/>
      <c r="QT86" s="83"/>
      <c r="QU86" s="83"/>
      <c r="QV86" s="83"/>
      <c r="QW86" s="83"/>
      <c r="QX86" s="83"/>
      <c r="QY86" s="83"/>
      <c r="QZ86" s="83"/>
      <c r="RA86" s="83"/>
      <c r="RB86" s="83"/>
      <c r="RC86" s="83"/>
      <c r="RD86" s="83"/>
      <c r="RE86" s="83"/>
    </row>
    <row r="87" spans="1:1024" s="22" customFormat="1" x14ac:dyDescent="0.3">
      <c r="A87" s="22" t="s">
        <v>106</v>
      </c>
      <c r="C87" s="146"/>
      <c r="D87" s="146"/>
      <c r="E87" s="146"/>
      <c r="F87" s="146"/>
      <c r="G87" s="146"/>
      <c r="H87" s="146"/>
      <c r="I87" s="146"/>
      <c r="J87" s="146"/>
      <c r="K87" s="146"/>
      <c r="L87" s="146"/>
      <c r="T87" s="200"/>
      <c r="U87" s="200"/>
      <c r="V87" s="200"/>
      <c r="AJK87"/>
      <c r="AJL87"/>
      <c r="AJM87"/>
      <c r="AJN87"/>
      <c r="AJO87"/>
      <c r="AJP87"/>
      <c r="AJQ87"/>
      <c r="AJR87"/>
      <c r="AJS87"/>
      <c r="AJT87"/>
      <c r="AJU87"/>
      <c r="AJV87"/>
      <c r="AJW87"/>
      <c r="AJX87"/>
      <c r="AJY87"/>
      <c r="AJZ87"/>
      <c r="AKA87"/>
      <c r="AKB87"/>
      <c r="AKC87"/>
      <c r="AKD87"/>
      <c r="AKE87"/>
      <c r="AKF87"/>
      <c r="AKG87"/>
      <c r="AKH87"/>
      <c r="AKI87"/>
      <c r="AKJ87"/>
      <c r="AKK87"/>
      <c r="AKL87"/>
      <c r="AKM87"/>
      <c r="AKN87"/>
      <c r="AKO87"/>
      <c r="AKP87"/>
      <c r="AKQ87"/>
      <c r="AKR87"/>
      <c r="AKS87"/>
      <c r="AKT87"/>
      <c r="AKU87"/>
      <c r="AKV87"/>
      <c r="AKW87"/>
      <c r="AKX87"/>
      <c r="AKY87"/>
      <c r="AKZ87"/>
      <c r="ALA87"/>
      <c r="ALB87"/>
      <c r="ALC87"/>
      <c r="ALD87"/>
      <c r="ALE87"/>
      <c r="ALF87"/>
      <c r="ALG87"/>
      <c r="ALH87"/>
      <c r="ALI87"/>
      <c r="ALJ87"/>
      <c r="ALK87"/>
      <c r="ALL87"/>
      <c r="ALM87"/>
      <c r="ALN87"/>
      <c r="ALO87"/>
      <c r="ALP87"/>
      <c r="ALQ87"/>
      <c r="ALR87"/>
      <c r="ALS87"/>
      <c r="ALT87"/>
      <c r="ALU87"/>
      <c r="ALV87"/>
      <c r="ALW87"/>
      <c r="ALX87"/>
      <c r="ALY87"/>
      <c r="ALZ87"/>
      <c r="AMA87"/>
      <c r="AMB87"/>
      <c r="AMC87"/>
      <c r="AMD87"/>
      <c r="AME87"/>
      <c r="AMF87"/>
      <c r="AMG87"/>
      <c r="AMH87"/>
      <c r="AMI87"/>
      <c r="AMJ87"/>
    </row>
    <row r="88" spans="1:1024" s="22" customFormat="1" x14ac:dyDescent="0.3">
      <c r="A88" s="199" t="s">
        <v>62</v>
      </c>
      <c r="B88" s="22" t="s">
        <v>107</v>
      </c>
      <c r="T88" s="200"/>
      <c r="U88" s="200"/>
      <c r="V88" s="200"/>
      <c r="AJK88"/>
      <c r="AJL88"/>
      <c r="AJM88"/>
      <c r="AJN88"/>
      <c r="AJO88"/>
      <c r="AJP88"/>
      <c r="AJQ88"/>
      <c r="AJR88"/>
      <c r="AJS88"/>
      <c r="AJT88"/>
      <c r="AJU88"/>
      <c r="AJV88"/>
      <c r="AJW88"/>
      <c r="AJX88"/>
      <c r="AJY88"/>
      <c r="AJZ88"/>
      <c r="AKA88"/>
      <c r="AKB88"/>
      <c r="AKC88"/>
      <c r="AKD88"/>
      <c r="AKE88"/>
      <c r="AKF88"/>
      <c r="AKG88"/>
      <c r="AKH88"/>
      <c r="AKI88"/>
      <c r="AKJ88"/>
      <c r="AKK88"/>
      <c r="AKL88"/>
      <c r="AKM88"/>
      <c r="AKN88"/>
      <c r="AKO88"/>
      <c r="AKP88"/>
      <c r="AKQ88"/>
      <c r="AKR88"/>
      <c r="AKS88"/>
      <c r="AKT88"/>
      <c r="AKU88"/>
      <c r="AKV88"/>
      <c r="AKW88"/>
      <c r="AKX88"/>
      <c r="AKY88"/>
      <c r="AKZ88"/>
      <c r="ALA88"/>
      <c r="ALB88"/>
      <c r="ALC88"/>
      <c r="ALD88"/>
      <c r="ALE88"/>
      <c r="ALF88"/>
      <c r="ALG88"/>
      <c r="ALH88"/>
      <c r="ALI88"/>
      <c r="ALJ88"/>
      <c r="ALK88"/>
      <c r="ALL88"/>
      <c r="ALM88"/>
      <c r="ALN88"/>
      <c r="ALO88"/>
      <c r="ALP88"/>
      <c r="ALQ88"/>
      <c r="ALR88"/>
      <c r="ALS88"/>
      <c r="ALT88"/>
      <c r="ALU88"/>
      <c r="ALV88"/>
      <c r="ALW88"/>
      <c r="ALX88"/>
      <c r="ALY88"/>
      <c r="ALZ88"/>
      <c r="AMA88"/>
      <c r="AMB88"/>
      <c r="AMC88"/>
      <c r="AMD88"/>
      <c r="AME88"/>
      <c r="AMF88"/>
      <c r="AMG88"/>
      <c r="AMH88"/>
      <c r="AMI88"/>
      <c r="AMJ88"/>
    </row>
    <row r="89" spans="1:1024" s="22" customFormat="1" x14ac:dyDescent="0.3">
      <c r="A89" s="199" t="s">
        <v>61</v>
      </c>
      <c r="B89" s="224" t="s">
        <v>5</v>
      </c>
      <c r="T89" s="200"/>
      <c r="U89" s="200"/>
      <c r="V89" s="200"/>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row>
    <row r="90" spans="1:1024" s="22" customFormat="1" x14ac:dyDescent="0.3">
      <c r="A90" s="22" t="s">
        <v>108</v>
      </c>
      <c r="T90" s="200"/>
      <c r="U90" s="200"/>
      <c r="V90" s="200"/>
      <c r="AJK90"/>
      <c r="AJL90"/>
      <c r="AJM90"/>
      <c r="AJN90"/>
      <c r="AJO90"/>
      <c r="AJP90"/>
      <c r="AJQ90"/>
      <c r="AJR90"/>
      <c r="AJS90"/>
      <c r="AJT90"/>
      <c r="AJU90"/>
      <c r="AJV90"/>
      <c r="AJW90"/>
      <c r="AJX90"/>
      <c r="AJY90"/>
      <c r="AJZ90"/>
      <c r="AKA90"/>
      <c r="AKB90"/>
      <c r="AKC90"/>
      <c r="AKD90"/>
      <c r="AKE90"/>
      <c r="AKF90"/>
      <c r="AKG90"/>
      <c r="AKH90"/>
      <c r="AKI90"/>
      <c r="AKJ90"/>
      <c r="AKK90"/>
      <c r="AKL90"/>
      <c r="AKM90"/>
      <c r="AKN90"/>
      <c r="AKO90"/>
      <c r="AKP90"/>
      <c r="AKQ90"/>
      <c r="AKR90"/>
      <c r="AKS90"/>
      <c r="AKT90"/>
      <c r="AKU90"/>
      <c r="AKV90"/>
      <c r="AKW90"/>
      <c r="AKX90"/>
      <c r="AKY90"/>
      <c r="AKZ90"/>
      <c r="ALA90"/>
      <c r="ALB90"/>
      <c r="ALC90"/>
      <c r="ALD90"/>
      <c r="ALE90"/>
      <c r="ALF90"/>
      <c r="ALG90"/>
      <c r="ALH90"/>
      <c r="ALI90"/>
      <c r="ALJ90"/>
      <c r="ALK90"/>
      <c r="ALL90"/>
      <c r="ALM90"/>
      <c r="ALN90"/>
      <c r="ALO90"/>
      <c r="ALP90"/>
      <c r="ALQ90"/>
      <c r="ALR90"/>
      <c r="ALS90"/>
      <c r="ALT90"/>
      <c r="ALU90"/>
      <c r="ALV90"/>
      <c r="ALW90"/>
      <c r="ALX90"/>
      <c r="ALY90"/>
      <c r="ALZ90"/>
      <c r="AMA90"/>
      <c r="AMB90"/>
      <c r="AMC90"/>
      <c r="AMD90"/>
      <c r="AME90"/>
      <c r="AMF90"/>
      <c r="AMG90"/>
      <c r="AMH90"/>
      <c r="AMI90"/>
      <c r="AMJ90"/>
    </row>
    <row r="91" spans="1:1024" x14ac:dyDescent="0.3">
      <c r="A91" s="33" t="s">
        <v>109</v>
      </c>
      <c r="T91" s="200"/>
      <c r="U91" s="200"/>
      <c r="V91" s="200"/>
      <c r="OH91" s="83"/>
      <c r="OI91" s="83"/>
      <c r="OJ91" s="83"/>
      <c r="OK91" s="83"/>
      <c r="OL91" s="83"/>
      <c r="OM91" s="83"/>
      <c r="ON91" s="83"/>
      <c r="OO91" s="83"/>
      <c r="OP91" s="83"/>
      <c r="OQ91" s="83"/>
      <c r="OR91" s="83"/>
      <c r="OS91" s="83"/>
      <c r="OT91" s="83"/>
      <c r="OU91" s="83"/>
      <c r="OV91" s="83"/>
      <c r="OW91" s="83"/>
      <c r="OX91" s="83"/>
      <c r="OY91" s="83"/>
      <c r="OZ91" s="83"/>
      <c r="PA91" s="83"/>
      <c r="PB91" s="83"/>
      <c r="PC91" s="83"/>
      <c r="PD91" s="83"/>
      <c r="PE91" s="83"/>
      <c r="PF91" s="83"/>
      <c r="PG91" s="83"/>
      <c r="PH91" s="83"/>
      <c r="PI91" s="83"/>
      <c r="PJ91" s="83"/>
      <c r="PK91" s="83"/>
      <c r="PL91" s="83"/>
      <c r="PM91" s="83"/>
      <c r="PN91" s="83"/>
      <c r="PO91" s="83"/>
      <c r="PP91" s="83"/>
      <c r="PQ91" s="83"/>
      <c r="PR91" s="83"/>
      <c r="PS91" s="83"/>
      <c r="PT91" s="83"/>
      <c r="PU91" s="83"/>
      <c r="PV91" s="83"/>
      <c r="PW91" s="83"/>
      <c r="PX91" s="83"/>
      <c r="PY91" s="83"/>
      <c r="PZ91" s="83"/>
      <c r="QA91" s="83"/>
      <c r="QB91" s="83"/>
      <c r="QC91" s="83"/>
      <c r="QD91" s="83"/>
      <c r="QE91" s="83"/>
      <c r="QF91" s="83"/>
      <c r="QG91" s="83"/>
      <c r="QH91" s="83"/>
      <c r="QI91" s="83"/>
      <c r="QJ91" s="83"/>
      <c r="QK91" s="83"/>
      <c r="QL91" s="83"/>
      <c r="QM91" s="83"/>
      <c r="QN91" s="83"/>
      <c r="QO91" s="83"/>
      <c r="QP91" s="83"/>
      <c r="QQ91" s="83"/>
      <c r="QR91" s="83"/>
      <c r="QS91" s="83"/>
      <c r="QT91" s="83"/>
      <c r="QU91" s="83"/>
      <c r="QV91" s="83"/>
      <c r="QW91" s="83"/>
      <c r="QX91" s="83"/>
      <c r="QY91" s="83"/>
      <c r="QZ91" s="83"/>
      <c r="RA91" s="83"/>
      <c r="RB91" s="83"/>
      <c r="RC91" s="83"/>
      <c r="RD91" s="83"/>
      <c r="RE91" s="83"/>
    </row>
    <row r="92" spans="1:1024" x14ac:dyDescent="0.3">
      <c r="A92" s="199" t="s">
        <v>62</v>
      </c>
      <c r="B92" s="225" t="s">
        <v>80</v>
      </c>
      <c r="OH92" s="83"/>
      <c r="OI92" s="83"/>
      <c r="OJ92" s="83"/>
      <c r="OK92" s="83"/>
      <c r="OL92" s="83"/>
      <c r="OM92" s="83"/>
      <c r="ON92" s="83"/>
      <c r="OO92" s="83"/>
      <c r="OP92" s="83"/>
      <c r="OQ92" s="83"/>
      <c r="OR92" s="83"/>
      <c r="OS92" s="83"/>
      <c r="OT92" s="83"/>
      <c r="OU92" s="83"/>
      <c r="OV92" s="83"/>
      <c r="OW92" s="83"/>
      <c r="OX92" s="83"/>
      <c r="OY92" s="83"/>
      <c r="OZ92" s="83"/>
      <c r="PA92" s="83"/>
      <c r="PB92" s="83"/>
      <c r="PC92" s="83"/>
      <c r="PD92" s="83"/>
      <c r="PE92" s="83"/>
      <c r="PF92" s="83"/>
      <c r="PG92" s="83"/>
      <c r="PH92" s="83"/>
      <c r="PI92" s="83"/>
      <c r="PJ92" s="83"/>
      <c r="PK92" s="83"/>
      <c r="PL92" s="83"/>
      <c r="PM92" s="83"/>
      <c r="PN92" s="83"/>
      <c r="PO92" s="83"/>
      <c r="PP92" s="83"/>
      <c r="PQ92" s="83"/>
      <c r="PR92" s="83"/>
      <c r="PS92" s="83"/>
      <c r="PT92" s="83"/>
      <c r="PU92" s="83"/>
      <c r="PV92" s="83"/>
      <c r="PW92" s="83"/>
      <c r="PX92" s="83"/>
      <c r="PY92" s="83"/>
      <c r="PZ92" s="83"/>
      <c r="QA92" s="83"/>
      <c r="QB92" s="83"/>
      <c r="QC92" s="83"/>
      <c r="QD92" s="83"/>
      <c r="QE92" s="83"/>
      <c r="QF92" s="83"/>
      <c r="QG92" s="83"/>
      <c r="QH92" s="83"/>
      <c r="QI92" s="83"/>
      <c r="QJ92" s="83"/>
      <c r="QK92" s="83"/>
      <c r="QL92" s="83"/>
      <c r="QM92" s="83"/>
      <c r="QN92" s="83"/>
      <c r="QO92" s="83"/>
      <c r="QP92" s="83"/>
      <c r="QQ92" s="83"/>
      <c r="QR92" s="83"/>
      <c r="QS92" s="83"/>
      <c r="QT92" s="83"/>
      <c r="QU92" s="83"/>
      <c r="QV92" s="83"/>
      <c r="QW92" s="83"/>
      <c r="QX92" s="83"/>
      <c r="QY92" s="83"/>
      <c r="QZ92" s="83"/>
      <c r="RA92" s="83"/>
      <c r="RB92" s="83"/>
      <c r="RC92" s="83"/>
      <c r="RD92" s="83"/>
      <c r="RE92" s="83"/>
    </row>
    <row r="93" spans="1:1024" x14ac:dyDescent="0.3">
      <c r="A93" s="199" t="s">
        <v>61</v>
      </c>
      <c r="B93" s="226" t="s">
        <v>5</v>
      </c>
      <c r="OH93" s="83"/>
      <c r="OI93" s="83"/>
      <c r="OJ93" s="83"/>
      <c r="OK93" s="83"/>
      <c r="OL93" s="83"/>
      <c r="OM93" s="83"/>
      <c r="ON93" s="83"/>
      <c r="OO93" s="83"/>
      <c r="OP93" s="83"/>
      <c r="OQ93" s="83"/>
      <c r="OR93" s="83"/>
      <c r="OS93" s="83"/>
      <c r="OT93" s="83"/>
      <c r="OU93" s="83"/>
      <c r="OV93" s="83"/>
      <c r="OW93" s="83"/>
      <c r="OX93" s="83"/>
      <c r="OY93" s="83"/>
      <c r="OZ93" s="83"/>
      <c r="PA93" s="83"/>
      <c r="PB93" s="83"/>
      <c r="PC93" s="83"/>
      <c r="PD93" s="83"/>
      <c r="PE93" s="83"/>
      <c r="PF93" s="83"/>
      <c r="PG93" s="83"/>
      <c r="PH93" s="83"/>
      <c r="PI93" s="83"/>
      <c r="PJ93" s="83"/>
      <c r="PK93" s="83"/>
      <c r="PL93" s="83"/>
      <c r="PM93" s="83"/>
      <c r="PN93" s="83"/>
      <c r="PO93" s="83"/>
      <c r="PP93" s="83"/>
      <c r="PQ93" s="83"/>
      <c r="PR93" s="83"/>
      <c r="PS93" s="83"/>
      <c r="PT93" s="83"/>
      <c r="PU93" s="83"/>
      <c r="PV93" s="83"/>
      <c r="PW93" s="83"/>
      <c r="PX93" s="83"/>
      <c r="PY93" s="83"/>
      <c r="PZ93" s="83"/>
      <c r="QA93" s="83"/>
      <c r="QB93" s="83"/>
      <c r="QC93" s="83"/>
      <c r="QD93" s="83"/>
      <c r="QE93" s="83"/>
      <c r="QF93" s="83"/>
      <c r="QG93" s="83"/>
      <c r="QH93" s="83"/>
      <c r="QI93" s="83"/>
      <c r="QJ93" s="83"/>
      <c r="QK93" s="83"/>
      <c r="QL93" s="83"/>
      <c r="QM93" s="83"/>
      <c r="QN93" s="83"/>
      <c r="QO93" s="83"/>
      <c r="QP93" s="83"/>
      <c r="QQ93" s="83"/>
      <c r="QR93" s="83"/>
      <c r="QS93" s="83"/>
      <c r="QT93" s="83"/>
      <c r="QU93" s="83"/>
      <c r="QV93" s="83"/>
      <c r="QW93" s="83"/>
      <c r="QX93" s="83"/>
      <c r="QY93" s="83"/>
      <c r="QZ93" s="83"/>
      <c r="RA93" s="83"/>
      <c r="RB93" s="83"/>
      <c r="RC93" s="83"/>
      <c r="RD93" s="83"/>
      <c r="RE93" s="83"/>
    </row>
    <row r="94" spans="1:1024" x14ac:dyDescent="0.3">
      <c r="A94" s="22" t="s">
        <v>110</v>
      </c>
      <c r="OH94" s="83"/>
      <c r="OI94" s="83"/>
      <c r="OJ94" s="83"/>
      <c r="OK94" s="83"/>
      <c r="OL94" s="83"/>
      <c r="OM94" s="83"/>
      <c r="ON94" s="83"/>
      <c r="OO94" s="83"/>
      <c r="OP94" s="83"/>
      <c r="OQ94" s="83"/>
      <c r="OR94" s="83"/>
      <c r="OS94" s="83"/>
      <c r="OT94" s="83"/>
      <c r="OU94" s="83"/>
      <c r="OV94" s="83"/>
      <c r="OW94" s="83"/>
      <c r="OX94" s="83"/>
      <c r="OY94" s="83"/>
      <c r="OZ94" s="83"/>
      <c r="PA94" s="83"/>
      <c r="PB94" s="83"/>
      <c r="PC94" s="83"/>
      <c r="PD94" s="83"/>
      <c r="PE94" s="83"/>
      <c r="PF94" s="83"/>
      <c r="PG94" s="83"/>
      <c r="PH94" s="83"/>
      <c r="PI94" s="83"/>
      <c r="PJ94" s="83"/>
      <c r="PK94" s="83"/>
      <c r="PL94" s="83"/>
      <c r="PM94" s="83"/>
      <c r="PN94" s="83"/>
      <c r="PO94" s="83"/>
      <c r="PP94" s="83"/>
      <c r="PQ94" s="83"/>
      <c r="PR94" s="83"/>
      <c r="PS94" s="83"/>
      <c r="PT94" s="83"/>
      <c r="PU94" s="83"/>
      <c r="PV94" s="83"/>
      <c r="PW94" s="83"/>
      <c r="PX94" s="83"/>
      <c r="PY94" s="83"/>
      <c r="PZ94" s="83"/>
      <c r="QA94" s="83"/>
      <c r="QB94" s="83"/>
      <c r="QC94" s="83"/>
      <c r="QD94" s="83"/>
      <c r="QE94" s="83"/>
      <c r="QF94" s="83"/>
      <c r="QG94" s="83"/>
      <c r="QH94" s="83"/>
      <c r="QI94" s="83"/>
      <c r="QJ94" s="83"/>
      <c r="QK94" s="83"/>
      <c r="QL94" s="83"/>
      <c r="QM94" s="83"/>
      <c r="QN94" s="83"/>
      <c r="QO94" s="83"/>
      <c r="QP94" s="83"/>
      <c r="QQ94" s="83"/>
      <c r="QR94" s="83"/>
      <c r="QS94" s="83"/>
      <c r="QT94" s="83"/>
      <c r="QU94" s="83"/>
      <c r="QV94" s="83"/>
      <c r="QW94" s="83"/>
      <c r="QX94" s="83"/>
      <c r="QY94" s="83"/>
      <c r="QZ94" s="83"/>
      <c r="RA94" s="83"/>
      <c r="RB94" s="83"/>
      <c r="RC94" s="83"/>
      <c r="RD94" s="83"/>
      <c r="RE94" s="83"/>
    </row>
    <row r="95" spans="1:1024" x14ac:dyDescent="0.3">
      <c r="A95" s="199" t="s">
        <v>62</v>
      </c>
      <c r="B95" s="22" t="s">
        <v>111</v>
      </c>
      <c r="F95" s="22" t="s">
        <v>112</v>
      </c>
    </row>
    <row r="96" spans="1:1024" x14ac:dyDescent="0.3">
      <c r="A96" s="199" t="s">
        <v>61</v>
      </c>
      <c r="B96" s="226" t="s">
        <v>113</v>
      </c>
    </row>
  </sheetData>
  <mergeCells count="20">
    <mergeCell ref="S8:S9"/>
    <mergeCell ref="T8:T9"/>
    <mergeCell ref="U8:U9"/>
    <mergeCell ref="J8:J9"/>
    <mergeCell ref="K8:K9"/>
    <mergeCell ref="L8:L9"/>
    <mergeCell ref="M8:Q8"/>
    <mergeCell ref="R8:R9"/>
    <mergeCell ref="A8:A9"/>
    <mergeCell ref="B8:B9"/>
    <mergeCell ref="C8:G8"/>
    <mergeCell ref="H8:H9"/>
    <mergeCell ref="I8:I9"/>
    <mergeCell ref="B2:U2"/>
    <mergeCell ref="C6:L6"/>
    <mergeCell ref="M6:U6"/>
    <mergeCell ref="C7:H7"/>
    <mergeCell ref="I7:K7"/>
    <mergeCell ref="M7:R7"/>
    <mergeCell ref="S7:U7"/>
  </mergeCells>
  <hyperlinks>
    <hyperlink ref="B89" r:id="rId1"/>
    <hyperlink ref="B93" r:id="rId2"/>
    <hyperlink ref="B96"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2679</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508</cp:revision>
  <dcterms:created xsi:type="dcterms:W3CDTF">2020-03-25T21:26:52Z</dcterms:created>
  <dcterms:modified xsi:type="dcterms:W3CDTF">2020-06-10T08:06:14Z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