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736"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27" i="4" l="1"/>
  <c r="C28" i="4"/>
  <c r="C29" i="4"/>
  <c r="C30" i="4"/>
  <c r="C26" i="4"/>
  <c r="U84" i="5"/>
  <c r="U83" i="5" s="1"/>
  <c r="U82" i="5" s="1"/>
  <c r="U81" i="5" s="1"/>
  <c r="U80" i="5" s="1"/>
  <c r="T84" i="5"/>
  <c r="S84" i="5"/>
  <c r="S83" i="5" s="1"/>
  <c r="S82" i="5" s="1"/>
  <c r="S81" i="5" s="1"/>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K84" i="5"/>
  <c r="T83" i="5"/>
  <c r="T82" i="5" s="1"/>
  <c r="K83" i="5"/>
  <c r="K82" i="5"/>
  <c r="T81" i="5"/>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81" i="5"/>
  <c r="K80" i="5"/>
  <c r="P79" i="5"/>
  <c r="O79" i="5"/>
  <c r="M79" i="5"/>
  <c r="K79" i="5"/>
  <c r="L79" i="5" s="1"/>
  <c r="K78" i="5"/>
  <c r="K77" i="5"/>
  <c r="K76" i="5"/>
  <c r="K75" i="5"/>
  <c r="K74" i="5"/>
  <c r="K73" i="5"/>
  <c r="P72" i="5"/>
  <c r="P65" i="5" s="1"/>
  <c r="P58" i="5" s="1"/>
  <c r="P51" i="5" s="1"/>
  <c r="P44" i="5" s="1"/>
  <c r="P37" i="5" s="1"/>
  <c r="P30" i="5" s="1"/>
  <c r="P23" i="5" s="1"/>
  <c r="O72" i="5"/>
  <c r="O65" i="5" s="1"/>
  <c r="O58" i="5" s="1"/>
  <c r="N72" i="5"/>
  <c r="N65" i="5" s="1"/>
  <c r="N58" i="5" s="1"/>
  <c r="N51" i="5" s="1"/>
  <c r="N44" i="5" s="1"/>
  <c r="N37" i="5" s="1"/>
  <c r="N30" i="5" s="1"/>
  <c r="N23" i="5" s="1"/>
  <c r="M72" i="5"/>
  <c r="L72" i="5"/>
  <c r="K72" i="5"/>
  <c r="K71" i="5"/>
  <c r="K70" i="5"/>
  <c r="K69" i="5"/>
  <c r="K68" i="5"/>
  <c r="K67" i="5"/>
  <c r="L65" i="5" s="1"/>
  <c r="K66" i="5"/>
  <c r="M65" i="5"/>
  <c r="M58" i="5" s="1"/>
  <c r="M51" i="5" s="1"/>
  <c r="M44" i="5" s="1"/>
  <c r="M37" i="5" s="1"/>
  <c r="M30" i="5" s="1"/>
  <c r="M23" i="5" s="1"/>
  <c r="K65" i="5"/>
  <c r="K64" i="5"/>
  <c r="K63" i="5"/>
  <c r="K62" i="5"/>
  <c r="K61" i="5"/>
  <c r="K60" i="5"/>
  <c r="K59" i="5"/>
  <c r="L58" i="5" s="1"/>
  <c r="K58" i="5"/>
  <c r="K57" i="5"/>
  <c r="K56" i="5"/>
  <c r="K55" i="5"/>
  <c r="S54" i="5"/>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54" i="5"/>
  <c r="K53" i="5"/>
  <c r="K52" i="5"/>
  <c r="O51" i="5"/>
  <c r="O44" i="5" s="1"/>
  <c r="O37" i="5" s="1"/>
  <c r="O30" i="5" s="1"/>
  <c r="O23" i="5" s="1"/>
  <c r="L51" i="5"/>
  <c r="K51" i="5"/>
  <c r="K50" i="5"/>
  <c r="K49" i="5"/>
  <c r="K48" i="5"/>
  <c r="K47" i="5"/>
  <c r="K46" i="5"/>
  <c r="K45" i="5"/>
  <c r="L44" i="5"/>
  <c r="K44" i="5"/>
  <c r="K43" i="5"/>
  <c r="K42" i="5"/>
  <c r="K41" i="5"/>
  <c r="K40" i="5"/>
  <c r="K39" i="5"/>
  <c r="K38" i="5"/>
  <c r="L37" i="5" s="1"/>
  <c r="K37" i="5"/>
  <c r="K36" i="5"/>
  <c r="K35" i="5"/>
  <c r="K34" i="5"/>
  <c r="K33" i="5"/>
  <c r="K32" i="5"/>
  <c r="K31" i="5"/>
  <c r="K30" i="5"/>
  <c r="K29" i="5"/>
  <c r="K28" i="5"/>
  <c r="K27" i="5"/>
  <c r="K26" i="5"/>
  <c r="K25" i="5"/>
  <c r="K24" i="5"/>
  <c r="K23" i="5"/>
  <c r="L23" i="5" s="1"/>
  <c r="K22" i="5"/>
  <c r="K21" i="5"/>
  <c r="K20" i="5"/>
  <c r="K19" i="5"/>
  <c r="K18" i="5"/>
  <c r="K17" i="5"/>
  <c r="K16" i="5"/>
  <c r="K15" i="5"/>
  <c r="K14" i="5"/>
  <c r="K13" i="5"/>
  <c r="K12" i="5"/>
  <c r="K11" i="5"/>
  <c r="S10" i="5"/>
  <c r="U10" i="5" s="1"/>
  <c r="K10" i="5"/>
  <c r="BX35" i="4"/>
  <c r="BU35" i="4"/>
  <c r="BT35" i="4"/>
  <c r="BP35" i="4"/>
  <c r="BM35" i="4"/>
  <c r="BL35" i="4"/>
  <c r="BH35" i="4"/>
  <c r="BE35" i="4"/>
  <c r="BD35" i="4"/>
  <c r="AZ35" i="4"/>
  <c r="AW35" i="4"/>
  <c r="AV35" i="4"/>
  <c r="AR35" i="4"/>
  <c r="AO35" i="4"/>
  <c r="AN35" i="4"/>
  <c r="AJ35" i="4"/>
  <c r="AG35" i="4"/>
  <c r="AF35" i="4"/>
  <c r="AB35" i="4"/>
  <c r="Y35" i="4"/>
  <c r="X35" i="4"/>
  <c r="T35" i="4"/>
  <c r="Q35" i="4"/>
  <c r="P35" i="4"/>
  <c r="L35" i="4"/>
  <c r="I35" i="4"/>
  <c r="H35" i="4"/>
  <c r="D35" i="4"/>
  <c r="C34" i="4"/>
  <c r="BZ32" i="4"/>
  <c r="BZ35" i="4" s="1"/>
  <c r="BY32" i="4"/>
  <c r="BY35" i="4" s="1"/>
  <c r="BX32" i="4"/>
  <c r="BW32" i="4"/>
  <c r="BW35" i="4" s="1"/>
  <c r="BV32" i="4"/>
  <c r="BV35" i="4" s="1"/>
  <c r="BU32" i="4"/>
  <c r="BT32" i="4"/>
  <c r="BS32" i="4"/>
  <c r="BS35" i="4" s="1"/>
  <c r="BR32" i="4"/>
  <c r="BR35" i="4" s="1"/>
  <c r="BQ32" i="4"/>
  <c r="BQ35" i="4" s="1"/>
  <c r="BP32" i="4"/>
  <c r="BO32" i="4"/>
  <c r="BO35" i="4" s="1"/>
  <c r="BN32" i="4"/>
  <c r="BN35" i="4" s="1"/>
  <c r="BM32" i="4"/>
  <c r="BL32" i="4"/>
  <c r="BK32" i="4"/>
  <c r="BK35" i="4" s="1"/>
  <c r="BJ32" i="4"/>
  <c r="BJ35" i="4" s="1"/>
  <c r="BI32" i="4"/>
  <c r="BI35" i="4" s="1"/>
  <c r="BH32" i="4"/>
  <c r="BG32" i="4"/>
  <c r="BG35" i="4" s="1"/>
  <c r="BF32" i="4"/>
  <c r="BF35" i="4" s="1"/>
  <c r="BE32" i="4"/>
  <c r="BD32" i="4"/>
  <c r="BC32" i="4"/>
  <c r="BC35" i="4" s="1"/>
  <c r="BB32" i="4"/>
  <c r="BB35" i="4" s="1"/>
  <c r="BA32" i="4"/>
  <c r="BA35" i="4" s="1"/>
  <c r="AZ32" i="4"/>
  <c r="AY32" i="4"/>
  <c r="AY35" i="4" s="1"/>
  <c r="AX32" i="4"/>
  <c r="AX35" i="4" s="1"/>
  <c r="AW32" i="4"/>
  <c r="AV32" i="4"/>
  <c r="AU32" i="4"/>
  <c r="AU35" i="4" s="1"/>
  <c r="AT32" i="4"/>
  <c r="AT35" i="4" s="1"/>
  <c r="AS32" i="4"/>
  <c r="AS35" i="4" s="1"/>
  <c r="AR32" i="4"/>
  <c r="AQ32" i="4"/>
  <c r="AQ35" i="4" s="1"/>
  <c r="AP32" i="4"/>
  <c r="AP35" i="4" s="1"/>
  <c r="AO32" i="4"/>
  <c r="AN32" i="4"/>
  <c r="AM32" i="4"/>
  <c r="AM35" i="4" s="1"/>
  <c r="AL32" i="4"/>
  <c r="AL35" i="4" s="1"/>
  <c r="AK32" i="4"/>
  <c r="AK35" i="4" s="1"/>
  <c r="AJ32" i="4"/>
  <c r="AI32" i="4"/>
  <c r="AI35" i="4" s="1"/>
  <c r="AH32" i="4"/>
  <c r="AH35" i="4" s="1"/>
  <c r="AG32" i="4"/>
  <c r="AF32" i="4"/>
  <c r="AE32" i="4"/>
  <c r="AE35" i="4" s="1"/>
  <c r="AD32" i="4"/>
  <c r="AD35" i="4" s="1"/>
  <c r="AC32" i="4"/>
  <c r="AC35" i="4" s="1"/>
  <c r="AB32" i="4"/>
  <c r="AA32" i="4"/>
  <c r="AA35" i="4" s="1"/>
  <c r="Z32" i="4"/>
  <c r="Z35" i="4" s="1"/>
  <c r="Y32" i="4"/>
  <c r="X32" i="4"/>
  <c r="W32" i="4"/>
  <c r="W35" i="4" s="1"/>
  <c r="V32" i="4"/>
  <c r="V35" i="4" s="1"/>
  <c r="U32" i="4"/>
  <c r="U35" i="4" s="1"/>
  <c r="T32" i="4"/>
  <c r="S32" i="4"/>
  <c r="S35" i="4" s="1"/>
  <c r="R32" i="4"/>
  <c r="R35" i="4" s="1"/>
  <c r="Q32" i="4"/>
  <c r="P32" i="4"/>
  <c r="O32" i="4"/>
  <c r="O35" i="4" s="1"/>
  <c r="N32" i="4"/>
  <c r="N35" i="4" s="1"/>
  <c r="M32" i="4"/>
  <c r="M35" i="4" s="1"/>
  <c r="L32" i="4"/>
  <c r="K32" i="4"/>
  <c r="K35" i="4" s="1"/>
  <c r="J32" i="4"/>
  <c r="J35" i="4" s="1"/>
  <c r="I32" i="4"/>
  <c r="H32" i="4"/>
  <c r="G32" i="4"/>
  <c r="G35" i="4" s="1"/>
  <c r="F32" i="4"/>
  <c r="F35" i="4" s="1"/>
  <c r="E32" i="4"/>
  <c r="C32" i="4" s="1"/>
  <c r="B32" i="4"/>
  <c r="B35" i="4" s="1"/>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9" i="4"/>
  <c r="C18"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C16" i="4" s="1"/>
  <c r="G16" i="4"/>
  <c r="F16" i="4"/>
  <c r="E16" i="4"/>
  <c r="C15" i="4"/>
  <c r="C14" i="4"/>
  <c r="C13" i="4"/>
  <c r="C12" i="4"/>
  <c r="C11" i="4"/>
  <c r="C10" i="4"/>
  <c r="BI33" i="3"/>
  <c r="BG33" i="3"/>
  <c r="BB33" i="3"/>
  <c r="AU33" i="3"/>
  <c r="AG33" i="3"/>
  <c r="Z33" i="3"/>
  <c r="S33" i="3"/>
  <c r="D33" i="3"/>
  <c r="BP30" i="3"/>
  <c r="BP33" i="3" s="1"/>
  <c r="BN30" i="3"/>
  <c r="BN33" i="3" s="1"/>
  <c r="BL30" i="3"/>
  <c r="BI30" i="3"/>
  <c r="BG30" i="3"/>
  <c r="BE30" i="3"/>
  <c r="BE33" i="3" s="1"/>
  <c r="BB30" i="3"/>
  <c r="AZ30" i="3"/>
  <c r="AZ33" i="3" s="1"/>
  <c r="AX30" i="3"/>
  <c r="AX33" i="3" s="1"/>
  <c r="AU30" i="3"/>
  <c r="AS30" i="3"/>
  <c r="AT28" i="3" s="1"/>
  <c r="AQ30" i="3"/>
  <c r="AQ33" i="3" s="1"/>
  <c r="AN30" i="3"/>
  <c r="AN33" i="3" s="1"/>
  <c r="AL30" i="3"/>
  <c r="AL33" i="3" s="1"/>
  <c r="AJ30" i="3"/>
  <c r="AJ33" i="3" s="1"/>
  <c r="AG30" i="3"/>
  <c r="AE30" i="3"/>
  <c r="AF28" i="3" s="1"/>
  <c r="AC30" i="3"/>
  <c r="AC33" i="3" s="1"/>
  <c r="Z30" i="3"/>
  <c r="X30" i="3"/>
  <c r="V30" i="3"/>
  <c r="V33" i="3" s="1"/>
  <c r="S30" i="3"/>
  <c r="Q30" i="3"/>
  <c r="R28" i="3" s="1"/>
  <c r="O30" i="3"/>
  <c r="O33" i="3" s="1"/>
  <c r="L30" i="3"/>
  <c r="L33" i="3" s="1"/>
  <c r="J30" i="3"/>
  <c r="J33" i="3" s="1"/>
  <c r="H30" i="3"/>
  <c r="D30" i="3"/>
  <c r="E28" i="3" s="1"/>
  <c r="B30" i="3"/>
  <c r="B33" i="3" s="1"/>
  <c r="BQ28" i="3"/>
  <c r="BO28" i="3"/>
  <c r="BJ28" i="3"/>
  <c r="BH28" i="3"/>
  <c r="BF28" i="3"/>
  <c r="BC28" i="3"/>
  <c r="BA28" i="3"/>
  <c r="AY28" i="3"/>
  <c r="AV28" i="3"/>
  <c r="AR28" i="3"/>
  <c r="AO28" i="3"/>
  <c r="AM28" i="3"/>
  <c r="AH28" i="3"/>
  <c r="AD28" i="3"/>
  <c r="AA28" i="3"/>
  <c r="W28" i="3"/>
  <c r="T28" i="3"/>
  <c r="P28" i="3"/>
  <c r="M28" i="3"/>
  <c r="K28" i="3"/>
  <c r="F28" i="3"/>
  <c r="C28" i="3"/>
  <c r="BQ27" i="3"/>
  <c r="BO27" i="3"/>
  <c r="BJ27" i="3"/>
  <c r="BH27" i="3"/>
  <c r="BF27" i="3"/>
  <c r="BC27" i="3"/>
  <c r="BA27" i="3"/>
  <c r="AY27" i="3"/>
  <c r="AV27" i="3"/>
  <c r="AR27" i="3"/>
  <c r="AO27" i="3"/>
  <c r="AM27" i="3"/>
  <c r="AH27" i="3"/>
  <c r="AF27" i="3"/>
  <c r="AD27" i="3"/>
  <c r="AA27" i="3"/>
  <c r="W27" i="3"/>
  <c r="T27" i="3"/>
  <c r="R27" i="3"/>
  <c r="P27" i="3"/>
  <c r="M27" i="3"/>
  <c r="K27" i="3"/>
  <c r="F27" i="3"/>
  <c r="C27" i="3"/>
  <c r="BQ26" i="3"/>
  <c r="BO26" i="3"/>
  <c r="BJ26" i="3"/>
  <c r="BH26" i="3"/>
  <c r="BF26" i="3"/>
  <c r="BC26" i="3"/>
  <c r="BA26" i="3"/>
  <c r="AY26" i="3"/>
  <c r="AV26" i="3"/>
  <c r="AT26" i="3"/>
  <c r="AR26" i="3"/>
  <c r="AO26" i="3"/>
  <c r="AM26" i="3"/>
  <c r="AK26" i="3"/>
  <c r="AH26" i="3"/>
  <c r="AF26" i="3"/>
  <c r="AD26" i="3"/>
  <c r="AA26" i="3"/>
  <c r="W26" i="3"/>
  <c r="T26" i="3"/>
  <c r="R26" i="3"/>
  <c r="P26" i="3"/>
  <c r="M26" i="3"/>
  <c r="K26" i="3"/>
  <c r="F26" i="3"/>
  <c r="C26" i="3"/>
  <c r="BQ25" i="3"/>
  <c r="BO25" i="3"/>
  <c r="BJ25" i="3"/>
  <c r="BH25" i="3"/>
  <c r="BF25" i="3"/>
  <c r="BC25" i="3"/>
  <c r="BA25" i="3"/>
  <c r="AY25" i="3"/>
  <c r="AV25" i="3"/>
  <c r="AT25" i="3"/>
  <c r="AR25" i="3"/>
  <c r="AO25" i="3"/>
  <c r="AM25" i="3"/>
  <c r="AK25" i="3"/>
  <c r="AH25" i="3"/>
  <c r="AF25" i="3"/>
  <c r="AD25" i="3"/>
  <c r="AA25" i="3"/>
  <c r="Y25" i="3"/>
  <c r="W25" i="3"/>
  <c r="T25" i="3"/>
  <c r="R25" i="3"/>
  <c r="P25" i="3"/>
  <c r="M25" i="3"/>
  <c r="K25" i="3"/>
  <c r="F25" i="3"/>
  <c r="E25" i="3"/>
  <c r="C25" i="3"/>
  <c r="BQ24" i="3"/>
  <c r="BO24" i="3"/>
  <c r="BJ24" i="3"/>
  <c r="BH24" i="3"/>
  <c r="BF24" i="3"/>
  <c r="BC24" i="3"/>
  <c r="BA24" i="3"/>
  <c r="AY24" i="3"/>
  <c r="AV24" i="3"/>
  <c r="AT24" i="3"/>
  <c r="AR24" i="3"/>
  <c r="AO24" i="3"/>
  <c r="AM24" i="3"/>
  <c r="AK24" i="3"/>
  <c r="AH24" i="3"/>
  <c r="AF24" i="3"/>
  <c r="AD24" i="3"/>
  <c r="AA24" i="3"/>
  <c r="W24" i="3"/>
  <c r="T24" i="3"/>
  <c r="R24" i="3"/>
  <c r="P24" i="3"/>
  <c r="M24" i="3"/>
  <c r="K24" i="3"/>
  <c r="F24" i="3"/>
  <c r="E24" i="3"/>
  <c r="C24" i="3"/>
  <c r="BQ23" i="3"/>
  <c r="BO23" i="3"/>
  <c r="BJ23" i="3"/>
  <c r="BH23" i="3"/>
  <c r="BF23" i="3"/>
  <c r="BC23" i="3"/>
  <c r="BA23" i="3"/>
  <c r="AY23" i="3"/>
  <c r="AV23" i="3"/>
  <c r="AT23" i="3"/>
  <c r="AR23" i="3"/>
  <c r="AO23" i="3"/>
  <c r="AM23" i="3"/>
  <c r="AK23" i="3"/>
  <c r="AH23" i="3"/>
  <c r="AF23" i="3"/>
  <c r="AD23" i="3"/>
  <c r="AA23" i="3"/>
  <c r="W23" i="3"/>
  <c r="T23" i="3"/>
  <c r="R23" i="3"/>
  <c r="P23" i="3"/>
  <c r="M23" i="3"/>
  <c r="K23" i="3"/>
  <c r="I23" i="3"/>
  <c r="F23" i="3"/>
  <c r="E23" i="3"/>
  <c r="C23" i="3"/>
  <c r="BQ22" i="3"/>
  <c r="BO22" i="3"/>
  <c r="BM22" i="3"/>
  <c r="BK22" i="3"/>
  <c r="BJ22" i="3"/>
  <c r="BH22" i="3"/>
  <c r="BF22" i="3"/>
  <c r="BC22" i="3"/>
  <c r="BA22" i="3"/>
  <c r="AY22" i="3"/>
  <c r="AW22" i="3"/>
  <c r="AV22" i="3"/>
  <c r="AT22" i="3"/>
  <c r="AR22" i="3"/>
  <c r="AO22" i="3"/>
  <c r="AM22" i="3"/>
  <c r="AK22" i="3"/>
  <c r="AH22" i="3"/>
  <c r="AF22" i="3"/>
  <c r="AD22" i="3"/>
  <c r="AA22" i="3"/>
  <c r="W22" i="3"/>
  <c r="T22" i="3"/>
  <c r="R22" i="3"/>
  <c r="P22" i="3"/>
  <c r="M22" i="3"/>
  <c r="K22" i="3"/>
  <c r="I22" i="3"/>
  <c r="F22" i="3"/>
  <c r="E22" i="3"/>
  <c r="C22" i="3"/>
  <c r="BQ21" i="3"/>
  <c r="BO21" i="3"/>
  <c r="BM21" i="3"/>
  <c r="BJ21" i="3"/>
  <c r="BH21" i="3"/>
  <c r="BF21" i="3"/>
  <c r="BC21" i="3"/>
  <c r="BA21" i="3"/>
  <c r="AY21" i="3"/>
  <c r="AV21" i="3"/>
  <c r="AT21" i="3"/>
  <c r="AR21" i="3"/>
  <c r="AO21" i="3"/>
  <c r="AM21" i="3"/>
  <c r="AK21" i="3"/>
  <c r="AI21" i="3"/>
  <c r="AH21" i="3"/>
  <c r="AF21" i="3"/>
  <c r="AD21" i="3"/>
  <c r="AA21" i="3"/>
  <c r="W21" i="3"/>
  <c r="T21" i="3"/>
  <c r="R21" i="3"/>
  <c r="P21" i="3"/>
  <c r="M21" i="3"/>
  <c r="K21" i="3"/>
  <c r="I21" i="3"/>
  <c r="F21" i="3"/>
  <c r="E21" i="3"/>
  <c r="C21" i="3"/>
  <c r="BQ20" i="3"/>
  <c r="BO20" i="3"/>
  <c r="BM20" i="3"/>
  <c r="BJ20" i="3"/>
  <c r="BH20" i="3"/>
  <c r="BF20" i="3"/>
  <c r="BC20" i="3"/>
  <c r="BA20" i="3"/>
  <c r="AY20" i="3"/>
  <c r="AV20" i="3"/>
  <c r="AT20" i="3"/>
  <c r="AR20" i="3"/>
  <c r="AO20" i="3"/>
  <c r="AM20" i="3"/>
  <c r="AK20" i="3"/>
  <c r="AH20" i="3"/>
  <c r="AF20" i="3"/>
  <c r="AD20" i="3"/>
  <c r="AA20" i="3"/>
  <c r="Y20" i="3"/>
  <c r="W20" i="3"/>
  <c r="T20" i="3"/>
  <c r="R20" i="3"/>
  <c r="P20" i="3"/>
  <c r="M20" i="3"/>
  <c r="K20" i="3"/>
  <c r="I20" i="3"/>
  <c r="G20" i="3"/>
  <c r="F20" i="3"/>
  <c r="E20" i="3"/>
  <c r="C20" i="3"/>
  <c r="BQ19" i="3"/>
  <c r="BO19" i="3"/>
  <c r="BM19" i="3"/>
  <c r="BK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BQ18" i="3"/>
  <c r="BO18" i="3"/>
  <c r="BM18" i="3"/>
  <c r="BJ18" i="3"/>
  <c r="BH18" i="3"/>
  <c r="BF18" i="3"/>
  <c r="BC18" i="3"/>
  <c r="BA18" i="3"/>
  <c r="AY18" i="3"/>
  <c r="AV18" i="3"/>
  <c r="AT18" i="3"/>
  <c r="AR18" i="3"/>
  <c r="AO18" i="3"/>
  <c r="AM18" i="3"/>
  <c r="AK18" i="3"/>
  <c r="AI18" i="3"/>
  <c r="AH18" i="3"/>
  <c r="AF18" i="3"/>
  <c r="AD18" i="3"/>
  <c r="AA18" i="3"/>
  <c r="Y18" i="3"/>
  <c r="W18" i="3"/>
  <c r="T18" i="3"/>
  <c r="R18" i="3"/>
  <c r="P18" i="3"/>
  <c r="M18" i="3"/>
  <c r="K18" i="3"/>
  <c r="I18" i="3"/>
  <c r="F18" i="3"/>
  <c r="E18" i="3"/>
  <c r="C18" i="3"/>
  <c r="BQ17" i="3"/>
  <c r="BO17" i="3"/>
  <c r="BM17" i="3"/>
  <c r="BJ17" i="3"/>
  <c r="BH17" i="3"/>
  <c r="BF17" i="3"/>
  <c r="BC17" i="3"/>
  <c r="BA17" i="3"/>
  <c r="AY17" i="3"/>
  <c r="AV17" i="3"/>
  <c r="AT17" i="3"/>
  <c r="AR17" i="3"/>
  <c r="AO17" i="3"/>
  <c r="AM17" i="3"/>
  <c r="AK17" i="3"/>
  <c r="AH17" i="3"/>
  <c r="AF17" i="3"/>
  <c r="AD17" i="3"/>
  <c r="AA17" i="3"/>
  <c r="Y17" i="3"/>
  <c r="W17" i="3"/>
  <c r="T17" i="3"/>
  <c r="R17" i="3"/>
  <c r="P17" i="3"/>
  <c r="M17" i="3"/>
  <c r="K17" i="3"/>
  <c r="I17" i="3"/>
  <c r="F17" i="3"/>
  <c r="E17" i="3"/>
  <c r="C17" i="3"/>
  <c r="BQ16" i="3"/>
  <c r="BO16" i="3"/>
  <c r="BM16" i="3"/>
  <c r="BK16" i="3"/>
  <c r="BJ16" i="3"/>
  <c r="BH16" i="3"/>
  <c r="BF16" i="3"/>
  <c r="BC16" i="3"/>
  <c r="BA16" i="3"/>
  <c r="AY16" i="3"/>
  <c r="AW16" i="3"/>
  <c r="AV16" i="3"/>
  <c r="AT16" i="3"/>
  <c r="AR16" i="3"/>
  <c r="AO16" i="3"/>
  <c r="AM16" i="3"/>
  <c r="AK16" i="3"/>
  <c r="AH16" i="3"/>
  <c r="AF16" i="3"/>
  <c r="AD16" i="3"/>
  <c r="AA16" i="3"/>
  <c r="Y16" i="3"/>
  <c r="W16" i="3"/>
  <c r="T16" i="3"/>
  <c r="R16" i="3"/>
  <c r="P16" i="3"/>
  <c r="M16" i="3"/>
  <c r="K16" i="3"/>
  <c r="I16" i="3"/>
  <c r="F16" i="3"/>
  <c r="E16" i="3"/>
  <c r="C16" i="3"/>
  <c r="BQ15" i="3"/>
  <c r="BO15" i="3"/>
  <c r="BM15" i="3"/>
  <c r="BJ15" i="3"/>
  <c r="BH15" i="3"/>
  <c r="BF15" i="3"/>
  <c r="BC15" i="3"/>
  <c r="BA15" i="3"/>
  <c r="AY15" i="3"/>
  <c r="AV15" i="3"/>
  <c r="AT15" i="3"/>
  <c r="AR15" i="3"/>
  <c r="AO15" i="3"/>
  <c r="AM15" i="3"/>
  <c r="AK15" i="3"/>
  <c r="AH15" i="3"/>
  <c r="AF15" i="3"/>
  <c r="AD15" i="3"/>
  <c r="AA15" i="3"/>
  <c r="Y15" i="3"/>
  <c r="W15" i="3"/>
  <c r="T15" i="3"/>
  <c r="R15" i="3"/>
  <c r="P15" i="3"/>
  <c r="M15" i="3"/>
  <c r="K15" i="3"/>
  <c r="I15" i="3"/>
  <c r="F15" i="3"/>
  <c r="E15" i="3"/>
  <c r="C15" i="3"/>
  <c r="BQ14" i="3"/>
  <c r="BO14" i="3"/>
  <c r="BM14" i="3"/>
  <c r="BK14" i="3"/>
  <c r="BJ14" i="3"/>
  <c r="BH14" i="3"/>
  <c r="BF14" i="3"/>
  <c r="BC14" i="3"/>
  <c r="BA14" i="3"/>
  <c r="AY14" i="3"/>
  <c r="AW14" i="3"/>
  <c r="AV14" i="3"/>
  <c r="AT14" i="3"/>
  <c r="AR14" i="3"/>
  <c r="AO14" i="3"/>
  <c r="AM14" i="3"/>
  <c r="AK14" i="3"/>
  <c r="AH14" i="3"/>
  <c r="AF14" i="3"/>
  <c r="AD14" i="3"/>
  <c r="AA14" i="3"/>
  <c r="Y14" i="3"/>
  <c r="W14" i="3"/>
  <c r="T14" i="3"/>
  <c r="R14" i="3"/>
  <c r="P14" i="3"/>
  <c r="M14" i="3"/>
  <c r="K14" i="3"/>
  <c r="I14" i="3"/>
  <c r="F14" i="3"/>
  <c r="E14" i="3"/>
  <c r="C14" i="3"/>
  <c r="BQ13" i="3"/>
  <c r="BO13" i="3"/>
  <c r="BM13" i="3"/>
  <c r="BJ13" i="3"/>
  <c r="BH13" i="3"/>
  <c r="BF13" i="3"/>
  <c r="BC13" i="3"/>
  <c r="BA13" i="3"/>
  <c r="AY13" i="3"/>
  <c r="AW13" i="3"/>
  <c r="AV13" i="3"/>
  <c r="AT13" i="3"/>
  <c r="AR13" i="3"/>
  <c r="AO13" i="3"/>
  <c r="AM13" i="3"/>
  <c r="AK13" i="3"/>
  <c r="AI13" i="3"/>
  <c r="AH13" i="3"/>
  <c r="AF13" i="3"/>
  <c r="AD13" i="3"/>
  <c r="AA13" i="3"/>
  <c r="Y13" i="3"/>
  <c r="W13" i="3"/>
  <c r="T13" i="3"/>
  <c r="R13" i="3"/>
  <c r="P13" i="3"/>
  <c r="M13" i="3"/>
  <c r="K13" i="3"/>
  <c r="I13" i="3"/>
  <c r="F13" i="3"/>
  <c r="E13" i="3"/>
  <c r="C13" i="3"/>
  <c r="BQ12" i="3"/>
  <c r="BO12" i="3"/>
  <c r="BM12" i="3"/>
  <c r="BJ12" i="3"/>
  <c r="BH12" i="3"/>
  <c r="BF12" i="3"/>
  <c r="BC12" i="3"/>
  <c r="BA12" i="3"/>
  <c r="AY12" i="3"/>
  <c r="AV12" i="3"/>
  <c r="AT12" i="3"/>
  <c r="AR12" i="3"/>
  <c r="AO12" i="3"/>
  <c r="AM12" i="3"/>
  <c r="AK12" i="3"/>
  <c r="AH12" i="3"/>
  <c r="AF12" i="3"/>
  <c r="AD12" i="3"/>
  <c r="AA12" i="3"/>
  <c r="Y12" i="3"/>
  <c r="W12" i="3"/>
  <c r="T12" i="3"/>
  <c r="R12" i="3"/>
  <c r="P12" i="3"/>
  <c r="M12" i="3"/>
  <c r="K12" i="3"/>
  <c r="I12" i="3"/>
  <c r="G12" i="3"/>
  <c r="F12" i="3"/>
  <c r="E12" i="3"/>
  <c r="C12" i="3"/>
  <c r="BQ11" i="3"/>
  <c r="BO11" i="3"/>
  <c r="BM11" i="3"/>
  <c r="BK11" i="3"/>
  <c r="BJ11" i="3"/>
  <c r="BH11" i="3"/>
  <c r="BF11" i="3"/>
  <c r="BC11" i="3"/>
  <c r="BA11" i="3"/>
  <c r="AY11" i="3"/>
  <c r="AW11" i="3"/>
  <c r="AV11" i="3"/>
  <c r="AT11" i="3"/>
  <c r="AR11" i="3"/>
  <c r="AO11" i="3"/>
  <c r="AM11" i="3"/>
  <c r="AK11" i="3"/>
  <c r="AI11" i="3"/>
  <c r="AH11" i="3"/>
  <c r="AF11" i="3"/>
  <c r="AD11" i="3"/>
  <c r="AA11" i="3"/>
  <c r="Y11" i="3"/>
  <c r="W11" i="3"/>
  <c r="T11" i="3"/>
  <c r="R11" i="3"/>
  <c r="P11" i="3"/>
  <c r="M11" i="3"/>
  <c r="K11" i="3"/>
  <c r="I11" i="3"/>
  <c r="F11" i="3"/>
  <c r="E11" i="3"/>
  <c r="C11" i="3"/>
  <c r="BQ10" i="3"/>
  <c r="BO10" i="3"/>
  <c r="BO30" i="3" s="1"/>
  <c r="BM10" i="3"/>
  <c r="BJ10" i="3"/>
  <c r="BJ30" i="3" s="1"/>
  <c r="BJ33" i="3" s="1"/>
  <c r="BH10" i="3"/>
  <c r="BF10" i="3"/>
  <c r="BC10" i="3"/>
  <c r="BA10" i="3"/>
  <c r="BA30" i="3" s="1"/>
  <c r="AY10" i="3"/>
  <c r="AY30" i="3" s="1"/>
  <c r="AW10" i="3"/>
  <c r="AV10" i="3"/>
  <c r="AV30" i="3" s="1"/>
  <c r="AW20" i="3" s="1"/>
  <c r="AT10" i="3"/>
  <c r="AR10" i="3"/>
  <c r="AO10" i="3"/>
  <c r="AM10" i="3"/>
  <c r="AK10" i="3"/>
  <c r="AI10" i="3"/>
  <c r="AH10" i="3"/>
  <c r="AH30" i="3" s="1"/>
  <c r="AI20" i="3" s="1"/>
  <c r="AF10" i="3"/>
  <c r="AD10" i="3"/>
  <c r="AA10" i="3"/>
  <c r="Y10" i="3"/>
  <c r="W10" i="3"/>
  <c r="T10" i="3"/>
  <c r="T30" i="3" s="1"/>
  <c r="U16" i="3" s="1"/>
  <c r="R10" i="3"/>
  <c r="P10" i="3"/>
  <c r="M10" i="3"/>
  <c r="K10" i="3"/>
  <c r="I10" i="3"/>
  <c r="F10" i="3"/>
  <c r="F30" i="3" s="1"/>
  <c r="G16" i="3" s="1"/>
  <c r="E10" i="3"/>
  <c r="C10" i="3"/>
  <c r="BP33" i="2"/>
  <c r="BI33" i="2"/>
  <c r="BG33" i="2"/>
  <c r="BE33" i="2"/>
  <c r="AX33" i="2"/>
  <c r="AS33" i="2"/>
  <c r="AQ33" i="2"/>
  <c r="AN33" i="2"/>
  <c r="AC33" i="2"/>
  <c r="Z33" i="2"/>
  <c r="X33" i="2"/>
  <c r="L33" i="2"/>
  <c r="J33" i="2"/>
  <c r="H33" i="2"/>
  <c r="BP30" i="2"/>
  <c r="BN30" i="2"/>
  <c r="BN33" i="2" s="1"/>
  <c r="BL30" i="2"/>
  <c r="BL33" i="2" s="1"/>
  <c r="BI30" i="2"/>
  <c r="BG30" i="2"/>
  <c r="BE30" i="2"/>
  <c r="BF28" i="2" s="1"/>
  <c r="BB30" i="2"/>
  <c r="BB33" i="2" s="1"/>
  <c r="AZ30" i="2"/>
  <c r="AZ33" i="2" s="1"/>
  <c r="AX30" i="2"/>
  <c r="AU30" i="2"/>
  <c r="AU33" i="2" s="1"/>
  <c r="AS30" i="2"/>
  <c r="AQ30" i="2"/>
  <c r="AN30" i="2"/>
  <c r="AL30" i="2"/>
  <c r="AL33" i="2" s="1"/>
  <c r="AJ30" i="2"/>
  <c r="AJ33" i="2" s="1"/>
  <c r="AG30" i="2"/>
  <c r="AG33" i="2" s="1"/>
  <c r="AE30" i="2"/>
  <c r="AF23" i="2" s="1"/>
  <c r="AC30" i="2"/>
  <c r="Z30" i="2"/>
  <c r="X30" i="2"/>
  <c r="Y27" i="2" s="1"/>
  <c r="V30" i="2"/>
  <c r="V33" i="2" s="1"/>
  <c r="S30" i="2"/>
  <c r="S33" i="2" s="1"/>
  <c r="Q30" i="2"/>
  <c r="R26" i="2" s="1"/>
  <c r="O30" i="2"/>
  <c r="P28" i="2" s="1"/>
  <c r="L30" i="2"/>
  <c r="J30" i="2"/>
  <c r="H30" i="2"/>
  <c r="I27" i="2" s="1"/>
  <c r="D30" i="2"/>
  <c r="D33" i="2" s="1"/>
  <c r="B30" i="2"/>
  <c r="B33" i="2" s="1"/>
  <c r="BQ28" i="2"/>
  <c r="BJ28" i="2"/>
  <c r="BH28" i="2"/>
  <c r="BC28" i="2"/>
  <c r="BA28" i="2"/>
  <c r="AY28" i="2"/>
  <c r="AV28" i="2"/>
  <c r="AT28" i="2"/>
  <c r="AR28" i="2"/>
  <c r="AO28" i="2"/>
  <c r="AK28" i="2"/>
  <c r="AH28" i="2"/>
  <c r="AF28" i="2"/>
  <c r="AD28" i="2"/>
  <c r="AA28" i="2"/>
  <c r="AB28" i="2" s="1"/>
  <c r="T28" i="2"/>
  <c r="R28" i="2"/>
  <c r="M28" i="2"/>
  <c r="K28" i="2"/>
  <c r="I28" i="2"/>
  <c r="F28" i="2"/>
  <c r="E28" i="2"/>
  <c r="C28" i="2"/>
  <c r="BQ27" i="2"/>
  <c r="BJ27" i="2"/>
  <c r="BH27" i="2"/>
  <c r="BF27" i="2"/>
  <c r="BC27" i="2"/>
  <c r="BA27" i="2"/>
  <c r="AY27" i="2"/>
  <c r="AV27" i="2"/>
  <c r="AT27" i="2"/>
  <c r="AR27" i="2"/>
  <c r="AO27" i="2"/>
  <c r="AK27" i="2"/>
  <c r="AH27" i="2"/>
  <c r="AD27" i="2"/>
  <c r="AA27" i="2"/>
  <c r="T27" i="2"/>
  <c r="R27" i="2"/>
  <c r="M27" i="2"/>
  <c r="N27" i="2" s="1"/>
  <c r="K27" i="2"/>
  <c r="F27" i="2"/>
  <c r="E27" i="2"/>
  <c r="C27" i="2"/>
  <c r="BQ26" i="2"/>
  <c r="BJ26" i="2"/>
  <c r="BH26" i="2"/>
  <c r="BF26" i="2"/>
  <c r="BC26" i="2"/>
  <c r="BA26" i="2"/>
  <c r="AY26" i="2"/>
  <c r="AV26" i="2"/>
  <c r="AT26" i="2"/>
  <c r="AR26" i="2"/>
  <c r="AO26" i="2"/>
  <c r="AK26" i="2"/>
  <c r="AH26" i="2"/>
  <c r="AD26" i="2"/>
  <c r="AA26" i="2"/>
  <c r="Y26" i="2"/>
  <c r="T26" i="2"/>
  <c r="M26" i="2"/>
  <c r="N26" i="2" s="1"/>
  <c r="K26" i="2"/>
  <c r="I26" i="2"/>
  <c r="F26" i="2"/>
  <c r="E26" i="2"/>
  <c r="C26" i="2"/>
  <c r="BQ25" i="2"/>
  <c r="BJ25" i="2"/>
  <c r="BK25" i="2" s="1"/>
  <c r="BH25" i="2"/>
  <c r="BF25" i="2"/>
  <c r="BC25" i="2"/>
  <c r="BA25" i="2"/>
  <c r="AY25" i="2"/>
  <c r="AV25" i="2"/>
  <c r="AT25" i="2"/>
  <c r="AR25" i="2"/>
  <c r="AO25" i="2"/>
  <c r="AK25" i="2"/>
  <c r="AH25" i="2"/>
  <c r="AI25" i="2" s="1"/>
  <c r="AF25" i="2"/>
  <c r="AD25" i="2"/>
  <c r="AA25" i="2"/>
  <c r="Y25" i="2"/>
  <c r="T25" i="2"/>
  <c r="R25" i="2"/>
  <c r="P25" i="2"/>
  <c r="M25" i="2"/>
  <c r="K25" i="2"/>
  <c r="F25" i="2"/>
  <c r="E25" i="2"/>
  <c r="C25" i="2"/>
  <c r="BQ24" i="2"/>
  <c r="BJ24" i="2"/>
  <c r="BK24" i="2" s="1"/>
  <c r="BH24" i="2"/>
  <c r="BF24" i="2"/>
  <c r="BC24" i="2"/>
  <c r="BA24" i="2"/>
  <c r="AY24" i="2"/>
  <c r="AV24" i="2"/>
  <c r="AT24" i="2"/>
  <c r="AR24" i="2"/>
  <c r="AO24" i="2"/>
  <c r="AM24" i="2"/>
  <c r="AK24" i="2"/>
  <c r="AH24" i="2"/>
  <c r="AI24" i="2" s="1"/>
  <c r="AD24" i="2"/>
  <c r="AA24" i="2"/>
  <c r="Y24" i="2"/>
  <c r="T24" i="2"/>
  <c r="U24" i="2" s="1"/>
  <c r="R24" i="2"/>
  <c r="M24" i="2"/>
  <c r="N24" i="2" s="1"/>
  <c r="K24" i="2"/>
  <c r="I24" i="2"/>
  <c r="F24" i="2"/>
  <c r="E24" i="2"/>
  <c r="C24" i="2"/>
  <c r="BQ23" i="2"/>
  <c r="BJ23" i="2"/>
  <c r="BH23" i="2"/>
  <c r="BF23" i="2"/>
  <c r="BC23" i="2"/>
  <c r="BA23" i="2"/>
  <c r="AY23" i="2"/>
  <c r="AV23" i="2"/>
  <c r="AT23" i="2"/>
  <c r="AR23" i="2"/>
  <c r="AO23" i="2"/>
  <c r="AK23" i="2"/>
  <c r="AH23" i="2"/>
  <c r="AI23" i="2" s="1"/>
  <c r="AD23" i="2"/>
  <c r="AA23" i="2"/>
  <c r="Y23" i="2"/>
  <c r="T23" i="2"/>
  <c r="U23" i="2" s="1"/>
  <c r="R23" i="2"/>
  <c r="M23" i="2"/>
  <c r="K23" i="2"/>
  <c r="I23" i="2"/>
  <c r="F23" i="2"/>
  <c r="E23" i="2"/>
  <c r="C23" i="2"/>
  <c r="BQ22" i="2"/>
  <c r="BJ22" i="2"/>
  <c r="BH22" i="2"/>
  <c r="BF22" i="2"/>
  <c r="BC22" i="2"/>
  <c r="BA22" i="2"/>
  <c r="AY22" i="2"/>
  <c r="AV22" i="2"/>
  <c r="AT22" i="2"/>
  <c r="AR22" i="2"/>
  <c r="AO22" i="2"/>
  <c r="AK22" i="2"/>
  <c r="AH22" i="2"/>
  <c r="AI22" i="2" s="1"/>
  <c r="AD22" i="2"/>
  <c r="AA22" i="2"/>
  <c r="Y22" i="2"/>
  <c r="T22" i="2"/>
  <c r="U22" i="2" s="1"/>
  <c r="R22" i="2"/>
  <c r="P22" i="2"/>
  <c r="M22" i="2"/>
  <c r="K22" i="2"/>
  <c r="I22" i="2"/>
  <c r="F22" i="2"/>
  <c r="E22" i="2"/>
  <c r="C22" i="2"/>
  <c r="BQ21" i="2"/>
  <c r="BJ21" i="2"/>
  <c r="BH21" i="2"/>
  <c r="BF21" i="2"/>
  <c r="BC21" i="2"/>
  <c r="BA21" i="2"/>
  <c r="AY21" i="2"/>
  <c r="AV21" i="2"/>
  <c r="AT21" i="2"/>
  <c r="AR21" i="2"/>
  <c r="AO21" i="2"/>
  <c r="AK21" i="2"/>
  <c r="AH21" i="2"/>
  <c r="AD21" i="2"/>
  <c r="AA21" i="2"/>
  <c r="Y21" i="2"/>
  <c r="W21" i="2"/>
  <c r="T21" i="2"/>
  <c r="R21" i="2"/>
  <c r="M21" i="2"/>
  <c r="N21" i="2" s="1"/>
  <c r="K21" i="2"/>
  <c r="I21" i="2"/>
  <c r="F21" i="2"/>
  <c r="E21" i="2"/>
  <c r="C21" i="2"/>
  <c r="BQ20" i="2"/>
  <c r="BJ20" i="2"/>
  <c r="BH20" i="2"/>
  <c r="BF20" i="2"/>
  <c r="BC20" i="2"/>
  <c r="BA20" i="2"/>
  <c r="AY20" i="2"/>
  <c r="AV20" i="2"/>
  <c r="AT20" i="2"/>
  <c r="AR20" i="2"/>
  <c r="AO20" i="2"/>
  <c r="AK20" i="2"/>
  <c r="AH20" i="2"/>
  <c r="AF20" i="2"/>
  <c r="AD20" i="2"/>
  <c r="AA20" i="2"/>
  <c r="Y20" i="2"/>
  <c r="T20" i="2"/>
  <c r="R20" i="2"/>
  <c r="M20" i="2"/>
  <c r="K20" i="2"/>
  <c r="I20" i="2"/>
  <c r="F20" i="2"/>
  <c r="E20" i="2"/>
  <c r="C20" i="2"/>
  <c r="BQ19" i="2"/>
  <c r="BJ19" i="2"/>
  <c r="BH19" i="2"/>
  <c r="BF19" i="2"/>
  <c r="BC19" i="2"/>
  <c r="BD19" i="2" s="1"/>
  <c r="BA19" i="2"/>
  <c r="AY19" i="2"/>
  <c r="AV19" i="2"/>
  <c r="AT19" i="2"/>
  <c r="AR19" i="2"/>
  <c r="AO19" i="2"/>
  <c r="AK19" i="2"/>
  <c r="AH19" i="2"/>
  <c r="AD19" i="2"/>
  <c r="AA19" i="2"/>
  <c r="Y19" i="2"/>
  <c r="T19" i="2"/>
  <c r="R19" i="2"/>
  <c r="M19" i="2"/>
  <c r="N19" i="2" s="1"/>
  <c r="K19" i="2"/>
  <c r="I19" i="2"/>
  <c r="F19" i="2"/>
  <c r="E19" i="2"/>
  <c r="C19" i="2"/>
  <c r="BQ18" i="2"/>
  <c r="BJ18" i="2"/>
  <c r="BH18" i="2"/>
  <c r="BF18" i="2"/>
  <c r="BC18" i="2"/>
  <c r="BD18" i="2" s="1"/>
  <c r="BA18" i="2"/>
  <c r="AY18" i="2"/>
  <c r="AV18" i="2"/>
  <c r="AT18" i="2"/>
  <c r="AR18" i="2"/>
  <c r="AO18" i="2"/>
  <c r="AK18" i="2"/>
  <c r="AH18" i="2"/>
  <c r="AD18" i="2"/>
  <c r="AA18" i="2"/>
  <c r="Y18" i="2"/>
  <c r="T18" i="2"/>
  <c r="R18" i="2"/>
  <c r="M18" i="2"/>
  <c r="N18" i="2" s="1"/>
  <c r="K18" i="2"/>
  <c r="I18" i="2"/>
  <c r="F18" i="2"/>
  <c r="E18" i="2"/>
  <c r="C18" i="2"/>
  <c r="BQ17" i="2"/>
  <c r="BJ17" i="2"/>
  <c r="BK17" i="2" s="1"/>
  <c r="BH17" i="2"/>
  <c r="BF17" i="2"/>
  <c r="BC17" i="2"/>
  <c r="BA17" i="2"/>
  <c r="AY17" i="2"/>
  <c r="AV17" i="2"/>
  <c r="AT17" i="2"/>
  <c r="AR17" i="2"/>
  <c r="AO17" i="2"/>
  <c r="AK17" i="2"/>
  <c r="AH17" i="2"/>
  <c r="AI17" i="2" s="1"/>
  <c r="AF17" i="2"/>
  <c r="AD17" i="2"/>
  <c r="AD30" i="2" s="1"/>
  <c r="AA17" i="2"/>
  <c r="Y17" i="2"/>
  <c r="T17" i="2"/>
  <c r="R17" i="2"/>
  <c r="P17" i="2"/>
  <c r="M17" i="2"/>
  <c r="K17" i="2"/>
  <c r="I17" i="2"/>
  <c r="F17" i="2"/>
  <c r="E17" i="2"/>
  <c r="C17" i="2"/>
  <c r="BQ16" i="2"/>
  <c r="BJ16" i="2"/>
  <c r="BH16" i="2"/>
  <c r="BF16" i="2"/>
  <c r="BC16" i="2"/>
  <c r="BD16" i="2" s="1"/>
  <c r="BA16" i="2"/>
  <c r="AY16" i="2"/>
  <c r="AV16" i="2"/>
  <c r="AT16" i="2"/>
  <c r="AR16" i="2"/>
  <c r="AO16" i="2"/>
  <c r="AM16" i="2"/>
  <c r="AK16" i="2"/>
  <c r="AH16" i="2"/>
  <c r="AI16" i="2" s="1"/>
  <c r="AD16" i="2"/>
  <c r="AA16" i="2"/>
  <c r="Y16" i="2"/>
  <c r="T16" i="2"/>
  <c r="R16" i="2"/>
  <c r="M16" i="2"/>
  <c r="N16" i="2" s="1"/>
  <c r="K16" i="2"/>
  <c r="I16" i="2"/>
  <c r="F16" i="2"/>
  <c r="E16" i="2"/>
  <c r="C16" i="2"/>
  <c r="BQ15" i="2"/>
  <c r="BJ15" i="2"/>
  <c r="BK15" i="2" s="1"/>
  <c r="BH15" i="2"/>
  <c r="BF15" i="2"/>
  <c r="BC15" i="2"/>
  <c r="BA15" i="2"/>
  <c r="AY15" i="2"/>
  <c r="AV15" i="2"/>
  <c r="AT15" i="2"/>
  <c r="AR15" i="2"/>
  <c r="AO15" i="2"/>
  <c r="AK15" i="2"/>
  <c r="AH15" i="2"/>
  <c r="AI15" i="2" s="1"/>
  <c r="AD15" i="2"/>
  <c r="AA15" i="2"/>
  <c r="Y15" i="2"/>
  <c r="T15" i="2"/>
  <c r="R15" i="2"/>
  <c r="M15" i="2"/>
  <c r="K15" i="2"/>
  <c r="I15" i="2"/>
  <c r="F15" i="2"/>
  <c r="E15" i="2"/>
  <c r="C15" i="2"/>
  <c r="BQ14" i="2"/>
  <c r="BJ14" i="2"/>
  <c r="BK14" i="2" s="1"/>
  <c r="BH14" i="2"/>
  <c r="BF14" i="2"/>
  <c r="BC14" i="2"/>
  <c r="BA14" i="2"/>
  <c r="AY14" i="2"/>
  <c r="AV14" i="2"/>
  <c r="AT14" i="2"/>
  <c r="AR14" i="2"/>
  <c r="AO14" i="2"/>
  <c r="AK14" i="2"/>
  <c r="AH14" i="2"/>
  <c r="AI14" i="2" s="1"/>
  <c r="AD14" i="2"/>
  <c r="AA14" i="2"/>
  <c r="Y14" i="2"/>
  <c r="T14" i="2"/>
  <c r="R14" i="2"/>
  <c r="P14" i="2"/>
  <c r="M14" i="2"/>
  <c r="K14" i="2"/>
  <c r="I14" i="2"/>
  <c r="F14" i="2"/>
  <c r="E14" i="2"/>
  <c r="C14" i="2"/>
  <c r="BQ13" i="2"/>
  <c r="BJ13" i="2"/>
  <c r="BH13" i="2"/>
  <c r="BF13" i="2"/>
  <c r="BC13" i="2"/>
  <c r="BA13" i="2"/>
  <c r="AY13" i="2"/>
  <c r="AV13" i="2"/>
  <c r="AT13" i="2"/>
  <c r="AR13" i="2"/>
  <c r="AO13" i="2"/>
  <c r="AK13" i="2"/>
  <c r="AH13" i="2"/>
  <c r="AD13" i="2"/>
  <c r="AA13" i="2"/>
  <c r="Y13" i="2"/>
  <c r="W13" i="2"/>
  <c r="T13" i="2"/>
  <c r="R13" i="2"/>
  <c r="M13" i="2"/>
  <c r="N13" i="2" s="1"/>
  <c r="K13" i="2"/>
  <c r="I13" i="2"/>
  <c r="F13" i="2"/>
  <c r="E13" i="2"/>
  <c r="C13" i="2"/>
  <c r="BQ12" i="2"/>
  <c r="BJ12" i="2"/>
  <c r="BH12" i="2"/>
  <c r="BF12" i="2"/>
  <c r="BC12" i="2"/>
  <c r="BD12" i="2" s="1"/>
  <c r="BA12" i="2"/>
  <c r="AY12" i="2"/>
  <c r="AV12" i="2"/>
  <c r="AT12" i="2"/>
  <c r="AT30" i="2" s="1"/>
  <c r="AR12" i="2"/>
  <c r="AO12" i="2"/>
  <c r="AK12" i="2"/>
  <c r="AH12" i="2"/>
  <c r="AI12" i="2" s="1"/>
  <c r="AF12" i="2"/>
  <c r="AD12" i="2"/>
  <c r="AA12" i="2"/>
  <c r="Y12" i="2"/>
  <c r="T12" i="2"/>
  <c r="R12" i="2"/>
  <c r="M12" i="2"/>
  <c r="K12" i="2"/>
  <c r="I12" i="2"/>
  <c r="F12" i="2"/>
  <c r="E12" i="2"/>
  <c r="C12" i="2"/>
  <c r="BQ11" i="2"/>
  <c r="BJ11" i="2"/>
  <c r="BH11" i="2"/>
  <c r="BF11" i="2"/>
  <c r="BC11" i="2"/>
  <c r="BC30" i="2" s="1"/>
  <c r="BA11" i="2"/>
  <c r="AY11" i="2"/>
  <c r="AV11" i="2"/>
  <c r="AT11" i="2"/>
  <c r="AR11" i="2"/>
  <c r="AO11" i="2"/>
  <c r="AK11" i="2"/>
  <c r="AH11" i="2"/>
  <c r="AD11" i="2"/>
  <c r="AA11" i="2"/>
  <c r="Y11" i="2"/>
  <c r="T11" i="2"/>
  <c r="R11" i="2"/>
  <c r="M11" i="2"/>
  <c r="K11" i="2"/>
  <c r="I11" i="2"/>
  <c r="F11" i="2"/>
  <c r="E11" i="2"/>
  <c r="C11" i="2"/>
  <c r="BQ10" i="2"/>
  <c r="BQ30" i="2" s="1"/>
  <c r="BQ33" i="2" s="1"/>
  <c r="G79" i="5" s="1"/>
  <c r="Q79" i="5" s="1"/>
  <c r="BJ10" i="2"/>
  <c r="BJ30" i="2" s="1"/>
  <c r="BH10" i="2"/>
  <c r="BH30" i="2" s="1"/>
  <c r="BF10" i="2"/>
  <c r="BC10" i="2"/>
  <c r="BD10" i="2" s="1"/>
  <c r="BA10" i="2"/>
  <c r="BA30" i="2" s="1"/>
  <c r="AY10" i="2"/>
  <c r="AY30" i="2" s="1"/>
  <c r="AV10" i="2"/>
  <c r="AV30" i="2" s="1"/>
  <c r="AT10" i="2"/>
  <c r="AR10" i="2"/>
  <c r="AR30" i="2" s="1"/>
  <c r="AO10" i="2"/>
  <c r="AK10" i="2"/>
  <c r="AK30" i="2" s="1"/>
  <c r="AH10" i="2"/>
  <c r="AH30" i="2" s="1"/>
  <c r="AD10" i="2"/>
  <c r="AA10" i="2"/>
  <c r="AA30" i="2" s="1"/>
  <c r="Y10" i="2"/>
  <c r="T10" i="2"/>
  <c r="T30" i="2" s="1"/>
  <c r="R10" i="2"/>
  <c r="R30" i="2" s="1"/>
  <c r="M10" i="2"/>
  <c r="M30" i="2" s="1"/>
  <c r="K10" i="2"/>
  <c r="K30" i="2" s="1"/>
  <c r="I10" i="2"/>
  <c r="F10" i="2"/>
  <c r="E10" i="2"/>
  <c r="E30" i="2" s="1"/>
  <c r="C10" i="2"/>
  <c r="C30" i="2" s="1"/>
  <c r="AB11" i="2" l="1"/>
  <c r="AW12" i="2"/>
  <c r="AB21" i="2"/>
  <c r="AW22" i="2"/>
  <c r="AW23" i="2"/>
  <c r="U25" i="2"/>
  <c r="AB27" i="2"/>
  <c r="U14" i="2"/>
  <c r="U15" i="2"/>
  <c r="U16" i="2"/>
  <c r="BK16" i="2"/>
  <c r="AI20" i="2"/>
  <c r="BD20" i="2"/>
  <c r="G22" i="2"/>
  <c r="AB24" i="2"/>
  <c r="AW24" i="2"/>
  <c r="AA33" i="2"/>
  <c r="AB25" i="2"/>
  <c r="AB17" i="2"/>
  <c r="AB23" i="2"/>
  <c r="AB15" i="2"/>
  <c r="AB22" i="2"/>
  <c r="AB14" i="2"/>
  <c r="AB12" i="2"/>
  <c r="AI21" i="2"/>
  <c r="AI13" i="2"/>
  <c r="AI26" i="2"/>
  <c r="AH33" i="2"/>
  <c r="AI27" i="2"/>
  <c r="AI19" i="2"/>
  <c r="AI11" i="2"/>
  <c r="AI18" i="2"/>
  <c r="AI10" i="2"/>
  <c r="BC33" i="2"/>
  <c r="G65" i="5" s="1"/>
  <c r="BD25" i="2"/>
  <c r="BD17" i="2"/>
  <c r="BD14" i="2"/>
  <c r="BD23" i="2"/>
  <c r="BD15" i="2"/>
  <c r="BD22" i="2"/>
  <c r="AB13" i="2"/>
  <c r="AW14" i="2"/>
  <c r="AW15" i="2"/>
  <c r="N20" i="2"/>
  <c r="BD21" i="2"/>
  <c r="AW25" i="2"/>
  <c r="AB26" i="2"/>
  <c r="BD27" i="2"/>
  <c r="AI28" i="2"/>
  <c r="BD28" i="2"/>
  <c r="Y30" i="2"/>
  <c r="AW16" i="2"/>
  <c r="G25" i="2"/>
  <c r="M33" i="2"/>
  <c r="G23" i="5" s="1"/>
  <c r="N25" i="2"/>
  <c r="N17" i="2"/>
  <c r="N23" i="2"/>
  <c r="N15" i="2"/>
  <c r="N14" i="2"/>
  <c r="N22" i="2"/>
  <c r="N11" i="2"/>
  <c r="N12" i="2"/>
  <c r="BD13" i="2"/>
  <c r="G15" i="2"/>
  <c r="U20" i="2"/>
  <c r="BK20" i="2"/>
  <c r="BD24" i="2"/>
  <c r="BD26" i="2"/>
  <c r="N28" i="2"/>
  <c r="BK28" i="2"/>
  <c r="AW21" i="2"/>
  <c r="AW13" i="2"/>
  <c r="AW11" i="2"/>
  <c r="AW18" i="2"/>
  <c r="AW27" i="2"/>
  <c r="AW19" i="2"/>
  <c r="AW26" i="2"/>
  <c r="AV33" i="2"/>
  <c r="AW10" i="2"/>
  <c r="AB16" i="2"/>
  <c r="U17" i="2"/>
  <c r="BK21" i="2"/>
  <c r="BK13" i="2"/>
  <c r="BK26" i="2"/>
  <c r="BK27" i="2"/>
  <c r="BK19" i="2"/>
  <c r="BK11" i="2"/>
  <c r="BK18" i="2"/>
  <c r="BK10" i="2"/>
  <c r="BJ33" i="2"/>
  <c r="G72" i="5" s="1"/>
  <c r="Q72" i="5" s="1"/>
  <c r="Q65" i="5" s="1"/>
  <c r="AW17" i="2"/>
  <c r="G20" i="2"/>
  <c r="AW28" i="2"/>
  <c r="U21" i="2"/>
  <c r="U13" i="2"/>
  <c r="T33" i="2"/>
  <c r="U11" i="2"/>
  <c r="U10" i="2"/>
  <c r="U27" i="2"/>
  <c r="U19" i="2"/>
  <c r="U26" i="2"/>
  <c r="U18" i="2"/>
  <c r="U12" i="2"/>
  <c r="BK12" i="2"/>
  <c r="AB18" i="2"/>
  <c r="AB19" i="2"/>
  <c r="AB20" i="2"/>
  <c r="AW20" i="2"/>
  <c r="BK22" i="2"/>
  <c r="BK23" i="2"/>
  <c r="U28" i="2"/>
  <c r="BD11" i="2"/>
  <c r="BD30" i="2" s="1"/>
  <c r="W18" i="2"/>
  <c r="U10" i="3"/>
  <c r="AP25" i="3"/>
  <c r="AF14" i="2"/>
  <c r="W15" i="2"/>
  <c r="AM18" i="2"/>
  <c r="P19" i="2"/>
  <c r="AF22" i="2"/>
  <c r="W23" i="2"/>
  <c r="AM26" i="2"/>
  <c r="P27" i="2"/>
  <c r="G10" i="3"/>
  <c r="W30" i="3"/>
  <c r="AM30" i="3"/>
  <c r="BC30" i="3"/>
  <c r="BD13" i="3" s="1"/>
  <c r="U13" i="3"/>
  <c r="AI16" i="3"/>
  <c r="G18" i="3"/>
  <c r="AW19" i="3"/>
  <c r="U21" i="3"/>
  <c r="AI22" i="3"/>
  <c r="BK23" i="3"/>
  <c r="BK25" i="3"/>
  <c r="AM13" i="2"/>
  <c r="G15" i="3"/>
  <c r="U18" i="3"/>
  <c r="AP20" i="3"/>
  <c r="AM15" i="2"/>
  <c r="P16" i="2"/>
  <c r="AF19" i="2"/>
  <c r="W20" i="2"/>
  <c r="AM23" i="2"/>
  <c r="P24" i="2"/>
  <c r="AF27" i="2"/>
  <c r="W28" i="2"/>
  <c r="AO30" i="2"/>
  <c r="AP16" i="2" s="1"/>
  <c r="O33" i="2"/>
  <c r="AE33" i="2"/>
  <c r="AO30" i="3"/>
  <c r="AP10" i="3" s="1"/>
  <c r="BF30" i="3"/>
  <c r="G13" i="3"/>
  <c r="BK17" i="3"/>
  <c r="AI19" i="3"/>
  <c r="G21" i="3"/>
  <c r="AW23" i="3"/>
  <c r="G25" i="3"/>
  <c r="F30" i="2"/>
  <c r="G24" i="2" s="1"/>
  <c r="T33" i="3"/>
  <c r="U24" i="3"/>
  <c r="AB14" i="3"/>
  <c r="U25" i="3"/>
  <c r="W26" i="2"/>
  <c r="W12" i="2"/>
  <c r="N10" i="2"/>
  <c r="AB10" i="2"/>
  <c r="AM12" i="2"/>
  <c r="P13" i="2"/>
  <c r="AF16" i="2"/>
  <c r="W17" i="2"/>
  <c r="AM20" i="2"/>
  <c r="P21" i="2"/>
  <c r="AF24" i="2"/>
  <c r="I25" i="2"/>
  <c r="I30" i="2" s="1"/>
  <c r="W25" i="2"/>
  <c r="Y28" i="2"/>
  <c r="AM28" i="2"/>
  <c r="Q33" i="2"/>
  <c r="K30" i="3"/>
  <c r="AA30" i="3"/>
  <c r="AB10" i="3" s="1"/>
  <c r="AR30" i="3"/>
  <c r="BH30" i="3"/>
  <c r="U11" i="3"/>
  <c r="BK12" i="3"/>
  <c r="AP13" i="3"/>
  <c r="AI14" i="3"/>
  <c r="AW17" i="3"/>
  <c r="U19" i="3"/>
  <c r="BK20" i="3"/>
  <c r="AB21" i="3"/>
  <c r="U22" i="3"/>
  <c r="AI23" i="3"/>
  <c r="BR23" i="3"/>
  <c r="AM21" i="2"/>
  <c r="F33" i="3"/>
  <c r="G24" i="3"/>
  <c r="P10" i="2"/>
  <c r="BF30" i="2"/>
  <c r="AF13" i="2"/>
  <c r="W14" i="2"/>
  <c r="AM17" i="2"/>
  <c r="P18" i="2"/>
  <c r="AF21" i="2"/>
  <c r="W22" i="2"/>
  <c r="AM25" i="2"/>
  <c r="P26" i="2"/>
  <c r="M30" i="3"/>
  <c r="AD30" i="3"/>
  <c r="G11" i="3"/>
  <c r="AW12" i="3"/>
  <c r="AW30" i="3" s="1"/>
  <c r="AB13" i="3"/>
  <c r="U14" i="3"/>
  <c r="BK15" i="3"/>
  <c r="AP16" i="3"/>
  <c r="AI17" i="3"/>
  <c r="G19" i="3"/>
  <c r="BD19" i="3"/>
  <c r="G22" i="3"/>
  <c r="AP22" i="3"/>
  <c r="BK24" i="3"/>
  <c r="U15" i="3"/>
  <c r="AP17" i="3"/>
  <c r="W10" i="2"/>
  <c r="AB17" i="3"/>
  <c r="AM10" i="2"/>
  <c r="AF10" i="2"/>
  <c r="W11" i="2"/>
  <c r="AM14" i="2"/>
  <c r="P15" i="2"/>
  <c r="AF18" i="2"/>
  <c r="W19" i="2"/>
  <c r="AM22" i="2"/>
  <c r="P23" i="2"/>
  <c r="AF26" i="2"/>
  <c r="W27" i="2"/>
  <c r="P30" i="3"/>
  <c r="AF30" i="3"/>
  <c r="AV33" i="3"/>
  <c r="AW25" i="3"/>
  <c r="BK10" i="3"/>
  <c r="AP11" i="3"/>
  <c r="AI12" i="3"/>
  <c r="AI30" i="3" s="1"/>
  <c r="G14" i="3"/>
  <c r="BD14" i="3"/>
  <c r="AW15" i="3"/>
  <c r="U17" i="3"/>
  <c r="BK18" i="3"/>
  <c r="AP19" i="3"/>
  <c r="BK21" i="3"/>
  <c r="U23" i="3"/>
  <c r="AB24" i="3"/>
  <c r="P11" i="2"/>
  <c r="AF11" i="2"/>
  <c r="AM11" i="2"/>
  <c r="P12" i="2"/>
  <c r="AF15" i="2"/>
  <c r="W16" i="2"/>
  <c r="AM19" i="2"/>
  <c r="P20" i="2"/>
  <c r="W24" i="2"/>
  <c r="AM27" i="2"/>
  <c r="C30" i="3"/>
  <c r="R30" i="3"/>
  <c r="AH33" i="3"/>
  <c r="AI25" i="3"/>
  <c r="AI24" i="3"/>
  <c r="AB11" i="3"/>
  <c r="U12" i="3"/>
  <c r="BR12" i="3"/>
  <c r="BK13" i="3"/>
  <c r="AP14" i="3"/>
  <c r="AI15" i="3"/>
  <c r="G17" i="3"/>
  <c r="AW18" i="3"/>
  <c r="AB19" i="3"/>
  <c r="U20" i="3"/>
  <c r="AW21" i="3"/>
  <c r="G23" i="3"/>
  <c r="AW24" i="3"/>
  <c r="G26" i="3"/>
  <c r="AW26" i="3"/>
  <c r="BR26" i="3"/>
  <c r="AW27" i="3"/>
  <c r="AB28" i="3"/>
  <c r="AB25" i="3"/>
  <c r="AB27" i="3"/>
  <c r="H33" i="3"/>
  <c r="I28" i="3"/>
  <c r="I27" i="3"/>
  <c r="I26" i="3"/>
  <c r="I25" i="3"/>
  <c r="I24" i="3"/>
  <c r="I30" i="3" s="1"/>
  <c r="X33" i="3"/>
  <c r="Y28" i="3"/>
  <c r="Y27" i="3"/>
  <c r="Y26" i="3"/>
  <c r="L30" i="5"/>
  <c r="Y21" i="3"/>
  <c r="Y22" i="3"/>
  <c r="Y30" i="3" s="1"/>
  <c r="Y23" i="3"/>
  <c r="AI26" i="3"/>
  <c r="G27" i="3"/>
  <c r="G28" i="3"/>
  <c r="AI28" i="3"/>
  <c r="BQ30" i="3"/>
  <c r="BR21" i="3" s="1"/>
  <c r="BR10" i="3"/>
  <c r="BR24" i="3"/>
  <c r="AI27" i="3"/>
  <c r="AP28" i="3"/>
  <c r="BK28" i="3"/>
  <c r="U26" i="3"/>
  <c r="AP26" i="3"/>
  <c r="BL33" i="3"/>
  <c r="BM28" i="3"/>
  <c r="BM27" i="3"/>
  <c r="BM26" i="3"/>
  <c r="BM25" i="3"/>
  <c r="BM24" i="3"/>
  <c r="BM23" i="3"/>
  <c r="BM30" i="3" s="1"/>
  <c r="BD24" i="3"/>
  <c r="BK26" i="3"/>
  <c r="AP27" i="3"/>
  <c r="BK27" i="3"/>
  <c r="U28" i="3"/>
  <c r="AW28" i="3"/>
  <c r="C35" i="4"/>
  <c r="Y24" i="3"/>
  <c r="AP24" i="3"/>
  <c r="AB26" i="3"/>
  <c r="U27" i="3"/>
  <c r="U79" i="5"/>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AK27" i="3"/>
  <c r="AK30" i="3" s="1"/>
  <c r="AK28" i="3"/>
  <c r="Q33" i="3"/>
  <c r="AE33" i="3"/>
  <c r="AS33" i="3"/>
  <c r="E35" i="4"/>
  <c r="E26" i="3"/>
  <c r="E30" i="3" s="1"/>
  <c r="E27" i="3"/>
  <c r="AT27" i="3"/>
  <c r="AT30" i="3" s="1"/>
  <c r="M33" i="3" l="1"/>
  <c r="H23" i="5" s="1"/>
  <c r="N23" i="3"/>
  <c r="N21" i="3"/>
  <c r="AW30" i="2"/>
  <c r="AP10" i="2"/>
  <c r="BR28" i="3"/>
  <c r="BR25" i="3"/>
  <c r="BD27" i="3"/>
  <c r="N25" i="3"/>
  <c r="BD17" i="3"/>
  <c r="N13" i="3"/>
  <c r="N18" i="3"/>
  <c r="BD11" i="3"/>
  <c r="P30" i="2"/>
  <c r="N15" i="3"/>
  <c r="N30" i="2"/>
  <c r="H30" i="5"/>
  <c r="AP18" i="3"/>
  <c r="G58" i="5"/>
  <c r="Q58" i="5" s="1"/>
  <c r="Q51" i="5" s="1"/>
  <c r="BD26" i="3"/>
  <c r="AF30" i="2"/>
  <c r="BD12" i="3"/>
  <c r="AA33" i="3"/>
  <c r="H37" i="5" s="1"/>
  <c r="AB23" i="3"/>
  <c r="F33" i="2"/>
  <c r="G21" i="2"/>
  <c r="G13" i="2"/>
  <c r="G18" i="2"/>
  <c r="G10" i="2"/>
  <c r="G11" i="2"/>
  <c r="G27" i="2"/>
  <c r="G19" i="2"/>
  <c r="G26" i="2"/>
  <c r="AO33" i="3"/>
  <c r="H51" i="5" s="1"/>
  <c r="AP23" i="3"/>
  <c r="BD15" i="3"/>
  <c r="BD21" i="3"/>
  <c r="AP15" i="3"/>
  <c r="G30" i="3"/>
  <c r="AP26" i="2"/>
  <c r="AP13" i="2"/>
  <c r="U30" i="2"/>
  <c r="G17" i="2"/>
  <c r="AP28" i="2"/>
  <c r="G16" i="2"/>
  <c r="G14" i="2"/>
  <c r="G23" i="2"/>
  <c r="AI30" i="2"/>
  <c r="N20" i="3"/>
  <c r="BD16" i="3"/>
  <c r="AB30" i="2"/>
  <c r="N17" i="3"/>
  <c r="N16" i="3"/>
  <c r="BR17" i="3"/>
  <c r="BR16" i="3"/>
  <c r="BR13" i="3"/>
  <c r="BK30" i="3"/>
  <c r="BR19" i="3"/>
  <c r="AB15" i="3"/>
  <c r="N14" i="3"/>
  <c r="AB20" i="3"/>
  <c r="G30" i="5"/>
  <c r="AP27" i="2"/>
  <c r="G28" i="2"/>
  <c r="N22" i="3"/>
  <c r="AO33" i="2"/>
  <c r="G51" i="5" s="1"/>
  <c r="AP25" i="2"/>
  <c r="AP17" i="2"/>
  <c r="AP22" i="2"/>
  <c r="AP14" i="2"/>
  <c r="AP23" i="2"/>
  <c r="AP15" i="2"/>
  <c r="N26" i="3"/>
  <c r="BQ33" i="3"/>
  <c r="BR22" i="3"/>
  <c r="AP12" i="2"/>
  <c r="G37" i="5"/>
  <c r="BD25" i="3"/>
  <c r="BR27" i="3"/>
  <c r="AB16" i="3"/>
  <c r="BR14" i="3"/>
  <c r="BR15" i="3"/>
  <c r="BR11" i="3"/>
  <c r="BR30" i="3" s="1"/>
  <c r="BD20" i="3"/>
  <c r="AP21" i="3"/>
  <c r="AP12" i="3"/>
  <c r="AP30" i="3" s="1"/>
  <c r="AB12" i="3"/>
  <c r="AB30" i="3" s="1"/>
  <c r="BR18" i="3"/>
  <c r="BK30" i="2"/>
  <c r="AP20" i="2"/>
  <c r="AP19" i="2"/>
  <c r="N12" i="3"/>
  <c r="BC33" i="3"/>
  <c r="H65" i="5" s="1"/>
  <c r="BD23" i="3"/>
  <c r="BD22" i="3"/>
  <c r="AP21" i="2"/>
  <c r="BD28" i="3"/>
  <c r="N24" i="3"/>
  <c r="AM30" i="2"/>
  <c r="N11" i="3"/>
  <c r="AP24" i="2"/>
  <c r="N28" i="3"/>
  <c r="BR20" i="3"/>
  <c r="N27" i="3"/>
  <c r="H44" i="5"/>
  <c r="AB22" i="3"/>
  <c r="H58" i="5"/>
  <c r="W30" i="2"/>
  <c r="N10" i="3"/>
  <c r="AB18" i="3"/>
  <c r="N19" i="3"/>
  <c r="BD18" i="3"/>
  <c r="BD10" i="3"/>
  <c r="U30" i="3"/>
  <c r="AP11" i="2"/>
  <c r="AP18" i="2"/>
  <c r="G12" i="2"/>
  <c r="BD30" i="3" l="1"/>
  <c r="H79" i="5"/>
  <c r="R79" i="5" s="1"/>
  <c r="R72" i="5" s="1"/>
  <c r="R65" i="5" s="1"/>
  <c r="R58" i="5" s="1"/>
  <c r="R51" i="5" s="1"/>
  <c r="R44" i="5" s="1"/>
  <c r="R37" i="5" s="1"/>
  <c r="R30" i="5" s="1"/>
  <c r="R23" i="5" s="1"/>
  <c r="H72" i="5"/>
  <c r="G44" i="5"/>
  <c r="Q44" i="5" s="1"/>
  <c r="Q37" i="5" s="1"/>
  <c r="Q30" i="5" s="1"/>
  <c r="Q23" i="5" s="1"/>
  <c r="N30" i="3"/>
  <c r="G30" i="2"/>
  <c r="AP30" i="2"/>
</calcChain>
</file>

<file path=xl/sharedStrings.xml><?xml version="1.0" encoding="utf-8"?>
<sst xmlns="http://schemas.openxmlformats.org/spreadsheetml/2006/main" count="565" uniqueCount="114">
  <si>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</si>
  <si>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</si>
  <si>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</si>
  <si>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</si>
  <si>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</si>
  <si>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</si>
  <si>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</si>
  <si>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</si>
  <si>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</si>
  <si>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</si>
  <si>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</si>
  <si>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</si>
  <si>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</si>
  <si>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</si>
  <si>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</si>
  <si>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</si>
  <si>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</si>
  <si>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</si>
  <si>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</si>
  <si>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</si>
  <si>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</si>
  <si>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</si>
  <si>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</si>
  <si>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</si>
  <si>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</si>
  <si>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</si>
  <si>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</si>
  <si>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</si>
  <si>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</si>
  <si>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</si>
  <si>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</si>
  <si>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</si>
  <si>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</si>
  <si>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</si>
  <si>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</si>
  <si>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</si>
  <si>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</si>
  <si>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</si>
  <si>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</si>
  <si>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</si>
  <si>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</si>
  <si>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</si>
  <si>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</si>
  <si>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</si>
  <si>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</si>
  <si>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</si>
  <si>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</si>
  <si>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</si>
  <si>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</si>
  <si>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</si>
  <si>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</si>
  <si>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</si>
  <si>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</si>
  <si>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</si>
  <si>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</si>
  <si>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</si>
  <si>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</si>
  <si>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</si>
  <si>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</si>
  <si>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</si>
  <si>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</si>
  <si>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</si>
  <si>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</si>
  <si>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publishedweek182020.xlsx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</si>
  <si>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</si>
  <si>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</si>
  <si>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publishedweek182020.xlsx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</si>
  <si>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</si>
  <si>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</si>
  <si>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</si>
  <si>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13 May 2020 </t>
  </si>
  <si>
    <t>Total</t>
  </si>
  <si>
    <t>Awaiting verification</t>
  </si>
  <si>
    <t>0-19</t>
  </si>
  <si>
    <t>20-39</t>
  </si>
  <si>
    <t>40-59</t>
  </si>
  <si>
    <t>60-79</t>
  </si>
  <si>
    <t>80+</t>
  </si>
  <si>
    <r>
      <rPr>
        <b/>
        <sz val="10"/>
        <color rgb="FF4472C4"/>
        <rFont val="Calibri"/>
        <family val="2"/>
        <charset val="1"/>
      </rPr>
      <t>Cumulative</t>
    </r>
    <r>
      <rPr>
        <b/>
        <sz val="10"/>
        <rFont val="Calibri"/>
        <family val="2"/>
        <charset val="1"/>
      </rPr>
      <t xml:space="preserve"> deaths up to 5pm 13 May 2020 </t>
    </r>
  </si>
  <si>
    <t>National Health Service (NHS)</t>
  </si>
  <si>
    <t>COVID-19-total-announced-deaths-14-May-2020.xlsx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</si>
  <si>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</si>
  <si>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</si>
  <si>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</si>
  <si>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</si>
  <si>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</si>
  <si>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</si>
  <si>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</si>
  <si>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</si>
  <si>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</si>
  <si>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</si>
  <si>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</si>
  <si>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</si>
  <si>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</si>
  <si>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</si>
  <si>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</si>
  <si>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</si>
  <si>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</si>
  <si>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</si>
  <si>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</si>
  <si>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</si>
  <si>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</si>
  <si>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</si>
  <si>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</si>
  <si>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</si>
  <si>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</si>
  <si>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</si>
  <si>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publishedweek182020.xlsx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</si>
  <si>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</si>
  <si>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</si>
  <si>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</si>
  <si>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data_14may.xlsx</t>
  </si>
  <si>
    <t>For 05/05/2020,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</si>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</sst>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b/>
      <sz val="10"/>
      <color rgb="FF4472C4"/>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sz val="10"/>
      <name val="Arial"/>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C0C0C0"/>
      </patternFill>
    </fill>
  </fills>
  <borders count="49">
    <border>
      <left/>
      <right/>
      <top/>
      <bottom/>
      <diagonal/>
    </border>
    <border>
      <left/>
      <right style="thin">
        <color auto="1"/>
      </right>
      <top style="thin">
        <color auto="1"/>
      </top>
      <bottom/>
      <diagonal/>
    </border>
    <border>
      <left/>
      <right style="hair">
        <color auto="1"/>
      </right>
      <top style="thin">
        <color auto="1"/>
      </top>
      <bottom/>
      <diagonal/>
    </border>
    <border>
      <left style="thin">
        <color auto="1"/>
      </left>
      <right style="thin">
        <color auto="1"/>
      </right>
      <top/>
      <bottom/>
      <diagonal/>
    </border>
    <border>
      <left style="thin">
        <color auto="1"/>
      </left>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right/>
      <top style="hair">
        <color auto="1"/>
      </top>
      <bottom style="thin">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bottom/>
      <diagonal/>
    </border>
    <border>
      <left style="hair">
        <color auto="1"/>
      </left>
      <right/>
      <top/>
      <bottom/>
      <diagonal/>
    </border>
    <border>
      <left/>
      <right style="thin">
        <color auto="1"/>
      </right>
      <top/>
      <bottom/>
      <diagonal/>
    </border>
    <border>
      <left style="thin">
        <color auto="1"/>
      </left>
      <right/>
      <top/>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top style="thin">
        <color auto="1"/>
      </top>
      <bottom/>
      <diagonal/>
    </border>
    <border>
      <left style="hair">
        <color auto="1"/>
      </left>
      <right style="hair">
        <color auto="1"/>
      </right>
      <top/>
      <bottom style="hair">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hair">
        <color auto="1"/>
      </right>
      <top style="hair">
        <color auto="1"/>
      </top>
      <bottom style="hair">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style="hair">
        <color auto="1"/>
      </left>
      <right style="thin">
        <color auto="1"/>
      </right>
      <top/>
      <bottom/>
      <diagonal/>
    </border>
    <border>
      <left style="hair">
        <color auto="1"/>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1" fillId="0" borderId="0" applyBorder="0" applyProtection="0"/>
    <xf numFmtId="0" fontId="4" fillId="0" borderId="0" applyBorder="0" applyProtection="0"/>
  </cellStyleXfs>
  <cellXfs count="232">
    <xf numFmtId="0" fontId="0" fillId="0" borderId="0" xfId="0"/>
    <xf numFmtId="0" fontId="15" fillId="2" borderId="0" xfId="0" applyFont="1" applyFill="1" applyBorder="1" applyAlignment="1">
      <alignment wrapText="1"/>
    </xf>
    <xf numFmtId="164" fontId="1" fillId="2" borderId="0" xfId="0" applyNumberFormat="1" applyFont="1" applyFill="1" applyBorder="1" applyAlignment="1">
      <alignment wrapText="1"/>
    </xf>
    <xf numFmtId="0" fontId="35" fillId="2" borderId="25" xfId="0" applyFont="1" applyFill="1" applyBorder="1" applyAlignment="1">
      <alignment horizontal="left" vertical="center"/>
    </xf>
    <xf numFmtId="164" fontId="23" fillId="2" borderId="24" xfId="0" applyNumberFormat="1" applyFont="1" applyFill="1" applyBorder="1" applyAlignment="1">
      <alignment horizontal="center" vertical="center"/>
    </xf>
    <xf numFmtId="0" fontId="21" fillId="2" borderId="21" xfId="0" applyFont="1" applyFill="1" applyBorder="1" applyAlignment="1">
      <alignment horizontal="left" vertical="center"/>
    </xf>
    <xf numFmtId="164" fontId="23" fillId="2" borderId="8" xfId="0" applyNumberFormat="1" applyFont="1" applyFill="1" applyBorder="1" applyAlignment="1">
      <alignment horizontal="center" vertical="center"/>
    </xf>
    <xf numFmtId="164" fontId="23" fillId="2" borderId="4"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0" fontId="23" fillId="2" borderId="6" xfId="0" applyFont="1" applyFill="1" applyBorder="1" applyAlignment="1">
      <alignment horizontal="right"/>
    </xf>
    <xf numFmtId="0" fontId="22" fillId="2" borderId="7" xfId="0" applyFont="1" applyFill="1" applyBorder="1" applyAlignment="1">
      <alignment horizontal="center"/>
    </xf>
    <xf numFmtId="0" fontId="24" fillId="2" borderId="7" xfId="0" applyFont="1" applyFill="1" applyBorder="1" applyAlignment="1">
      <alignment horizontal="center"/>
    </xf>
    <xf numFmtId="0" fontId="22" fillId="2" borderId="8" xfId="0" applyFont="1" applyFill="1" applyBorder="1" applyAlignment="1">
      <alignment horizontal="center"/>
    </xf>
    <xf numFmtId="0" fontId="22" fillId="2" borderId="9" xfId="0" applyFont="1" applyFill="1" applyBorder="1" applyAlignment="1">
      <alignment horizontal="center"/>
    </xf>
    <xf numFmtId="0" fontId="24" fillId="2" borderId="10" xfId="0" applyFont="1" applyFill="1" applyBorder="1" applyAlignment="1">
      <alignment horizontal="center"/>
    </xf>
    <xf numFmtId="49" fontId="23" fillId="2" borderId="3" xfId="0" applyNumberFormat="1" applyFont="1" applyFill="1" applyBorder="1" applyAlignment="1">
      <alignment horizontal="right"/>
    </xf>
    <xf numFmtId="165" fontId="24" fillId="2" borderId="0" xfId="0" applyNumberFormat="1" applyFont="1" applyFill="1" applyBorder="1"/>
    <xf numFmtId="0" fontId="13" fillId="2" borderId="0" xfId="0" applyFont="1" applyFill="1" applyBorder="1"/>
    <xf numFmtId="165" fontId="24" fillId="2" borderId="11" xfId="0" applyNumberFormat="1" applyFont="1" applyFill="1" applyBorder="1"/>
    <xf numFmtId="0" fontId="0" fillId="2" borderId="12"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0"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6" fillId="2" borderId="14"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7" fillId="2" borderId="3" xfId="0" applyFont="1" applyFill="1" applyBorder="1" applyAlignment="1">
      <alignment horizontal="right"/>
    </xf>
    <xf numFmtId="0" fontId="13" fillId="2" borderId="12" xfId="0" applyFont="1" applyFill="1" applyBorder="1"/>
    <xf numFmtId="1" fontId="28" fillId="2" borderId="0" xfId="0" applyNumberFormat="1" applyFont="1" applyFill="1" applyBorder="1"/>
    <xf numFmtId="0" fontId="29" fillId="2" borderId="14" xfId="0" applyFont="1" applyFill="1" applyBorder="1"/>
    <xf numFmtId="1" fontId="30" fillId="2" borderId="0" xfId="0" applyNumberFormat="1" applyFont="1" applyFill="1" applyBorder="1"/>
    <xf numFmtId="0" fontId="29" fillId="2" borderId="0" xfId="0"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2" fillId="2" borderId="3" xfId="0" applyFont="1" applyFill="1" applyBorder="1" applyAlignment="1">
      <alignment horizontal="right"/>
    </xf>
    <xf numFmtId="0" fontId="26" fillId="2" borderId="13" xfId="0" applyFont="1" applyFill="1" applyBorder="1"/>
    <xf numFmtId="0" fontId="23" fillId="2" borderId="15" xfId="0" applyFont="1" applyFill="1" applyBorder="1" applyAlignment="1">
      <alignment horizontal="right"/>
    </xf>
    <xf numFmtId="0" fontId="22" fillId="2" borderId="7" xfId="0" applyFont="1" applyFill="1" applyBorder="1"/>
    <xf numFmtId="0" fontId="26" fillId="2" borderId="9" xfId="0" applyFont="1" applyFill="1" applyBorder="1"/>
    <xf numFmtId="0" fontId="26" fillId="2" borderId="7" xfId="0" applyFont="1" applyFill="1" applyBorder="1"/>
    <xf numFmtId="1" fontId="26" fillId="2" borderId="7" xfId="0" applyNumberFormat="1" applyFont="1" applyFill="1" applyBorder="1"/>
    <xf numFmtId="0" fontId="26" fillId="2" borderId="10" xfId="0" applyFont="1" applyFill="1" applyBorder="1"/>
    <xf numFmtId="0" fontId="23" fillId="2" borderId="16" xfId="0" applyFont="1" applyFill="1" applyBorder="1"/>
    <xf numFmtId="1" fontId="23" fillId="2" borderId="16" xfId="0" applyNumberFormat="1" applyFont="1" applyFill="1" applyBorder="1"/>
    <xf numFmtId="0" fontId="31" fillId="2" borderId="17" xfId="0" applyFont="1" applyFill="1" applyBorder="1"/>
    <xf numFmtId="0" fontId="31" fillId="2" borderId="16" xfId="0" applyFont="1" applyFill="1" applyBorder="1"/>
    <xf numFmtId="1" fontId="31" fillId="2" borderId="16" xfId="0" applyNumberFormat="1" applyFont="1" applyFill="1" applyBorder="1"/>
    <xf numFmtId="0" fontId="31" fillId="2" borderId="18"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19" xfId="0" applyFont="1" applyFill="1" applyBorder="1"/>
    <xf numFmtId="0" fontId="23" fillId="2" borderId="2"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0"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2" xfId="0" applyNumberFormat="1" applyFont="1" applyFill="1" applyBorder="1" applyAlignment="1">
      <alignment horizontal="center"/>
    </xf>
    <xf numFmtId="164" fontId="21" fillId="3" borderId="5" xfId="0" applyNumberFormat="1" applyFont="1" applyFill="1" applyBorder="1" applyAlignment="1">
      <alignment horizontal="center" wrapText="1"/>
    </xf>
    <xf numFmtId="164" fontId="22" fillId="3" borderId="5" xfId="0" applyNumberFormat="1" applyFont="1" applyFill="1" applyBorder="1" applyAlignment="1">
      <alignment horizontal="center"/>
    </xf>
    <xf numFmtId="164" fontId="22" fillId="0" borderId="5" xfId="0" applyNumberFormat="1" applyFont="1" applyBorder="1" applyAlignment="1">
      <alignment horizontal="center"/>
    </xf>
    <xf numFmtId="164" fontId="22" fillId="2" borderId="5" xfId="0" applyNumberFormat="1" applyFont="1" applyFill="1" applyBorder="1" applyAlignment="1">
      <alignment horizontal="center"/>
    </xf>
    <xf numFmtId="164" fontId="0" fillId="0" borderId="0" xfId="0" applyNumberFormat="1"/>
    <xf numFmtId="164" fontId="21" fillId="2" borderId="6" xfId="0" applyNumberFormat="1" applyFont="1" applyFill="1" applyBorder="1" applyAlignment="1">
      <alignment horizontal="right" vertical="center"/>
    </xf>
    <xf numFmtId="164" fontId="21" fillId="2" borderId="6" xfId="0" applyNumberFormat="1" applyFont="1" applyFill="1" applyBorder="1" applyAlignment="1">
      <alignment horizontal="center"/>
    </xf>
    <xf numFmtId="164" fontId="22" fillId="3" borderId="15" xfId="0" applyNumberFormat="1" applyFont="1" applyFill="1" applyBorder="1" applyAlignment="1">
      <alignment horizontal="center"/>
    </xf>
    <xf numFmtId="164" fontId="22" fillId="0" borderId="15" xfId="0" applyNumberFormat="1" applyFont="1" applyBorder="1" applyAlignment="1">
      <alignment horizontal="center"/>
    </xf>
    <xf numFmtId="164" fontId="22" fillId="2" borderId="15"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0" borderId="3" xfId="0" applyNumberFormat="1" applyFont="1" applyBorder="1"/>
    <xf numFmtId="3" fontId="13" fillId="2" borderId="3" xfId="0" applyNumberFormat="1" applyFont="1" applyFill="1" applyBorder="1"/>
    <xf numFmtId="0" fontId="13" fillId="0" borderId="3" xfId="0" applyFont="1" applyBorder="1"/>
    <xf numFmtId="0" fontId="22" fillId="2" borderId="15" xfId="0" applyFont="1" applyFill="1" applyBorder="1" applyAlignment="1">
      <alignment horizontal="right"/>
    </xf>
    <xf numFmtId="0" fontId="13" fillId="2" borderId="23" xfId="0" applyFont="1" applyFill="1" applyBorder="1"/>
    <xf numFmtId="0" fontId="13" fillId="3" borderId="15" xfId="0" applyFont="1" applyFill="1" applyBorder="1"/>
    <xf numFmtId="0" fontId="13" fillId="0" borderId="15" xfId="0" applyFont="1" applyBorder="1"/>
    <xf numFmtId="0" fontId="13" fillId="2" borderId="15" xfId="0" applyFont="1" applyFill="1" applyBorder="1"/>
    <xf numFmtId="49" fontId="21" fillId="2" borderId="6" xfId="0" applyNumberFormat="1" applyFont="1" applyFill="1" applyBorder="1" applyAlignment="1">
      <alignment horizontal="right"/>
    </xf>
    <xf numFmtId="0" fontId="34" fillId="2" borderId="23" xfId="0" applyFont="1" applyFill="1" applyBorder="1" applyAlignment="1">
      <alignment horizontal="right"/>
    </xf>
    <xf numFmtId="0" fontId="21" fillId="2" borderId="23" xfId="0" applyFont="1" applyFill="1" applyBorder="1"/>
    <xf numFmtId="0" fontId="21" fillId="3" borderId="6" xfId="0" applyFont="1" applyFill="1" applyBorder="1"/>
    <xf numFmtId="0" fontId="21" fillId="0" borderId="6" xfId="0" applyFont="1" applyBorder="1"/>
    <xf numFmtId="0" fontId="21" fillId="2" borderId="6" xfId="0" applyFont="1" applyFill="1" applyBorder="1"/>
    <xf numFmtId="49" fontId="21" fillId="2" borderId="0" xfId="0" applyNumberFormat="1" applyFont="1" applyFill="1" applyBorder="1" applyAlignment="1">
      <alignment horizontal="right"/>
    </xf>
    <xf numFmtId="0" fontId="13" fillId="0" borderId="0" xfId="0" applyFont="1" applyBorder="1"/>
    <xf numFmtId="164" fontId="21" fillId="3" borderId="15" xfId="0" applyNumberFormat="1" applyFont="1" applyFill="1" applyBorder="1" applyAlignment="1">
      <alignment horizontal="center" wrapText="1"/>
    </xf>
    <xf numFmtId="0" fontId="21" fillId="2" borderId="3" xfId="0" applyFont="1" applyFill="1" applyBorder="1" applyAlignment="1">
      <alignment horizontal="right"/>
    </xf>
    <xf numFmtId="166" fontId="13" fillId="3" borderId="3" xfId="0" applyNumberFormat="1" applyFont="1" applyFill="1" applyBorder="1"/>
    <xf numFmtId="166" fontId="13" fillId="0" borderId="3" xfId="0" applyNumberFormat="1" applyFont="1" applyBorder="1"/>
    <xf numFmtId="166" fontId="13" fillId="2" borderId="3" xfId="0" applyNumberFormat="1" applyFont="1" applyFill="1" applyBorder="1"/>
    <xf numFmtId="0" fontId="21" fillId="2" borderId="6" xfId="0" applyFont="1" applyFill="1" applyBorder="1" applyAlignment="1">
      <alignment horizontal="right"/>
    </xf>
    <xf numFmtId="0" fontId="21" fillId="2" borderId="26"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5" xfId="0" applyFont="1" applyFill="1" applyBorder="1"/>
    <xf numFmtId="0" fontId="13" fillId="2" borderId="19" xfId="0" applyFont="1" applyFill="1" applyBorder="1"/>
    <xf numFmtId="0" fontId="13" fillId="2" borderId="14" xfId="0" applyFont="1" applyFill="1" applyBorder="1"/>
    <xf numFmtId="0" fontId="21" fillId="2" borderId="31" xfId="0" applyFont="1" applyFill="1" applyBorder="1" applyAlignment="1">
      <alignment horizontal="center" vertical="center"/>
    </xf>
    <xf numFmtId="0" fontId="13" fillId="2" borderId="0" xfId="0" applyFont="1" applyFill="1" applyAlignment="1">
      <alignment horizontal="center" vertical="center"/>
    </xf>
    <xf numFmtId="49" fontId="13" fillId="2" borderId="29" xfId="0" applyNumberFormat="1" applyFont="1" applyFill="1" applyBorder="1" applyAlignment="1">
      <alignment horizontal="center"/>
    </xf>
    <xf numFmtId="49" fontId="13" fillId="2" borderId="23" xfId="0" applyNumberFormat="1" applyFont="1" applyFill="1" applyBorder="1" applyAlignment="1">
      <alignment horizontal="center"/>
    </xf>
    <xf numFmtId="0" fontId="13" fillId="2" borderId="23" xfId="0" applyFont="1" applyFill="1" applyBorder="1" applyAlignment="1">
      <alignment horizontal="center"/>
    </xf>
    <xf numFmtId="49" fontId="13" fillId="2" borderId="35" xfId="0" applyNumberFormat="1" applyFont="1" applyFill="1" applyBorder="1" applyAlignment="1">
      <alignment horizontal="center"/>
    </xf>
    <xf numFmtId="49" fontId="13" fillId="2" borderId="36" xfId="0" applyNumberFormat="1" applyFont="1" applyFill="1" applyBorder="1" applyAlignment="1">
      <alignment horizontal="center" vertical="center" wrapText="1"/>
    </xf>
    <xf numFmtId="49" fontId="21" fillId="2" borderId="37" xfId="0" applyNumberFormat="1" applyFont="1" applyFill="1" applyBorder="1" applyAlignment="1">
      <alignment horizontal="center" vertical="center" wrapText="1"/>
    </xf>
    <xf numFmtId="49" fontId="13" fillId="2" borderId="38" xfId="0" applyNumberFormat="1" applyFont="1" applyFill="1" applyBorder="1" applyAlignment="1">
      <alignment horizontal="center"/>
    </xf>
    <xf numFmtId="49" fontId="13" fillId="2" borderId="39" xfId="0" applyNumberFormat="1" applyFont="1" applyFill="1" applyBorder="1" applyAlignment="1">
      <alignment horizontal="center"/>
    </xf>
    <xf numFmtId="0" fontId="13" fillId="2" borderId="39" xfId="0" applyFont="1" applyFill="1" applyBorder="1" applyAlignment="1">
      <alignment horizontal="center"/>
    </xf>
    <xf numFmtId="0" fontId="21" fillId="2" borderId="39" xfId="0" applyFont="1" applyFill="1" applyBorder="1" applyAlignment="1">
      <alignment horizontal="center" vertical="center" wrapText="1"/>
    </xf>
    <xf numFmtId="0" fontId="13" fillId="2" borderId="39" xfId="0" applyFont="1" applyFill="1" applyBorder="1" applyAlignment="1">
      <alignment horizontal="right" vertical="center" wrapText="1"/>
    </xf>
    <xf numFmtId="0" fontId="13" fillId="2" borderId="40"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1" xfId="0" applyFont="1" applyFill="1" applyBorder="1" applyAlignment="1">
      <alignment horizontal="right" vertical="center" wrapText="1"/>
    </xf>
    <xf numFmtId="167" fontId="13" fillId="2" borderId="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3" xfId="0" applyFont="1" applyFill="1" applyBorder="1" applyAlignment="1">
      <alignment horizontal="right" vertical="center"/>
    </xf>
    <xf numFmtId="0" fontId="13" fillId="2" borderId="11"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4" xfId="0" applyNumberFormat="1" applyFont="1" applyFill="1" applyBorder="1" applyAlignment="1">
      <alignment horizontal="center"/>
    </xf>
    <xf numFmtId="49" fontId="13" fillId="2" borderId="43" xfId="0" applyNumberFormat="1" applyFont="1" applyFill="1" applyBorder="1" applyAlignment="1">
      <alignment horizontal="center"/>
    </xf>
    <xf numFmtId="0" fontId="13" fillId="2" borderId="43" xfId="0" applyFont="1" applyFill="1" applyBorder="1" applyAlignment="1">
      <alignment horizontal="center"/>
    </xf>
    <xf numFmtId="0" fontId="21" fillId="2" borderId="43" xfId="0" applyFont="1" applyFill="1" applyBorder="1" applyAlignment="1">
      <alignment horizontal="center" vertical="center" wrapText="1"/>
    </xf>
    <xf numFmtId="0" fontId="13" fillId="2" borderId="43" xfId="0" applyFont="1" applyFill="1" applyBorder="1" applyAlignment="1">
      <alignment horizontal="right" vertical="center" wrapText="1"/>
    </xf>
    <xf numFmtId="0" fontId="21" fillId="2" borderId="42" xfId="0" applyFont="1" applyFill="1" applyBorder="1" applyAlignment="1">
      <alignment horizontal="center" vertical="center" wrapText="1"/>
    </xf>
    <xf numFmtId="169" fontId="39" fillId="0" borderId="0" xfId="1" applyNumberFormat="1" applyFont="1" applyBorder="1" applyAlignment="1" applyProtection="1"/>
    <xf numFmtId="49" fontId="13" fillId="2" borderId="0" xfId="0" applyNumberFormat="1" applyFont="1" applyFill="1" applyBorder="1" applyAlignment="1">
      <alignment horizontal="center"/>
    </xf>
    <xf numFmtId="167" fontId="13" fillId="2" borderId="43" xfId="0" applyNumberFormat="1" applyFont="1" applyFill="1" applyBorder="1" applyAlignment="1">
      <alignment horizontal="center"/>
    </xf>
    <xf numFmtId="49" fontId="13" fillId="2" borderId="44"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3" xfId="0" applyNumberFormat="1" applyFont="1" applyFill="1" applyBorder="1" applyAlignment="1">
      <alignment horizontal="right"/>
    </xf>
    <xf numFmtId="0" fontId="0" fillId="2" borderId="43" xfId="0" applyFill="1" applyBorder="1"/>
    <xf numFmtId="1" fontId="13" fillId="2" borderId="44" xfId="0" applyNumberFormat="1" applyFont="1" applyFill="1" applyBorder="1"/>
    <xf numFmtId="1" fontId="13" fillId="2" borderId="43" xfId="0" applyNumberFormat="1" applyFont="1" applyFill="1" applyBorder="1"/>
    <xf numFmtId="0" fontId="13" fillId="2" borderId="43" xfId="0" applyFont="1" applyFill="1" applyBorder="1"/>
    <xf numFmtId="1" fontId="13" fillId="2" borderId="42" xfId="0" applyNumberFormat="1" applyFont="1" applyFill="1" applyBorder="1"/>
    <xf numFmtId="1" fontId="13" fillId="2" borderId="11" xfId="0" applyNumberFormat="1" applyFont="1" applyFill="1" applyBorder="1"/>
    <xf numFmtId="169" fontId="0" fillId="2" borderId="11" xfId="1" applyNumberFormat="1" applyFont="1" applyFill="1" applyBorder="1" applyAlignment="1" applyProtection="1"/>
    <xf numFmtId="49" fontId="13" fillId="2" borderId="11" xfId="0" applyNumberFormat="1" applyFont="1" applyFill="1" applyBorder="1" applyAlignment="1">
      <alignment horizontal="center"/>
    </xf>
    <xf numFmtId="0" fontId="13" fillId="2" borderId="0" xfId="0" applyFont="1" applyFill="1" applyBorder="1" applyAlignment="1">
      <alignment horizontal="center"/>
    </xf>
    <xf numFmtId="0" fontId="22" fillId="2" borderId="11" xfId="0" applyFont="1" applyFill="1" applyBorder="1"/>
    <xf numFmtId="0" fontId="13" fillId="2" borderId="11" xfId="0" applyFont="1" applyFill="1" applyBorder="1" applyAlignment="1">
      <alignment horizontal="center"/>
    </xf>
    <xf numFmtId="0" fontId="21" fillId="2" borderId="11" xfId="0" applyFont="1" applyFill="1" applyBorder="1" applyAlignment="1">
      <alignment horizontal="center" vertical="center" wrapText="1"/>
    </xf>
    <xf numFmtId="167" fontId="13" fillId="2" borderId="44" xfId="0" applyNumberFormat="1" applyFont="1" applyFill="1" applyBorder="1" applyAlignment="1">
      <alignment horizontal="center"/>
    </xf>
    <xf numFmtId="169" fontId="0" fillId="2" borderId="0" xfId="1" applyNumberFormat="1" applyFont="1" applyFill="1" applyBorder="1" applyAlignment="1" applyProtection="1"/>
    <xf numFmtId="0" fontId="13" fillId="2" borderId="11"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3" xfId="0" applyFont="1" applyFill="1" applyBorder="1" applyAlignment="1">
      <alignment horizontal="right"/>
    </xf>
    <xf numFmtId="0" fontId="13" fillId="2" borderId="42" xfId="0" applyFont="1" applyFill="1" applyBorder="1" applyAlignment="1">
      <alignment horizontal="right"/>
    </xf>
    <xf numFmtId="0" fontId="13" fillId="2" borderId="44" xfId="0" applyFont="1" applyFill="1" applyBorder="1" applyAlignment="1">
      <alignment horizontal="right"/>
    </xf>
    <xf numFmtId="1" fontId="13" fillId="2" borderId="43" xfId="0" applyNumberFormat="1" applyFont="1" applyFill="1" applyBorder="1" applyAlignment="1">
      <alignment horizontal="right"/>
    </xf>
    <xf numFmtId="0" fontId="13" fillId="2" borderId="42" xfId="0" applyFont="1" applyFill="1" applyBorder="1"/>
    <xf numFmtId="0" fontId="22" fillId="2" borderId="43" xfId="0" applyFont="1" applyFill="1" applyBorder="1"/>
    <xf numFmtId="167" fontId="13" fillId="2" borderId="45" xfId="0" applyNumberFormat="1" applyFont="1" applyFill="1" applyBorder="1" applyAlignment="1">
      <alignment horizontal="center"/>
    </xf>
    <xf numFmtId="49" fontId="13" fillId="2" borderId="46" xfId="0" applyNumberFormat="1" applyFont="1" applyFill="1" applyBorder="1" applyAlignment="1">
      <alignment horizontal="center"/>
    </xf>
    <xf numFmtId="49" fontId="13" fillId="2" borderId="45" xfId="0" applyNumberFormat="1" applyFont="1" applyFill="1" applyBorder="1" applyAlignment="1">
      <alignment horizontal="center"/>
    </xf>
    <xf numFmtId="49" fontId="13" fillId="2" borderId="47" xfId="0" applyNumberFormat="1" applyFont="1" applyFill="1" applyBorder="1" applyAlignment="1">
      <alignment horizontal="center"/>
    </xf>
    <xf numFmtId="0" fontId="13" fillId="2" borderId="47" xfId="0" applyFont="1" applyFill="1" applyBorder="1"/>
    <xf numFmtId="0" fontId="13" fillId="2" borderId="47" xfId="0" applyFont="1" applyFill="1" applyBorder="1" applyAlignment="1">
      <alignment horizontal="right"/>
    </xf>
    <xf numFmtId="0" fontId="22" fillId="2" borderId="48" xfId="0" applyFont="1" applyFill="1" applyBorder="1"/>
    <xf numFmtId="0" fontId="22" fillId="2" borderId="16" xfId="0" applyFont="1" applyFill="1" applyBorder="1"/>
    <xf numFmtId="0" fontId="13" fillId="2" borderId="46" xfId="0" applyFont="1" applyFill="1" applyBorder="1"/>
    <xf numFmtId="49" fontId="13" fillId="2" borderId="48" xfId="0" applyNumberFormat="1" applyFont="1" applyFill="1" applyBorder="1" applyAlignment="1">
      <alignment horizontal="center"/>
    </xf>
    <xf numFmtId="0" fontId="13" fillId="2" borderId="47" xfId="0" applyFont="1" applyFill="1" applyBorder="1" applyAlignment="1">
      <alignment horizontal="right" vertical="center"/>
    </xf>
    <xf numFmtId="0" fontId="13" fillId="2" borderId="48" xfId="0" applyFont="1" applyFill="1" applyBorder="1" applyAlignment="1">
      <alignment horizontal="right" vertical="center"/>
    </xf>
    <xf numFmtId="0" fontId="13" fillId="2" borderId="18"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0" fillId="2" borderId="0" xfId="2" applyFont="1" applyFill="1" applyBorder="1" applyProtection="1"/>
    <xf numFmtId="0" fontId="0" fillId="2" borderId="0" xfId="0" applyFont="1" applyFill="1"/>
    <xf numFmtId="0" fontId="4" fillId="2" borderId="0" xfId="2" applyFont="1" applyFill="1" applyBorder="1" applyProtection="1"/>
    <xf numFmtId="0" fontId="21" fillId="2" borderId="27" xfId="0" applyFont="1" applyFill="1" applyBorder="1" applyAlignment="1">
      <alignment horizontal="center" vertical="center"/>
    </xf>
    <xf numFmtId="0" fontId="21" fillId="2" borderId="28" xfId="0" applyFont="1" applyFill="1" applyBorder="1" applyAlignment="1">
      <alignment horizontal="center" vertical="center"/>
    </xf>
    <xf numFmtId="0" fontId="35" fillId="2" borderId="29" xfId="0" applyFont="1" applyFill="1" applyBorder="1" applyAlignment="1">
      <alignment horizontal="center" vertical="center"/>
    </xf>
    <xf numFmtId="0" fontId="21" fillId="2" borderId="30" xfId="0" applyFont="1" applyFill="1" applyBorder="1" applyAlignment="1">
      <alignment horizontal="center" vertical="center"/>
    </xf>
    <xf numFmtId="0" fontId="21" fillId="2" borderId="32" xfId="0" applyFont="1" applyFill="1" applyBorder="1" applyAlignment="1">
      <alignment horizontal="center" vertical="center"/>
    </xf>
    <xf numFmtId="49" fontId="21" fillId="2" borderId="33" xfId="0" applyNumberFormat="1" applyFont="1" applyFill="1" applyBorder="1" applyAlignment="1">
      <alignment horizontal="center" vertical="center" wrapText="1"/>
    </xf>
    <xf numFmtId="49" fontId="21" fillId="2" borderId="34" xfId="0" applyNumberFormat="1" applyFont="1" applyFill="1" applyBorder="1" applyAlignment="1">
      <alignment horizontal="center" vertical="center" wrapText="1"/>
    </xf>
    <xf numFmtId="49" fontId="21" fillId="2" borderId="29" xfId="0" applyNumberFormat="1" applyFont="1" applyFill="1" applyBorder="1" applyAlignment="1">
      <alignment horizontal="center" vertical="center" wrapText="1"/>
    </xf>
    <xf numFmtId="0" fontId="21" fillId="2" borderId="23" xfId="0" applyFont="1" applyFill="1" applyBorder="1" applyAlignment="1">
      <alignment horizontal="center" vertical="center" wrapText="1"/>
    </xf>
    <xf numFmtId="0" fontId="35" fillId="2" borderId="23" xfId="0" applyFont="1" applyFill="1" applyBorder="1" applyAlignment="1">
      <alignment horizontal="center" vertical="center" wrapText="1"/>
    </xf>
    <xf numFmtId="0" fontId="21" fillId="2" borderId="30" xfId="0" applyFont="1" applyFill="1" applyBorder="1" applyAlignment="1">
      <alignment horizontal="center" vertical="center" wrapText="1"/>
    </xf>
    <xf numFmtId="0" fontId="21" fillId="2" borderId="32" xfId="0"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topLeftCell="A5" zoomScaleNormal="100" workbookViewId="0">
      <selection activeCell="T19" sqref="T19"/>
    </sheetView>
  </sheetViews>
  <sheetFormatPr baseColWidth="10" defaultColWidth="8.7265625" defaultRowHeight="15.5" x14ac:dyDescent="0.35"/>
  <cols>
    <col min="1" max="1" width="10.08984375" style="14" customWidth="1"/>
    <col min="2" max="2" width="10.81640625" style="14" customWidth="1"/>
    <col min="3" max="3" width="9.81640625" style="14" customWidth="1"/>
    <col min="4" max="4" width="14.1796875" style="14" customWidth="1"/>
    <col min="5" max="5" width="9.453125" style="14" customWidth="1"/>
    <col min="6" max="6" width="5.7265625" style="14" customWidth="1"/>
    <col min="7" max="8" width="10.81640625" style="14" customWidth="1"/>
    <col min="9" max="9" width="7.54296875" style="14" customWidth="1"/>
    <col min="10" max="1025" width="10.81640625" style="14" customWidth="1"/>
  </cols>
  <sheetData>
    <row r="1" spans="1:15" x14ac:dyDescent="0.35">
      <c r="A1" s="15" t="s">
        <v>0</v>
      </c>
    </row>
    <row r="3" spans="1:15" x14ac:dyDescent="0.35">
      <c r="A3" s="16" t="s">
        <v>1</v>
      </c>
    </row>
    <row r="4" spans="1:15" ht="30.6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J16" zoomScaleNormal="100" workbookViewId="0">
      <selection activeCell="B41" sqref="B41"/>
    </sheetView>
  </sheetViews>
  <sheetFormatPr baseColWidth="10" defaultColWidth="8.7265625" defaultRowHeight="12.5" x14ac:dyDescent="0.25"/>
  <cols>
    <col min="1" max="1" width="13.54296875" style="20" customWidth="1"/>
    <col min="2" max="1025" width="11.54296875" style="20"/>
  </cols>
  <sheetData>
    <row r="1" spans="1:1024" s="22" customFormat="1" ht="18.5" x14ac:dyDescent="0.45">
      <c r="A1" s="21" t="s">
        <v>19</v>
      </c>
      <c r="AHO1" s="20"/>
      <c r="AHP1" s="20"/>
      <c r="AHQ1" s="20"/>
      <c r="AHR1" s="20"/>
      <c r="AHS1" s="20"/>
      <c r="AHT1" s="20"/>
      <c r="AHU1" s="20"/>
      <c r="AHV1" s="20"/>
      <c r="AHW1" s="20"/>
      <c r="AHX1" s="20"/>
      <c r="AHY1" s="20"/>
      <c r="AHZ1" s="20"/>
      <c r="AIA1" s="20"/>
      <c r="AIB1" s="20"/>
      <c r="AIC1" s="20"/>
      <c r="AID1" s="20"/>
      <c r="AIE1" s="20"/>
      <c r="AIF1" s="20"/>
      <c r="AIG1" s="20"/>
      <c r="AIH1" s="20"/>
      <c r="AII1" s="20"/>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HO2" s="25"/>
      <c r="AHP2" s="25"/>
      <c r="AHQ2" s="25"/>
      <c r="AHR2" s="25"/>
      <c r="AHS2" s="25"/>
      <c r="AHT2" s="25"/>
      <c r="AHU2" s="25"/>
      <c r="AHV2" s="25"/>
      <c r="AHW2" s="25"/>
      <c r="AHX2" s="25"/>
      <c r="AHY2" s="25"/>
      <c r="AHZ2" s="25"/>
      <c r="AIA2" s="25"/>
      <c r="AIB2" s="25"/>
      <c r="AIC2" s="25"/>
      <c r="AID2" s="25"/>
      <c r="AIE2" s="25"/>
      <c r="AIF2" s="25"/>
      <c r="AIG2" s="25"/>
      <c r="AIH2" s="25"/>
      <c r="AII2" s="25"/>
      <c r="AIJ2" s="25"/>
      <c r="AIK2" s="25"/>
      <c r="AIL2" s="25"/>
      <c r="AIM2" s="25"/>
      <c r="AIN2" s="25"/>
      <c r="AIO2" s="25"/>
      <c r="AIP2" s="25"/>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HO3" s="26"/>
      <c r="AHP3" s="26"/>
      <c r="AHQ3" s="26"/>
      <c r="AHR3" s="26"/>
      <c r="AHS3" s="26"/>
      <c r="AHT3" s="26"/>
      <c r="AHU3" s="26"/>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HO4" s="26"/>
      <c r="AHP4" s="26"/>
      <c r="AHQ4" s="26"/>
      <c r="AHR4" s="26"/>
      <c r="AHS4" s="26"/>
      <c r="AHT4" s="26"/>
      <c r="AHU4" s="26"/>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AHO5" s="20"/>
      <c r="AHP5" s="20"/>
      <c r="AHQ5" s="20"/>
      <c r="AHR5" s="20"/>
      <c r="AHS5" s="20"/>
      <c r="AHT5" s="20"/>
      <c r="AHU5" s="20"/>
      <c r="AHV5" s="20"/>
      <c r="AHW5" s="20"/>
      <c r="AHX5" s="20"/>
      <c r="AHY5" s="20"/>
      <c r="AHZ5" s="20"/>
      <c r="AIA5" s="20"/>
      <c r="AIB5" s="20"/>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22" customFormat="1" ht="13" x14ac:dyDescent="0.3">
      <c r="AHO6" s="20"/>
      <c r="AHP6" s="20"/>
      <c r="AHQ6" s="20"/>
      <c r="AHR6" s="20"/>
      <c r="AHS6" s="20"/>
      <c r="AHT6" s="20"/>
      <c r="AHU6" s="20"/>
      <c r="AHV6" s="20"/>
      <c r="AHW6" s="20"/>
      <c r="AHX6" s="20"/>
      <c r="AHY6" s="20"/>
      <c r="AHZ6" s="20"/>
      <c r="AIA6" s="20"/>
      <c r="AIB6" s="20"/>
      <c r="AIC6" s="20"/>
      <c r="AID6" s="20"/>
      <c r="AIE6" s="20"/>
      <c r="AIF6" s="20"/>
      <c r="AIG6" s="20"/>
      <c r="AIH6" s="20"/>
      <c r="AII6" s="20"/>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22" customFormat="1" ht="13" x14ac:dyDescent="0.3">
      <c r="A7" s="29"/>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30"/>
      <c r="BT7" s="30"/>
      <c r="BU7" s="30"/>
      <c r="BV7" s="30"/>
      <c r="BW7" s="30"/>
      <c r="BX7" s="30"/>
      <c r="BY7" s="3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AHO7" s="20"/>
      <c r="AHP7" s="20"/>
      <c r="AHQ7" s="20"/>
      <c r="AHR7" s="20"/>
      <c r="AHS7" s="20"/>
      <c r="AHT7" s="20"/>
      <c r="AHU7" s="20"/>
      <c r="AHV7" s="20"/>
      <c r="AHW7" s="20"/>
      <c r="AHX7" s="20"/>
      <c r="AHY7" s="20"/>
      <c r="AHZ7" s="20"/>
      <c r="AIA7" s="20"/>
      <c r="AIB7" s="20"/>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33" customFormat="1" ht="13" x14ac:dyDescent="0.3">
      <c r="A8" s="32" t="s">
        <v>25</v>
      </c>
      <c r="B8" s="9" t="s">
        <v>26</v>
      </c>
      <c r="C8" s="9"/>
      <c r="D8" s="9"/>
      <c r="E8" s="9"/>
      <c r="F8" s="9"/>
      <c r="G8" s="9"/>
      <c r="H8" s="8">
        <v>43835</v>
      </c>
      <c r="I8" s="8"/>
      <c r="J8" s="8"/>
      <c r="K8" s="8"/>
      <c r="L8" s="8"/>
      <c r="M8" s="8"/>
      <c r="N8" s="8"/>
      <c r="O8" s="8" t="s">
        <v>27</v>
      </c>
      <c r="P8" s="8"/>
      <c r="Q8" s="8"/>
      <c r="R8" s="8"/>
      <c r="S8" s="8"/>
      <c r="T8" s="8"/>
      <c r="U8" s="8"/>
      <c r="V8" s="8" t="s">
        <v>28</v>
      </c>
      <c r="W8" s="8"/>
      <c r="X8" s="8"/>
      <c r="Y8" s="8"/>
      <c r="Z8" s="8"/>
      <c r="AA8" s="8"/>
      <c r="AB8" s="8"/>
      <c r="AC8" s="8">
        <v>44108</v>
      </c>
      <c r="AD8" s="8"/>
      <c r="AE8" s="8"/>
      <c r="AF8" s="8"/>
      <c r="AG8" s="8"/>
      <c r="AH8" s="8"/>
      <c r="AI8" s="8"/>
      <c r="AJ8" s="8">
        <v>43894</v>
      </c>
      <c r="AK8" s="8"/>
      <c r="AL8" s="8"/>
      <c r="AM8" s="8"/>
      <c r="AN8" s="8"/>
      <c r="AO8" s="8"/>
      <c r="AP8" s="8"/>
      <c r="AQ8" s="8" t="s">
        <v>29</v>
      </c>
      <c r="AR8" s="8"/>
      <c r="AS8" s="8"/>
      <c r="AT8" s="8"/>
      <c r="AU8" s="8"/>
      <c r="AV8" s="8"/>
      <c r="AW8" s="8"/>
      <c r="AX8" s="8" t="s">
        <v>30</v>
      </c>
      <c r="AY8" s="8"/>
      <c r="AZ8" s="8"/>
      <c r="BA8" s="8"/>
      <c r="BB8" s="8"/>
      <c r="BC8" s="8"/>
      <c r="BD8" s="8"/>
      <c r="BE8" s="8" t="s">
        <v>31</v>
      </c>
      <c r="BF8" s="8"/>
      <c r="BG8" s="8"/>
      <c r="BH8" s="8"/>
      <c r="BI8" s="8"/>
      <c r="BJ8" s="8"/>
      <c r="BK8" s="8"/>
      <c r="BL8" s="8">
        <v>43985</v>
      </c>
      <c r="BM8" s="8"/>
      <c r="BN8" s="8"/>
      <c r="BO8" s="8"/>
      <c r="BP8" s="8"/>
      <c r="BQ8" s="8"/>
      <c r="BR8" s="8"/>
      <c r="AHO8" s="20"/>
      <c r="AHP8" s="20"/>
      <c r="AHQ8" s="20"/>
      <c r="AHR8" s="20"/>
      <c r="AHS8" s="20"/>
      <c r="AHT8" s="20"/>
      <c r="AHU8" s="20"/>
      <c r="AHV8" s="20"/>
      <c r="AHW8" s="20"/>
      <c r="AHX8" s="20"/>
      <c r="AHY8" s="20"/>
      <c r="AHZ8" s="20"/>
      <c r="AIA8" s="20"/>
      <c r="AIB8" s="20"/>
      <c r="AIC8" s="20"/>
      <c r="AID8" s="20"/>
      <c r="AIE8" s="20"/>
      <c r="AIF8" s="20"/>
      <c r="AIG8" s="20"/>
      <c r="AIH8" s="20"/>
      <c r="AII8" s="20"/>
      <c r="AIJ8" s="20"/>
      <c r="AIK8" s="20"/>
      <c r="AIL8" s="20"/>
      <c r="AIM8" s="20"/>
      <c r="AIN8" s="20"/>
      <c r="AIO8" s="20"/>
      <c r="AIP8" s="20"/>
      <c r="AIQ8" s="20"/>
      <c r="AIR8" s="20"/>
      <c r="AIS8" s="20"/>
      <c r="AIT8" s="20"/>
      <c r="AIU8" s="20"/>
      <c r="AIV8" s="20"/>
      <c r="AIW8" s="20"/>
      <c r="AIX8" s="20"/>
      <c r="AIY8" s="20"/>
      <c r="AIZ8" s="20"/>
      <c r="AJA8" s="20"/>
      <c r="AJB8" s="20"/>
      <c r="AJC8" s="20"/>
      <c r="AJD8" s="20"/>
      <c r="AJE8" s="20"/>
      <c r="AJF8" s="20"/>
      <c r="AJG8" s="20"/>
      <c r="AJH8" s="20"/>
      <c r="AJI8" s="20"/>
      <c r="AJJ8" s="20"/>
      <c r="AJK8" s="20"/>
      <c r="AJL8" s="20"/>
      <c r="AJM8" s="20"/>
      <c r="AJN8" s="20"/>
      <c r="AJO8" s="20"/>
      <c r="AJP8" s="20"/>
      <c r="AJQ8" s="20"/>
      <c r="AJR8" s="20"/>
      <c r="AJS8" s="20"/>
      <c r="AJT8" s="20"/>
      <c r="AJU8" s="20"/>
      <c r="AJV8" s="20"/>
      <c r="AJW8" s="20"/>
      <c r="AJX8" s="20"/>
      <c r="AJY8" s="20"/>
      <c r="AJZ8" s="20"/>
      <c r="AKA8" s="20"/>
      <c r="AKB8" s="20"/>
      <c r="AKC8" s="20"/>
      <c r="AKD8" s="20"/>
      <c r="AKE8" s="20"/>
      <c r="AKF8" s="20"/>
      <c r="AKG8" s="20"/>
      <c r="AKH8" s="20"/>
      <c r="AKI8" s="20"/>
      <c r="AKJ8" s="20"/>
      <c r="AKK8" s="20"/>
      <c r="AKL8" s="20"/>
      <c r="AKM8" s="20"/>
      <c r="AKN8" s="20"/>
      <c r="AKO8" s="20"/>
      <c r="AKP8" s="20"/>
      <c r="AKQ8" s="20"/>
      <c r="AKR8" s="20"/>
      <c r="AKS8" s="20"/>
      <c r="AKT8" s="20"/>
      <c r="AKU8" s="20"/>
      <c r="AKV8" s="20"/>
      <c r="AKW8" s="20"/>
      <c r="AKX8" s="20"/>
      <c r="AKY8" s="20"/>
      <c r="AKZ8" s="20"/>
      <c r="ALA8" s="20"/>
      <c r="ALB8" s="20"/>
      <c r="ALC8" s="20"/>
      <c r="ALD8" s="20"/>
      <c r="ALE8" s="20"/>
      <c r="ALF8" s="20"/>
      <c r="ALG8" s="20"/>
      <c r="ALH8" s="20"/>
      <c r="ALI8" s="20"/>
      <c r="ALJ8" s="20"/>
      <c r="ALK8" s="20"/>
      <c r="ALL8" s="20"/>
      <c r="ALM8" s="20"/>
      <c r="ALN8" s="20"/>
      <c r="ALO8" s="20"/>
      <c r="ALP8" s="20"/>
      <c r="ALQ8" s="20"/>
      <c r="ALR8" s="20"/>
      <c r="ALS8" s="20"/>
      <c r="ALT8" s="20"/>
      <c r="ALU8" s="20"/>
      <c r="ALV8" s="20"/>
      <c r="ALW8" s="20"/>
      <c r="ALX8" s="20"/>
      <c r="ALY8" s="20"/>
      <c r="ALZ8" s="20"/>
      <c r="AMA8" s="20"/>
      <c r="AMB8" s="20"/>
      <c r="AMC8" s="20"/>
      <c r="AMD8" s="20"/>
      <c r="AME8" s="20"/>
      <c r="AMF8" s="20"/>
      <c r="AMG8" s="20"/>
      <c r="AMH8" s="20"/>
      <c r="AMI8" s="20"/>
      <c r="AMJ8" s="20"/>
    </row>
    <row r="9" spans="1:1024" s="22" customFormat="1" ht="13" x14ac:dyDescent="0.3">
      <c r="A9" s="34"/>
      <c r="B9" s="35" t="s">
        <v>32</v>
      </c>
      <c r="C9" s="36" t="s">
        <v>33</v>
      </c>
      <c r="D9" s="35" t="s">
        <v>34</v>
      </c>
      <c r="E9" s="36" t="s">
        <v>33</v>
      </c>
      <c r="F9" s="37" t="s">
        <v>35</v>
      </c>
      <c r="G9" s="36" t="s">
        <v>33</v>
      </c>
      <c r="H9" s="38" t="s">
        <v>32</v>
      </c>
      <c r="I9" s="36" t="s">
        <v>33</v>
      </c>
      <c r="J9" s="35" t="s">
        <v>34</v>
      </c>
      <c r="K9" s="36" t="s">
        <v>33</v>
      </c>
      <c r="L9" s="35" t="s">
        <v>36</v>
      </c>
      <c r="M9" s="35" t="s">
        <v>35</v>
      </c>
      <c r="N9" s="39" t="s">
        <v>33</v>
      </c>
      <c r="O9" s="38" t="s">
        <v>32</v>
      </c>
      <c r="P9" s="36" t="s">
        <v>33</v>
      </c>
      <c r="Q9" s="35" t="s">
        <v>34</v>
      </c>
      <c r="R9" s="36" t="s">
        <v>33</v>
      </c>
      <c r="S9" s="35" t="s">
        <v>36</v>
      </c>
      <c r="T9" s="35" t="s">
        <v>35</v>
      </c>
      <c r="U9" s="39" t="s">
        <v>33</v>
      </c>
      <c r="V9" s="38" t="s">
        <v>32</v>
      </c>
      <c r="W9" s="36" t="s">
        <v>33</v>
      </c>
      <c r="X9" s="35" t="s">
        <v>34</v>
      </c>
      <c r="Y9" s="36" t="s">
        <v>33</v>
      </c>
      <c r="Z9" s="35" t="s">
        <v>36</v>
      </c>
      <c r="AA9" s="35" t="s">
        <v>35</v>
      </c>
      <c r="AB9" s="39" t="s">
        <v>33</v>
      </c>
      <c r="AC9" s="38" t="s">
        <v>32</v>
      </c>
      <c r="AD9" s="36" t="s">
        <v>33</v>
      </c>
      <c r="AE9" s="35" t="s">
        <v>34</v>
      </c>
      <c r="AF9" s="36" t="s">
        <v>33</v>
      </c>
      <c r="AG9" s="35" t="s">
        <v>36</v>
      </c>
      <c r="AH9" s="35" t="s">
        <v>35</v>
      </c>
      <c r="AI9" s="39" t="s">
        <v>33</v>
      </c>
      <c r="AJ9" s="38" t="s">
        <v>32</v>
      </c>
      <c r="AK9" s="36" t="s">
        <v>33</v>
      </c>
      <c r="AL9" s="35" t="s">
        <v>34</v>
      </c>
      <c r="AM9" s="36" t="s">
        <v>33</v>
      </c>
      <c r="AN9" s="35" t="s">
        <v>36</v>
      </c>
      <c r="AO9" s="35" t="s">
        <v>35</v>
      </c>
      <c r="AP9" s="39" t="s">
        <v>33</v>
      </c>
      <c r="AQ9" s="38" t="s">
        <v>32</v>
      </c>
      <c r="AR9" s="36" t="s">
        <v>33</v>
      </c>
      <c r="AS9" s="35" t="s">
        <v>34</v>
      </c>
      <c r="AT9" s="36" t="s">
        <v>33</v>
      </c>
      <c r="AU9" s="35" t="s">
        <v>36</v>
      </c>
      <c r="AV9" s="35" t="s">
        <v>35</v>
      </c>
      <c r="AW9" s="39" t="s">
        <v>33</v>
      </c>
      <c r="AX9" s="38" t="s">
        <v>32</v>
      </c>
      <c r="AY9" s="36" t="s">
        <v>33</v>
      </c>
      <c r="AZ9" s="35" t="s">
        <v>34</v>
      </c>
      <c r="BA9" s="36" t="s">
        <v>33</v>
      </c>
      <c r="BB9" s="35" t="s">
        <v>36</v>
      </c>
      <c r="BC9" s="35" t="s">
        <v>35</v>
      </c>
      <c r="BD9" s="39" t="s">
        <v>33</v>
      </c>
      <c r="BE9" s="38" t="s">
        <v>32</v>
      </c>
      <c r="BF9" s="36" t="s">
        <v>33</v>
      </c>
      <c r="BG9" s="35" t="s">
        <v>34</v>
      </c>
      <c r="BH9" s="36" t="s">
        <v>33</v>
      </c>
      <c r="BI9" s="35" t="s">
        <v>36</v>
      </c>
      <c r="BJ9" s="35" t="s">
        <v>35</v>
      </c>
      <c r="BK9" s="39" t="s">
        <v>33</v>
      </c>
      <c r="BL9" s="38" t="s">
        <v>32</v>
      </c>
      <c r="BM9" s="36" t="s">
        <v>33</v>
      </c>
      <c r="BN9" s="35" t="s">
        <v>34</v>
      </c>
      <c r="BO9" s="36" t="s">
        <v>33</v>
      </c>
      <c r="BP9" s="35" t="s">
        <v>36</v>
      </c>
      <c r="BQ9" s="35" t="s">
        <v>35</v>
      </c>
      <c r="BR9" s="39" t="s">
        <v>33</v>
      </c>
      <c r="AHO9" s="20"/>
      <c r="AHP9" s="20"/>
      <c r="AHQ9" s="20"/>
      <c r="AHR9" s="20"/>
      <c r="AHS9" s="20"/>
      <c r="AHT9" s="20"/>
      <c r="AHU9" s="20"/>
      <c r="AHV9" s="20"/>
      <c r="AHW9" s="20"/>
      <c r="AHX9" s="20"/>
      <c r="AHY9" s="20"/>
      <c r="AHZ9" s="20"/>
      <c r="AIA9" s="20"/>
      <c r="AIB9" s="20"/>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0" t="s">
        <v>37</v>
      </c>
      <c r="B10" s="22">
        <v>1802527</v>
      </c>
      <c r="C10" s="41">
        <f t="shared" ref="C10:C28" si="0">B10/B$30*100</f>
        <v>6.1698152105556101</v>
      </c>
      <c r="D10" s="22">
        <v>1712903</v>
      </c>
      <c r="E10" s="41">
        <f t="shared" ref="E10:E28" si="1">D10/D$30*100</f>
        <v>5.7286656657042991</v>
      </c>
      <c r="F10" s="42">
        <f t="shared" ref="F10:F28" si="2">B10+D10</f>
        <v>3515430</v>
      </c>
      <c r="G10" s="43">
        <f t="shared" ref="G10:G28" si="3">F10/F$30*100</f>
        <v>5.9466833990210644</v>
      </c>
      <c r="H10" s="44">
        <v>0</v>
      </c>
      <c r="I10" s="45">
        <f t="shared" ref="I10:I28" si="4">H10/H$30*100</f>
        <v>0</v>
      </c>
      <c r="J10" s="46">
        <v>1</v>
      </c>
      <c r="K10" s="45">
        <f t="shared" ref="K10:K28" si="5">J10/J$30*100</f>
        <v>7.0136063964090336E-3</v>
      </c>
      <c r="L10" s="47">
        <v>0</v>
      </c>
      <c r="M10" s="48">
        <f t="shared" ref="M10:M28" si="6">H10+J10</f>
        <v>1</v>
      </c>
      <c r="N10" s="49">
        <f t="shared" ref="N10:N28" si="7">M10/M$30*100</f>
        <v>2.9971527049303163E-3</v>
      </c>
      <c r="O10" s="44">
        <v>0</v>
      </c>
      <c r="P10" s="45">
        <f t="shared" ref="P10:P28" si="8">O10/O$30*100</f>
        <v>0</v>
      </c>
      <c r="Q10" s="46">
        <v>1</v>
      </c>
      <c r="R10" s="45">
        <f t="shared" ref="R10:R28" si="9">Q10/Q$30*100</f>
        <v>8.7896633558934706E-3</v>
      </c>
      <c r="S10" s="47">
        <v>0</v>
      </c>
      <c r="T10" s="48">
        <f t="shared" ref="T10:T28" si="10">O10+Q10</f>
        <v>1</v>
      </c>
      <c r="U10" s="49">
        <f t="shared" ref="U10:U28" si="11">T10/T$30*100</f>
        <v>3.6589828027808269E-3</v>
      </c>
      <c r="V10" s="44">
        <v>0</v>
      </c>
      <c r="W10" s="45">
        <f t="shared" ref="W10:W28" si="12">V10/V$30*100</f>
        <v>0</v>
      </c>
      <c r="X10" s="46">
        <v>1</v>
      </c>
      <c r="Y10" s="45">
        <f t="shared" ref="Y10:Y28" si="13">X10/X$30*100</f>
        <v>1.2997140629061606E-2</v>
      </c>
      <c r="Z10" s="47">
        <v>0</v>
      </c>
      <c r="AA10" s="48">
        <f t="shared" ref="AA10:AA28" si="14">V10+X10</f>
        <v>1</v>
      </c>
      <c r="AB10" s="49">
        <f t="shared" ref="AB10:AB28" si="15">AA10/AA$30*100</f>
        <v>5.2375216047766196E-3</v>
      </c>
      <c r="AC10" s="44">
        <v>0</v>
      </c>
      <c r="AD10" s="45">
        <f t="shared" ref="AD10:AD28" si="16">AC10/AC$30*100</f>
        <v>0</v>
      </c>
      <c r="AE10" s="46">
        <v>0</v>
      </c>
      <c r="AF10" s="45">
        <f t="shared" ref="AF10:AF28" si="17">AE10/AE$30*100</f>
        <v>0</v>
      </c>
      <c r="AG10" s="47">
        <v>0</v>
      </c>
      <c r="AH10" s="48">
        <f t="shared" ref="AH10:AH28" si="18">AC10+AE10</f>
        <v>0</v>
      </c>
      <c r="AI10" s="49">
        <f t="shared" ref="AI10:AI28" si="19">AH10/AH$30*100</f>
        <v>0</v>
      </c>
      <c r="AJ10" s="44">
        <v>0</v>
      </c>
      <c r="AK10" s="45">
        <f t="shared" ref="AK10:AK28" si="20">AJ10/AJ$30*100</f>
        <v>0</v>
      </c>
      <c r="AL10" s="46">
        <v>0</v>
      </c>
      <c r="AM10" s="45">
        <f t="shared" ref="AM10:AM28" si="21">AL10/AL$30*100</f>
        <v>0</v>
      </c>
      <c r="AN10" s="47">
        <v>0</v>
      </c>
      <c r="AO10" s="48">
        <f t="shared" ref="AO10:AO28" si="22">AJ10+AL10</f>
        <v>0</v>
      </c>
      <c r="AP10" s="49">
        <f t="shared" ref="AP10:AP28" si="23">AO10/AO$30*100</f>
        <v>0</v>
      </c>
      <c r="AQ10" s="44">
        <v>0</v>
      </c>
      <c r="AR10" s="45">
        <f t="shared" ref="AR10:AR28" si="24">AQ10/AQ$30*100</f>
        <v>0</v>
      </c>
      <c r="AS10" s="46">
        <v>0</v>
      </c>
      <c r="AT10" s="45">
        <f t="shared" ref="AT10:AT28" si="25">AS10/AS$30*100</f>
        <v>0</v>
      </c>
      <c r="AU10" s="47">
        <v>0</v>
      </c>
      <c r="AV10" s="48">
        <f t="shared" ref="AV10:AV28" si="26">AQ10+AS10</f>
        <v>0</v>
      </c>
      <c r="AW10" s="49">
        <f t="shared" ref="AW10:AW28" si="27">AV10/AV$30*100</f>
        <v>0</v>
      </c>
      <c r="AX10" s="44">
        <v>0</v>
      </c>
      <c r="AY10" s="45">
        <f t="shared" ref="AY10:AY28" si="28">AX10/AX$30*100</f>
        <v>0</v>
      </c>
      <c r="AZ10" s="46">
        <v>0</v>
      </c>
      <c r="BA10" s="45">
        <f t="shared" ref="BA10:BA28" si="29">AZ10/AZ$30*100</f>
        <v>0</v>
      </c>
      <c r="BB10" s="47">
        <v>0</v>
      </c>
      <c r="BC10" s="48">
        <f t="shared" ref="BC10:BC28" si="30">AX10+AZ10</f>
        <v>0</v>
      </c>
      <c r="BD10" s="49">
        <f t="shared" ref="BD10:BD28" si="31">BC10/BC$30*100</f>
        <v>0</v>
      </c>
      <c r="BE10" s="44">
        <v>0</v>
      </c>
      <c r="BF10" s="45">
        <f t="shared" ref="BF10:BF28" si="32">BE10/BE$30*100</f>
        <v>0</v>
      </c>
      <c r="BG10" s="44">
        <v>0</v>
      </c>
      <c r="BH10" s="45">
        <f t="shared" ref="BH10:BH28" si="33">BG10/BG$30*100</f>
        <v>0</v>
      </c>
      <c r="BI10" s="47">
        <v>0</v>
      </c>
      <c r="BJ10" s="48">
        <f t="shared" ref="BJ10:BJ28" si="34">BE10+BG10</f>
        <v>0</v>
      </c>
      <c r="BK10" s="49">
        <f t="shared" ref="BK10:BK28" si="35">BJ10/BJ$30*100</f>
        <v>0</v>
      </c>
      <c r="BL10" s="44">
        <v>0</v>
      </c>
      <c r="BM10" s="45"/>
      <c r="BN10" s="46">
        <v>0</v>
      </c>
      <c r="BO10" s="45"/>
      <c r="BP10" s="47">
        <v>0</v>
      </c>
      <c r="BQ10" s="48">
        <f t="shared" ref="BQ10:BQ28" si="36">BL10+BN10</f>
        <v>0</v>
      </c>
      <c r="BR10" s="49"/>
      <c r="AHO10" s="20"/>
      <c r="AHP10" s="20"/>
      <c r="AHQ10" s="20"/>
      <c r="AHR10" s="20"/>
      <c r="AHS10" s="20"/>
      <c r="AHT10" s="20"/>
      <c r="AHU10" s="20"/>
      <c r="AHV10" s="20"/>
      <c r="AHW10" s="20"/>
      <c r="AHX10" s="20"/>
      <c r="AHY10" s="20"/>
      <c r="AHZ10" s="20"/>
      <c r="AIA10" s="20"/>
      <c r="AIB10" s="20"/>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0" t="s">
        <v>38</v>
      </c>
      <c r="B11" s="22">
        <v>1898484</v>
      </c>
      <c r="C11" s="41">
        <f t="shared" si="0"/>
        <v>6.4982635268134441</v>
      </c>
      <c r="D11" s="22">
        <v>1809836</v>
      </c>
      <c r="E11" s="41">
        <f t="shared" si="1"/>
        <v>6.0528502511558484</v>
      </c>
      <c r="F11" s="42">
        <f t="shared" si="2"/>
        <v>3708320</v>
      </c>
      <c r="G11" s="43">
        <f t="shared" si="3"/>
        <v>6.2729751359742032</v>
      </c>
      <c r="H11" s="44">
        <v>0</v>
      </c>
      <c r="I11" s="45">
        <f t="shared" si="4"/>
        <v>0</v>
      </c>
      <c r="J11" s="46">
        <v>0</v>
      </c>
      <c r="K11" s="45">
        <f t="shared" si="5"/>
        <v>0</v>
      </c>
      <c r="L11" s="47">
        <v>0</v>
      </c>
      <c r="M11" s="48">
        <f t="shared" si="6"/>
        <v>0</v>
      </c>
      <c r="N11" s="49">
        <f t="shared" si="7"/>
        <v>0</v>
      </c>
      <c r="O11" s="44">
        <v>0</v>
      </c>
      <c r="P11" s="45">
        <f t="shared" si="8"/>
        <v>0</v>
      </c>
      <c r="Q11" s="46">
        <v>0</v>
      </c>
      <c r="R11" s="45">
        <f t="shared" si="9"/>
        <v>0</v>
      </c>
      <c r="S11" s="47">
        <v>0</v>
      </c>
      <c r="T11" s="48">
        <f t="shared" si="10"/>
        <v>0</v>
      </c>
      <c r="U11" s="49">
        <f t="shared" si="11"/>
        <v>0</v>
      </c>
      <c r="V11" s="44">
        <v>0</v>
      </c>
      <c r="W11" s="45">
        <f t="shared" si="12"/>
        <v>0</v>
      </c>
      <c r="X11" s="46">
        <v>0</v>
      </c>
      <c r="Y11" s="45">
        <f t="shared" si="13"/>
        <v>0</v>
      </c>
      <c r="Z11" s="47">
        <v>0</v>
      </c>
      <c r="AA11" s="48">
        <f t="shared" si="14"/>
        <v>0</v>
      </c>
      <c r="AB11" s="49">
        <f t="shared" si="15"/>
        <v>0</v>
      </c>
      <c r="AC11" s="44">
        <v>0</v>
      </c>
      <c r="AD11" s="45">
        <f t="shared" si="16"/>
        <v>0</v>
      </c>
      <c r="AE11" s="46">
        <v>0</v>
      </c>
      <c r="AF11" s="45">
        <f t="shared" si="17"/>
        <v>0</v>
      </c>
      <c r="AG11" s="47">
        <v>0</v>
      </c>
      <c r="AH11" s="48">
        <f t="shared" si="18"/>
        <v>0</v>
      </c>
      <c r="AI11" s="49">
        <f t="shared" si="19"/>
        <v>0</v>
      </c>
      <c r="AJ11" s="44">
        <v>0</v>
      </c>
      <c r="AK11" s="45">
        <f t="shared" si="20"/>
        <v>0</v>
      </c>
      <c r="AL11" s="46">
        <v>0</v>
      </c>
      <c r="AM11" s="45">
        <f t="shared" si="21"/>
        <v>0</v>
      </c>
      <c r="AN11" s="47">
        <v>0</v>
      </c>
      <c r="AO11" s="48">
        <f t="shared" si="22"/>
        <v>0</v>
      </c>
      <c r="AP11" s="49">
        <f t="shared" si="23"/>
        <v>0</v>
      </c>
      <c r="AQ11" s="44">
        <v>0</v>
      </c>
      <c r="AR11" s="45">
        <f t="shared" si="24"/>
        <v>0</v>
      </c>
      <c r="AS11" s="46">
        <v>0</v>
      </c>
      <c r="AT11" s="45">
        <f t="shared" si="25"/>
        <v>0</v>
      </c>
      <c r="AU11" s="47">
        <v>0</v>
      </c>
      <c r="AV11" s="48">
        <f t="shared" si="26"/>
        <v>0</v>
      </c>
      <c r="AW11" s="49">
        <f t="shared" si="27"/>
        <v>0</v>
      </c>
      <c r="AX11" s="44">
        <v>0</v>
      </c>
      <c r="AY11" s="45">
        <f t="shared" si="28"/>
        <v>0</v>
      </c>
      <c r="AZ11" s="46">
        <v>0</v>
      </c>
      <c r="BA11" s="45">
        <f t="shared" si="29"/>
        <v>0</v>
      </c>
      <c r="BB11" s="47">
        <v>0</v>
      </c>
      <c r="BC11" s="48">
        <f t="shared" si="30"/>
        <v>0</v>
      </c>
      <c r="BD11" s="49">
        <f t="shared" si="31"/>
        <v>0</v>
      </c>
      <c r="BE11" s="44">
        <v>0</v>
      </c>
      <c r="BF11" s="45">
        <f t="shared" si="32"/>
        <v>0</v>
      </c>
      <c r="BG11" s="44">
        <v>0</v>
      </c>
      <c r="BH11" s="45">
        <f t="shared" si="33"/>
        <v>0</v>
      </c>
      <c r="BI11" s="47">
        <v>0</v>
      </c>
      <c r="BJ11" s="48">
        <f t="shared" si="34"/>
        <v>0</v>
      </c>
      <c r="BK11" s="49">
        <f t="shared" si="35"/>
        <v>0</v>
      </c>
      <c r="BL11" s="44">
        <v>0</v>
      </c>
      <c r="BM11" s="45"/>
      <c r="BN11" s="50">
        <v>0</v>
      </c>
      <c r="BO11" s="45"/>
      <c r="BP11" s="47">
        <v>0</v>
      </c>
      <c r="BQ11" s="48">
        <f t="shared" si="36"/>
        <v>0</v>
      </c>
      <c r="BR11" s="49"/>
      <c r="AHO11" s="20"/>
      <c r="AHP11" s="20"/>
      <c r="AHQ11" s="20"/>
      <c r="AHR11" s="20"/>
      <c r="AHS11" s="20"/>
      <c r="AHT11" s="20"/>
      <c r="AHU11" s="20"/>
      <c r="AHV11" s="20"/>
      <c r="AHW11" s="20"/>
      <c r="AHX11" s="20"/>
      <c r="AHY11" s="20"/>
      <c r="AHZ11" s="20"/>
      <c r="AIA11" s="20"/>
      <c r="AIB11" s="20"/>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0" t="s">
        <v>39</v>
      </c>
      <c r="B12" s="22">
        <v>1768144</v>
      </c>
      <c r="C12" s="41">
        <f t="shared" si="0"/>
        <v>6.052126678630966</v>
      </c>
      <c r="D12" s="22">
        <v>1682638</v>
      </c>
      <c r="E12" s="41">
        <f t="shared" si="1"/>
        <v>5.6274468188854536</v>
      </c>
      <c r="F12" s="42">
        <f t="shared" si="2"/>
        <v>3450782</v>
      </c>
      <c r="G12" s="43">
        <f t="shared" si="3"/>
        <v>5.8373251730345093</v>
      </c>
      <c r="H12" s="44">
        <v>0</v>
      </c>
      <c r="I12" s="45">
        <f t="shared" si="4"/>
        <v>0</v>
      </c>
      <c r="J12" s="46">
        <v>1</v>
      </c>
      <c r="K12" s="45">
        <f t="shared" si="5"/>
        <v>7.0136063964090336E-3</v>
      </c>
      <c r="L12" s="47">
        <v>0</v>
      </c>
      <c r="M12" s="48">
        <f t="shared" si="6"/>
        <v>1</v>
      </c>
      <c r="N12" s="49">
        <f t="shared" si="7"/>
        <v>2.9971527049303163E-3</v>
      </c>
      <c r="O12" s="44">
        <v>0</v>
      </c>
      <c r="P12" s="45">
        <f t="shared" si="8"/>
        <v>0</v>
      </c>
      <c r="Q12" s="46">
        <v>1</v>
      </c>
      <c r="R12" s="45">
        <f t="shared" si="9"/>
        <v>8.7896633558934706E-3</v>
      </c>
      <c r="S12" s="47">
        <v>0</v>
      </c>
      <c r="T12" s="48">
        <f t="shared" si="10"/>
        <v>1</v>
      </c>
      <c r="U12" s="49">
        <f t="shared" si="11"/>
        <v>3.6589828027808269E-3</v>
      </c>
      <c r="V12" s="44">
        <v>0</v>
      </c>
      <c r="W12" s="45">
        <f t="shared" si="12"/>
        <v>0</v>
      </c>
      <c r="X12" s="46">
        <v>1</v>
      </c>
      <c r="Y12" s="45">
        <f t="shared" si="13"/>
        <v>1.2997140629061606E-2</v>
      </c>
      <c r="Z12" s="47">
        <v>0</v>
      </c>
      <c r="AA12" s="48">
        <f t="shared" si="14"/>
        <v>1</v>
      </c>
      <c r="AB12" s="49">
        <f t="shared" si="15"/>
        <v>5.2375216047766196E-3</v>
      </c>
      <c r="AC12" s="44">
        <v>0</v>
      </c>
      <c r="AD12" s="45">
        <f t="shared" si="16"/>
        <v>0</v>
      </c>
      <c r="AE12" s="46">
        <v>0</v>
      </c>
      <c r="AF12" s="45">
        <f t="shared" si="17"/>
        <v>0</v>
      </c>
      <c r="AG12" s="47">
        <v>0</v>
      </c>
      <c r="AH12" s="48">
        <f t="shared" si="18"/>
        <v>0</v>
      </c>
      <c r="AI12" s="49">
        <f t="shared" si="19"/>
        <v>0</v>
      </c>
      <c r="AJ12" s="44">
        <v>0</v>
      </c>
      <c r="AK12" s="45">
        <f t="shared" si="20"/>
        <v>0</v>
      </c>
      <c r="AL12" s="46">
        <v>0</v>
      </c>
      <c r="AM12" s="45">
        <f t="shared" si="21"/>
        <v>0</v>
      </c>
      <c r="AN12" s="47">
        <v>0</v>
      </c>
      <c r="AO12" s="48">
        <f t="shared" si="22"/>
        <v>0</v>
      </c>
      <c r="AP12" s="49">
        <f t="shared" si="23"/>
        <v>0</v>
      </c>
      <c r="AQ12" s="44">
        <v>0</v>
      </c>
      <c r="AR12" s="45">
        <f t="shared" si="24"/>
        <v>0</v>
      </c>
      <c r="AS12" s="46">
        <v>0</v>
      </c>
      <c r="AT12" s="45">
        <f t="shared" si="25"/>
        <v>0</v>
      </c>
      <c r="AU12" s="47">
        <v>0</v>
      </c>
      <c r="AV12" s="48">
        <f t="shared" si="26"/>
        <v>0</v>
      </c>
      <c r="AW12" s="49">
        <f t="shared" si="27"/>
        <v>0</v>
      </c>
      <c r="AX12" s="44">
        <v>0</v>
      </c>
      <c r="AY12" s="45">
        <f t="shared" si="28"/>
        <v>0</v>
      </c>
      <c r="AZ12" s="46">
        <v>0</v>
      </c>
      <c r="BA12" s="45">
        <f t="shared" si="29"/>
        <v>0</v>
      </c>
      <c r="BB12" s="47">
        <v>0</v>
      </c>
      <c r="BC12" s="48">
        <f t="shared" si="30"/>
        <v>0</v>
      </c>
      <c r="BD12" s="49">
        <f t="shared" si="31"/>
        <v>0</v>
      </c>
      <c r="BE12" s="44">
        <v>0</v>
      </c>
      <c r="BF12" s="45">
        <f t="shared" si="32"/>
        <v>0</v>
      </c>
      <c r="BG12" s="44">
        <v>0</v>
      </c>
      <c r="BH12" s="45">
        <f t="shared" si="33"/>
        <v>0</v>
      </c>
      <c r="BI12" s="47">
        <v>0</v>
      </c>
      <c r="BJ12" s="48">
        <f t="shared" si="34"/>
        <v>0</v>
      </c>
      <c r="BK12" s="49">
        <f t="shared" si="35"/>
        <v>0</v>
      </c>
      <c r="BL12" s="44">
        <v>0</v>
      </c>
      <c r="BM12" s="45"/>
      <c r="BN12" s="50">
        <v>0</v>
      </c>
      <c r="BO12" s="45"/>
      <c r="BP12" s="47">
        <v>0</v>
      </c>
      <c r="BQ12" s="48">
        <f t="shared" si="36"/>
        <v>0</v>
      </c>
      <c r="BR12" s="49"/>
      <c r="AHO12" s="20"/>
      <c r="AHP12" s="20"/>
      <c r="AHQ12" s="20"/>
      <c r="AHR12" s="20"/>
      <c r="AHS12" s="20"/>
      <c r="AHT12" s="20"/>
      <c r="AHU12" s="20"/>
      <c r="AHV12" s="20"/>
      <c r="AHW12" s="20"/>
      <c r="AHX12" s="20"/>
      <c r="AHY12" s="20"/>
      <c r="AHZ12" s="20"/>
      <c r="AIA12" s="20"/>
      <c r="AIB12" s="20"/>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0" t="s">
        <v>40</v>
      </c>
      <c r="B13" s="22">
        <v>1680191</v>
      </c>
      <c r="C13" s="41">
        <f t="shared" si="0"/>
        <v>5.7510750121571776</v>
      </c>
      <c r="D13" s="22">
        <v>1590604</v>
      </c>
      <c r="E13" s="41">
        <f t="shared" si="1"/>
        <v>5.3196465430511362</v>
      </c>
      <c r="F13" s="42">
        <f t="shared" si="2"/>
        <v>3270795</v>
      </c>
      <c r="G13" s="43">
        <f t="shared" si="3"/>
        <v>5.5328600848547973</v>
      </c>
      <c r="H13" s="44">
        <v>5</v>
      </c>
      <c r="I13" s="45">
        <f t="shared" si="4"/>
        <v>2.6168419950803372E-2</v>
      </c>
      <c r="J13" s="46">
        <v>3</v>
      </c>
      <c r="K13" s="45">
        <f t="shared" si="5"/>
        <v>2.1040819189227102E-2</v>
      </c>
      <c r="L13" s="47">
        <v>0</v>
      </c>
      <c r="M13" s="48">
        <f t="shared" si="6"/>
        <v>8</v>
      </c>
      <c r="N13" s="49">
        <f t="shared" si="7"/>
        <v>2.397722163944253E-2</v>
      </c>
      <c r="O13" s="44">
        <v>4</v>
      </c>
      <c r="P13" s="45">
        <f t="shared" si="8"/>
        <v>2.5073653858208485E-2</v>
      </c>
      <c r="Q13" s="46">
        <v>3</v>
      </c>
      <c r="R13" s="45">
        <f t="shared" si="9"/>
        <v>2.6368990067680408E-2</v>
      </c>
      <c r="S13" s="47">
        <v>0</v>
      </c>
      <c r="T13" s="48">
        <f t="shared" si="10"/>
        <v>7</v>
      </c>
      <c r="U13" s="49">
        <f t="shared" si="11"/>
        <v>2.5612879619465789E-2</v>
      </c>
      <c r="V13" s="44">
        <v>4</v>
      </c>
      <c r="W13" s="45">
        <f t="shared" si="12"/>
        <v>3.509079743837179E-2</v>
      </c>
      <c r="X13" s="46">
        <v>3</v>
      </c>
      <c r="Y13" s="45">
        <f t="shared" si="13"/>
        <v>3.8991421887184824E-2</v>
      </c>
      <c r="Z13" s="47">
        <v>0</v>
      </c>
      <c r="AA13" s="48">
        <f t="shared" si="14"/>
        <v>7</v>
      </c>
      <c r="AB13" s="49">
        <f t="shared" si="15"/>
        <v>3.6662651233436337E-2</v>
      </c>
      <c r="AC13" s="44">
        <v>3</v>
      </c>
      <c r="AD13" s="45">
        <f t="shared" si="16"/>
        <v>4.730368968779565E-2</v>
      </c>
      <c r="AE13" s="46">
        <v>3</v>
      </c>
      <c r="AF13" s="45">
        <f t="shared" si="17"/>
        <v>7.5131480090157785E-2</v>
      </c>
      <c r="AG13" s="47">
        <v>0</v>
      </c>
      <c r="AH13" s="48">
        <f t="shared" si="18"/>
        <v>6</v>
      </c>
      <c r="AI13" s="49">
        <f t="shared" si="19"/>
        <v>5.8055152394775031E-2</v>
      </c>
      <c r="AJ13" s="44">
        <v>1</v>
      </c>
      <c r="AK13" s="45">
        <f t="shared" si="20"/>
        <v>3.9635354736424891E-2</v>
      </c>
      <c r="AL13" s="46">
        <v>2</v>
      </c>
      <c r="AM13" s="45">
        <f t="shared" si="21"/>
        <v>0.12507817385866166</v>
      </c>
      <c r="AN13" s="47">
        <v>0</v>
      </c>
      <c r="AO13" s="48">
        <f t="shared" si="22"/>
        <v>3</v>
      </c>
      <c r="AP13" s="49">
        <f t="shared" si="23"/>
        <v>7.2780203784570605E-2</v>
      </c>
      <c r="AQ13" s="44">
        <v>0</v>
      </c>
      <c r="AR13" s="45">
        <f t="shared" si="24"/>
        <v>0</v>
      </c>
      <c r="AS13" s="46">
        <v>0</v>
      </c>
      <c r="AT13" s="45">
        <f t="shared" si="25"/>
        <v>0</v>
      </c>
      <c r="AU13" s="47">
        <v>0</v>
      </c>
      <c r="AV13" s="48">
        <f t="shared" si="26"/>
        <v>0</v>
      </c>
      <c r="AW13" s="49">
        <f t="shared" si="27"/>
        <v>0</v>
      </c>
      <c r="AX13" s="44">
        <v>0</v>
      </c>
      <c r="AY13" s="45">
        <f t="shared" si="28"/>
        <v>0</v>
      </c>
      <c r="AZ13" s="46">
        <v>0</v>
      </c>
      <c r="BA13" s="45">
        <f t="shared" si="29"/>
        <v>0</v>
      </c>
      <c r="BB13" s="47">
        <v>0</v>
      </c>
      <c r="BC13" s="48">
        <f t="shared" si="30"/>
        <v>0</v>
      </c>
      <c r="BD13" s="49">
        <f t="shared" si="31"/>
        <v>0</v>
      </c>
      <c r="BE13" s="44">
        <v>0</v>
      </c>
      <c r="BF13" s="45">
        <f t="shared" si="32"/>
        <v>0</v>
      </c>
      <c r="BG13" s="44">
        <v>0</v>
      </c>
      <c r="BH13" s="45">
        <f t="shared" si="33"/>
        <v>0</v>
      </c>
      <c r="BI13" s="47">
        <v>0</v>
      </c>
      <c r="BJ13" s="48">
        <f t="shared" si="34"/>
        <v>0</v>
      </c>
      <c r="BK13" s="49">
        <f t="shared" si="35"/>
        <v>0</v>
      </c>
      <c r="BL13" s="44">
        <v>0</v>
      </c>
      <c r="BM13" s="45"/>
      <c r="BN13" s="50">
        <v>0</v>
      </c>
      <c r="BO13" s="45"/>
      <c r="BP13" s="47">
        <v>0</v>
      </c>
      <c r="BQ13" s="48">
        <f t="shared" si="36"/>
        <v>0</v>
      </c>
      <c r="BR13" s="49"/>
      <c r="AHO13" s="20"/>
      <c r="AHP13" s="20"/>
      <c r="AHQ13" s="20"/>
      <c r="AHR13" s="20"/>
      <c r="AHS13" s="20"/>
      <c r="AHT13" s="20"/>
      <c r="AHU13" s="20"/>
      <c r="AHV13" s="20"/>
      <c r="AHW13" s="20"/>
      <c r="AHX13" s="20"/>
      <c r="AHY13" s="20"/>
      <c r="AHZ13" s="20"/>
      <c r="AIA13" s="20"/>
      <c r="AIB13" s="20"/>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0" t="s">
        <v>41</v>
      </c>
      <c r="B14" s="22">
        <v>1913637</v>
      </c>
      <c r="C14" s="41">
        <f t="shared" si="0"/>
        <v>6.5501302727127007</v>
      </c>
      <c r="D14" s="22">
        <v>1804323</v>
      </c>
      <c r="E14" s="41">
        <f t="shared" si="1"/>
        <v>6.0344124681552769</v>
      </c>
      <c r="F14" s="42">
        <f t="shared" si="2"/>
        <v>3717960</v>
      </c>
      <c r="G14" s="43">
        <f t="shared" si="3"/>
        <v>6.2892821106448862</v>
      </c>
      <c r="H14" s="44">
        <v>10</v>
      </c>
      <c r="I14" s="45">
        <f t="shared" si="4"/>
        <v>5.2336839901606744E-2</v>
      </c>
      <c r="J14" s="46">
        <v>7</v>
      </c>
      <c r="K14" s="45">
        <f t="shared" si="5"/>
        <v>4.9095244774863232E-2</v>
      </c>
      <c r="L14" s="47">
        <v>0</v>
      </c>
      <c r="M14" s="48">
        <f t="shared" si="6"/>
        <v>17</v>
      </c>
      <c r="N14" s="49">
        <f t="shared" si="7"/>
        <v>5.0951595983815372E-2</v>
      </c>
      <c r="O14" s="44">
        <v>8</v>
      </c>
      <c r="P14" s="45">
        <f t="shared" si="8"/>
        <v>5.0147307716416969E-2</v>
      </c>
      <c r="Q14" s="46">
        <v>7</v>
      </c>
      <c r="R14" s="45">
        <f t="shared" si="9"/>
        <v>6.152764349125428E-2</v>
      </c>
      <c r="S14" s="47">
        <v>0</v>
      </c>
      <c r="T14" s="48">
        <f t="shared" si="10"/>
        <v>15</v>
      </c>
      <c r="U14" s="49">
        <f t="shared" si="11"/>
        <v>5.4884742041712405E-2</v>
      </c>
      <c r="V14" s="44">
        <v>6</v>
      </c>
      <c r="W14" s="45">
        <f t="shared" si="12"/>
        <v>5.2636196157557678E-2</v>
      </c>
      <c r="X14" s="46">
        <v>5</v>
      </c>
      <c r="Y14" s="45">
        <f t="shared" si="13"/>
        <v>6.4985703145308035E-2</v>
      </c>
      <c r="Z14" s="47">
        <v>0</v>
      </c>
      <c r="AA14" s="48">
        <f t="shared" si="14"/>
        <v>11</v>
      </c>
      <c r="AB14" s="49">
        <f t="shared" si="15"/>
        <v>5.7612737652542823E-2</v>
      </c>
      <c r="AC14" s="44">
        <v>4</v>
      </c>
      <c r="AD14" s="45">
        <f t="shared" si="16"/>
        <v>6.307158625039419E-2</v>
      </c>
      <c r="AE14" s="46">
        <v>4</v>
      </c>
      <c r="AF14" s="45">
        <f t="shared" si="17"/>
        <v>0.10017530678687703</v>
      </c>
      <c r="AG14" s="47">
        <v>0</v>
      </c>
      <c r="AH14" s="48">
        <f t="shared" si="18"/>
        <v>8</v>
      </c>
      <c r="AI14" s="49">
        <f t="shared" si="19"/>
        <v>7.740686985970005E-2</v>
      </c>
      <c r="AJ14" s="44">
        <v>0</v>
      </c>
      <c r="AK14" s="45">
        <f t="shared" si="20"/>
        <v>0</v>
      </c>
      <c r="AL14" s="46">
        <v>3</v>
      </c>
      <c r="AM14" s="45">
        <f t="shared" si="21"/>
        <v>0.18761726078799248</v>
      </c>
      <c r="AN14" s="47">
        <v>0</v>
      </c>
      <c r="AO14" s="48">
        <f t="shared" si="22"/>
        <v>3</v>
      </c>
      <c r="AP14" s="49">
        <f t="shared" si="23"/>
        <v>7.2780203784570605E-2</v>
      </c>
      <c r="AQ14" s="44">
        <v>0</v>
      </c>
      <c r="AR14" s="45">
        <f t="shared" si="24"/>
        <v>0</v>
      </c>
      <c r="AS14" s="46">
        <v>0</v>
      </c>
      <c r="AT14" s="45">
        <f t="shared" si="25"/>
        <v>0</v>
      </c>
      <c r="AU14" s="47">
        <v>0</v>
      </c>
      <c r="AV14" s="48">
        <f t="shared" si="26"/>
        <v>0</v>
      </c>
      <c r="AW14" s="49">
        <f t="shared" si="27"/>
        <v>0</v>
      </c>
      <c r="AX14" s="44">
        <v>0</v>
      </c>
      <c r="AY14" s="45">
        <f t="shared" si="28"/>
        <v>0</v>
      </c>
      <c r="AZ14" s="46">
        <v>0</v>
      </c>
      <c r="BA14" s="45">
        <f t="shared" si="29"/>
        <v>0</v>
      </c>
      <c r="BB14" s="47">
        <v>0</v>
      </c>
      <c r="BC14" s="48">
        <f t="shared" si="30"/>
        <v>0</v>
      </c>
      <c r="BD14" s="49">
        <f t="shared" si="31"/>
        <v>0</v>
      </c>
      <c r="BE14" s="44">
        <v>0</v>
      </c>
      <c r="BF14" s="45">
        <f t="shared" si="32"/>
        <v>0</v>
      </c>
      <c r="BG14" s="44">
        <v>0</v>
      </c>
      <c r="BH14" s="45">
        <f t="shared" si="33"/>
        <v>0</v>
      </c>
      <c r="BI14" s="47">
        <v>0</v>
      </c>
      <c r="BJ14" s="48">
        <f t="shared" si="34"/>
        <v>0</v>
      </c>
      <c r="BK14" s="49">
        <f t="shared" si="35"/>
        <v>0</v>
      </c>
      <c r="BL14" s="44">
        <v>0</v>
      </c>
      <c r="BM14" s="45"/>
      <c r="BN14" s="50">
        <v>0</v>
      </c>
      <c r="BO14" s="45"/>
      <c r="BP14" s="47">
        <v>0</v>
      </c>
      <c r="BQ14" s="48">
        <f t="shared" si="36"/>
        <v>0</v>
      </c>
      <c r="BR14" s="49"/>
      <c r="AHO14" s="20"/>
      <c r="AHP14" s="20"/>
      <c r="AHQ14" s="20"/>
      <c r="AHR14" s="20"/>
      <c r="AHS14" s="20"/>
      <c r="AHT14" s="20"/>
      <c r="AHU14" s="20"/>
      <c r="AHV14" s="20"/>
      <c r="AHW14" s="20"/>
      <c r="AHX14" s="20"/>
      <c r="AHY14" s="20"/>
      <c r="AHZ14" s="20"/>
      <c r="AIA14" s="20"/>
      <c r="AIB14" s="20"/>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0" t="s">
        <v>42</v>
      </c>
      <c r="B15" s="22">
        <v>2040911</v>
      </c>
      <c r="C15" s="41">
        <f t="shared" si="0"/>
        <v>6.985772602124829</v>
      </c>
      <c r="D15" s="22">
        <v>1981361</v>
      </c>
      <c r="E15" s="41">
        <f t="shared" si="1"/>
        <v>6.6265017529104311</v>
      </c>
      <c r="F15" s="42">
        <f t="shared" si="2"/>
        <v>4022272</v>
      </c>
      <c r="G15" s="43">
        <f t="shared" si="3"/>
        <v>6.8040547326350547</v>
      </c>
      <c r="H15" s="44">
        <v>18</v>
      </c>
      <c r="I15" s="45">
        <f t="shared" si="4"/>
        <v>9.420631182289213E-2</v>
      </c>
      <c r="J15" s="46">
        <v>15</v>
      </c>
      <c r="K15" s="45">
        <f t="shared" si="5"/>
        <v>0.1052040959461355</v>
      </c>
      <c r="L15" s="47">
        <v>0</v>
      </c>
      <c r="M15" s="48">
        <f t="shared" si="6"/>
        <v>33</v>
      </c>
      <c r="N15" s="49">
        <f t="shared" si="7"/>
        <v>9.8906039262700446E-2</v>
      </c>
      <c r="O15" s="44">
        <v>17</v>
      </c>
      <c r="P15" s="45">
        <f t="shared" si="8"/>
        <v>0.10656302889738609</v>
      </c>
      <c r="Q15" s="46">
        <v>14</v>
      </c>
      <c r="R15" s="45">
        <f t="shared" si="9"/>
        <v>0.12305528698250856</v>
      </c>
      <c r="S15" s="47">
        <v>0</v>
      </c>
      <c r="T15" s="48">
        <f t="shared" si="10"/>
        <v>31</v>
      </c>
      <c r="U15" s="49">
        <f t="shared" si="11"/>
        <v>0.11342846688620564</v>
      </c>
      <c r="V15" s="44">
        <v>12</v>
      </c>
      <c r="W15" s="45">
        <f t="shared" si="12"/>
        <v>0.10527239231511536</v>
      </c>
      <c r="X15" s="46">
        <v>10</v>
      </c>
      <c r="Y15" s="45">
        <f t="shared" si="13"/>
        <v>0.12997140629061607</v>
      </c>
      <c r="Z15" s="47">
        <v>0</v>
      </c>
      <c r="AA15" s="48">
        <f t="shared" si="14"/>
        <v>22</v>
      </c>
      <c r="AB15" s="49">
        <f t="shared" si="15"/>
        <v>0.11522547530508565</v>
      </c>
      <c r="AC15" s="44">
        <v>7</v>
      </c>
      <c r="AD15" s="45">
        <f t="shared" si="16"/>
        <v>0.11037527593818984</v>
      </c>
      <c r="AE15" s="46">
        <v>7</v>
      </c>
      <c r="AF15" s="45">
        <f t="shared" si="17"/>
        <v>0.1753067868770348</v>
      </c>
      <c r="AG15" s="47">
        <v>0</v>
      </c>
      <c r="AH15" s="48">
        <f t="shared" si="18"/>
        <v>14</v>
      </c>
      <c r="AI15" s="49">
        <f t="shared" si="19"/>
        <v>0.13546202225447507</v>
      </c>
      <c r="AJ15" s="44">
        <v>2</v>
      </c>
      <c r="AK15" s="45">
        <f t="shared" si="20"/>
        <v>7.9270709472849782E-2</v>
      </c>
      <c r="AL15" s="46">
        <v>4</v>
      </c>
      <c r="AM15" s="45">
        <f t="shared" si="21"/>
        <v>0.25015634771732331</v>
      </c>
      <c r="AN15" s="47">
        <v>0</v>
      </c>
      <c r="AO15" s="48">
        <f t="shared" si="22"/>
        <v>6</v>
      </c>
      <c r="AP15" s="49">
        <f t="shared" si="23"/>
        <v>0.14556040756914121</v>
      </c>
      <c r="AQ15" s="44">
        <v>0</v>
      </c>
      <c r="AR15" s="45">
        <f t="shared" si="24"/>
        <v>0</v>
      </c>
      <c r="AS15" s="46">
        <v>1</v>
      </c>
      <c r="AT15" s="45">
        <f t="shared" si="25"/>
        <v>0.4</v>
      </c>
      <c r="AU15" s="47">
        <v>0</v>
      </c>
      <c r="AV15" s="48">
        <f t="shared" si="26"/>
        <v>1</v>
      </c>
      <c r="AW15" s="49">
        <f t="shared" si="27"/>
        <v>0.15455950540958269</v>
      </c>
      <c r="AX15" s="44">
        <v>0</v>
      </c>
      <c r="AY15" s="45">
        <f t="shared" si="28"/>
        <v>0</v>
      </c>
      <c r="AZ15" s="46">
        <v>0</v>
      </c>
      <c r="BA15" s="45">
        <f t="shared" si="29"/>
        <v>0</v>
      </c>
      <c r="BB15" s="47">
        <v>0</v>
      </c>
      <c r="BC15" s="48">
        <f t="shared" si="30"/>
        <v>0</v>
      </c>
      <c r="BD15" s="49">
        <f t="shared" si="31"/>
        <v>0</v>
      </c>
      <c r="BE15" s="44">
        <v>0</v>
      </c>
      <c r="BF15" s="45">
        <f t="shared" si="32"/>
        <v>0</v>
      </c>
      <c r="BG15" s="44">
        <v>0</v>
      </c>
      <c r="BH15" s="45">
        <f t="shared" si="33"/>
        <v>0</v>
      </c>
      <c r="BI15" s="47">
        <v>0</v>
      </c>
      <c r="BJ15" s="48">
        <f t="shared" si="34"/>
        <v>0</v>
      </c>
      <c r="BK15" s="49">
        <f t="shared" si="35"/>
        <v>0</v>
      </c>
      <c r="BL15" s="44">
        <v>0</v>
      </c>
      <c r="BM15" s="45"/>
      <c r="BN15" s="50">
        <v>0</v>
      </c>
      <c r="BO15" s="45"/>
      <c r="BP15" s="47">
        <v>0</v>
      </c>
      <c r="BQ15" s="48">
        <f t="shared" si="36"/>
        <v>0</v>
      </c>
      <c r="BR15" s="49"/>
      <c r="AHO15" s="20"/>
      <c r="AHP15" s="20"/>
      <c r="AHQ15" s="20"/>
      <c r="AHR15" s="20"/>
      <c r="AHS15" s="20"/>
      <c r="AHT15" s="20"/>
      <c r="AHU15" s="20"/>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0" t="s">
        <v>43</v>
      </c>
      <c r="B16" s="22">
        <v>1983871</v>
      </c>
      <c r="C16" s="41">
        <f t="shared" si="0"/>
        <v>6.7905321094109379</v>
      </c>
      <c r="D16" s="22">
        <v>1992159</v>
      </c>
      <c r="E16" s="41">
        <f t="shared" si="1"/>
        <v>6.6626147913360008</v>
      </c>
      <c r="F16" s="42">
        <f t="shared" si="2"/>
        <v>3976030</v>
      </c>
      <c r="G16" s="43">
        <f t="shared" si="3"/>
        <v>6.7258320020622566</v>
      </c>
      <c r="H16" s="44">
        <v>38</v>
      </c>
      <c r="I16" s="45">
        <f t="shared" si="4"/>
        <v>0.19887999162610559</v>
      </c>
      <c r="J16" s="46">
        <v>21</v>
      </c>
      <c r="K16" s="45">
        <f t="shared" si="5"/>
        <v>0.14728573432458972</v>
      </c>
      <c r="L16" s="47">
        <v>0</v>
      </c>
      <c r="M16" s="48">
        <f t="shared" si="6"/>
        <v>59</v>
      </c>
      <c r="N16" s="49">
        <f t="shared" si="7"/>
        <v>0.17683200959088866</v>
      </c>
      <c r="O16" s="44">
        <v>33</v>
      </c>
      <c r="P16" s="45">
        <f t="shared" si="8"/>
        <v>0.20685764433022005</v>
      </c>
      <c r="Q16" s="46">
        <v>20</v>
      </c>
      <c r="R16" s="45">
        <f t="shared" si="9"/>
        <v>0.17579326711786938</v>
      </c>
      <c r="S16" s="47">
        <v>0</v>
      </c>
      <c r="T16" s="48">
        <f t="shared" si="10"/>
        <v>53</v>
      </c>
      <c r="U16" s="49">
        <f t="shared" si="11"/>
        <v>0.19392608854738383</v>
      </c>
      <c r="V16" s="44">
        <v>21</v>
      </c>
      <c r="W16" s="45">
        <f t="shared" si="12"/>
        <v>0.18422668655145188</v>
      </c>
      <c r="X16" s="46">
        <v>12</v>
      </c>
      <c r="Y16" s="45">
        <f t="shared" si="13"/>
        <v>0.1559656875487393</v>
      </c>
      <c r="Z16" s="47">
        <v>0</v>
      </c>
      <c r="AA16" s="48">
        <f t="shared" si="14"/>
        <v>33</v>
      </c>
      <c r="AB16" s="49">
        <f t="shared" si="15"/>
        <v>0.17283821295762844</v>
      </c>
      <c r="AC16" s="44">
        <v>14</v>
      </c>
      <c r="AD16" s="45">
        <f t="shared" si="16"/>
        <v>0.22075055187637968</v>
      </c>
      <c r="AE16" s="46">
        <v>6</v>
      </c>
      <c r="AF16" s="45">
        <f t="shared" si="17"/>
        <v>0.15026296018031557</v>
      </c>
      <c r="AG16" s="47">
        <v>0</v>
      </c>
      <c r="AH16" s="48">
        <f t="shared" si="18"/>
        <v>20</v>
      </c>
      <c r="AI16" s="49">
        <f t="shared" si="19"/>
        <v>0.19351717464925011</v>
      </c>
      <c r="AJ16" s="44">
        <v>10</v>
      </c>
      <c r="AK16" s="45">
        <f t="shared" si="20"/>
        <v>0.39635354736424888</v>
      </c>
      <c r="AL16" s="46">
        <v>3</v>
      </c>
      <c r="AM16" s="45">
        <f t="shared" si="21"/>
        <v>0.18761726078799248</v>
      </c>
      <c r="AN16" s="47">
        <v>0</v>
      </c>
      <c r="AO16" s="48">
        <f t="shared" si="22"/>
        <v>13</v>
      </c>
      <c r="AP16" s="49">
        <f t="shared" si="23"/>
        <v>0.31538088306647261</v>
      </c>
      <c r="AQ16" s="44">
        <v>4</v>
      </c>
      <c r="AR16" s="45">
        <f t="shared" si="24"/>
        <v>1.0075566750629723</v>
      </c>
      <c r="AS16" s="46">
        <v>0</v>
      </c>
      <c r="AT16" s="45">
        <f t="shared" si="25"/>
        <v>0</v>
      </c>
      <c r="AU16" s="47">
        <v>0</v>
      </c>
      <c r="AV16" s="48">
        <f t="shared" si="26"/>
        <v>4</v>
      </c>
      <c r="AW16" s="49">
        <f t="shared" si="27"/>
        <v>0.61823802163833075</v>
      </c>
      <c r="AX16" s="44">
        <v>0</v>
      </c>
      <c r="AY16" s="45">
        <f t="shared" si="28"/>
        <v>0</v>
      </c>
      <c r="AZ16" s="46">
        <v>0</v>
      </c>
      <c r="BA16" s="45">
        <f t="shared" si="29"/>
        <v>0</v>
      </c>
      <c r="BB16" s="47">
        <v>0</v>
      </c>
      <c r="BC16" s="48">
        <f t="shared" si="30"/>
        <v>0</v>
      </c>
      <c r="BD16" s="49">
        <f t="shared" si="31"/>
        <v>0</v>
      </c>
      <c r="BE16" s="44">
        <v>0</v>
      </c>
      <c r="BF16" s="45">
        <f t="shared" si="32"/>
        <v>0</v>
      </c>
      <c r="BG16" s="44">
        <v>0</v>
      </c>
      <c r="BH16" s="45">
        <f t="shared" si="33"/>
        <v>0</v>
      </c>
      <c r="BI16" s="47">
        <v>0</v>
      </c>
      <c r="BJ16" s="48">
        <f t="shared" si="34"/>
        <v>0</v>
      </c>
      <c r="BK16" s="49">
        <f t="shared" si="35"/>
        <v>0</v>
      </c>
      <c r="BL16" s="44">
        <v>0</v>
      </c>
      <c r="BM16" s="45"/>
      <c r="BN16" s="50">
        <v>0</v>
      </c>
      <c r="BO16" s="45"/>
      <c r="BP16" s="47">
        <v>0</v>
      </c>
      <c r="BQ16" s="48">
        <f t="shared" si="36"/>
        <v>0</v>
      </c>
      <c r="BR16" s="49"/>
      <c r="AHO16" s="20"/>
      <c r="AHP16" s="20"/>
      <c r="AHQ16" s="20"/>
      <c r="AHR16" s="20"/>
      <c r="AHS16" s="20"/>
      <c r="AHT16" s="20"/>
      <c r="AHU16" s="20"/>
      <c r="AHV16" s="20"/>
      <c r="AHW16" s="20"/>
      <c r="AHX16" s="20"/>
      <c r="AHY16" s="20"/>
      <c r="AHZ16" s="20"/>
      <c r="AIA16" s="20"/>
      <c r="AIB16" s="20"/>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0" t="s">
        <v>44</v>
      </c>
      <c r="B17" s="22">
        <v>1936734</v>
      </c>
      <c r="C17" s="41">
        <f t="shared" si="0"/>
        <v>6.6291882962087172</v>
      </c>
      <c r="D17" s="22">
        <v>1964167</v>
      </c>
      <c r="E17" s="41">
        <f t="shared" si="1"/>
        <v>6.5689978093385424</v>
      </c>
      <c r="F17" s="42">
        <f t="shared" si="2"/>
        <v>3900901</v>
      </c>
      <c r="G17" s="43">
        <f t="shared" si="3"/>
        <v>6.5987441701085405</v>
      </c>
      <c r="H17" s="44">
        <v>54</v>
      </c>
      <c r="I17" s="45">
        <f t="shared" si="4"/>
        <v>0.28261893546867639</v>
      </c>
      <c r="J17" s="46">
        <v>42</v>
      </c>
      <c r="K17" s="45">
        <f t="shared" si="5"/>
        <v>0.29457146864917944</v>
      </c>
      <c r="L17" s="47">
        <v>0</v>
      </c>
      <c r="M17" s="48">
        <f t="shared" si="6"/>
        <v>96</v>
      </c>
      <c r="N17" s="49">
        <f t="shared" si="7"/>
        <v>0.28772665967331035</v>
      </c>
      <c r="O17" s="44">
        <v>44</v>
      </c>
      <c r="P17" s="45">
        <f t="shared" si="8"/>
        <v>0.27581019244029337</v>
      </c>
      <c r="Q17" s="46">
        <v>34</v>
      </c>
      <c r="R17" s="45">
        <f t="shared" si="9"/>
        <v>0.29884855410037797</v>
      </c>
      <c r="S17" s="47">
        <v>0</v>
      </c>
      <c r="T17" s="48">
        <f t="shared" si="10"/>
        <v>78</v>
      </c>
      <c r="U17" s="49">
        <f t="shared" si="11"/>
        <v>0.2854006586169045</v>
      </c>
      <c r="V17" s="44">
        <v>37</v>
      </c>
      <c r="W17" s="45">
        <f t="shared" si="12"/>
        <v>0.32458987630493902</v>
      </c>
      <c r="X17" s="46">
        <v>24</v>
      </c>
      <c r="Y17" s="45">
        <f t="shared" si="13"/>
        <v>0.31193137509747859</v>
      </c>
      <c r="Z17" s="47">
        <v>0</v>
      </c>
      <c r="AA17" s="48">
        <f t="shared" si="14"/>
        <v>61</v>
      </c>
      <c r="AB17" s="49">
        <f t="shared" si="15"/>
        <v>0.31948881789137379</v>
      </c>
      <c r="AC17" s="44">
        <v>22</v>
      </c>
      <c r="AD17" s="45">
        <f t="shared" si="16"/>
        <v>0.34689372437716809</v>
      </c>
      <c r="AE17" s="46">
        <v>12</v>
      </c>
      <c r="AF17" s="45">
        <f t="shared" si="17"/>
        <v>0.30052592036063114</v>
      </c>
      <c r="AG17" s="47">
        <v>0</v>
      </c>
      <c r="AH17" s="48">
        <f t="shared" si="18"/>
        <v>34</v>
      </c>
      <c r="AI17" s="49">
        <f t="shared" si="19"/>
        <v>0.32897919690372524</v>
      </c>
      <c r="AJ17" s="44">
        <v>9</v>
      </c>
      <c r="AK17" s="45">
        <f t="shared" si="20"/>
        <v>0.356718192627824</v>
      </c>
      <c r="AL17" s="46">
        <v>6</v>
      </c>
      <c r="AM17" s="45">
        <f t="shared" si="21"/>
        <v>0.37523452157598497</v>
      </c>
      <c r="AN17" s="47">
        <v>0</v>
      </c>
      <c r="AO17" s="48">
        <f t="shared" si="22"/>
        <v>15</v>
      </c>
      <c r="AP17" s="49">
        <f t="shared" si="23"/>
        <v>0.36390101892285298</v>
      </c>
      <c r="AQ17" s="44">
        <v>2</v>
      </c>
      <c r="AR17" s="45">
        <f t="shared" si="24"/>
        <v>0.50377833753148615</v>
      </c>
      <c r="AS17" s="46">
        <v>1</v>
      </c>
      <c r="AT17" s="45">
        <f t="shared" si="25"/>
        <v>0.4</v>
      </c>
      <c r="AU17" s="47">
        <v>0</v>
      </c>
      <c r="AV17" s="48">
        <f t="shared" si="26"/>
        <v>3</v>
      </c>
      <c r="AW17" s="49">
        <f t="shared" si="27"/>
        <v>0.46367851622874806</v>
      </c>
      <c r="AX17" s="44">
        <v>0</v>
      </c>
      <c r="AY17" s="45">
        <f t="shared" si="28"/>
        <v>0</v>
      </c>
      <c r="AZ17" s="46">
        <v>0</v>
      </c>
      <c r="BA17" s="45">
        <f t="shared" si="29"/>
        <v>0</v>
      </c>
      <c r="BB17" s="47">
        <v>0</v>
      </c>
      <c r="BC17" s="48">
        <f t="shared" si="30"/>
        <v>0</v>
      </c>
      <c r="BD17" s="49">
        <f t="shared" si="31"/>
        <v>0</v>
      </c>
      <c r="BE17" s="44">
        <v>0</v>
      </c>
      <c r="BF17" s="45">
        <f t="shared" si="32"/>
        <v>0</v>
      </c>
      <c r="BG17" s="44">
        <v>0</v>
      </c>
      <c r="BH17" s="45">
        <f t="shared" si="33"/>
        <v>0</v>
      </c>
      <c r="BI17" s="47">
        <v>0</v>
      </c>
      <c r="BJ17" s="48">
        <f t="shared" si="34"/>
        <v>0</v>
      </c>
      <c r="BK17" s="49">
        <f t="shared" si="35"/>
        <v>0</v>
      </c>
      <c r="BL17" s="44">
        <v>0</v>
      </c>
      <c r="BM17" s="45"/>
      <c r="BN17" s="50">
        <v>0</v>
      </c>
      <c r="BO17" s="45"/>
      <c r="BP17" s="47">
        <v>0</v>
      </c>
      <c r="BQ17" s="48">
        <f t="shared" si="36"/>
        <v>0</v>
      </c>
      <c r="BR17" s="49"/>
      <c r="AHO17" s="20"/>
      <c r="AHP17" s="20"/>
      <c r="AHQ17" s="20"/>
      <c r="AHR17" s="20"/>
      <c r="AHS17" s="20"/>
      <c r="AHT17" s="20"/>
      <c r="AHU17" s="20"/>
      <c r="AHV17" s="20"/>
      <c r="AHW17" s="20"/>
      <c r="AHX17" s="20"/>
      <c r="AHY17" s="20"/>
      <c r="AHZ17" s="20"/>
      <c r="AIA17" s="20"/>
      <c r="AIB17" s="20"/>
      <c r="AIC17" s="20"/>
      <c r="AID17" s="20"/>
      <c r="AIE17" s="20"/>
      <c r="AIF17" s="20"/>
      <c r="AIG17" s="20"/>
      <c r="AIH17" s="20"/>
      <c r="AII17" s="20"/>
      <c r="AIJ17" s="20"/>
      <c r="AIK17" s="20"/>
      <c r="AIL17" s="20"/>
      <c r="AIM17" s="20"/>
      <c r="AIN17" s="20"/>
      <c r="AIO17" s="20"/>
      <c r="AIP17" s="2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0" t="s">
        <v>45</v>
      </c>
      <c r="B18" s="22">
        <v>1769761</v>
      </c>
      <c r="C18" s="41">
        <f t="shared" si="0"/>
        <v>6.057661459078342</v>
      </c>
      <c r="D18" s="22">
        <v>1790194</v>
      </c>
      <c r="E18" s="41">
        <f t="shared" si="1"/>
        <v>5.98715916940413</v>
      </c>
      <c r="F18" s="42">
        <f t="shared" si="2"/>
        <v>3559955</v>
      </c>
      <c r="G18" s="43">
        <f t="shared" si="3"/>
        <v>6.0220016611800071</v>
      </c>
      <c r="H18" s="44">
        <v>111</v>
      </c>
      <c r="I18" s="45">
        <f t="shared" si="4"/>
        <v>0.58093892290783478</v>
      </c>
      <c r="J18" s="46">
        <v>58</v>
      </c>
      <c r="K18" s="45">
        <f t="shared" si="5"/>
        <v>0.4067891709917239</v>
      </c>
      <c r="L18" s="47">
        <v>0</v>
      </c>
      <c r="M18" s="48">
        <f t="shared" si="6"/>
        <v>169</v>
      </c>
      <c r="N18" s="49">
        <f t="shared" si="7"/>
        <v>0.50651880713322339</v>
      </c>
      <c r="O18" s="44">
        <v>95</v>
      </c>
      <c r="P18" s="45">
        <f t="shared" si="8"/>
        <v>0.5954992791324516</v>
      </c>
      <c r="Q18" s="46">
        <v>51</v>
      </c>
      <c r="R18" s="45">
        <f t="shared" si="9"/>
        <v>0.44827283115056693</v>
      </c>
      <c r="S18" s="47">
        <v>0</v>
      </c>
      <c r="T18" s="48">
        <f t="shared" si="10"/>
        <v>146</v>
      </c>
      <c r="U18" s="49">
        <f t="shared" si="11"/>
        <v>0.53421148920600081</v>
      </c>
      <c r="V18" s="44">
        <v>57</v>
      </c>
      <c r="W18" s="45">
        <f t="shared" si="12"/>
        <v>0.50004386349679797</v>
      </c>
      <c r="X18" s="46">
        <v>36</v>
      </c>
      <c r="Y18" s="45">
        <f t="shared" si="13"/>
        <v>0.46789706264621783</v>
      </c>
      <c r="Z18" s="47">
        <v>0</v>
      </c>
      <c r="AA18" s="48">
        <f t="shared" si="14"/>
        <v>93</v>
      </c>
      <c r="AB18" s="49">
        <f t="shared" si="15"/>
        <v>0.48708950924422562</v>
      </c>
      <c r="AC18" s="44">
        <v>26</v>
      </c>
      <c r="AD18" s="45">
        <f t="shared" si="16"/>
        <v>0.40996531062756231</v>
      </c>
      <c r="AE18" s="46">
        <v>18</v>
      </c>
      <c r="AF18" s="45">
        <f t="shared" si="17"/>
        <v>0.45078888054094662</v>
      </c>
      <c r="AG18" s="47">
        <v>0</v>
      </c>
      <c r="AH18" s="48">
        <f t="shared" si="18"/>
        <v>44</v>
      </c>
      <c r="AI18" s="49">
        <f t="shared" si="19"/>
        <v>0.42573778422835029</v>
      </c>
      <c r="AJ18" s="44">
        <v>7</v>
      </c>
      <c r="AK18" s="45">
        <f t="shared" si="20"/>
        <v>0.27744748315497425</v>
      </c>
      <c r="AL18" s="46">
        <v>5</v>
      </c>
      <c r="AM18" s="45">
        <f t="shared" si="21"/>
        <v>0.31269543464665417</v>
      </c>
      <c r="AN18" s="47">
        <v>0</v>
      </c>
      <c r="AO18" s="48">
        <f t="shared" si="22"/>
        <v>12</v>
      </c>
      <c r="AP18" s="49">
        <f t="shared" si="23"/>
        <v>0.29112081513828242</v>
      </c>
      <c r="AQ18" s="44">
        <v>0</v>
      </c>
      <c r="AR18" s="45">
        <f t="shared" si="24"/>
        <v>0</v>
      </c>
      <c r="AS18" s="46">
        <v>1</v>
      </c>
      <c r="AT18" s="45">
        <f t="shared" si="25"/>
        <v>0.4</v>
      </c>
      <c r="AU18" s="47">
        <v>0</v>
      </c>
      <c r="AV18" s="48">
        <f t="shared" si="26"/>
        <v>1</v>
      </c>
      <c r="AW18" s="49">
        <f t="shared" si="27"/>
        <v>0.15455950540958269</v>
      </c>
      <c r="AX18" s="44">
        <v>0</v>
      </c>
      <c r="AY18" s="45">
        <f t="shared" si="28"/>
        <v>0</v>
      </c>
      <c r="AZ18" s="46">
        <v>1</v>
      </c>
      <c r="BA18" s="45">
        <f t="shared" si="29"/>
        <v>2.2727272727272729</v>
      </c>
      <c r="BB18" s="47">
        <v>0</v>
      </c>
      <c r="BC18" s="48">
        <f t="shared" si="30"/>
        <v>1</v>
      </c>
      <c r="BD18" s="49">
        <f t="shared" si="31"/>
        <v>0.92592592592592582</v>
      </c>
      <c r="BE18" s="44">
        <v>0</v>
      </c>
      <c r="BF18" s="45">
        <f t="shared" si="32"/>
        <v>0</v>
      </c>
      <c r="BG18" s="44">
        <v>0</v>
      </c>
      <c r="BH18" s="45">
        <f t="shared" si="33"/>
        <v>0</v>
      </c>
      <c r="BI18" s="47">
        <v>0</v>
      </c>
      <c r="BJ18" s="48">
        <f t="shared" si="34"/>
        <v>0</v>
      </c>
      <c r="BK18" s="49">
        <f t="shared" si="35"/>
        <v>0</v>
      </c>
      <c r="BL18" s="44">
        <v>0</v>
      </c>
      <c r="BM18" s="45"/>
      <c r="BN18" s="50">
        <v>0</v>
      </c>
      <c r="BO18" s="45"/>
      <c r="BP18" s="47">
        <v>0</v>
      </c>
      <c r="BQ18" s="48">
        <f t="shared" si="36"/>
        <v>0</v>
      </c>
      <c r="BR18" s="49"/>
      <c r="AHO18" s="20"/>
      <c r="AHP18" s="20"/>
      <c r="AHQ18" s="20"/>
      <c r="AHR18" s="20"/>
      <c r="AHS18" s="20"/>
      <c r="AHT18" s="20"/>
      <c r="AHU18" s="20"/>
      <c r="AHV18" s="20"/>
      <c r="AHW18" s="20"/>
      <c r="AHX18" s="20"/>
      <c r="AHY18" s="20"/>
      <c r="AHZ18" s="20"/>
      <c r="AIA18" s="20"/>
      <c r="AIB18" s="20"/>
      <c r="AIC18" s="20"/>
      <c r="AID18" s="20"/>
      <c r="AIE18" s="20"/>
      <c r="AIF18" s="20"/>
      <c r="AIG18" s="20"/>
      <c r="AIH18" s="20"/>
      <c r="AII18" s="20"/>
      <c r="AIJ18" s="20"/>
      <c r="AIK18" s="20"/>
      <c r="AIL18" s="20"/>
      <c r="AIM18" s="20"/>
      <c r="AIN18" s="20"/>
      <c r="AIO18" s="20"/>
      <c r="AIP18" s="2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0" t="s">
        <v>46</v>
      </c>
      <c r="B19" s="22">
        <v>1980181</v>
      </c>
      <c r="C19" s="41">
        <f t="shared" si="0"/>
        <v>6.7779017198928049</v>
      </c>
      <c r="D19" s="22">
        <v>2025216</v>
      </c>
      <c r="E19" s="41">
        <f t="shared" si="1"/>
        <v>6.7731712565364175</v>
      </c>
      <c r="F19" s="42">
        <f t="shared" si="2"/>
        <v>4005397</v>
      </c>
      <c r="G19" s="43">
        <f t="shared" si="3"/>
        <v>6.7755090689869446</v>
      </c>
      <c r="H19" s="44">
        <v>212</v>
      </c>
      <c r="I19" s="45">
        <f t="shared" si="4"/>
        <v>1.1095410059140629</v>
      </c>
      <c r="J19" s="46">
        <v>127</v>
      </c>
      <c r="K19" s="45">
        <f t="shared" si="5"/>
        <v>0.89072801234394727</v>
      </c>
      <c r="L19" s="47">
        <v>0</v>
      </c>
      <c r="M19" s="48">
        <f t="shared" si="6"/>
        <v>339</v>
      </c>
      <c r="N19" s="49">
        <f t="shared" si="7"/>
        <v>1.0160347669713772</v>
      </c>
      <c r="O19" s="44">
        <v>179</v>
      </c>
      <c r="P19" s="45">
        <f t="shared" si="8"/>
        <v>1.1220460101548297</v>
      </c>
      <c r="Q19" s="46">
        <v>104</v>
      </c>
      <c r="R19" s="45">
        <f t="shared" si="9"/>
        <v>0.91412498901292083</v>
      </c>
      <c r="S19" s="47">
        <v>0</v>
      </c>
      <c r="T19" s="48">
        <f t="shared" si="10"/>
        <v>283</v>
      </c>
      <c r="U19" s="49">
        <f t="shared" si="11"/>
        <v>1.035492133186974</v>
      </c>
      <c r="V19" s="44">
        <v>122</v>
      </c>
      <c r="W19" s="45">
        <f t="shared" si="12"/>
        <v>1.0702693218703394</v>
      </c>
      <c r="X19" s="46">
        <v>79</v>
      </c>
      <c r="Y19" s="45">
        <f t="shared" si="13"/>
        <v>1.0267741096958669</v>
      </c>
      <c r="Z19" s="47">
        <v>0</v>
      </c>
      <c r="AA19" s="48">
        <f t="shared" si="14"/>
        <v>201</v>
      </c>
      <c r="AB19" s="49">
        <f t="shared" si="15"/>
        <v>1.0527418425601005</v>
      </c>
      <c r="AC19" s="44">
        <v>68</v>
      </c>
      <c r="AD19" s="45">
        <f t="shared" si="16"/>
        <v>1.0722169662567014</v>
      </c>
      <c r="AE19" s="46">
        <v>57</v>
      </c>
      <c r="AF19" s="45">
        <f t="shared" si="17"/>
        <v>1.4274981217129978</v>
      </c>
      <c r="AG19" s="47">
        <v>0</v>
      </c>
      <c r="AH19" s="48">
        <f t="shared" si="18"/>
        <v>125</v>
      </c>
      <c r="AI19" s="49">
        <f t="shared" si="19"/>
        <v>1.2094823415578131</v>
      </c>
      <c r="AJ19" s="44">
        <v>22</v>
      </c>
      <c r="AK19" s="45">
        <f t="shared" si="20"/>
        <v>0.87197780420134752</v>
      </c>
      <c r="AL19" s="46">
        <v>28</v>
      </c>
      <c r="AM19" s="45">
        <f t="shared" si="21"/>
        <v>1.7510944340212633</v>
      </c>
      <c r="AN19" s="47">
        <v>0</v>
      </c>
      <c r="AO19" s="48">
        <f t="shared" si="22"/>
        <v>50</v>
      </c>
      <c r="AP19" s="49">
        <f t="shared" si="23"/>
        <v>1.2130033964095099</v>
      </c>
      <c r="AQ19" s="44">
        <v>4</v>
      </c>
      <c r="AR19" s="45">
        <f t="shared" si="24"/>
        <v>1.0075566750629723</v>
      </c>
      <c r="AS19" s="46">
        <v>4</v>
      </c>
      <c r="AT19" s="45">
        <f t="shared" si="25"/>
        <v>1.6</v>
      </c>
      <c r="AU19" s="47">
        <v>0</v>
      </c>
      <c r="AV19" s="48">
        <f t="shared" si="26"/>
        <v>8</v>
      </c>
      <c r="AW19" s="49">
        <f t="shared" si="27"/>
        <v>1.2364760432766615</v>
      </c>
      <c r="AX19" s="44">
        <v>0</v>
      </c>
      <c r="AY19" s="45">
        <f t="shared" si="28"/>
        <v>0</v>
      </c>
      <c r="AZ19" s="46">
        <v>0</v>
      </c>
      <c r="BA19" s="45">
        <f t="shared" si="29"/>
        <v>0</v>
      </c>
      <c r="BB19" s="47">
        <v>0</v>
      </c>
      <c r="BC19" s="48">
        <f t="shared" si="30"/>
        <v>0</v>
      </c>
      <c r="BD19" s="49">
        <f t="shared" si="31"/>
        <v>0</v>
      </c>
      <c r="BE19" s="44">
        <v>0</v>
      </c>
      <c r="BF19" s="45">
        <f t="shared" si="32"/>
        <v>0</v>
      </c>
      <c r="BG19" s="44">
        <v>0</v>
      </c>
      <c r="BH19" s="45">
        <f t="shared" si="33"/>
        <v>0</v>
      </c>
      <c r="BI19" s="47">
        <v>0</v>
      </c>
      <c r="BJ19" s="48">
        <f t="shared" si="34"/>
        <v>0</v>
      </c>
      <c r="BK19" s="49">
        <f t="shared" si="35"/>
        <v>0</v>
      </c>
      <c r="BL19" s="44">
        <v>0</v>
      </c>
      <c r="BM19" s="45"/>
      <c r="BN19" s="50">
        <v>0</v>
      </c>
      <c r="BO19" s="45"/>
      <c r="BP19" s="47">
        <v>0</v>
      </c>
      <c r="BQ19" s="48">
        <f t="shared" si="36"/>
        <v>0</v>
      </c>
      <c r="BR19" s="49"/>
      <c r="AHO19" s="20"/>
      <c r="AHP19" s="20"/>
      <c r="AHQ19" s="20"/>
      <c r="AHR19" s="20"/>
      <c r="AHS19" s="20"/>
      <c r="AHT19" s="20"/>
      <c r="AHU19" s="20"/>
      <c r="AHV19" s="20"/>
      <c r="AHW19" s="20"/>
      <c r="AHX19" s="20"/>
      <c r="AHY19" s="20"/>
      <c r="AHZ19" s="20"/>
      <c r="AIA19" s="20"/>
      <c r="AIB19" s="20"/>
      <c r="AIC19" s="20"/>
      <c r="AID19" s="20"/>
      <c r="AIE19" s="20"/>
      <c r="AIF19" s="20"/>
      <c r="AIG19" s="20"/>
      <c r="AIH19" s="20"/>
      <c r="AII19" s="20"/>
      <c r="AIJ19" s="20"/>
      <c r="AIK19" s="20"/>
      <c r="AIL19" s="20"/>
      <c r="AIM19" s="20"/>
      <c r="AIN19" s="20"/>
      <c r="AIO19" s="20"/>
      <c r="AIP19" s="2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0" t="s">
        <v>47</v>
      </c>
      <c r="B20" s="22">
        <v>2039373</v>
      </c>
      <c r="C20" s="41">
        <f t="shared" si="0"/>
        <v>6.9805082283907121</v>
      </c>
      <c r="D20" s="22">
        <v>2097758</v>
      </c>
      <c r="E20" s="41">
        <f t="shared" si="1"/>
        <v>7.0157821134976821</v>
      </c>
      <c r="F20" s="42">
        <f t="shared" si="2"/>
        <v>4137131</v>
      </c>
      <c r="G20" s="43">
        <f t="shared" si="3"/>
        <v>6.9983496292844434</v>
      </c>
      <c r="H20" s="44">
        <v>394</v>
      </c>
      <c r="I20" s="45">
        <f t="shared" si="4"/>
        <v>2.0620714921233056</v>
      </c>
      <c r="J20" s="46">
        <v>230</v>
      </c>
      <c r="K20" s="45">
        <f t="shared" si="5"/>
        <v>1.6131294711740778</v>
      </c>
      <c r="L20" s="47">
        <v>0</v>
      </c>
      <c r="M20" s="48">
        <f t="shared" si="6"/>
        <v>624</v>
      </c>
      <c r="N20" s="49">
        <f t="shared" si="7"/>
        <v>1.8702232878765175</v>
      </c>
      <c r="O20" s="44">
        <v>332</v>
      </c>
      <c r="P20" s="45">
        <f t="shared" si="8"/>
        <v>2.0811132702313042</v>
      </c>
      <c r="Q20" s="46">
        <v>198</v>
      </c>
      <c r="R20" s="45">
        <f t="shared" si="9"/>
        <v>1.7403533444669068</v>
      </c>
      <c r="S20" s="47">
        <v>0</v>
      </c>
      <c r="T20" s="48">
        <f t="shared" si="10"/>
        <v>530</v>
      </c>
      <c r="U20" s="49">
        <f t="shared" si="11"/>
        <v>1.9392608854738382</v>
      </c>
      <c r="V20" s="44">
        <v>237</v>
      </c>
      <c r="W20" s="45">
        <f t="shared" si="12"/>
        <v>2.0791297482235285</v>
      </c>
      <c r="X20" s="46">
        <v>154</v>
      </c>
      <c r="Y20" s="45">
        <f t="shared" si="13"/>
        <v>2.0015596568754872</v>
      </c>
      <c r="Z20" s="47">
        <v>0</v>
      </c>
      <c r="AA20" s="48">
        <f t="shared" si="14"/>
        <v>391</v>
      </c>
      <c r="AB20" s="49">
        <f t="shared" si="15"/>
        <v>2.0478709474676582</v>
      </c>
      <c r="AC20" s="44">
        <v>126</v>
      </c>
      <c r="AD20" s="45">
        <f t="shared" si="16"/>
        <v>1.9867549668874174</v>
      </c>
      <c r="AE20" s="46">
        <v>75</v>
      </c>
      <c r="AF20" s="45">
        <f t="shared" si="17"/>
        <v>1.8782870022539442</v>
      </c>
      <c r="AG20" s="47">
        <v>0</v>
      </c>
      <c r="AH20" s="48">
        <f t="shared" si="18"/>
        <v>201</v>
      </c>
      <c r="AI20" s="49">
        <f t="shared" si="19"/>
        <v>1.9448476052249637</v>
      </c>
      <c r="AJ20" s="44">
        <v>50</v>
      </c>
      <c r="AK20" s="45">
        <f t="shared" si="20"/>
        <v>1.9817677368212445</v>
      </c>
      <c r="AL20" s="46">
        <v>25</v>
      </c>
      <c r="AM20" s="45">
        <f t="shared" si="21"/>
        <v>1.5634771732332706</v>
      </c>
      <c r="AN20" s="47">
        <v>0</v>
      </c>
      <c r="AO20" s="48">
        <f t="shared" si="22"/>
        <v>75</v>
      </c>
      <c r="AP20" s="49">
        <f t="shared" si="23"/>
        <v>1.8195050946142648</v>
      </c>
      <c r="AQ20" s="44">
        <v>7</v>
      </c>
      <c r="AR20" s="45">
        <f t="shared" si="24"/>
        <v>1.7632241813602016</v>
      </c>
      <c r="AS20" s="46">
        <v>4</v>
      </c>
      <c r="AT20" s="45">
        <f t="shared" si="25"/>
        <v>1.6</v>
      </c>
      <c r="AU20" s="47">
        <v>0</v>
      </c>
      <c r="AV20" s="48">
        <f t="shared" si="26"/>
        <v>11</v>
      </c>
      <c r="AW20" s="49">
        <f t="shared" si="27"/>
        <v>1.7001545595054095</v>
      </c>
      <c r="AX20" s="44">
        <v>2</v>
      </c>
      <c r="AY20" s="45">
        <f t="shared" si="28"/>
        <v>3.125</v>
      </c>
      <c r="AZ20" s="46">
        <v>0</v>
      </c>
      <c r="BA20" s="45">
        <f t="shared" si="29"/>
        <v>0</v>
      </c>
      <c r="BB20" s="47">
        <v>0</v>
      </c>
      <c r="BC20" s="48">
        <f t="shared" si="30"/>
        <v>2</v>
      </c>
      <c r="BD20" s="49">
        <f t="shared" si="31"/>
        <v>1.8518518518518516</v>
      </c>
      <c r="BE20" s="44">
        <v>0</v>
      </c>
      <c r="BF20" s="45">
        <f t="shared" si="32"/>
        <v>0</v>
      </c>
      <c r="BG20" s="44">
        <v>0</v>
      </c>
      <c r="BH20" s="45">
        <f t="shared" si="33"/>
        <v>0</v>
      </c>
      <c r="BI20" s="47">
        <v>0</v>
      </c>
      <c r="BJ20" s="48">
        <f t="shared" si="34"/>
        <v>0</v>
      </c>
      <c r="BK20" s="49">
        <f t="shared" si="35"/>
        <v>0</v>
      </c>
      <c r="BL20" s="44">
        <v>0</v>
      </c>
      <c r="BM20" s="45"/>
      <c r="BN20" s="50">
        <v>0</v>
      </c>
      <c r="BO20" s="45"/>
      <c r="BP20" s="47">
        <v>0</v>
      </c>
      <c r="BQ20" s="48">
        <f t="shared" si="36"/>
        <v>0</v>
      </c>
      <c r="BR20" s="49"/>
      <c r="AHO20" s="20"/>
      <c r="AHP20" s="20"/>
      <c r="AHQ20" s="20"/>
      <c r="AHR20" s="20"/>
      <c r="AHS20" s="20"/>
      <c r="AHT20" s="20"/>
      <c r="AHU20" s="20"/>
      <c r="AHV20" s="20"/>
      <c r="AHW20" s="20"/>
      <c r="AHX20" s="20"/>
      <c r="AHY20" s="20"/>
      <c r="AHZ20" s="20"/>
      <c r="AIA20" s="20"/>
      <c r="AIB20" s="20"/>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0" t="s">
        <v>48</v>
      </c>
      <c r="B21" s="22">
        <v>1866897</v>
      </c>
      <c r="C21" s="41">
        <f t="shared" si="0"/>
        <v>6.3901453388163594</v>
      </c>
      <c r="D21" s="22">
        <v>1918667</v>
      </c>
      <c r="E21" s="41">
        <f t="shared" si="1"/>
        <v>6.4168267361431841</v>
      </c>
      <c r="F21" s="42">
        <f t="shared" si="2"/>
        <v>3785564</v>
      </c>
      <c r="G21" s="43">
        <f t="shared" si="3"/>
        <v>6.4036406911051484</v>
      </c>
      <c r="H21" s="44">
        <v>711</v>
      </c>
      <c r="I21" s="45">
        <f t="shared" si="4"/>
        <v>3.7211493170042393</v>
      </c>
      <c r="J21" s="46">
        <v>343</v>
      </c>
      <c r="K21" s="45">
        <f t="shared" si="5"/>
        <v>2.4056669939682984</v>
      </c>
      <c r="L21" s="47">
        <v>0</v>
      </c>
      <c r="M21" s="48">
        <f t="shared" si="6"/>
        <v>1054</v>
      </c>
      <c r="N21" s="49">
        <f t="shared" si="7"/>
        <v>3.1589989509965535</v>
      </c>
      <c r="O21" s="44">
        <v>599</v>
      </c>
      <c r="P21" s="45">
        <f t="shared" si="8"/>
        <v>3.7547796652667214</v>
      </c>
      <c r="Q21" s="46">
        <v>291</v>
      </c>
      <c r="R21" s="45">
        <f t="shared" si="9"/>
        <v>2.5577920365649995</v>
      </c>
      <c r="S21" s="47">
        <v>0</v>
      </c>
      <c r="T21" s="48">
        <f t="shared" si="10"/>
        <v>890</v>
      </c>
      <c r="U21" s="49">
        <f t="shared" si="11"/>
        <v>3.2564946944749358</v>
      </c>
      <c r="V21" s="44">
        <v>437</v>
      </c>
      <c r="W21" s="45">
        <f t="shared" si="12"/>
        <v>3.8336696201421177</v>
      </c>
      <c r="X21" s="46">
        <v>213</v>
      </c>
      <c r="Y21" s="45">
        <f t="shared" si="13"/>
        <v>2.7683909539901221</v>
      </c>
      <c r="Z21" s="47">
        <v>0</v>
      </c>
      <c r="AA21" s="48">
        <f t="shared" si="14"/>
        <v>650</v>
      </c>
      <c r="AB21" s="49">
        <f t="shared" si="15"/>
        <v>3.4043890431048029</v>
      </c>
      <c r="AC21" s="44">
        <v>234</v>
      </c>
      <c r="AD21" s="45">
        <f t="shared" si="16"/>
        <v>3.6896877956480605</v>
      </c>
      <c r="AE21" s="46">
        <v>129</v>
      </c>
      <c r="AF21" s="45">
        <f t="shared" si="17"/>
        <v>3.2306536438767846</v>
      </c>
      <c r="AG21" s="47">
        <v>0</v>
      </c>
      <c r="AH21" s="48">
        <f t="shared" si="18"/>
        <v>363</v>
      </c>
      <c r="AI21" s="49">
        <f t="shared" si="19"/>
        <v>3.5123367198838897</v>
      </c>
      <c r="AJ21" s="44">
        <v>99</v>
      </c>
      <c r="AK21" s="45">
        <f t="shared" si="20"/>
        <v>3.9239001189060643</v>
      </c>
      <c r="AL21" s="46">
        <v>56</v>
      </c>
      <c r="AM21" s="45">
        <f t="shared" si="21"/>
        <v>3.5021888680425266</v>
      </c>
      <c r="AN21" s="47">
        <v>0</v>
      </c>
      <c r="AO21" s="48">
        <f t="shared" si="22"/>
        <v>155</v>
      </c>
      <c r="AP21" s="49">
        <f t="shared" si="23"/>
        <v>3.7603105288694807</v>
      </c>
      <c r="AQ21" s="44">
        <v>13</v>
      </c>
      <c r="AR21" s="45">
        <f t="shared" si="24"/>
        <v>3.2745591939546599</v>
      </c>
      <c r="AS21" s="46">
        <v>5</v>
      </c>
      <c r="AT21" s="45">
        <f t="shared" si="25"/>
        <v>2</v>
      </c>
      <c r="AU21" s="47">
        <v>0</v>
      </c>
      <c r="AV21" s="48">
        <f t="shared" si="26"/>
        <v>18</v>
      </c>
      <c r="AW21" s="49">
        <f t="shared" si="27"/>
        <v>2.7820710973724885</v>
      </c>
      <c r="AX21" s="44">
        <v>1</v>
      </c>
      <c r="AY21" s="45">
        <f t="shared" si="28"/>
        <v>1.5625</v>
      </c>
      <c r="AZ21" s="46">
        <v>1</v>
      </c>
      <c r="BA21" s="45">
        <f t="shared" si="29"/>
        <v>2.2727272727272729</v>
      </c>
      <c r="BB21" s="47">
        <v>0</v>
      </c>
      <c r="BC21" s="48">
        <f t="shared" si="30"/>
        <v>2</v>
      </c>
      <c r="BD21" s="49">
        <f t="shared" si="31"/>
        <v>1.8518518518518516</v>
      </c>
      <c r="BE21" s="44">
        <v>0</v>
      </c>
      <c r="BF21" s="45">
        <f t="shared" si="32"/>
        <v>0</v>
      </c>
      <c r="BG21" s="44">
        <v>0</v>
      </c>
      <c r="BH21" s="45">
        <f t="shared" si="33"/>
        <v>0</v>
      </c>
      <c r="BI21" s="47">
        <v>0</v>
      </c>
      <c r="BJ21" s="48">
        <f t="shared" si="34"/>
        <v>0</v>
      </c>
      <c r="BK21" s="49">
        <f t="shared" si="35"/>
        <v>0</v>
      </c>
      <c r="BL21" s="44">
        <v>0</v>
      </c>
      <c r="BM21" s="45"/>
      <c r="BN21" s="50">
        <v>0</v>
      </c>
      <c r="BO21" s="45"/>
      <c r="BP21" s="47">
        <v>0</v>
      </c>
      <c r="BQ21" s="48">
        <f t="shared" si="36"/>
        <v>0</v>
      </c>
      <c r="BR21" s="49"/>
      <c r="AHO21" s="20"/>
      <c r="AHP21" s="20"/>
      <c r="AHQ21" s="20"/>
      <c r="AHR21" s="20"/>
      <c r="AHS21" s="20"/>
      <c r="AHT21" s="20"/>
      <c r="AHU21" s="20"/>
      <c r="AHV21" s="20"/>
      <c r="AHW21" s="20"/>
      <c r="AHX21" s="20"/>
      <c r="AHY21" s="20"/>
      <c r="AHZ21" s="20"/>
      <c r="AIA21" s="20"/>
      <c r="AIB21" s="20"/>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0" t="s">
        <v>49</v>
      </c>
      <c r="B22" s="22">
        <v>1585580</v>
      </c>
      <c r="C22" s="41">
        <f t="shared" si="0"/>
        <v>5.4272338786341416</v>
      </c>
      <c r="D22" s="22">
        <v>1648446</v>
      </c>
      <c r="E22" s="41">
        <f t="shared" si="1"/>
        <v>5.5130944379031321</v>
      </c>
      <c r="F22" s="42">
        <f t="shared" si="2"/>
        <v>3234026</v>
      </c>
      <c r="G22" s="43">
        <f t="shared" si="3"/>
        <v>5.4706618326072469</v>
      </c>
      <c r="H22" s="44">
        <v>1011</v>
      </c>
      <c r="I22" s="45">
        <f t="shared" si="4"/>
        <v>5.2912545140524418</v>
      </c>
      <c r="J22" s="46">
        <v>497</v>
      </c>
      <c r="K22" s="45">
        <f t="shared" si="5"/>
        <v>3.4857623790152901</v>
      </c>
      <c r="L22" s="47">
        <v>0</v>
      </c>
      <c r="M22" s="48">
        <f t="shared" si="6"/>
        <v>1508</v>
      </c>
      <c r="N22" s="49">
        <f t="shared" si="7"/>
        <v>4.5197062790349172</v>
      </c>
      <c r="O22" s="44">
        <v>874</v>
      </c>
      <c r="P22" s="45">
        <f t="shared" si="8"/>
        <v>5.4785933680185543</v>
      </c>
      <c r="Q22" s="46">
        <v>436</v>
      </c>
      <c r="R22" s="45">
        <f t="shared" si="9"/>
        <v>3.832293223169553</v>
      </c>
      <c r="S22" s="47">
        <v>0</v>
      </c>
      <c r="T22" s="48">
        <f t="shared" si="10"/>
        <v>1310</v>
      </c>
      <c r="U22" s="49">
        <f t="shared" si="11"/>
        <v>4.7932674716428831</v>
      </c>
      <c r="V22" s="44">
        <v>635</v>
      </c>
      <c r="W22" s="45">
        <f t="shared" si="12"/>
        <v>5.5706640933415219</v>
      </c>
      <c r="X22" s="46">
        <v>313</v>
      </c>
      <c r="Y22" s="45">
        <f t="shared" si="13"/>
        <v>4.0681050168962827</v>
      </c>
      <c r="Z22" s="47">
        <v>0</v>
      </c>
      <c r="AA22" s="48">
        <f t="shared" si="14"/>
        <v>948</v>
      </c>
      <c r="AB22" s="49">
        <f t="shared" si="15"/>
        <v>4.9651704813282356</v>
      </c>
      <c r="AC22" s="44">
        <v>363</v>
      </c>
      <c r="AD22" s="45">
        <f t="shared" si="16"/>
        <v>5.7237464522232733</v>
      </c>
      <c r="AE22" s="46">
        <v>172</v>
      </c>
      <c r="AF22" s="45">
        <f t="shared" si="17"/>
        <v>4.3075381918357118</v>
      </c>
      <c r="AG22" s="47">
        <v>0</v>
      </c>
      <c r="AH22" s="48">
        <f t="shared" si="18"/>
        <v>535</v>
      </c>
      <c r="AI22" s="49">
        <f t="shared" si="19"/>
        <v>5.1765844218674406</v>
      </c>
      <c r="AJ22" s="44">
        <v>138</v>
      </c>
      <c r="AK22" s="45">
        <f t="shared" si="20"/>
        <v>5.4696789536266346</v>
      </c>
      <c r="AL22" s="46">
        <v>64</v>
      </c>
      <c r="AM22" s="45">
        <f t="shared" si="21"/>
        <v>4.002501563477173</v>
      </c>
      <c r="AN22" s="47">
        <v>0</v>
      </c>
      <c r="AO22" s="48">
        <f t="shared" si="22"/>
        <v>202</v>
      </c>
      <c r="AP22" s="49">
        <f t="shared" si="23"/>
        <v>4.90053372149442</v>
      </c>
      <c r="AQ22" s="44">
        <v>20</v>
      </c>
      <c r="AR22" s="45">
        <f t="shared" si="24"/>
        <v>5.037783375314862</v>
      </c>
      <c r="AS22" s="46">
        <v>13</v>
      </c>
      <c r="AT22" s="45">
        <f t="shared" si="25"/>
        <v>5.2</v>
      </c>
      <c r="AU22" s="47">
        <v>0</v>
      </c>
      <c r="AV22" s="48">
        <f t="shared" si="26"/>
        <v>33</v>
      </c>
      <c r="AW22" s="49">
        <f t="shared" si="27"/>
        <v>5.1004636785162285</v>
      </c>
      <c r="AX22" s="44">
        <v>1</v>
      </c>
      <c r="AY22" s="45">
        <f t="shared" si="28"/>
        <v>1.5625</v>
      </c>
      <c r="AZ22" s="46">
        <v>2</v>
      </c>
      <c r="BA22" s="45">
        <f t="shared" si="29"/>
        <v>4.5454545454545459</v>
      </c>
      <c r="BB22" s="47">
        <v>0</v>
      </c>
      <c r="BC22" s="48">
        <f t="shared" si="30"/>
        <v>3</v>
      </c>
      <c r="BD22" s="49">
        <f t="shared" si="31"/>
        <v>2.7777777777777777</v>
      </c>
      <c r="BE22" s="44">
        <v>1</v>
      </c>
      <c r="BF22" s="45">
        <f t="shared" si="32"/>
        <v>50</v>
      </c>
      <c r="BG22" s="44">
        <v>0</v>
      </c>
      <c r="BH22" s="45">
        <f t="shared" si="33"/>
        <v>0</v>
      </c>
      <c r="BI22" s="47">
        <v>0</v>
      </c>
      <c r="BJ22" s="48">
        <f t="shared" si="34"/>
        <v>1</v>
      </c>
      <c r="BK22" s="49">
        <f t="shared" si="35"/>
        <v>20</v>
      </c>
      <c r="BL22" s="44">
        <v>0</v>
      </c>
      <c r="BM22" s="45"/>
      <c r="BN22" s="50">
        <v>0</v>
      </c>
      <c r="BO22" s="45"/>
      <c r="BP22" s="47">
        <v>0</v>
      </c>
      <c r="BQ22" s="48">
        <f t="shared" si="36"/>
        <v>0</v>
      </c>
      <c r="BR22" s="49"/>
      <c r="AHO22" s="20"/>
      <c r="AHP22" s="20"/>
      <c r="AHQ22" s="20"/>
      <c r="AHR22" s="20"/>
      <c r="AHS22" s="20"/>
      <c r="AHT22" s="20"/>
      <c r="AHU22" s="20"/>
      <c r="AHV22" s="20"/>
      <c r="AHW22" s="20"/>
      <c r="AHX22" s="20"/>
      <c r="AHY22" s="20"/>
      <c r="AHZ22" s="20"/>
      <c r="AIA22" s="20"/>
      <c r="AIB22" s="20"/>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0" t="s">
        <v>50</v>
      </c>
      <c r="B23" s="22">
        <v>1455983</v>
      </c>
      <c r="C23" s="41">
        <f t="shared" si="0"/>
        <v>4.9836402227042313</v>
      </c>
      <c r="D23" s="22">
        <v>1550793</v>
      </c>
      <c r="E23" s="41">
        <f t="shared" si="1"/>
        <v>5.186501870633986</v>
      </c>
      <c r="F23" s="42">
        <f t="shared" si="2"/>
        <v>3006776</v>
      </c>
      <c r="G23" s="43">
        <f t="shared" si="3"/>
        <v>5.0862468954793458</v>
      </c>
      <c r="H23" s="44">
        <v>1355</v>
      </c>
      <c r="I23" s="45">
        <f t="shared" si="4"/>
        <v>7.0916418066677132</v>
      </c>
      <c r="J23" s="46">
        <v>670</v>
      </c>
      <c r="K23" s="45">
        <f t="shared" si="5"/>
        <v>4.6991162855940525</v>
      </c>
      <c r="L23" s="47">
        <v>0</v>
      </c>
      <c r="M23" s="48">
        <f t="shared" si="6"/>
        <v>2025</v>
      </c>
      <c r="N23" s="49">
        <f t="shared" si="7"/>
        <v>6.0692342274838902</v>
      </c>
      <c r="O23" s="44">
        <v>1146</v>
      </c>
      <c r="P23" s="45">
        <f t="shared" si="8"/>
        <v>7.1836018303767322</v>
      </c>
      <c r="Q23" s="46">
        <v>569</v>
      </c>
      <c r="R23" s="45">
        <f t="shared" si="9"/>
        <v>5.0013184495033842</v>
      </c>
      <c r="S23" s="47">
        <v>0</v>
      </c>
      <c r="T23" s="48">
        <f t="shared" si="10"/>
        <v>1715</v>
      </c>
      <c r="U23" s="49">
        <f t="shared" si="11"/>
        <v>6.2751555067691189</v>
      </c>
      <c r="V23" s="44">
        <v>839</v>
      </c>
      <c r="W23" s="45">
        <f t="shared" si="12"/>
        <v>7.3602947626984827</v>
      </c>
      <c r="X23" s="46">
        <v>418</v>
      </c>
      <c r="Y23" s="45">
        <f t="shared" si="13"/>
        <v>5.432804782947751</v>
      </c>
      <c r="Z23" s="47">
        <v>0</v>
      </c>
      <c r="AA23" s="48">
        <f t="shared" si="14"/>
        <v>1257</v>
      </c>
      <c r="AB23" s="49">
        <f t="shared" si="15"/>
        <v>6.5835646572042101</v>
      </c>
      <c r="AC23" s="44">
        <v>469</v>
      </c>
      <c r="AD23" s="45">
        <f t="shared" si="16"/>
        <v>7.3951434878587197</v>
      </c>
      <c r="AE23" s="46">
        <v>235</v>
      </c>
      <c r="AF23" s="45">
        <f t="shared" si="17"/>
        <v>5.8852992737290259</v>
      </c>
      <c r="AG23" s="47">
        <v>0</v>
      </c>
      <c r="AH23" s="48">
        <f t="shared" si="18"/>
        <v>704</v>
      </c>
      <c r="AI23" s="49">
        <f t="shared" si="19"/>
        <v>6.8118045476536047</v>
      </c>
      <c r="AJ23" s="44">
        <v>190</v>
      </c>
      <c r="AK23" s="45">
        <f t="shared" si="20"/>
        <v>7.5307173999207295</v>
      </c>
      <c r="AL23" s="46">
        <v>87</v>
      </c>
      <c r="AM23" s="45">
        <f t="shared" si="21"/>
        <v>5.4409005628517821</v>
      </c>
      <c r="AN23" s="47">
        <v>0</v>
      </c>
      <c r="AO23" s="48">
        <f t="shared" si="22"/>
        <v>277</v>
      </c>
      <c r="AP23" s="49">
        <f t="shared" si="23"/>
        <v>6.7200388161086853</v>
      </c>
      <c r="AQ23" s="44">
        <v>37</v>
      </c>
      <c r="AR23" s="45">
        <f t="shared" si="24"/>
        <v>9.3198992443324933</v>
      </c>
      <c r="AS23" s="46">
        <v>16</v>
      </c>
      <c r="AT23" s="45">
        <f t="shared" si="25"/>
        <v>6.4</v>
      </c>
      <c r="AU23" s="47">
        <v>0</v>
      </c>
      <c r="AV23" s="48">
        <f t="shared" si="26"/>
        <v>53</v>
      </c>
      <c r="AW23" s="49">
        <f t="shared" si="27"/>
        <v>8.1916537867078816</v>
      </c>
      <c r="AX23" s="44">
        <v>7</v>
      </c>
      <c r="AY23" s="45">
        <f t="shared" si="28"/>
        <v>10.9375</v>
      </c>
      <c r="AZ23" s="46">
        <v>4</v>
      </c>
      <c r="BA23" s="45">
        <f t="shared" si="29"/>
        <v>9.0909090909090917</v>
      </c>
      <c r="BB23" s="47">
        <v>0</v>
      </c>
      <c r="BC23" s="48">
        <f t="shared" si="30"/>
        <v>11</v>
      </c>
      <c r="BD23" s="49">
        <f t="shared" si="31"/>
        <v>10.185185185185185</v>
      </c>
      <c r="BE23" s="44">
        <v>0</v>
      </c>
      <c r="BF23" s="45">
        <f t="shared" si="32"/>
        <v>0</v>
      </c>
      <c r="BG23" s="44">
        <v>0</v>
      </c>
      <c r="BH23" s="45">
        <f t="shared" si="33"/>
        <v>0</v>
      </c>
      <c r="BI23" s="47">
        <v>0</v>
      </c>
      <c r="BJ23" s="48">
        <f t="shared" si="34"/>
        <v>0</v>
      </c>
      <c r="BK23" s="49">
        <f t="shared" si="35"/>
        <v>0</v>
      </c>
      <c r="BL23" s="44">
        <v>0</v>
      </c>
      <c r="BM23" s="45"/>
      <c r="BN23" s="50">
        <v>0</v>
      </c>
      <c r="BO23" s="45"/>
      <c r="BP23" s="47">
        <v>0</v>
      </c>
      <c r="BQ23" s="48">
        <f t="shared" si="36"/>
        <v>0</v>
      </c>
      <c r="BR23" s="49"/>
      <c r="AHO23" s="20"/>
      <c r="AHP23" s="20"/>
      <c r="AHQ23" s="20"/>
      <c r="AHR23" s="20"/>
      <c r="AHS23" s="20"/>
      <c r="AHT23" s="20"/>
      <c r="AHU23" s="20"/>
      <c r="AHV23" s="20"/>
      <c r="AHW23" s="20"/>
      <c r="AHX23" s="20"/>
      <c r="AHY23" s="20"/>
      <c r="AHZ23" s="20"/>
      <c r="AIA23" s="20"/>
      <c r="AIB23" s="20"/>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0" t="s">
        <v>51</v>
      </c>
      <c r="B24" s="22">
        <v>1389405</v>
      </c>
      <c r="C24" s="41">
        <f t="shared" si="0"/>
        <v>4.7557523979513299</v>
      </c>
      <c r="D24" s="22">
        <v>1510747</v>
      </c>
      <c r="E24" s="41">
        <f t="shared" si="1"/>
        <v>5.0525712597069257</v>
      </c>
      <c r="F24" s="42">
        <f t="shared" si="2"/>
        <v>2900152</v>
      </c>
      <c r="G24" s="43">
        <f t="shared" si="3"/>
        <v>4.9058822826902357</v>
      </c>
      <c r="H24" s="44">
        <v>2144</v>
      </c>
      <c r="I24" s="45">
        <f t="shared" si="4"/>
        <v>11.221018474904486</v>
      </c>
      <c r="J24" s="46">
        <v>1117</v>
      </c>
      <c r="K24" s="45">
        <f t="shared" si="5"/>
        <v>7.8341983447888914</v>
      </c>
      <c r="L24" s="47">
        <v>0</v>
      </c>
      <c r="M24" s="48">
        <f t="shared" si="6"/>
        <v>3261</v>
      </c>
      <c r="N24" s="49">
        <f t="shared" si="7"/>
        <v>9.7737149707777604</v>
      </c>
      <c r="O24" s="44">
        <v>1817</v>
      </c>
      <c r="P24" s="45">
        <f t="shared" si="8"/>
        <v>11.389707265091205</v>
      </c>
      <c r="Q24" s="46">
        <v>949</v>
      </c>
      <c r="R24" s="45">
        <f t="shared" si="9"/>
        <v>8.3413905247429021</v>
      </c>
      <c r="S24" s="47">
        <v>0</v>
      </c>
      <c r="T24" s="48">
        <f t="shared" si="10"/>
        <v>2766</v>
      </c>
      <c r="U24" s="49">
        <f t="shared" si="11"/>
        <v>10.120746432491767</v>
      </c>
      <c r="V24" s="44">
        <v>1347</v>
      </c>
      <c r="W24" s="45">
        <f t="shared" si="12"/>
        <v>11.816826037371699</v>
      </c>
      <c r="X24" s="46">
        <v>688</v>
      </c>
      <c r="Y24" s="45">
        <f t="shared" si="13"/>
        <v>8.9420327527943844</v>
      </c>
      <c r="Z24" s="47">
        <v>0</v>
      </c>
      <c r="AA24" s="48">
        <f t="shared" si="14"/>
        <v>2035</v>
      </c>
      <c r="AB24" s="49">
        <f t="shared" si="15"/>
        <v>10.658356465720422</v>
      </c>
      <c r="AC24" s="44">
        <v>756</v>
      </c>
      <c r="AD24" s="45">
        <f t="shared" si="16"/>
        <v>11.920529801324504</v>
      </c>
      <c r="AE24" s="46">
        <v>390</v>
      </c>
      <c r="AF24" s="45">
        <f t="shared" si="17"/>
        <v>9.7670924117205118</v>
      </c>
      <c r="AG24" s="47">
        <v>0</v>
      </c>
      <c r="AH24" s="48">
        <f t="shared" si="18"/>
        <v>1146</v>
      </c>
      <c r="AI24" s="49">
        <f t="shared" si="19"/>
        <v>11.088534107402031</v>
      </c>
      <c r="AJ24" s="44">
        <v>310</v>
      </c>
      <c r="AK24" s="45">
        <f t="shared" si="20"/>
        <v>12.286959968291717</v>
      </c>
      <c r="AL24" s="46">
        <v>159</v>
      </c>
      <c r="AM24" s="45">
        <f t="shared" si="21"/>
        <v>9.9437148217636029</v>
      </c>
      <c r="AN24" s="47">
        <v>0</v>
      </c>
      <c r="AO24" s="48">
        <f t="shared" si="22"/>
        <v>469</v>
      </c>
      <c r="AP24" s="49">
        <f t="shared" si="23"/>
        <v>11.377971858321203</v>
      </c>
      <c r="AQ24" s="44">
        <v>44</v>
      </c>
      <c r="AR24" s="45">
        <f t="shared" si="24"/>
        <v>11.083123425692696</v>
      </c>
      <c r="AS24" s="46">
        <v>23</v>
      </c>
      <c r="AT24" s="45">
        <f t="shared" si="25"/>
        <v>9.1999999999999993</v>
      </c>
      <c r="AU24" s="47">
        <v>0</v>
      </c>
      <c r="AV24" s="48">
        <f t="shared" si="26"/>
        <v>67</v>
      </c>
      <c r="AW24" s="49">
        <f t="shared" si="27"/>
        <v>10.35548686244204</v>
      </c>
      <c r="AX24" s="44">
        <v>6</v>
      </c>
      <c r="AY24" s="45">
        <f t="shared" si="28"/>
        <v>9.375</v>
      </c>
      <c r="AZ24" s="46">
        <v>4</v>
      </c>
      <c r="BA24" s="45">
        <f t="shared" si="29"/>
        <v>9.0909090909090917</v>
      </c>
      <c r="BB24" s="47">
        <v>0</v>
      </c>
      <c r="BC24" s="48">
        <f t="shared" si="30"/>
        <v>10</v>
      </c>
      <c r="BD24" s="49">
        <f t="shared" si="31"/>
        <v>9.2592592592592595</v>
      </c>
      <c r="BE24" s="44">
        <v>0</v>
      </c>
      <c r="BF24" s="45">
        <f t="shared" si="32"/>
        <v>0</v>
      </c>
      <c r="BG24" s="44">
        <v>1</v>
      </c>
      <c r="BH24" s="45">
        <f t="shared" si="33"/>
        <v>33.333333333333329</v>
      </c>
      <c r="BI24" s="47">
        <v>0</v>
      </c>
      <c r="BJ24" s="48">
        <f t="shared" si="34"/>
        <v>1</v>
      </c>
      <c r="BK24" s="49">
        <f t="shared" si="35"/>
        <v>20</v>
      </c>
      <c r="BL24" s="44">
        <v>0</v>
      </c>
      <c r="BM24" s="45"/>
      <c r="BN24" s="50">
        <v>0</v>
      </c>
      <c r="BO24" s="45"/>
      <c r="BP24" s="47">
        <v>0</v>
      </c>
      <c r="BQ24" s="48">
        <f t="shared" si="36"/>
        <v>0</v>
      </c>
      <c r="BR24" s="49"/>
      <c r="AHO24" s="20"/>
      <c r="AHP24" s="20"/>
      <c r="AHQ24" s="20"/>
      <c r="AHR24" s="20"/>
      <c r="AHS24" s="20"/>
      <c r="AHT24" s="20"/>
      <c r="AHU24" s="20"/>
      <c r="AHV24" s="20"/>
      <c r="AHW24" s="20"/>
      <c r="AHX24" s="20"/>
      <c r="AHY24" s="20"/>
      <c r="AHZ24" s="20"/>
      <c r="AIA24" s="20"/>
      <c r="AIB24" s="20"/>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0" t="s">
        <v>52</v>
      </c>
      <c r="B25" s="22">
        <v>918891</v>
      </c>
      <c r="C25" s="41">
        <f t="shared" si="0"/>
        <v>3.1452442424677445</v>
      </c>
      <c r="D25" s="22">
        <v>1066234</v>
      </c>
      <c r="E25" s="41">
        <f t="shared" si="1"/>
        <v>3.5659334518104977</v>
      </c>
      <c r="F25" s="42">
        <f t="shared" si="2"/>
        <v>1985125</v>
      </c>
      <c r="G25" s="43">
        <f t="shared" si="3"/>
        <v>3.3580272918196887</v>
      </c>
      <c r="H25" s="44">
        <v>2889</v>
      </c>
      <c r="I25" s="45">
        <f t="shared" si="4"/>
        <v>15.120113047574188</v>
      </c>
      <c r="J25" s="46">
        <v>1737</v>
      </c>
      <c r="K25" s="45">
        <f t="shared" si="5"/>
        <v>12.182634310562491</v>
      </c>
      <c r="L25" s="47">
        <v>0</v>
      </c>
      <c r="M25" s="48">
        <f t="shared" si="6"/>
        <v>4626</v>
      </c>
      <c r="N25" s="49">
        <f t="shared" si="7"/>
        <v>13.864828413007643</v>
      </c>
      <c r="O25" s="44">
        <v>2451</v>
      </c>
      <c r="P25" s="45">
        <f t="shared" si="8"/>
        <v>15.363881401617252</v>
      </c>
      <c r="Q25" s="46">
        <v>1405</v>
      </c>
      <c r="R25" s="45">
        <f t="shared" si="9"/>
        <v>12.349477015030324</v>
      </c>
      <c r="S25" s="47">
        <v>0</v>
      </c>
      <c r="T25" s="48">
        <f t="shared" si="10"/>
        <v>3856</v>
      </c>
      <c r="U25" s="49">
        <f t="shared" si="11"/>
        <v>14.109037687522868</v>
      </c>
      <c r="V25" s="44">
        <v>1794</v>
      </c>
      <c r="W25" s="45">
        <f t="shared" si="12"/>
        <v>15.738222651109746</v>
      </c>
      <c r="X25" s="46">
        <v>1022</v>
      </c>
      <c r="Y25" s="45">
        <f t="shared" si="13"/>
        <v>13.283077722900963</v>
      </c>
      <c r="Z25" s="47">
        <v>0</v>
      </c>
      <c r="AA25" s="48">
        <f t="shared" si="14"/>
        <v>2816</v>
      </c>
      <c r="AB25" s="49">
        <f t="shared" si="15"/>
        <v>14.748860839050963</v>
      </c>
      <c r="AC25" s="44">
        <v>1062</v>
      </c>
      <c r="AD25" s="45">
        <f t="shared" si="16"/>
        <v>16.74550614947966</v>
      </c>
      <c r="AE25" s="46">
        <v>557</v>
      </c>
      <c r="AF25" s="45">
        <f t="shared" si="17"/>
        <v>13.949411470072626</v>
      </c>
      <c r="AG25" s="47">
        <v>0</v>
      </c>
      <c r="AH25" s="48">
        <f t="shared" si="18"/>
        <v>1619</v>
      </c>
      <c r="AI25" s="49">
        <f t="shared" si="19"/>
        <v>15.665215287856798</v>
      </c>
      <c r="AJ25" s="44">
        <v>421</v>
      </c>
      <c r="AK25" s="45">
        <f t="shared" si="20"/>
        <v>16.686484344034881</v>
      </c>
      <c r="AL25" s="46">
        <v>225</v>
      </c>
      <c r="AM25" s="45">
        <f t="shared" si="21"/>
        <v>14.071294559099437</v>
      </c>
      <c r="AN25" s="47">
        <v>0</v>
      </c>
      <c r="AO25" s="48">
        <f t="shared" si="22"/>
        <v>646</v>
      </c>
      <c r="AP25" s="49">
        <f t="shared" si="23"/>
        <v>15.672003881610868</v>
      </c>
      <c r="AQ25" s="44">
        <v>69</v>
      </c>
      <c r="AR25" s="45">
        <f t="shared" si="24"/>
        <v>17.380352644836272</v>
      </c>
      <c r="AS25" s="46">
        <v>28</v>
      </c>
      <c r="AT25" s="45">
        <f t="shared" si="25"/>
        <v>11.200000000000001</v>
      </c>
      <c r="AU25" s="47">
        <v>0</v>
      </c>
      <c r="AV25" s="48">
        <f t="shared" si="26"/>
        <v>97</v>
      </c>
      <c r="AW25" s="49">
        <f t="shared" si="27"/>
        <v>14.992272024729521</v>
      </c>
      <c r="AX25" s="44">
        <v>6</v>
      </c>
      <c r="AY25" s="45">
        <f t="shared" si="28"/>
        <v>9.375</v>
      </c>
      <c r="AZ25" s="46">
        <v>7</v>
      </c>
      <c r="BA25" s="45">
        <f t="shared" si="29"/>
        <v>15.909090909090908</v>
      </c>
      <c r="BB25" s="47">
        <v>0</v>
      </c>
      <c r="BC25" s="48">
        <f t="shared" si="30"/>
        <v>13</v>
      </c>
      <c r="BD25" s="49">
        <f t="shared" si="31"/>
        <v>12.037037037037036</v>
      </c>
      <c r="BE25" s="44">
        <v>0</v>
      </c>
      <c r="BF25" s="45">
        <f t="shared" si="32"/>
        <v>0</v>
      </c>
      <c r="BG25" s="44">
        <v>2</v>
      </c>
      <c r="BH25" s="45">
        <f t="shared" si="33"/>
        <v>66.666666666666657</v>
      </c>
      <c r="BI25" s="47">
        <v>0</v>
      </c>
      <c r="BJ25" s="48">
        <f t="shared" si="34"/>
        <v>2</v>
      </c>
      <c r="BK25" s="49">
        <f t="shared" si="35"/>
        <v>40</v>
      </c>
      <c r="BL25" s="44">
        <v>0</v>
      </c>
      <c r="BM25" s="45"/>
      <c r="BN25" s="50">
        <v>0</v>
      </c>
      <c r="BO25" s="45"/>
      <c r="BP25" s="47">
        <v>0</v>
      </c>
      <c r="BQ25" s="48">
        <f t="shared" si="36"/>
        <v>0</v>
      </c>
      <c r="BR25" s="49"/>
      <c r="AHO25" s="20"/>
      <c r="AHP25" s="20"/>
      <c r="AHQ25" s="20"/>
      <c r="AHR25" s="20"/>
      <c r="AHS25" s="20"/>
      <c r="AHT25" s="20"/>
      <c r="AHU25" s="20"/>
      <c r="AHV25" s="20"/>
      <c r="AHW25" s="20"/>
      <c r="AHX25" s="20"/>
      <c r="AHY25" s="20"/>
      <c r="AHZ25" s="20"/>
      <c r="AIA25" s="20"/>
      <c r="AIB25" s="20"/>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0" t="s">
        <v>53</v>
      </c>
      <c r="B26" s="22">
        <v>655504</v>
      </c>
      <c r="C26" s="41">
        <f t="shared" si="0"/>
        <v>2.2437048375863688</v>
      </c>
      <c r="D26" s="22">
        <v>836293</v>
      </c>
      <c r="E26" s="41">
        <f t="shared" si="1"/>
        <v>2.7969143585882246</v>
      </c>
      <c r="F26" s="42">
        <f t="shared" si="2"/>
        <v>1491797</v>
      </c>
      <c r="G26" s="43">
        <f t="shared" si="3"/>
        <v>2.5235161714525467</v>
      </c>
      <c r="H26" s="44">
        <v>3728</v>
      </c>
      <c r="I26" s="45">
        <f t="shared" si="4"/>
        <v>19.511173915318995</v>
      </c>
      <c r="J26" s="46">
        <v>2617</v>
      </c>
      <c r="K26" s="45">
        <f t="shared" si="5"/>
        <v>18.354607939402438</v>
      </c>
      <c r="L26" s="47">
        <v>0</v>
      </c>
      <c r="M26" s="48">
        <f t="shared" si="6"/>
        <v>6345</v>
      </c>
      <c r="N26" s="49">
        <f t="shared" si="7"/>
        <v>19.016933912782857</v>
      </c>
      <c r="O26" s="44">
        <v>3149</v>
      </c>
      <c r="P26" s="45">
        <f t="shared" si="8"/>
        <v>19.739233999874632</v>
      </c>
      <c r="Q26" s="46">
        <v>2100</v>
      </c>
      <c r="R26" s="45">
        <f t="shared" si="9"/>
        <v>18.458293047376287</v>
      </c>
      <c r="S26" s="47">
        <v>0</v>
      </c>
      <c r="T26" s="48">
        <f t="shared" si="10"/>
        <v>5249</v>
      </c>
      <c r="U26" s="49">
        <f t="shared" si="11"/>
        <v>19.206000731796561</v>
      </c>
      <c r="V26" s="44">
        <v>2267</v>
      </c>
      <c r="W26" s="45">
        <f t="shared" si="12"/>
        <v>19.88770944819721</v>
      </c>
      <c r="X26" s="46">
        <v>1407</v>
      </c>
      <c r="Y26" s="45">
        <f t="shared" si="13"/>
        <v>18.286976865089681</v>
      </c>
      <c r="Z26" s="47">
        <v>0</v>
      </c>
      <c r="AA26" s="48">
        <f t="shared" si="14"/>
        <v>3674</v>
      </c>
      <c r="AB26" s="49">
        <f t="shared" si="15"/>
        <v>19.2426543759493</v>
      </c>
      <c r="AC26" s="44">
        <v>1282</v>
      </c>
      <c r="AD26" s="45">
        <f t="shared" si="16"/>
        <v>20.21444339325134</v>
      </c>
      <c r="AE26" s="46">
        <v>755</v>
      </c>
      <c r="AF26" s="45">
        <f t="shared" si="17"/>
        <v>18.908089156023038</v>
      </c>
      <c r="AG26" s="47">
        <v>0</v>
      </c>
      <c r="AH26" s="48">
        <f t="shared" si="18"/>
        <v>2037</v>
      </c>
      <c r="AI26" s="49">
        <f t="shared" si="19"/>
        <v>19.709724238026123</v>
      </c>
      <c r="AJ26" s="44">
        <v>510</v>
      </c>
      <c r="AK26" s="45">
        <f t="shared" si="20"/>
        <v>20.214030915576693</v>
      </c>
      <c r="AL26" s="46">
        <v>290</v>
      </c>
      <c r="AM26" s="45">
        <f t="shared" si="21"/>
        <v>18.13633520950594</v>
      </c>
      <c r="AN26" s="47">
        <v>0</v>
      </c>
      <c r="AO26" s="48">
        <f t="shared" si="22"/>
        <v>800</v>
      </c>
      <c r="AP26" s="49">
        <f t="shared" si="23"/>
        <v>19.408054342552159</v>
      </c>
      <c r="AQ26" s="44">
        <v>69</v>
      </c>
      <c r="AR26" s="45">
        <f t="shared" si="24"/>
        <v>17.380352644836272</v>
      </c>
      <c r="AS26" s="46">
        <v>49</v>
      </c>
      <c r="AT26" s="45">
        <f t="shared" si="25"/>
        <v>19.600000000000001</v>
      </c>
      <c r="AU26" s="47">
        <v>0</v>
      </c>
      <c r="AV26" s="48">
        <f t="shared" si="26"/>
        <v>118</v>
      </c>
      <c r="AW26" s="49">
        <f t="shared" si="27"/>
        <v>18.238021638330757</v>
      </c>
      <c r="AX26" s="44">
        <v>14</v>
      </c>
      <c r="AY26" s="45">
        <f t="shared" si="28"/>
        <v>21.875</v>
      </c>
      <c r="AZ26" s="46">
        <v>7</v>
      </c>
      <c r="BA26" s="45">
        <f t="shared" si="29"/>
        <v>15.909090909090908</v>
      </c>
      <c r="BB26" s="47">
        <v>0</v>
      </c>
      <c r="BC26" s="48">
        <f t="shared" si="30"/>
        <v>21</v>
      </c>
      <c r="BD26" s="49">
        <f t="shared" si="31"/>
        <v>19.444444444444446</v>
      </c>
      <c r="BE26" s="44">
        <v>1</v>
      </c>
      <c r="BF26" s="45">
        <f t="shared" si="32"/>
        <v>50</v>
      </c>
      <c r="BG26" s="44">
        <v>0</v>
      </c>
      <c r="BH26" s="45">
        <f t="shared" si="33"/>
        <v>0</v>
      </c>
      <c r="BI26" s="47">
        <v>0</v>
      </c>
      <c r="BJ26" s="48">
        <f t="shared" si="34"/>
        <v>1</v>
      </c>
      <c r="BK26" s="49">
        <f t="shared" si="35"/>
        <v>20</v>
      </c>
      <c r="BL26" s="44">
        <v>0</v>
      </c>
      <c r="BM26" s="45"/>
      <c r="BN26" s="50">
        <v>0</v>
      </c>
      <c r="BO26" s="45"/>
      <c r="BP26" s="47">
        <v>0</v>
      </c>
      <c r="BQ26" s="48">
        <f t="shared" si="36"/>
        <v>0</v>
      </c>
      <c r="BR26" s="49"/>
      <c r="AHO26" s="20"/>
      <c r="AHP26" s="20"/>
      <c r="AHQ26" s="20"/>
      <c r="AHR26" s="20"/>
      <c r="AHS26" s="20"/>
      <c r="AHT26" s="20"/>
      <c r="AHU26" s="20"/>
      <c r="AHV26" s="20"/>
      <c r="AHW26" s="20"/>
      <c r="AHX26" s="20"/>
      <c r="AHY26" s="20"/>
      <c r="AHZ26" s="20"/>
      <c r="AIA26" s="20"/>
      <c r="AIB26" s="20"/>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40" t="s">
        <v>54</v>
      </c>
      <c r="B27" s="22">
        <v>362168</v>
      </c>
      <c r="C27" s="41">
        <f t="shared" si="0"/>
        <v>1.2396539054208364</v>
      </c>
      <c r="D27" s="22">
        <v>556269</v>
      </c>
      <c r="E27" s="41">
        <f t="shared" si="1"/>
        <v>1.8603967190177522</v>
      </c>
      <c r="F27" s="42">
        <f t="shared" si="2"/>
        <v>918437</v>
      </c>
      <c r="G27" s="43">
        <f t="shared" si="3"/>
        <v>1.5536233294210691</v>
      </c>
      <c r="H27" s="44">
        <v>3589</v>
      </c>
      <c r="I27" s="45">
        <f t="shared" si="4"/>
        <v>18.783691840686657</v>
      </c>
      <c r="J27" s="46">
        <v>2999</v>
      </c>
      <c r="K27" s="45">
        <f t="shared" si="5"/>
        <v>21.033805582830691</v>
      </c>
      <c r="L27" s="47">
        <v>0</v>
      </c>
      <c r="M27" s="48">
        <f t="shared" si="6"/>
        <v>6588</v>
      </c>
      <c r="N27" s="49">
        <f t="shared" si="7"/>
        <v>19.745242020080923</v>
      </c>
      <c r="O27" s="44">
        <v>2951</v>
      </c>
      <c r="P27" s="45">
        <f t="shared" si="8"/>
        <v>18.498088133893312</v>
      </c>
      <c r="Q27" s="46">
        <v>2331</v>
      </c>
      <c r="R27" s="45">
        <f t="shared" si="9"/>
        <v>20.488705282587677</v>
      </c>
      <c r="S27" s="47">
        <v>0</v>
      </c>
      <c r="T27" s="48">
        <f t="shared" si="10"/>
        <v>5282</v>
      </c>
      <c r="U27" s="49">
        <f t="shared" si="11"/>
        <v>19.326747164288328</v>
      </c>
      <c r="V27" s="44">
        <v>2055</v>
      </c>
      <c r="W27" s="45">
        <f t="shared" si="12"/>
        <v>18.027897183963507</v>
      </c>
      <c r="X27" s="46">
        <v>1518</v>
      </c>
      <c r="Y27" s="45">
        <f t="shared" si="13"/>
        <v>19.729659474915518</v>
      </c>
      <c r="Z27" s="47">
        <v>0</v>
      </c>
      <c r="AA27" s="48">
        <f t="shared" si="14"/>
        <v>3573</v>
      </c>
      <c r="AB27" s="49">
        <f t="shared" si="15"/>
        <v>18.713664693866864</v>
      </c>
      <c r="AC27" s="44">
        <v>1097</v>
      </c>
      <c r="AD27" s="45">
        <f t="shared" si="16"/>
        <v>17.297382529170608</v>
      </c>
      <c r="AE27" s="46">
        <v>737</v>
      </c>
      <c r="AF27" s="45">
        <f t="shared" si="17"/>
        <v>18.457300275482094</v>
      </c>
      <c r="AG27" s="47">
        <v>0</v>
      </c>
      <c r="AH27" s="48">
        <f t="shared" si="18"/>
        <v>1834</v>
      </c>
      <c r="AI27" s="49">
        <f t="shared" si="19"/>
        <v>17.745524915336237</v>
      </c>
      <c r="AJ27" s="44">
        <v>429</v>
      </c>
      <c r="AK27" s="45">
        <f t="shared" si="20"/>
        <v>17.003567181926279</v>
      </c>
      <c r="AL27" s="46">
        <v>314</v>
      </c>
      <c r="AM27" s="45">
        <f t="shared" si="21"/>
        <v>19.63727329580988</v>
      </c>
      <c r="AN27" s="47">
        <v>0</v>
      </c>
      <c r="AO27" s="48">
        <f t="shared" si="22"/>
        <v>743</v>
      </c>
      <c r="AP27" s="49">
        <f t="shared" si="23"/>
        <v>18.025230470645319</v>
      </c>
      <c r="AQ27" s="44">
        <v>75</v>
      </c>
      <c r="AR27" s="45">
        <f t="shared" si="24"/>
        <v>18.89168765743073</v>
      </c>
      <c r="AS27" s="46">
        <v>51</v>
      </c>
      <c r="AT27" s="45">
        <f t="shared" si="25"/>
        <v>20.399999999999999</v>
      </c>
      <c r="AU27" s="47">
        <v>0</v>
      </c>
      <c r="AV27" s="48">
        <f t="shared" si="26"/>
        <v>126</v>
      </c>
      <c r="AW27" s="49">
        <f t="shared" si="27"/>
        <v>19.474497681607421</v>
      </c>
      <c r="AX27" s="44">
        <v>16</v>
      </c>
      <c r="AY27" s="45">
        <f t="shared" si="28"/>
        <v>25</v>
      </c>
      <c r="AZ27" s="46">
        <v>8</v>
      </c>
      <c r="BA27" s="45">
        <f t="shared" si="29"/>
        <v>18.181818181818183</v>
      </c>
      <c r="BB27" s="47">
        <v>0</v>
      </c>
      <c r="BC27" s="48">
        <f t="shared" si="30"/>
        <v>24</v>
      </c>
      <c r="BD27" s="49">
        <f t="shared" si="31"/>
        <v>22.222222222222221</v>
      </c>
      <c r="BE27" s="44">
        <v>0</v>
      </c>
      <c r="BF27" s="45">
        <f t="shared" si="32"/>
        <v>0</v>
      </c>
      <c r="BG27" s="44">
        <v>0</v>
      </c>
      <c r="BH27" s="45">
        <f t="shared" si="33"/>
        <v>0</v>
      </c>
      <c r="BI27" s="47">
        <v>0</v>
      </c>
      <c r="BJ27" s="48">
        <f t="shared" si="34"/>
        <v>0</v>
      </c>
      <c r="BK27" s="49">
        <f t="shared" si="35"/>
        <v>0</v>
      </c>
      <c r="BL27" s="44">
        <v>0</v>
      </c>
      <c r="BM27" s="45"/>
      <c r="BN27" s="50">
        <v>0</v>
      </c>
      <c r="BO27" s="45"/>
      <c r="BP27" s="47">
        <v>0</v>
      </c>
      <c r="BQ27" s="48">
        <f t="shared" si="36"/>
        <v>0</v>
      </c>
      <c r="BR27" s="49"/>
      <c r="AHO27" s="20"/>
      <c r="AHP27" s="20"/>
      <c r="AHQ27" s="20"/>
      <c r="AHR27" s="20"/>
      <c r="AHS27" s="20"/>
      <c r="AHT27" s="20"/>
      <c r="AHU27" s="20"/>
      <c r="AHV27" s="20"/>
      <c r="AHW27" s="20"/>
      <c r="AHX27" s="20"/>
      <c r="AHY27" s="20"/>
      <c r="AHZ27" s="20"/>
      <c r="AIA27" s="20"/>
      <c r="AIB27" s="20"/>
      <c r="AIC27" s="20"/>
      <c r="AID27" s="20"/>
      <c r="AIE27" s="20"/>
      <c r="AIF27" s="20"/>
      <c r="AIG27" s="20"/>
      <c r="AIH27" s="20"/>
      <c r="AII27" s="20"/>
      <c r="AIJ27" s="20"/>
      <c r="AIK27" s="20"/>
      <c r="AIL27" s="20"/>
      <c r="AIM27" s="20"/>
      <c r="AIN27" s="20"/>
      <c r="AIO27" s="20"/>
      <c r="AIP27" s="20"/>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40" t="s">
        <v>55</v>
      </c>
      <c r="B28" s="22">
        <v>167009</v>
      </c>
      <c r="C28" s="41">
        <f t="shared" si="0"/>
        <v>0.57165006044274613</v>
      </c>
      <c r="D28" s="22">
        <v>361950</v>
      </c>
      <c r="E28" s="41">
        <f t="shared" si="1"/>
        <v>1.2105125262210825</v>
      </c>
      <c r="F28" s="42">
        <f t="shared" si="2"/>
        <v>528959</v>
      </c>
      <c r="G28" s="43">
        <f t="shared" si="3"/>
        <v>0.89478433763800824</v>
      </c>
      <c r="H28" s="44">
        <v>2838</v>
      </c>
      <c r="I28" s="45">
        <f t="shared" si="4"/>
        <v>14.853195164075995</v>
      </c>
      <c r="J28" s="46">
        <v>3773</v>
      </c>
      <c r="K28" s="45">
        <f t="shared" si="5"/>
        <v>26.462336933651283</v>
      </c>
      <c r="L28" s="47">
        <v>0</v>
      </c>
      <c r="M28" s="48">
        <f t="shared" si="6"/>
        <v>6611</v>
      </c>
      <c r="N28" s="49">
        <f t="shared" si="7"/>
        <v>19.814176532294319</v>
      </c>
      <c r="O28" s="44">
        <v>2254</v>
      </c>
      <c r="P28" s="45">
        <f t="shared" si="8"/>
        <v>14.129003949100483</v>
      </c>
      <c r="Q28" s="46">
        <v>2863</v>
      </c>
      <c r="R28" s="45">
        <f t="shared" si="9"/>
        <v>25.164806187922999</v>
      </c>
      <c r="S28" s="47">
        <v>0</v>
      </c>
      <c r="T28" s="48">
        <f t="shared" si="10"/>
        <v>5117</v>
      </c>
      <c r="U28" s="49">
        <f t="shared" si="11"/>
        <v>18.723015001829491</v>
      </c>
      <c r="V28" s="44">
        <v>1529</v>
      </c>
      <c r="W28" s="45">
        <f t="shared" si="12"/>
        <v>13.413457320817615</v>
      </c>
      <c r="X28" s="46">
        <v>1790</v>
      </c>
      <c r="Y28" s="45">
        <f t="shared" si="13"/>
        <v>23.264881726020274</v>
      </c>
      <c r="Z28" s="47">
        <v>0</v>
      </c>
      <c r="AA28" s="48">
        <f t="shared" si="14"/>
        <v>3319</v>
      </c>
      <c r="AB28" s="49">
        <f t="shared" si="15"/>
        <v>17.3833342062536</v>
      </c>
      <c r="AC28" s="44">
        <v>809</v>
      </c>
      <c r="AD28" s="45">
        <f t="shared" si="16"/>
        <v>12.756228319142227</v>
      </c>
      <c r="AE28" s="46">
        <v>836</v>
      </c>
      <c r="AF28" s="45">
        <f t="shared" si="17"/>
        <v>20.9366391184573</v>
      </c>
      <c r="AG28" s="47">
        <v>0</v>
      </c>
      <c r="AH28" s="48">
        <f t="shared" si="18"/>
        <v>1645</v>
      </c>
      <c r="AI28" s="49">
        <f t="shared" si="19"/>
        <v>15.916787614900823</v>
      </c>
      <c r="AJ28" s="44">
        <v>325</v>
      </c>
      <c r="AK28" s="45">
        <f t="shared" si="20"/>
        <v>12.881490289338091</v>
      </c>
      <c r="AL28" s="46">
        <v>328</v>
      </c>
      <c r="AM28" s="45">
        <f t="shared" si="21"/>
        <v>20.512820512820511</v>
      </c>
      <c r="AN28" s="47">
        <v>0</v>
      </c>
      <c r="AO28" s="48">
        <f t="shared" si="22"/>
        <v>653</v>
      </c>
      <c r="AP28" s="49">
        <f t="shared" si="23"/>
        <v>15.8418243571082</v>
      </c>
      <c r="AQ28" s="44">
        <v>53</v>
      </c>
      <c r="AR28" s="45">
        <f t="shared" si="24"/>
        <v>13.350125944584383</v>
      </c>
      <c r="AS28" s="46">
        <v>54</v>
      </c>
      <c r="AT28" s="45">
        <f t="shared" si="25"/>
        <v>21.6</v>
      </c>
      <c r="AU28" s="47">
        <v>0</v>
      </c>
      <c r="AV28" s="48">
        <f t="shared" si="26"/>
        <v>107</v>
      </c>
      <c r="AW28" s="49">
        <f t="shared" si="27"/>
        <v>16.537867078825347</v>
      </c>
      <c r="AX28" s="44">
        <v>11</v>
      </c>
      <c r="AY28" s="45">
        <f t="shared" si="28"/>
        <v>17.1875</v>
      </c>
      <c r="AZ28" s="46">
        <v>10</v>
      </c>
      <c r="BA28" s="45">
        <f t="shared" si="29"/>
        <v>22.727272727272727</v>
      </c>
      <c r="BB28" s="47">
        <v>0</v>
      </c>
      <c r="BC28" s="48">
        <f t="shared" si="30"/>
        <v>21</v>
      </c>
      <c r="BD28" s="49">
        <f t="shared" si="31"/>
        <v>19.444444444444446</v>
      </c>
      <c r="BE28" s="44">
        <v>0</v>
      </c>
      <c r="BF28" s="45">
        <f t="shared" si="32"/>
        <v>0</v>
      </c>
      <c r="BG28" s="44">
        <v>0</v>
      </c>
      <c r="BH28" s="45">
        <f t="shared" si="33"/>
        <v>0</v>
      </c>
      <c r="BI28" s="47">
        <v>0</v>
      </c>
      <c r="BJ28" s="48">
        <f t="shared" si="34"/>
        <v>0</v>
      </c>
      <c r="BK28" s="49">
        <f t="shared" si="35"/>
        <v>0</v>
      </c>
      <c r="BL28" s="44">
        <v>0</v>
      </c>
      <c r="BM28" s="45"/>
      <c r="BN28" s="50">
        <v>0</v>
      </c>
      <c r="BO28" s="45"/>
      <c r="BP28" s="47">
        <v>0</v>
      </c>
      <c r="BQ28" s="48">
        <f t="shared" si="36"/>
        <v>0</v>
      </c>
      <c r="BR28" s="49"/>
      <c r="AHO28" s="20"/>
      <c r="AHP28" s="20"/>
      <c r="AHQ28" s="20"/>
      <c r="AHR28" s="20"/>
      <c r="AHS28" s="20"/>
      <c r="AHT28" s="20"/>
      <c r="AHU28" s="20"/>
      <c r="AHV28" s="20"/>
      <c r="AHW28" s="20"/>
      <c r="AHX28" s="20"/>
      <c r="AHY28" s="20"/>
      <c r="AHZ28" s="20"/>
      <c r="AIA28" s="20"/>
      <c r="AIB28" s="20"/>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51"/>
      <c r="B29" s="52"/>
      <c r="C29" s="53"/>
      <c r="D29" s="54"/>
      <c r="E29" s="53"/>
      <c r="F29" s="54"/>
      <c r="G29" s="53"/>
      <c r="H29" s="55"/>
      <c r="I29" s="56"/>
      <c r="J29" s="48"/>
      <c r="K29" s="56"/>
      <c r="L29" s="57"/>
      <c r="M29" s="48"/>
      <c r="N29" s="58"/>
      <c r="O29" s="55"/>
      <c r="P29" s="56"/>
      <c r="Q29" s="48"/>
      <c r="R29" s="56"/>
      <c r="S29" s="57"/>
      <c r="T29" s="48"/>
      <c r="U29" s="58"/>
      <c r="V29" s="55"/>
      <c r="W29" s="56"/>
      <c r="X29" s="48"/>
      <c r="Y29" s="56"/>
      <c r="Z29" s="57"/>
      <c r="AA29" s="48"/>
      <c r="AB29" s="58"/>
      <c r="AC29" s="55"/>
      <c r="AD29" s="56"/>
      <c r="AE29" s="48"/>
      <c r="AF29" s="56"/>
      <c r="AG29" s="57"/>
      <c r="AH29" s="48"/>
      <c r="AI29" s="58"/>
      <c r="AJ29" s="55"/>
      <c r="AK29" s="56"/>
      <c r="AL29" s="48"/>
      <c r="AM29" s="56"/>
      <c r="AN29" s="57"/>
      <c r="AO29" s="48"/>
      <c r="AP29" s="58"/>
      <c r="AQ29" s="55"/>
      <c r="AR29" s="56"/>
      <c r="AS29" s="48"/>
      <c r="AT29" s="56"/>
      <c r="AU29" s="57"/>
      <c r="AV29" s="48"/>
      <c r="AW29" s="58"/>
      <c r="AX29" s="55"/>
      <c r="AY29" s="56"/>
      <c r="AZ29" s="48"/>
      <c r="BA29" s="56"/>
      <c r="BB29" s="57"/>
      <c r="BC29" s="48"/>
      <c r="BD29" s="58"/>
      <c r="BE29" s="55"/>
      <c r="BF29" s="56"/>
      <c r="BG29" s="48"/>
      <c r="BH29" s="56"/>
      <c r="BI29" s="57"/>
      <c r="BJ29" s="48"/>
      <c r="BK29" s="58"/>
      <c r="BL29" s="55"/>
      <c r="BM29" s="56"/>
      <c r="BN29" s="48"/>
      <c r="BO29" s="56"/>
      <c r="BP29" s="57"/>
      <c r="BQ29" s="48"/>
      <c r="BR29" s="58"/>
      <c r="AHO29" s="20"/>
      <c r="AHP29" s="20"/>
      <c r="AHQ29" s="20"/>
      <c r="AHR29" s="20"/>
      <c r="AHS29" s="20"/>
      <c r="AHT29" s="20"/>
      <c r="AHU29" s="20"/>
      <c r="AHV29" s="20"/>
      <c r="AHW29" s="20"/>
      <c r="AHX29" s="20"/>
      <c r="AHY29" s="20"/>
      <c r="AHZ29" s="20"/>
      <c r="AIA29" s="20"/>
      <c r="AIB29" s="2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59" t="s">
        <v>56</v>
      </c>
      <c r="B30" s="60">
        <f t="shared" ref="B30:AG30" si="37">SUM(B10:B28)</f>
        <v>29215251</v>
      </c>
      <c r="C30" s="61">
        <f t="shared" si="37"/>
        <v>99.999999999999986</v>
      </c>
      <c r="D30" s="42">
        <f t="shared" si="37"/>
        <v>29900558</v>
      </c>
      <c r="E30" s="61">
        <f t="shared" si="37"/>
        <v>100</v>
      </c>
      <c r="F30" s="42">
        <f t="shared" si="37"/>
        <v>59115809</v>
      </c>
      <c r="G30" s="61">
        <f t="shared" si="37"/>
        <v>100</v>
      </c>
      <c r="H30" s="62">
        <f t="shared" si="37"/>
        <v>19107</v>
      </c>
      <c r="I30" s="63">
        <f t="shared" si="37"/>
        <v>100.00000000000001</v>
      </c>
      <c r="J30" s="64">
        <f t="shared" si="37"/>
        <v>14258</v>
      </c>
      <c r="K30" s="65">
        <f t="shared" si="37"/>
        <v>100.00000000000001</v>
      </c>
      <c r="L30" s="66">
        <f t="shared" si="37"/>
        <v>0</v>
      </c>
      <c r="M30" s="64">
        <f t="shared" si="37"/>
        <v>33365</v>
      </c>
      <c r="N30" s="67">
        <f t="shared" si="37"/>
        <v>100</v>
      </c>
      <c r="O30" s="62">
        <f t="shared" si="37"/>
        <v>15953</v>
      </c>
      <c r="P30" s="63">
        <f t="shared" si="37"/>
        <v>100</v>
      </c>
      <c r="Q30" s="64">
        <f t="shared" si="37"/>
        <v>11377</v>
      </c>
      <c r="R30" s="65">
        <f t="shared" si="37"/>
        <v>100</v>
      </c>
      <c r="S30" s="66">
        <f t="shared" si="37"/>
        <v>0</v>
      </c>
      <c r="T30" s="64">
        <f t="shared" si="37"/>
        <v>27330</v>
      </c>
      <c r="U30" s="67">
        <f t="shared" si="37"/>
        <v>100.00000000000001</v>
      </c>
      <c r="V30" s="62">
        <f t="shared" si="37"/>
        <v>11399</v>
      </c>
      <c r="W30" s="63">
        <f t="shared" si="37"/>
        <v>100</v>
      </c>
      <c r="X30" s="64">
        <f t="shared" si="37"/>
        <v>7694</v>
      </c>
      <c r="Y30" s="65">
        <f t="shared" si="37"/>
        <v>100</v>
      </c>
      <c r="Z30" s="66">
        <f t="shared" si="37"/>
        <v>0</v>
      </c>
      <c r="AA30" s="64">
        <f t="shared" si="37"/>
        <v>19093</v>
      </c>
      <c r="AB30" s="67">
        <f t="shared" si="37"/>
        <v>100</v>
      </c>
      <c r="AC30" s="62">
        <f t="shared" si="37"/>
        <v>6342</v>
      </c>
      <c r="AD30" s="63">
        <f t="shared" si="37"/>
        <v>100</v>
      </c>
      <c r="AE30" s="64">
        <f t="shared" si="37"/>
        <v>3993</v>
      </c>
      <c r="AF30" s="65">
        <f t="shared" si="37"/>
        <v>100</v>
      </c>
      <c r="AG30" s="66">
        <f t="shared" si="37"/>
        <v>0</v>
      </c>
      <c r="AH30" s="64">
        <f t="shared" ref="AH30:BL30" si="38">SUM(AH10:AH28)</f>
        <v>10335</v>
      </c>
      <c r="AI30" s="67">
        <f t="shared" si="38"/>
        <v>100</v>
      </c>
      <c r="AJ30" s="62">
        <f t="shared" si="38"/>
        <v>2523</v>
      </c>
      <c r="AK30" s="63">
        <f t="shared" si="38"/>
        <v>100.00000000000001</v>
      </c>
      <c r="AL30" s="64">
        <f t="shared" si="38"/>
        <v>1599</v>
      </c>
      <c r="AM30" s="65">
        <f t="shared" si="38"/>
        <v>100</v>
      </c>
      <c r="AN30" s="66">
        <f t="shared" si="38"/>
        <v>0</v>
      </c>
      <c r="AO30" s="64">
        <f t="shared" si="38"/>
        <v>4122</v>
      </c>
      <c r="AP30" s="67">
        <f t="shared" si="38"/>
        <v>99.999999999999986</v>
      </c>
      <c r="AQ30" s="62">
        <f t="shared" si="38"/>
        <v>397</v>
      </c>
      <c r="AR30" s="63">
        <f t="shared" si="38"/>
        <v>99.999999999999986</v>
      </c>
      <c r="AS30" s="64">
        <f t="shared" si="38"/>
        <v>250</v>
      </c>
      <c r="AT30" s="65">
        <f t="shared" si="38"/>
        <v>100</v>
      </c>
      <c r="AU30" s="66">
        <f t="shared" si="38"/>
        <v>0</v>
      </c>
      <c r="AV30" s="64">
        <f t="shared" si="38"/>
        <v>647</v>
      </c>
      <c r="AW30" s="67">
        <f t="shared" si="38"/>
        <v>100</v>
      </c>
      <c r="AX30" s="62">
        <f t="shared" si="38"/>
        <v>64</v>
      </c>
      <c r="AY30" s="63">
        <f t="shared" si="38"/>
        <v>100</v>
      </c>
      <c r="AZ30" s="64">
        <f t="shared" si="38"/>
        <v>44</v>
      </c>
      <c r="BA30" s="65">
        <f t="shared" si="38"/>
        <v>100</v>
      </c>
      <c r="BB30" s="66">
        <f t="shared" si="38"/>
        <v>0</v>
      </c>
      <c r="BC30" s="64">
        <f t="shared" si="38"/>
        <v>108</v>
      </c>
      <c r="BD30" s="67">
        <f t="shared" si="38"/>
        <v>99.999999999999986</v>
      </c>
      <c r="BE30" s="62">
        <f t="shared" si="38"/>
        <v>2</v>
      </c>
      <c r="BF30" s="63">
        <f t="shared" si="38"/>
        <v>100</v>
      </c>
      <c r="BG30" s="64">
        <f t="shared" si="38"/>
        <v>3</v>
      </c>
      <c r="BH30" s="65">
        <f t="shared" si="38"/>
        <v>99.999999999999986</v>
      </c>
      <c r="BI30" s="66">
        <f t="shared" si="38"/>
        <v>0</v>
      </c>
      <c r="BJ30" s="64">
        <f t="shared" si="38"/>
        <v>5</v>
      </c>
      <c r="BK30" s="67">
        <f t="shared" si="38"/>
        <v>100</v>
      </c>
      <c r="BL30" s="62">
        <f t="shared" si="38"/>
        <v>0</v>
      </c>
      <c r="BM30" s="63"/>
      <c r="BN30" s="64">
        <f>SUM(BN10:BN28)</f>
        <v>0</v>
      </c>
      <c r="BO30" s="65"/>
      <c r="BP30" s="66">
        <f>SUM(BP10:BP28)</f>
        <v>0</v>
      </c>
      <c r="BQ30" s="64">
        <f>SUM(BQ10:BQ28)</f>
        <v>0</v>
      </c>
      <c r="BR30" s="67"/>
      <c r="AHO30" s="20"/>
      <c r="AHP30" s="20"/>
      <c r="AHQ30" s="20"/>
      <c r="AHR30" s="20"/>
      <c r="AHS30" s="20"/>
      <c r="AHT30" s="20"/>
      <c r="AHU30" s="20"/>
      <c r="AHV30" s="20"/>
      <c r="AHW30" s="20"/>
      <c r="AHX30" s="20"/>
      <c r="AHY30" s="20"/>
      <c r="AHZ30" s="20"/>
      <c r="AIA30" s="20"/>
      <c r="AIB30" s="20"/>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68"/>
      <c r="B31" s="54"/>
      <c r="C31" s="54"/>
      <c r="D31" s="54"/>
      <c r="E31" s="54"/>
      <c r="F31" s="54"/>
      <c r="G31" s="54"/>
      <c r="H31" s="55"/>
      <c r="I31" s="48"/>
      <c r="J31" s="48"/>
      <c r="K31" s="48"/>
      <c r="L31" s="57"/>
      <c r="M31" s="48"/>
      <c r="N31" s="69"/>
      <c r="O31" s="55"/>
      <c r="P31" s="48"/>
      <c r="Q31" s="48"/>
      <c r="R31" s="48"/>
      <c r="S31" s="57"/>
      <c r="T31" s="48"/>
      <c r="U31" s="69"/>
      <c r="V31" s="55"/>
      <c r="W31" s="48"/>
      <c r="X31" s="48"/>
      <c r="Y31" s="48"/>
      <c r="Z31" s="57"/>
      <c r="AA31" s="48"/>
      <c r="AB31" s="69"/>
      <c r="AC31" s="55"/>
      <c r="AD31" s="48"/>
      <c r="AE31" s="48"/>
      <c r="AF31" s="48"/>
      <c r="AG31" s="57"/>
      <c r="AH31" s="48"/>
      <c r="AI31" s="69"/>
      <c r="AJ31" s="55"/>
      <c r="AK31" s="48"/>
      <c r="AL31" s="48"/>
      <c r="AM31" s="48"/>
      <c r="AN31" s="57"/>
      <c r="AO31" s="48"/>
      <c r="AP31" s="69"/>
      <c r="AQ31" s="55"/>
      <c r="AR31" s="48"/>
      <c r="AS31" s="48"/>
      <c r="AT31" s="48"/>
      <c r="AU31" s="57"/>
      <c r="AV31" s="48"/>
      <c r="AW31" s="69"/>
      <c r="AX31" s="55"/>
      <c r="AY31" s="48"/>
      <c r="AZ31" s="48"/>
      <c r="BA31" s="48"/>
      <c r="BB31" s="57"/>
      <c r="BC31" s="48"/>
      <c r="BD31" s="69"/>
      <c r="BE31" s="55"/>
      <c r="BF31" s="48"/>
      <c r="BG31" s="48"/>
      <c r="BH31" s="48"/>
      <c r="BI31" s="57"/>
      <c r="BJ31" s="48"/>
      <c r="BK31" s="69"/>
      <c r="BL31" s="55"/>
      <c r="BM31" s="48"/>
      <c r="BN31" s="48"/>
      <c r="BO31" s="48"/>
      <c r="BP31" s="57"/>
      <c r="BQ31" s="48"/>
      <c r="BR31" s="69"/>
      <c r="AHO31" s="20"/>
      <c r="AHP31" s="20"/>
      <c r="AHQ31" s="20"/>
      <c r="AHR31" s="20"/>
      <c r="AHS31" s="20"/>
      <c r="AHT31" s="20"/>
      <c r="AHU31" s="20"/>
      <c r="AHV31" s="20"/>
      <c r="AHW31" s="20"/>
      <c r="AHX31" s="20"/>
      <c r="AHY31" s="20"/>
      <c r="AHZ31" s="20"/>
      <c r="AIA31" s="20"/>
      <c r="AIB31" s="20"/>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A32" s="70" t="s">
        <v>36</v>
      </c>
      <c r="B32" s="71"/>
      <c r="C32" s="71"/>
      <c r="D32" s="71"/>
      <c r="E32" s="71"/>
      <c r="F32" s="71"/>
      <c r="G32" s="71"/>
      <c r="H32" s="72">
        <v>0</v>
      </c>
      <c r="I32" s="73"/>
      <c r="J32" s="73">
        <v>0</v>
      </c>
      <c r="K32" s="73"/>
      <c r="L32" s="74"/>
      <c r="M32" s="73">
        <v>0</v>
      </c>
      <c r="N32" s="75"/>
      <c r="O32" s="72">
        <v>0</v>
      </c>
      <c r="P32" s="73"/>
      <c r="Q32" s="73">
        <v>0</v>
      </c>
      <c r="R32" s="73"/>
      <c r="S32" s="74"/>
      <c r="T32" s="73">
        <v>0</v>
      </c>
      <c r="U32" s="75"/>
      <c r="V32" s="72">
        <v>0</v>
      </c>
      <c r="W32" s="73"/>
      <c r="X32" s="73">
        <v>0</v>
      </c>
      <c r="Y32" s="73"/>
      <c r="Z32" s="74"/>
      <c r="AA32" s="73">
        <v>0</v>
      </c>
      <c r="AB32" s="75"/>
      <c r="AC32" s="72">
        <v>0</v>
      </c>
      <c r="AD32" s="73"/>
      <c r="AE32" s="73">
        <v>0</v>
      </c>
      <c r="AF32" s="73"/>
      <c r="AG32" s="74"/>
      <c r="AH32" s="73">
        <v>0</v>
      </c>
      <c r="AI32" s="75"/>
      <c r="AJ32" s="72">
        <v>0</v>
      </c>
      <c r="AK32" s="73"/>
      <c r="AL32" s="73">
        <v>0</v>
      </c>
      <c r="AM32" s="73"/>
      <c r="AN32" s="74"/>
      <c r="AO32" s="73">
        <v>0</v>
      </c>
      <c r="AP32" s="75"/>
      <c r="AQ32" s="72">
        <v>0</v>
      </c>
      <c r="AR32" s="73"/>
      <c r="AS32" s="73">
        <v>0</v>
      </c>
      <c r="AT32" s="73"/>
      <c r="AU32" s="74"/>
      <c r="AV32" s="73">
        <v>0</v>
      </c>
      <c r="AW32" s="75"/>
      <c r="AX32" s="72">
        <v>0</v>
      </c>
      <c r="AY32" s="73"/>
      <c r="AZ32" s="73">
        <v>0</v>
      </c>
      <c r="BA32" s="73"/>
      <c r="BB32" s="74"/>
      <c r="BC32" s="73">
        <v>0</v>
      </c>
      <c r="BD32" s="75"/>
      <c r="BE32" s="72">
        <v>0</v>
      </c>
      <c r="BF32" s="73"/>
      <c r="BG32" s="73">
        <v>0</v>
      </c>
      <c r="BH32" s="73"/>
      <c r="BI32" s="74"/>
      <c r="BJ32" s="73">
        <v>0</v>
      </c>
      <c r="BK32" s="75"/>
      <c r="BL32" s="72">
        <v>0</v>
      </c>
      <c r="BM32" s="73"/>
      <c r="BN32" s="73">
        <v>0</v>
      </c>
      <c r="BO32" s="73"/>
      <c r="BP32" s="74"/>
      <c r="BQ32" s="73">
        <v>0</v>
      </c>
      <c r="BR32" s="75"/>
      <c r="AHO32" s="20"/>
      <c r="AHP32" s="20"/>
      <c r="AHQ32" s="20"/>
      <c r="AHR32" s="20"/>
      <c r="AHS32" s="20"/>
      <c r="AHT32" s="20"/>
      <c r="AHU32" s="20"/>
      <c r="AHV32" s="20"/>
      <c r="AHW32" s="20"/>
      <c r="AHX32" s="20"/>
      <c r="AHY32" s="20"/>
      <c r="AHZ32" s="20"/>
      <c r="AIA32" s="20"/>
      <c r="AIB32" s="20"/>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33" s="34" t="s">
        <v>57</v>
      </c>
      <c r="B33" s="76">
        <f>B30+B32</f>
        <v>29215251</v>
      </c>
      <c r="C33" s="76"/>
      <c r="D33" s="76">
        <f>D30+D32</f>
        <v>29900558</v>
      </c>
      <c r="E33" s="76"/>
      <c r="F33" s="77">
        <f>F30+F32</f>
        <v>59115809</v>
      </c>
      <c r="G33" s="76"/>
      <c r="H33" s="78">
        <f>H30+H32</f>
        <v>19107</v>
      </c>
      <c r="I33" s="79"/>
      <c r="J33" s="79">
        <f>J30+J32</f>
        <v>14258</v>
      </c>
      <c r="K33" s="79"/>
      <c r="L33" s="80">
        <f>L30+L32</f>
        <v>0</v>
      </c>
      <c r="M33" s="80">
        <f>M30+M32</f>
        <v>33365</v>
      </c>
      <c r="N33" s="81"/>
      <c r="O33" s="78">
        <f>O30+O32</f>
        <v>15953</v>
      </c>
      <c r="P33" s="79"/>
      <c r="Q33" s="79">
        <f>Q30+Q32</f>
        <v>11377</v>
      </c>
      <c r="R33" s="79"/>
      <c r="S33" s="80">
        <f>S30+S32</f>
        <v>0</v>
      </c>
      <c r="T33" s="80">
        <f>T30+T32</f>
        <v>27330</v>
      </c>
      <c r="U33" s="81"/>
      <c r="V33" s="78">
        <f>V30+V32</f>
        <v>11399</v>
      </c>
      <c r="W33" s="79"/>
      <c r="X33" s="79">
        <f>X30+X32</f>
        <v>7694</v>
      </c>
      <c r="Y33" s="79"/>
      <c r="Z33" s="80">
        <f>Z30+Z32</f>
        <v>0</v>
      </c>
      <c r="AA33" s="80">
        <f>AA30+AA32</f>
        <v>19093</v>
      </c>
      <c r="AB33" s="81"/>
      <c r="AC33" s="78">
        <f>AC30+AC32</f>
        <v>6342</v>
      </c>
      <c r="AD33" s="79"/>
      <c r="AE33" s="79">
        <f>AE30+AE32</f>
        <v>3993</v>
      </c>
      <c r="AF33" s="79"/>
      <c r="AG33" s="80">
        <f>AG30+AG32</f>
        <v>0</v>
      </c>
      <c r="AH33" s="80">
        <f>AH30+AH32</f>
        <v>10335</v>
      </c>
      <c r="AI33" s="81"/>
      <c r="AJ33" s="78">
        <f>AJ30+AJ32</f>
        <v>2523</v>
      </c>
      <c r="AK33" s="79"/>
      <c r="AL33" s="79">
        <f>AL30+AL32</f>
        <v>1599</v>
      </c>
      <c r="AM33" s="79"/>
      <c r="AN33" s="80">
        <f>AN30+AN32</f>
        <v>0</v>
      </c>
      <c r="AO33" s="80">
        <f>AO30+AO32</f>
        <v>4122</v>
      </c>
      <c r="AP33" s="81"/>
      <c r="AQ33" s="78">
        <f>AQ30+AQ32</f>
        <v>397</v>
      </c>
      <c r="AR33" s="79"/>
      <c r="AS33" s="79">
        <f>AS30+AS32</f>
        <v>250</v>
      </c>
      <c r="AT33" s="79"/>
      <c r="AU33" s="80">
        <f>AU30+AU32</f>
        <v>0</v>
      </c>
      <c r="AV33" s="80">
        <f>AV30+AV32</f>
        <v>647</v>
      </c>
      <c r="AW33" s="81"/>
      <c r="AX33" s="78">
        <f>AX30+AX32</f>
        <v>64</v>
      </c>
      <c r="AY33" s="79"/>
      <c r="AZ33" s="79">
        <f>AZ30+AZ32</f>
        <v>44</v>
      </c>
      <c r="BA33" s="79"/>
      <c r="BB33" s="80">
        <f>BB30+BB32</f>
        <v>0</v>
      </c>
      <c r="BC33" s="80">
        <f>BC30+BC32</f>
        <v>108</v>
      </c>
      <c r="BD33" s="81"/>
      <c r="BE33" s="78">
        <f>BE30+BE32</f>
        <v>2</v>
      </c>
      <c r="BF33" s="79"/>
      <c r="BG33" s="79">
        <f>BG30+BG32</f>
        <v>3</v>
      </c>
      <c r="BH33" s="79"/>
      <c r="BI33" s="80">
        <f>BI30+BI32</f>
        <v>0</v>
      </c>
      <c r="BJ33" s="80">
        <f>BJ30+BJ32</f>
        <v>5</v>
      </c>
      <c r="BK33" s="81"/>
      <c r="BL33" s="78">
        <f>BL30+BL32</f>
        <v>0</v>
      </c>
      <c r="BM33" s="79"/>
      <c r="BN33" s="79">
        <f>BN30+BN32</f>
        <v>0</v>
      </c>
      <c r="BO33" s="79"/>
      <c r="BP33" s="80">
        <f>BP30+BP32</f>
        <v>0</v>
      </c>
      <c r="BQ33" s="80">
        <f>BQ30+BQ32</f>
        <v>0</v>
      </c>
      <c r="BR33" s="81"/>
      <c r="AHO33" s="20"/>
      <c r="AHP33" s="20"/>
      <c r="AHQ33" s="20"/>
      <c r="AHR33" s="20"/>
      <c r="AHS33" s="20"/>
      <c r="AHT33" s="20"/>
      <c r="AHU33" s="20"/>
      <c r="AHV33" s="20"/>
      <c r="AHW33" s="20"/>
      <c r="AHX33" s="20"/>
      <c r="AHY33" s="20"/>
      <c r="AHZ33" s="20"/>
      <c r="AIA33" s="20"/>
      <c r="AIB33" s="20"/>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3" x14ac:dyDescent="0.3">
      <c r="AA34" s="82"/>
      <c r="AHO34" s="20"/>
      <c r="AHP34" s="20"/>
      <c r="AHQ34" s="20"/>
      <c r="AHR34" s="20"/>
      <c r="AHS34" s="20"/>
      <c r="AHT34" s="20"/>
      <c r="AHU34" s="20"/>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HO35" s="20"/>
      <c r="AHP35" s="20"/>
      <c r="AHQ35" s="20"/>
      <c r="AHR35" s="20"/>
      <c r="AHS35" s="20"/>
      <c r="AHT35" s="20"/>
      <c r="AHU35" s="20"/>
      <c r="AHV35" s="20"/>
      <c r="AHW35" s="20"/>
      <c r="AHX35" s="20"/>
      <c r="AHY35" s="20"/>
      <c r="AHZ35" s="20"/>
      <c r="AIA35" s="20"/>
      <c r="AIB35" s="20"/>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5.5" x14ac:dyDescent="0.35">
      <c r="A36" s="17" t="s">
        <v>3</v>
      </c>
      <c r="B36" s="83"/>
      <c r="C36" s="83"/>
      <c r="D36" s="83"/>
      <c r="E36" s="83"/>
      <c r="F36" s="83"/>
      <c r="AL36" s="46"/>
      <c r="AM36" s="46"/>
      <c r="AHO36" s="20"/>
      <c r="AHP36" s="20"/>
      <c r="AHQ36" s="20"/>
      <c r="AHR36" s="20"/>
      <c r="AHS36" s="20"/>
      <c r="AHT36" s="20"/>
      <c r="AHU36" s="20"/>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3" t="s">
        <v>58</v>
      </c>
      <c r="B37" s="20" t="s">
        <v>59</v>
      </c>
      <c r="C37" s="20"/>
      <c r="D37" s="20"/>
      <c r="E37" s="84"/>
      <c r="F37" s="84"/>
      <c r="AHO37" s="20"/>
      <c r="AHP37" s="20"/>
      <c r="AHQ37" s="20"/>
      <c r="AHR37" s="20"/>
      <c r="AHS37" s="20"/>
      <c r="AHT37" s="20"/>
      <c r="AHU37" s="2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3" t="s">
        <v>60</v>
      </c>
      <c r="B38" s="20"/>
      <c r="C38" s="20"/>
      <c r="D38" s="20"/>
      <c r="E38" s="20"/>
      <c r="F38" s="20"/>
      <c r="AHO38" s="20"/>
      <c r="AHP38" s="20"/>
      <c r="AHQ38" s="20"/>
      <c r="AHR38" s="20"/>
      <c r="AHS38" s="20"/>
      <c r="AHT38" s="20"/>
      <c r="AHU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85" t="s">
        <v>5</v>
      </c>
    </row>
    <row r="40" spans="1:1024" ht="13" x14ac:dyDescent="0.3">
      <c r="A40" s="22" t="s">
        <v>62</v>
      </c>
      <c r="B40" s="20" t="s">
        <v>63</v>
      </c>
    </row>
  </sheetData>
  <mergeCells count="12">
    <mergeCell ref="B7:G7"/>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A3" zoomScaleNormal="100" workbookViewId="0">
      <selection activeCell="N46" sqref="N46"/>
    </sheetView>
  </sheetViews>
  <sheetFormatPr baseColWidth="10" defaultColWidth="8.7265625" defaultRowHeight="12.5" x14ac:dyDescent="0.25"/>
  <cols>
    <col min="1" max="1" width="11.81640625" style="20" customWidth="1"/>
    <col min="2" max="1025" width="11.54296875" style="20"/>
  </cols>
  <sheetData>
    <row r="1" spans="1:102"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row>
    <row r="2" spans="1:102" s="25" customFormat="1" ht="18.5" x14ac:dyDescent="0.45">
      <c r="A2" s="23" t="s">
        <v>20</v>
      </c>
      <c r="B2" s="24" t="s">
        <v>64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row>
    <row r="3" spans="1:102"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row>
    <row r="4" spans="1:102"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row>
    <row r="5" spans="1:102" ht="13" x14ac:dyDescent="0.3">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row>
    <row r="6" spans="1:102" ht="13" x14ac:dyDescent="0.3">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row>
    <row r="7" spans="1:102" ht="13" x14ac:dyDescent="0.3">
      <c r="A7" s="29"/>
      <c r="B7" s="86"/>
      <c r="C7" s="86"/>
      <c r="D7" s="86"/>
      <c r="E7" s="86"/>
      <c r="F7" s="86"/>
      <c r="G7" s="87"/>
      <c r="H7" s="10" t="s">
        <v>65</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30"/>
      <c r="BT7" s="30"/>
      <c r="BU7" s="30"/>
      <c r="BV7" s="30"/>
      <c r="BW7" s="30"/>
      <c r="BX7" s="30"/>
      <c r="BY7" s="30"/>
      <c r="BZ7" s="30"/>
      <c r="CA7" s="30"/>
      <c r="CB7" s="30"/>
      <c r="CC7" s="30"/>
      <c r="CD7" s="30"/>
      <c r="CE7" s="30"/>
      <c r="CF7" s="30"/>
      <c r="CG7" s="30"/>
      <c r="CH7" s="30"/>
      <c r="CI7" s="30"/>
      <c r="CJ7" s="30"/>
      <c r="CK7" s="30"/>
      <c r="CL7" s="30"/>
      <c r="CM7" s="30"/>
      <c r="CN7" s="30"/>
      <c r="CO7" s="30"/>
      <c r="CP7" s="30"/>
      <c r="CQ7" s="30"/>
      <c r="CR7" s="30"/>
      <c r="CS7" s="30"/>
      <c r="CT7" s="30"/>
      <c r="CU7" s="30"/>
      <c r="CV7" s="30"/>
      <c r="CW7" s="30"/>
      <c r="CX7" s="30"/>
    </row>
    <row r="8" spans="1:102" ht="13" x14ac:dyDescent="0.3">
      <c r="A8" s="32" t="s">
        <v>25</v>
      </c>
      <c r="B8" s="7" t="s">
        <v>26</v>
      </c>
      <c r="C8" s="7"/>
      <c r="D8" s="7"/>
      <c r="E8" s="7"/>
      <c r="F8" s="7"/>
      <c r="G8" s="7"/>
      <c r="H8" s="8">
        <v>43835</v>
      </c>
      <c r="I8" s="8"/>
      <c r="J8" s="8"/>
      <c r="K8" s="8"/>
      <c r="L8" s="8"/>
      <c r="M8" s="8"/>
      <c r="N8" s="8"/>
      <c r="O8" s="8" t="s">
        <v>27</v>
      </c>
      <c r="P8" s="8"/>
      <c r="Q8" s="8"/>
      <c r="R8" s="8"/>
      <c r="S8" s="8"/>
      <c r="T8" s="8"/>
      <c r="U8" s="8"/>
      <c r="V8" s="8" t="s">
        <v>28</v>
      </c>
      <c r="W8" s="8"/>
      <c r="X8" s="8"/>
      <c r="Y8" s="8"/>
      <c r="Z8" s="8"/>
      <c r="AA8" s="8"/>
      <c r="AB8" s="8"/>
      <c r="AC8" s="8">
        <v>44108</v>
      </c>
      <c r="AD8" s="8"/>
      <c r="AE8" s="8"/>
      <c r="AF8" s="8"/>
      <c r="AG8" s="8"/>
      <c r="AH8" s="8"/>
      <c r="AI8" s="8"/>
      <c r="AJ8" s="8">
        <v>43894</v>
      </c>
      <c r="AK8" s="8"/>
      <c r="AL8" s="8"/>
      <c r="AM8" s="8"/>
      <c r="AN8" s="8"/>
      <c r="AO8" s="8"/>
      <c r="AP8" s="8"/>
      <c r="AQ8" s="8" t="s">
        <v>29</v>
      </c>
      <c r="AR8" s="8"/>
      <c r="AS8" s="8"/>
      <c r="AT8" s="8"/>
      <c r="AU8" s="8"/>
      <c r="AV8" s="8"/>
      <c r="AW8" s="8"/>
      <c r="AX8" s="8" t="s">
        <v>30</v>
      </c>
      <c r="AY8" s="8"/>
      <c r="AZ8" s="8"/>
      <c r="BA8" s="8"/>
      <c r="BB8" s="8"/>
      <c r="BC8" s="8"/>
      <c r="BD8" s="8"/>
      <c r="BE8" s="8" t="s">
        <v>31</v>
      </c>
      <c r="BF8" s="8"/>
      <c r="BG8" s="8"/>
      <c r="BH8" s="8"/>
      <c r="BI8" s="8"/>
      <c r="BJ8" s="8"/>
      <c r="BK8" s="8"/>
      <c r="BL8" s="8">
        <v>43985</v>
      </c>
      <c r="BM8" s="8"/>
      <c r="BN8" s="8"/>
      <c r="BO8" s="8"/>
      <c r="BP8" s="8"/>
      <c r="BQ8" s="8"/>
      <c r="BR8" s="8"/>
      <c r="BS8" s="33"/>
      <c r="BT8" s="33"/>
      <c r="BU8" s="33"/>
      <c r="BV8" s="33"/>
    </row>
    <row r="9" spans="1:102" ht="13" x14ac:dyDescent="0.3">
      <c r="A9" s="34"/>
      <c r="B9" s="35" t="s">
        <v>32</v>
      </c>
      <c r="C9" s="36" t="s">
        <v>33</v>
      </c>
      <c r="D9" s="35" t="s">
        <v>34</v>
      </c>
      <c r="E9" s="36" t="s">
        <v>33</v>
      </c>
      <c r="F9" s="37" t="s">
        <v>35</v>
      </c>
      <c r="G9" s="36" t="s">
        <v>33</v>
      </c>
      <c r="H9" s="38" t="s">
        <v>32</v>
      </c>
      <c r="I9" s="36" t="s">
        <v>33</v>
      </c>
      <c r="J9" s="35" t="s">
        <v>34</v>
      </c>
      <c r="K9" s="36" t="s">
        <v>33</v>
      </c>
      <c r="L9" s="35" t="s">
        <v>36</v>
      </c>
      <c r="M9" s="35" t="s">
        <v>35</v>
      </c>
      <c r="N9" s="39" t="s">
        <v>33</v>
      </c>
      <c r="O9" s="38" t="s">
        <v>32</v>
      </c>
      <c r="P9" s="36" t="s">
        <v>33</v>
      </c>
      <c r="Q9" s="35" t="s">
        <v>34</v>
      </c>
      <c r="R9" s="36" t="s">
        <v>33</v>
      </c>
      <c r="S9" s="35" t="s">
        <v>36</v>
      </c>
      <c r="T9" s="35" t="s">
        <v>35</v>
      </c>
      <c r="U9" s="39" t="s">
        <v>33</v>
      </c>
      <c r="V9" s="38" t="s">
        <v>32</v>
      </c>
      <c r="W9" s="36" t="s">
        <v>33</v>
      </c>
      <c r="X9" s="35" t="s">
        <v>34</v>
      </c>
      <c r="Y9" s="36" t="s">
        <v>33</v>
      </c>
      <c r="Z9" s="35" t="s">
        <v>36</v>
      </c>
      <c r="AA9" s="35" t="s">
        <v>35</v>
      </c>
      <c r="AB9" s="39" t="s">
        <v>33</v>
      </c>
      <c r="AC9" s="38" t="s">
        <v>32</v>
      </c>
      <c r="AD9" s="36" t="s">
        <v>33</v>
      </c>
      <c r="AE9" s="35" t="s">
        <v>34</v>
      </c>
      <c r="AF9" s="36" t="s">
        <v>33</v>
      </c>
      <c r="AG9" s="35" t="s">
        <v>36</v>
      </c>
      <c r="AH9" s="35" t="s">
        <v>35</v>
      </c>
      <c r="AI9" s="39" t="s">
        <v>33</v>
      </c>
      <c r="AJ9" s="38" t="s">
        <v>32</v>
      </c>
      <c r="AK9" s="36" t="s">
        <v>33</v>
      </c>
      <c r="AL9" s="35" t="s">
        <v>34</v>
      </c>
      <c r="AM9" s="36" t="s">
        <v>33</v>
      </c>
      <c r="AN9" s="35" t="s">
        <v>36</v>
      </c>
      <c r="AO9" s="35" t="s">
        <v>35</v>
      </c>
      <c r="AP9" s="39" t="s">
        <v>33</v>
      </c>
      <c r="AQ9" s="38" t="s">
        <v>32</v>
      </c>
      <c r="AR9" s="36" t="s">
        <v>33</v>
      </c>
      <c r="AS9" s="35" t="s">
        <v>34</v>
      </c>
      <c r="AT9" s="36" t="s">
        <v>33</v>
      </c>
      <c r="AU9" s="35" t="s">
        <v>36</v>
      </c>
      <c r="AV9" s="35" t="s">
        <v>35</v>
      </c>
      <c r="AW9" s="39" t="s">
        <v>33</v>
      </c>
      <c r="AX9" s="38" t="s">
        <v>32</v>
      </c>
      <c r="AY9" s="36" t="s">
        <v>33</v>
      </c>
      <c r="AZ9" s="35" t="s">
        <v>34</v>
      </c>
      <c r="BA9" s="36" t="s">
        <v>33</v>
      </c>
      <c r="BB9" s="35" t="s">
        <v>36</v>
      </c>
      <c r="BC9" s="35" t="s">
        <v>35</v>
      </c>
      <c r="BD9" s="39" t="s">
        <v>33</v>
      </c>
      <c r="BE9" s="38" t="s">
        <v>32</v>
      </c>
      <c r="BF9" s="36" t="s">
        <v>33</v>
      </c>
      <c r="BG9" s="35" t="s">
        <v>34</v>
      </c>
      <c r="BH9" s="36" t="s">
        <v>33</v>
      </c>
      <c r="BI9" s="35" t="s">
        <v>36</v>
      </c>
      <c r="BJ9" s="35" t="s">
        <v>35</v>
      </c>
      <c r="BK9" s="39" t="s">
        <v>33</v>
      </c>
      <c r="BL9" s="38" t="s">
        <v>32</v>
      </c>
      <c r="BM9" s="36" t="s">
        <v>33</v>
      </c>
      <c r="BN9" s="35" t="s">
        <v>34</v>
      </c>
      <c r="BO9" s="36" t="s">
        <v>33</v>
      </c>
      <c r="BP9" s="35" t="s">
        <v>36</v>
      </c>
      <c r="BQ9" s="35" t="s">
        <v>35</v>
      </c>
      <c r="BR9" s="39" t="s">
        <v>33</v>
      </c>
      <c r="BS9" s="22"/>
      <c r="BT9" s="22"/>
      <c r="BU9" s="22"/>
      <c r="BV9" s="22"/>
    </row>
    <row r="10" spans="1:102" ht="13" x14ac:dyDescent="0.3">
      <c r="A10" s="40" t="s">
        <v>37</v>
      </c>
      <c r="B10" s="22">
        <v>1802527</v>
      </c>
      <c r="C10" s="41">
        <f t="shared" ref="C10:C28" si="0">B10/B$30*100</f>
        <v>6.1698152105556101</v>
      </c>
      <c r="D10" s="22">
        <v>1712903</v>
      </c>
      <c r="E10" s="41">
        <f t="shared" ref="E10:E28" si="1">D10/D$30*100</f>
        <v>5.7286656657042991</v>
      </c>
      <c r="F10" s="42">
        <f t="shared" ref="F10:F28" si="2">B10+D10</f>
        <v>3515430</v>
      </c>
      <c r="G10" s="43">
        <f t="shared" ref="G10:G28" si="3">F10/F$30*100</f>
        <v>5.9466833990210644</v>
      </c>
      <c r="H10" s="44">
        <v>0</v>
      </c>
      <c r="I10" s="45">
        <f t="shared" ref="I10:I28" si="4">H10/H$30*100</f>
        <v>0</v>
      </c>
      <c r="J10" s="46">
        <v>1</v>
      </c>
      <c r="K10" s="45">
        <f t="shared" ref="K10:K28" si="5">J10/J$30*100</f>
        <v>6.637902422834384E-3</v>
      </c>
      <c r="L10" s="47">
        <v>0</v>
      </c>
      <c r="M10" s="48">
        <f t="shared" ref="M10:M28" si="6">H10+J10</f>
        <v>1</v>
      </c>
      <c r="N10" s="49">
        <f t="shared" ref="N10:N28" si="7">M10/M$30*100</f>
        <v>2.8535555301906178E-3</v>
      </c>
      <c r="O10" s="44">
        <v>0</v>
      </c>
      <c r="P10" s="45">
        <f t="shared" ref="P10:P28" si="8">O10/O$30*100</f>
        <v>0</v>
      </c>
      <c r="Q10" s="46">
        <v>1</v>
      </c>
      <c r="R10" s="45">
        <f t="shared" ref="R10:R28" si="9">Q10/Q$30*100</f>
        <v>7.840677434530343E-3</v>
      </c>
      <c r="S10" s="47">
        <v>0</v>
      </c>
      <c r="T10" s="48">
        <f t="shared" ref="T10:T28" si="10">O10+Q10</f>
        <v>1</v>
      </c>
      <c r="U10" s="49">
        <f t="shared" ref="U10:U28" si="11">T10/T$30*100</f>
        <v>3.3003300330032999E-3</v>
      </c>
      <c r="V10" s="44">
        <v>0</v>
      </c>
      <c r="W10" s="45">
        <f t="shared" ref="W10:W28" si="12">V10/V$30*100</f>
        <v>0</v>
      </c>
      <c r="X10" s="46">
        <v>1</v>
      </c>
      <c r="Y10" s="45">
        <f t="shared" ref="Y10:Y28" si="13">X10/X$30*100</f>
        <v>1.0390689941812137E-2</v>
      </c>
      <c r="Z10" s="47">
        <v>0</v>
      </c>
      <c r="AA10" s="48">
        <f t="shared" ref="AA10:AA28" si="14">V10+X10</f>
        <v>1</v>
      </c>
      <c r="AB10" s="49">
        <f t="shared" ref="AB10:AB28" si="15">AA10/AA$30*100</f>
        <v>4.245563386261357E-3</v>
      </c>
      <c r="AC10" s="44">
        <v>0</v>
      </c>
      <c r="AD10" s="45">
        <f t="shared" ref="AD10:AD28" si="16">AC10/AC$30*100</f>
        <v>0</v>
      </c>
      <c r="AE10" s="46">
        <v>0</v>
      </c>
      <c r="AF10" s="45">
        <f t="shared" ref="AF10:AF28" si="17">AE10/AE$30*100</f>
        <v>0</v>
      </c>
      <c r="AG10" s="47">
        <v>0</v>
      </c>
      <c r="AH10" s="48">
        <f t="shared" ref="AH10:AH28" si="18">AC10+AE10</f>
        <v>0</v>
      </c>
      <c r="AI10" s="49">
        <f t="shared" ref="AI10:AI28" si="19">AH10/AH$30*100</f>
        <v>0</v>
      </c>
      <c r="AJ10" s="44">
        <v>0</v>
      </c>
      <c r="AK10" s="45">
        <f t="shared" ref="AK10:AK28" si="20">AJ10/AJ$30*100</f>
        <v>0</v>
      </c>
      <c r="AL10" s="46">
        <v>0</v>
      </c>
      <c r="AM10" s="45">
        <f t="shared" ref="AM10:AM28" si="21">AL10/AL$30*100</f>
        <v>0</v>
      </c>
      <c r="AN10" s="47">
        <v>0</v>
      </c>
      <c r="AO10" s="48">
        <f t="shared" ref="AO10:AO28" si="22">AJ10+AL10</f>
        <v>0</v>
      </c>
      <c r="AP10" s="49">
        <f t="shared" ref="AP10:AP28" si="23">AO10/AO$30*100</f>
        <v>0</v>
      </c>
      <c r="AQ10" s="44">
        <v>0</v>
      </c>
      <c r="AR10" s="45">
        <f t="shared" ref="AR10:AR28" si="24">AQ10/AQ$30*100</f>
        <v>0</v>
      </c>
      <c r="AS10" s="46">
        <v>0</v>
      </c>
      <c r="AT10" s="45">
        <f t="shared" ref="AT10:AT28" si="25">AS10/AS$30*100</f>
        <v>0</v>
      </c>
      <c r="AU10" s="47">
        <v>0</v>
      </c>
      <c r="AV10" s="48">
        <f t="shared" ref="AV10:AV28" si="26">AQ10+AS10</f>
        <v>0</v>
      </c>
      <c r="AW10" s="49">
        <f t="shared" ref="AW10:AW28" si="27">AV10/AV$30*100</f>
        <v>0</v>
      </c>
      <c r="AX10" s="44">
        <v>0</v>
      </c>
      <c r="AY10" s="45">
        <f t="shared" ref="AY10:AY28" si="28">AX10/AX$30*100</f>
        <v>0</v>
      </c>
      <c r="AZ10" s="46">
        <v>0</v>
      </c>
      <c r="BA10" s="45">
        <f t="shared" ref="BA10:BA28" si="29">AZ10/AZ$30*100</f>
        <v>0</v>
      </c>
      <c r="BB10" s="47">
        <v>0</v>
      </c>
      <c r="BC10" s="48">
        <f t="shared" ref="BC10:BC28" si="30">AX10+AZ10</f>
        <v>0</v>
      </c>
      <c r="BD10" s="49">
        <f t="shared" ref="BD10:BD28" si="31">BC10/BC$30*100</f>
        <v>0</v>
      </c>
      <c r="BE10" s="44">
        <v>0</v>
      </c>
      <c r="BF10" s="45">
        <f t="shared" ref="BF10:BF28" si="32">BE10/BE$30*100</f>
        <v>0</v>
      </c>
      <c r="BG10" s="46">
        <v>0</v>
      </c>
      <c r="BH10" s="45">
        <f t="shared" ref="BH10:BH28" si="33">BG10/BG$30*100</f>
        <v>0</v>
      </c>
      <c r="BI10" s="47">
        <v>0</v>
      </c>
      <c r="BJ10" s="48">
        <f t="shared" ref="BJ10:BJ28" si="34">BE10+BG10</f>
        <v>0</v>
      </c>
      <c r="BK10" s="49">
        <f t="shared" ref="BK10:BK28" si="35">BJ10/BJ$30*100</f>
        <v>0</v>
      </c>
      <c r="BL10" s="44">
        <v>0</v>
      </c>
      <c r="BM10" s="45">
        <f t="shared" ref="BM10:BM28" si="36">BL10/BL$30*100</f>
        <v>0</v>
      </c>
      <c r="BN10" s="46">
        <v>0</v>
      </c>
      <c r="BO10" s="45">
        <f t="shared" ref="BO10:BO28" si="37">BN10/BN$30*100</f>
        <v>0</v>
      </c>
      <c r="BP10" s="47">
        <v>0</v>
      </c>
      <c r="BQ10" s="48">
        <f t="shared" ref="BQ10:BQ28" si="38">BL10+BN10</f>
        <v>0</v>
      </c>
      <c r="BR10" s="49">
        <f t="shared" ref="BR10:BR28" si="39">BQ10/BQ$30*100</f>
        <v>0</v>
      </c>
      <c r="BS10" s="22"/>
      <c r="BT10" s="22"/>
      <c r="BU10" s="22"/>
      <c r="BV10" s="22"/>
    </row>
    <row r="11" spans="1:102" ht="13" x14ac:dyDescent="0.3">
      <c r="A11" s="40" t="s">
        <v>38</v>
      </c>
      <c r="B11" s="22">
        <v>1898484</v>
      </c>
      <c r="C11" s="41">
        <f t="shared" si="0"/>
        <v>6.4982635268134441</v>
      </c>
      <c r="D11" s="22">
        <v>1809836</v>
      </c>
      <c r="E11" s="41">
        <f t="shared" si="1"/>
        <v>6.0528502511558484</v>
      </c>
      <c r="F11" s="42">
        <f t="shared" si="2"/>
        <v>3708320</v>
      </c>
      <c r="G11" s="43">
        <f t="shared" si="3"/>
        <v>6.2729751359742032</v>
      </c>
      <c r="H11" s="44">
        <v>0</v>
      </c>
      <c r="I11" s="45">
        <f t="shared" si="4"/>
        <v>0</v>
      </c>
      <c r="J11" s="46">
        <v>0</v>
      </c>
      <c r="K11" s="45">
        <f t="shared" si="5"/>
        <v>0</v>
      </c>
      <c r="L11" s="47">
        <v>0</v>
      </c>
      <c r="M11" s="48">
        <f t="shared" si="6"/>
        <v>0</v>
      </c>
      <c r="N11" s="49">
        <f t="shared" si="7"/>
        <v>0</v>
      </c>
      <c r="O11" s="44">
        <v>0</v>
      </c>
      <c r="P11" s="45">
        <f t="shared" si="8"/>
        <v>0</v>
      </c>
      <c r="Q11" s="46">
        <v>0</v>
      </c>
      <c r="R11" s="45">
        <f t="shared" si="9"/>
        <v>0</v>
      </c>
      <c r="S11" s="47">
        <v>0</v>
      </c>
      <c r="T11" s="48">
        <f t="shared" si="10"/>
        <v>0</v>
      </c>
      <c r="U11" s="49">
        <f t="shared" si="11"/>
        <v>0</v>
      </c>
      <c r="V11" s="44">
        <v>0</v>
      </c>
      <c r="W11" s="45">
        <f t="shared" si="12"/>
        <v>0</v>
      </c>
      <c r="X11" s="46">
        <v>0</v>
      </c>
      <c r="Y11" s="45">
        <f t="shared" si="13"/>
        <v>0</v>
      </c>
      <c r="Z11" s="47">
        <v>0</v>
      </c>
      <c r="AA11" s="48">
        <f t="shared" si="14"/>
        <v>0</v>
      </c>
      <c r="AB11" s="49">
        <f t="shared" si="15"/>
        <v>0</v>
      </c>
      <c r="AC11" s="44">
        <v>0</v>
      </c>
      <c r="AD11" s="45">
        <f t="shared" si="16"/>
        <v>0</v>
      </c>
      <c r="AE11" s="46">
        <v>0</v>
      </c>
      <c r="AF11" s="45">
        <f t="shared" si="17"/>
        <v>0</v>
      </c>
      <c r="AG11" s="47">
        <v>0</v>
      </c>
      <c r="AH11" s="48">
        <f t="shared" si="18"/>
        <v>0</v>
      </c>
      <c r="AI11" s="49">
        <f t="shared" si="19"/>
        <v>0</v>
      </c>
      <c r="AJ11" s="44">
        <v>0</v>
      </c>
      <c r="AK11" s="45">
        <f t="shared" si="20"/>
        <v>0</v>
      </c>
      <c r="AL11" s="46">
        <v>0</v>
      </c>
      <c r="AM11" s="45">
        <f t="shared" si="21"/>
        <v>0</v>
      </c>
      <c r="AN11" s="47">
        <v>0</v>
      </c>
      <c r="AO11" s="48">
        <f t="shared" si="22"/>
        <v>0</v>
      </c>
      <c r="AP11" s="49">
        <f t="shared" si="23"/>
        <v>0</v>
      </c>
      <c r="AQ11" s="44">
        <v>0</v>
      </c>
      <c r="AR11" s="45">
        <f t="shared" si="24"/>
        <v>0</v>
      </c>
      <c r="AS11" s="46">
        <v>0</v>
      </c>
      <c r="AT11" s="45">
        <f t="shared" si="25"/>
        <v>0</v>
      </c>
      <c r="AU11" s="47">
        <v>0</v>
      </c>
      <c r="AV11" s="48">
        <f t="shared" si="26"/>
        <v>0</v>
      </c>
      <c r="AW11" s="49">
        <f t="shared" si="27"/>
        <v>0</v>
      </c>
      <c r="AX11" s="44">
        <v>0</v>
      </c>
      <c r="AY11" s="45">
        <f t="shared" si="28"/>
        <v>0</v>
      </c>
      <c r="AZ11" s="46">
        <v>0</v>
      </c>
      <c r="BA11" s="45">
        <f t="shared" si="29"/>
        <v>0</v>
      </c>
      <c r="BB11" s="47">
        <v>0</v>
      </c>
      <c r="BC11" s="48">
        <f t="shared" si="30"/>
        <v>0</v>
      </c>
      <c r="BD11" s="49">
        <f t="shared" si="31"/>
        <v>0</v>
      </c>
      <c r="BE11" s="44">
        <v>0</v>
      </c>
      <c r="BF11" s="45">
        <f t="shared" si="32"/>
        <v>0</v>
      </c>
      <c r="BG11" s="46">
        <v>0</v>
      </c>
      <c r="BH11" s="45">
        <f t="shared" si="33"/>
        <v>0</v>
      </c>
      <c r="BI11" s="47">
        <v>0</v>
      </c>
      <c r="BJ11" s="48">
        <f t="shared" si="34"/>
        <v>0</v>
      </c>
      <c r="BK11" s="49">
        <f t="shared" si="35"/>
        <v>0</v>
      </c>
      <c r="BL11" s="88">
        <v>0</v>
      </c>
      <c r="BM11" s="45">
        <f t="shared" si="36"/>
        <v>0</v>
      </c>
      <c r="BN11" s="88">
        <v>0</v>
      </c>
      <c r="BO11" s="45">
        <f t="shared" si="37"/>
        <v>0</v>
      </c>
      <c r="BP11" s="47">
        <v>0</v>
      </c>
      <c r="BQ11" s="48">
        <f t="shared" si="38"/>
        <v>0</v>
      </c>
      <c r="BR11" s="49">
        <f t="shared" si="39"/>
        <v>0</v>
      </c>
      <c r="BS11" s="22"/>
      <c r="BT11" s="22"/>
      <c r="BU11" s="22"/>
      <c r="BV11" s="22"/>
    </row>
    <row r="12" spans="1:102" ht="13" x14ac:dyDescent="0.3">
      <c r="A12" s="40" t="s">
        <v>39</v>
      </c>
      <c r="B12" s="22">
        <v>1768144</v>
      </c>
      <c r="C12" s="41">
        <f t="shared" si="0"/>
        <v>6.052126678630966</v>
      </c>
      <c r="D12" s="22">
        <v>1682638</v>
      </c>
      <c r="E12" s="41">
        <f t="shared" si="1"/>
        <v>5.6274468188854536</v>
      </c>
      <c r="F12" s="42">
        <f t="shared" si="2"/>
        <v>3450782</v>
      </c>
      <c r="G12" s="43">
        <f t="shared" si="3"/>
        <v>5.8373251730345093</v>
      </c>
      <c r="H12" s="44">
        <v>0</v>
      </c>
      <c r="I12" s="45">
        <f t="shared" si="4"/>
        <v>0</v>
      </c>
      <c r="J12" s="46">
        <v>1</v>
      </c>
      <c r="K12" s="45">
        <f t="shared" si="5"/>
        <v>6.637902422834384E-3</v>
      </c>
      <c r="L12" s="47">
        <v>0</v>
      </c>
      <c r="M12" s="48">
        <f t="shared" si="6"/>
        <v>1</v>
      </c>
      <c r="N12" s="49">
        <f t="shared" si="7"/>
        <v>2.8535555301906178E-3</v>
      </c>
      <c r="O12" s="44">
        <v>0</v>
      </c>
      <c r="P12" s="45">
        <f t="shared" si="8"/>
        <v>0</v>
      </c>
      <c r="Q12" s="46">
        <v>1</v>
      </c>
      <c r="R12" s="45">
        <f t="shared" si="9"/>
        <v>7.840677434530343E-3</v>
      </c>
      <c r="S12" s="47">
        <v>0</v>
      </c>
      <c r="T12" s="48">
        <f t="shared" si="10"/>
        <v>1</v>
      </c>
      <c r="U12" s="49">
        <f t="shared" si="11"/>
        <v>3.3003300330032999E-3</v>
      </c>
      <c r="V12" s="44">
        <v>0</v>
      </c>
      <c r="W12" s="45">
        <f t="shared" si="12"/>
        <v>0</v>
      </c>
      <c r="X12" s="46">
        <v>1</v>
      </c>
      <c r="Y12" s="45">
        <f t="shared" si="13"/>
        <v>1.0390689941812137E-2</v>
      </c>
      <c r="Z12" s="47">
        <v>0</v>
      </c>
      <c r="AA12" s="48">
        <f t="shared" si="14"/>
        <v>1</v>
      </c>
      <c r="AB12" s="49">
        <f t="shared" si="15"/>
        <v>4.245563386261357E-3</v>
      </c>
      <c r="AC12" s="44">
        <v>0</v>
      </c>
      <c r="AD12" s="45">
        <f t="shared" si="16"/>
        <v>0</v>
      </c>
      <c r="AE12" s="46">
        <v>1</v>
      </c>
      <c r="AF12" s="45">
        <f t="shared" si="17"/>
        <v>1.6490765171503958E-2</v>
      </c>
      <c r="AG12" s="47">
        <v>0</v>
      </c>
      <c r="AH12" s="48">
        <f t="shared" si="18"/>
        <v>1</v>
      </c>
      <c r="AI12" s="49">
        <f t="shared" si="19"/>
        <v>6.4796215900991385E-3</v>
      </c>
      <c r="AJ12" s="44">
        <v>0</v>
      </c>
      <c r="AK12" s="45">
        <f t="shared" si="20"/>
        <v>0</v>
      </c>
      <c r="AL12" s="46">
        <v>0</v>
      </c>
      <c r="AM12" s="45">
        <f t="shared" si="21"/>
        <v>0</v>
      </c>
      <c r="AN12" s="47">
        <v>0</v>
      </c>
      <c r="AO12" s="48">
        <f t="shared" si="22"/>
        <v>0</v>
      </c>
      <c r="AP12" s="49">
        <f t="shared" si="23"/>
        <v>0</v>
      </c>
      <c r="AQ12" s="44">
        <v>0</v>
      </c>
      <c r="AR12" s="45">
        <f t="shared" si="24"/>
        <v>0</v>
      </c>
      <c r="AS12" s="46">
        <v>0</v>
      </c>
      <c r="AT12" s="45">
        <f t="shared" si="25"/>
        <v>0</v>
      </c>
      <c r="AU12" s="47">
        <v>0</v>
      </c>
      <c r="AV12" s="48">
        <f t="shared" si="26"/>
        <v>0</v>
      </c>
      <c r="AW12" s="49">
        <f t="shared" si="27"/>
        <v>0</v>
      </c>
      <c r="AX12" s="44">
        <v>0</v>
      </c>
      <c r="AY12" s="45">
        <f t="shared" si="28"/>
        <v>0</v>
      </c>
      <c r="AZ12" s="46">
        <v>0</v>
      </c>
      <c r="BA12" s="45">
        <f t="shared" si="29"/>
        <v>0</v>
      </c>
      <c r="BB12" s="47">
        <v>0</v>
      </c>
      <c r="BC12" s="48">
        <f t="shared" si="30"/>
        <v>0</v>
      </c>
      <c r="BD12" s="49">
        <f t="shared" si="31"/>
        <v>0</v>
      </c>
      <c r="BE12" s="44">
        <v>0</v>
      </c>
      <c r="BF12" s="45">
        <f t="shared" si="32"/>
        <v>0</v>
      </c>
      <c r="BG12" s="46">
        <v>0</v>
      </c>
      <c r="BH12" s="45">
        <f t="shared" si="33"/>
        <v>0</v>
      </c>
      <c r="BI12" s="47">
        <v>0</v>
      </c>
      <c r="BJ12" s="48">
        <f t="shared" si="34"/>
        <v>0</v>
      </c>
      <c r="BK12" s="49">
        <f t="shared" si="35"/>
        <v>0</v>
      </c>
      <c r="BL12" s="88">
        <v>0</v>
      </c>
      <c r="BM12" s="45">
        <f t="shared" si="36"/>
        <v>0</v>
      </c>
      <c r="BN12" s="88">
        <v>0</v>
      </c>
      <c r="BO12" s="45">
        <f t="shared" si="37"/>
        <v>0</v>
      </c>
      <c r="BP12" s="47">
        <v>0</v>
      </c>
      <c r="BQ12" s="48">
        <f t="shared" si="38"/>
        <v>0</v>
      </c>
      <c r="BR12" s="49">
        <f t="shared" si="39"/>
        <v>0</v>
      </c>
      <c r="BS12" s="22"/>
      <c r="BT12" s="22"/>
      <c r="BU12" s="22"/>
      <c r="BV12" s="22"/>
    </row>
    <row r="13" spans="1:102" ht="13" x14ac:dyDescent="0.3">
      <c r="A13" s="40" t="s">
        <v>40</v>
      </c>
      <c r="B13" s="22">
        <v>1680191</v>
      </c>
      <c r="C13" s="41">
        <f t="shared" si="0"/>
        <v>5.7510750121571776</v>
      </c>
      <c r="D13" s="22">
        <v>1590604</v>
      </c>
      <c r="E13" s="41">
        <f t="shared" si="1"/>
        <v>5.3196465430511362</v>
      </c>
      <c r="F13" s="42">
        <f t="shared" si="2"/>
        <v>3270795</v>
      </c>
      <c r="G13" s="43">
        <f t="shared" si="3"/>
        <v>5.5328600848547973</v>
      </c>
      <c r="H13" s="44">
        <v>5</v>
      </c>
      <c r="I13" s="45">
        <f t="shared" si="4"/>
        <v>2.5026277591471042E-2</v>
      </c>
      <c r="J13" s="46">
        <v>3</v>
      </c>
      <c r="K13" s="45">
        <f t="shared" si="5"/>
        <v>1.9913707268503153E-2</v>
      </c>
      <c r="L13" s="47">
        <v>0</v>
      </c>
      <c r="M13" s="48">
        <f t="shared" si="6"/>
        <v>8</v>
      </c>
      <c r="N13" s="49">
        <f t="shared" si="7"/>
        <v>2.2828444241524942E-2</v>
      </c>
      <c r="O13" s="44">
        <v>5</v>
      </c>
      <c r="P13" s="45">
        <f t="shared" si="8"/>
        <v>2.8496523424142259E-2</v>
      </c>
      <c r="Q13" s="46">
        <v>3</v>
      </c>
      <c r="R13" s="45">
        <f t="shared" si="9"/>
        <v>2.3522032303591029E-2</v>
      </c>
      <c r="S13" s="47">
        <v>0</v>
      </c>
      <c r="T13" s="48">
        <f t="shared" si="10"/>
        <v>8</v>
      </c>
      <c r="U13" s="49">
        <f t="shared" si="11"/>
        <v>2.6402640264026399E-2</v>
      </c>
      <c r="V13" s="44">
        <v>5</v>
      </c>
      <c r="W13" s="45">
        <f t="shared" si="12"/>
        <v>3.5893754486719311E-2</v>
      </c>
      <c r="X13" s="46">
        <v>3</v>
      </c>
      <c r="Y13" s="45">
        <f t="shared" si="13"/>
        <v>3.1172069825436407E-2</v>
      </c>
      <c r="Z13" s="47">
        <v>0</v>
      </c>
      <c r="AA13" s="48">
        <f t="shared" si="14"/>
        <v>8</v>
      </c>
      <c r="AB13" s="49">
        <f t="shared" si="15"/>
        <v>3.3964507090090856E-2</v>
      </c>
      <c r="AC13" s="44">
        <v>3</v>
      </c>
      <c r="AD13" s="45">
        <f t="shared" si="16"/>
        <v>3.2020493115593976E-2</v>
      </c>
      <c r="AE13" s="46">
        <v>3</v>
      </c>
      <c r="AF13" s="45">
        <f t="shared" si="17"/>
        <v>4.9472295514511877E-2</v>
      </c>
      <c r="AG13" s="47">
        <v>0</v>
      </c>
      <c r="AH13" s="48">
        <f t="shared" si="18"/>
        <v>6</v>
      </c>
      <c r="AI13" s="49">
        <f t="shared" si="19"/>
        <v>3.8877729540594826E-2</v>
      </c>
      <c r="AJ13" s="44">
        <v>2</v>
      </c>
      <c r="AK13" s="45">
        <f t="shared" si="20"/>
        <v>4.4043162299053071E-2</v>
      </c>
      <c r="AL13" s="46">
        <v>3</v>
      </c>
      <c r="AM13" s="45">
        <f t="shared" si="21"/>
        <v>0.1064207165661582</v>
      </c>
      <c r="AN13" s="47">
        <v>0</v>
      </c>
      <c r="AO13" s="48">
        <f t="shared" si="22"/>
        <v>5</v>
      </c>
      <c r="AP13" s="49">
        <f t="shared" si="23"/>
        <v>6.7934782608695649E-2</v>
      </c>
      <c r="AQ13" s="44">
        <v>1</v>
      </c>
      <c r="AR13" s="45">
        <f t="shared" si="24"/>
        <v>7.2150072150072145E-2</v>
      </c>
      <c r="AS13" s="46">
        <v>1</v>
      </c>
      <c r="AT13" s="45">
        <f t="shared" si="25"/>
        <v>0.11173184357541899</v>
      </c>
      <c r="AU13" s="47">
        <v>0</v>
      </c>
      <c r="AV13" s="48">
        <f t="shared" si="26"/>
        <v>2</v>
      </c>
      <c r="AW13" s="49">
        <f t="shared" si="27"/>
        <v>8.7680841736080664E-2</v>
      </c>
      <c r="AX13" s="44">
        <v>0</v>
      </c>
      <c r="AY13" s="45">
        <f t="shared" si="28"/>
        <v>0</v>
      </c>
      <c r="AZ13" s="46">
        <v>0</v>
      </c>
      <c r="BA13" s="45">
        <f t="shared" si="29"/>
        <v>0</v>
      </c>
      <c r="BB13" s="47">
        <v>0</v>
      </c>
      <c r="BC13" s="48">
        <f t="shared" si="30"/>
        <v>0</v>
      </c>
      <c r="BD13" s="49">
        <f t="shared" si="31"/>
        <v>0</v>
      </c>
      <c r="BE13" s="44">
        <v>0</v>
      </c>
      <c r="BF13" s="45">
        <f t="shared" si="32"/>
        <v>0</v>
      </c>
      <c r="BG13" s="46">
        <v>0</v>
      </c>
      <c r="BH13" s="45">
        <f t="shared" si="33"/>
        <v>0</v>
      </c>
      <c r="BI13" s="47">
        <v>0</v>
      </c>
      <c r="BJ13" s="48">
        <f t="shared" si="34"/>
        <v>0</v>
      </c>
      <c r="BK13" s="49">
        <f t="shared" si="35"/>
        <v>0</v>
      </c>
      <c r="BL13" s="20">
        <v>0</v>
      </c>
      <c r="BM13" s="45">
        <f t="shared" si="36"/>
        <v>0</v>
      </c>
      <c r="BN13" s="20">
        <v>0</v>
      </c>
      <c r="BO13" s="45">
        <f t="shared" si="37"/>
        <v>0</v>
      </c>
      <c r="BP13" s="47">
        <v>0</v>
      </c>
      <c r="BQ13" s="48">
        <f t="shared" si="38"/>
        <v>0</v>
      </c>
      <c r="BR13" s="49">
        <f t="shared" si="39"/>
        <v>0</v>
      </c>
      <c r="BS13" s="22"/>
      <c r="BT13" s="22"/>
      <c r="BU13" s="22"/>
      <c r="BV13" s="22"/>
    </row>
    <row r="14" spans="1:102" ht="13" x14ac:dyDescent="0.3">
      <c r="A14" s="40" t="s">
        <v>41</v>
      </c>
      <c r="B14" s="22">
        <v>1913637</v>
      </c>
      <c r="C14" s="41">
        <f t="shared" si="0"/>
        <v>6.5501302727127007</v>
      </c>
      <c r="D14" s="22">
        <v>1804323</v>
      </c>
      <c r="E14" s="41">
        <f t="shared" si="1"/>
        <v>6.0344124681552769</v>
      </c>
      <c r="F14" s="42">
        <f t="shared" si="2"/>
        <v>3717960</v>
      </c>
      <c r="G14" s="43">
        <f t="shared" si="3"/>
        <v>6.2892821106448862</v>
      </c>
      <c r="H14" s="44">
        <v>11</v>
      </c>
      <c r="I14" s="45">
        <f t="shared" si="4"/>
        <v>5.5057810701236297E-2</v>
      </c>
      <c r="J14" s="46">
        <v>8</v>
      </c>
      <c r="K14" s="45">
        <f t="shared" si="5"/>
        <v>5.3103219382675072E-2</v>
      </c>
      <c r="L14" s="47">
        <v>0</v>
      </c>
      <c r="M14" s="48">
        <f t="shared" si="6"/>
        <v>19</v>
      </c>
      <c r="N14" s="49">
        <f t="shared" si="7"/>
        <v>5.4217555073621734E-2</v>
      </c>
      <c r="O14" s="44">
        <v>9</v>
      </c>
      <c r="P14" s="45">
        <f t="shared" si="8"/>
        <v>5.1293742163456058E-2</v>
      </c>
      <c r="Q14" s="46">
        <v>7</v>
      </c>
      <c r="R14" s="45">
        <f t="shared" si="9"/>
        <v>5.4884742041712405E-2</v>
      </c>
      <c r="S14" s="47">
        <v>0</v>
      </c>
      <c r="T14" s="48">
        <f t="shared" si="10"/>
        <v>16</v>
      </c>
      <c r="U14" s="49">
        <f t="shared" si="11"/>
        <v>5.2805280528052799E-2</v>
      </c>
      <c r="V14" s="44">
        <v>6</v>
      </c>
      <c r="W14" s="45">
        <f t="shared" si="12"/>
        <v>4.3072505384063174E-2</v>
      </c>
      <c r="X14" s="46">
        <v>6</v>
      </c>
      <c r="Y14" s="45">
        <f t="shared" si="13"/>
        <v>6.2344139650872814E-2</v>
      </c>
      <c r="Z14" s="47">
        <v>0</v>
      </c>
      <c r="AA14" s="48">
        <f t="shared" si="14"/>
        <v>12</v>
      </c>
      <c r="AB14" s="49">
        <f t="shared" si="15"/>
        <v>5.0946760635136278E-2</v>
      </c>
      <c r="AC14" s="44">
        <v>5</v>
      </c>
      <c r="AD14" s="45">
        <f t="shared" si="16"/>
        <v>5.3367488525989971E-2</v>
      </c>
      <c r="AE14" s="46">
        <v>4</v>
      </c>
      <c r="AF14" s="45">
        <f t="shared" si="17"/>
        <v>6.5963060686015831E-2</v>
      </c>
      <c r="AG14" s="47">
        <v>0</v>
      </c>
      <c r="AH14" s="48">
        <f t="shared" si="18"/>
        <v>9</v>
      </c>
      <c r="AI14" s="49">
        <f t="shared" si="19"/>
        <v>5.8316594310892242E-2</v>
      </c>
      <c r="AJ14" s="44">
        <v>3</v>
      </c>
      <c r="AK14" s="45">
        <f t="shared" si="20"/>
        <v>6.6064743448579613E-2</v>
      </c>
      <c r="AL14" s="46">
        <v>4</v>
      </c>
      <c r="AM14" s="45">
        <f t="shared" si="21"/>
        <v>0.14189428875487761</v>
      </c>
      <c r="AN14" s="47">
        <v>0</v>
      </c>
      <c r="AO14" s="48">
        <f t="shared" si="22"/>
        <v>7</v>
      </c>
      <c r="AP14" s="49">
        <f t="shared" si="23"/>
        <v>9.5108695652173919E-2</v>
      </c>
      <c r="AQ14" s="44">
        <v>0</v>
      </c>
      <c r="AR14" s="45">
        <f t="shared" si="24"/>
        <v>0</v>
      </c>
      <c r="AS14" s="46">
        <v>2</v>
      </c>
      <c r="AT14" s="45">
        <f t="shared" si="25"/>
        <v>0.22346368715083798</v>
      </c>
      <c r="AU14" s="47">
        <v>0</v>
      </c>
      <c r="AV14" s="48">
        <f t="shared" si="26"/>
        <v>2</v>
      </c>
      <c r="AW14" s="49">
        <f t="shared" si="27"/>
        <v>8.7680841736080664E-2</v>
      </c>
      <c r="AX14" s="44">
        <v>0</v>
      </c>
      <c r="AY14" s="45">
        <f t="shared" si="28"/>
        <v>0</v>
      </c>
      <c r="AZ14" s="46">
        <v>1</v>
      </c>
      <c r="BA14" s="45">
        <f t="shared" si="29"/>
        <v>0.5181347150259068</v>
      </c>
      <c r="BB14" s="47">
        <v>0</v>
      </c>
      <c r="BC14" s="48">
        <f t="shared" si="30"/>
        <v>1</v>
      </c>
      <c r="BD14" s="49">
        <f t="shared" si="31"/>
        <v>0.22573363431151239</v>
      </c>
      <c r="BE14" s="44">
        <v>0</v>
      </c>
      <c r="BF14" s="45">
        <f t="shared" si="32"/>
        <v>0</v>
      </c>
      <c r="BG14" s="46">
        <v>0</v>
      </c>
      <c r="BH14" s="45">
        <f t="shared" si="33"/>
        <v>0</v>
      </c>
      <c r="BI14" s="47">
        <v>0</v>
      </c>
      <c r="BJ14" s="48">
        <f t="shared" si="34"/>
        <v>0</v>
      </c>
      <c r="BK14" s="49">
        <f t="shared" si="35"/>
        <v>0</v>
      </c>
      <c r="BL14" s="20">
        <v>0</v>
      </c>
      <c r="BM14" s="45">
        <f t="shared" si="36"/>
        <v>0</v>
      </c>
      <c r="BN14" s="20">
        <v>0</v>
      </c>
      <c r="BO14" s="45">
        <f t="shared" si="37"/>
        <v>0</v>
      </c>
      <c r="BP14" s="47">
        <v>0</v>
      </c>
      <c r="BQ14" s="48">
        <f t="shared" si="38"/>
        <v>0</v>
      </c>
      <c r="BR14" s="49">
        <f t="shared" si="39"/>
        <v>0</v>
      </c>
      <c r="BS14" s="22"/>
      <c r="BT14" s="22"/>
      <c r="BU14" s="22"/>
      <c r="BV14" s="22"/>
    </row>
    <row r="15" spans="1:102" ht="13" x14ac:dyDescent="0.3">
      <c r="A15" s="40" t="s">
        <v>42</v>
      </c>
      <c r="B15" s="22">
        <v>2040911</v>
      </c>
      <c r="C15" s="41">
        <f t="shared" si="0"/>
        <v>6.985772602124829</v>
      </c>
      <c r="D15" s="22">
        <v>1981361</v>
      </c>
      <c r="E15" s="41">
        <f t="shared" si="1"/>
        <v>6.6265017529104311</v>
      </c>
      <c r="F15" s="42">
        <f t="shared" si="2"/>
        <v>4022272</v>
      </c>
      <c r="G15" s="43">
        <f t="shared" si="3"/>
        <v>6.8040547326350547</v>
      </c>
      <c r="H15" s="44">
        <v>20</v>
      </c>
      <c r="I15" s="45">
        <f t="shared" si="4"/>
        <v>0.10010511036588417</v>
      </c>
      <c r="J15" s="46">
        <v>15</v>
      </c>
      <c r="K15" s="45">
        <f t="shared" si="5"/>
        <v>9.9568536342515765E-2</v>
      </c>
      <c r="L15" s="47">
        <v>0</v>
      </c>
      <c r="M15" s="48">
        <f t="shared" si="6"/>
        <v>35</v>
      </c>
      <c r="N15" s="49">
        <f t="shared" si="7"/>
        <v>9.9874443556671619E-2</v>
      </c>
      <c r="O15" s="44">
        <v>19</v>
      </c>
      <c r="P15" s="45">
        <f t="shared" si="8"/>
        <v>0.10828678901174058</v>
      </c>
      <c r="Q15" s="46">
        <v>15</v>
      </c>
      <c r="R15" s="45">
        <f t="shared" si="9"/>
        <v>0.11761016151795516</v>
      </c>
      <c r="S15" s="47">
        <v>0</v>
      </c>
      <c r="T15" s="48">
        <f t="shared" si="10"/>
        <v>34</v>
      </c>
      <c r="U15" s="49">
        <f t="shared" si="11"/>
        <v>0.11221122112211222</v>
      </c>
      <c r="V15" s="44">
        <v>15</v>
      </c>
      <c r="W15" s="45">
        <f t="shared" si="12"/>
        <v>0.10768126346015792</v>
      </c>
      <c r="X15" s="46">
        <v>12</v>
      </c>
      <c r="Y15" s="45">
        <f t="shared" si="13"/>
        <v>0.12468827930174563</v>
      </c>
      <c r="Z15" s="47">
        <v>0</v>
      </c>
      <c r="AA15" s="48">
        <f t="shared" si="14"/>
        <v>27</v>
      </c>
      <c r="AB15" s="49">
        <f t="shared" si="15"/>
        <v>0.11463021142905665</v>
      </c>
      <c r="AC15" s="44">
        <v>11</v>
      </c>
      <c r="AD15" s="45">
        <f t="shared" si="16"/>
        <v>0.11740847475717794</v>
      </c>
      <c r="AE15" s="46">
        <v>10</v>
      </c>
      <c r="AF15" s="45">
        <f t="shared" si="17"/>
        <v>0.16490765171503957</v>
      </c>
      <c r="AG15" s="47">
        <v>0</v>
      </c>
      <c r="AH15" s="48">
        <f t="shared" si="18"/>
        <v>21</v>
      </c>
      <c r="AI15" s="49">
        <f t="shared" si="19"/>
        <v>0.13607205339208189</v>
      </c>
      <c r="AJ15" s="44">
        <v>3</v>
      </c>
      <c r="AK15" s="45">
        <f t="shared" si="20"/>
        <v>6.6064743448579613E-2</v>
      </c>
      <c r="AL15" s="46">
        <v>6</v>
      </c>
      <c r="AM15" s="45">
        <f t="shared" si="21"/>
        <v>0.2128414331323164</v>
      </c>
      <c r="AN15" s="47">
        <v>0</v>
      </c>
      <c r="AO15" s="48">
        <f t="shared" si="22"/>
        <v>9</v>
      </c>
      <c r="AP15" s="49">
        <f t="shared" si="23"/>
        <v>0.12228260869565219</v>
      </c>
      <c r="AQ15" s="44">
        <v>1</v>
      </c>
      <c r="AR15" s="45">
        <f t="shared" si="24"/>
        <v>7.2150072150072145E-2</v>
      </c>
      <c r="AS15" s="46">
        <v>3</v>
      </c>
      <c r="AT15" s="45">
        <f t="shared" si="25"/>
        <v>0.33519553072625696</v>
      </c>
      <c r="AU15" s="47">
        <v>0</v>
      </c>
      <c r="AV15" s="48">
        <f t="shared" si="26"/>
        <v>4</v>
      </c>
      <c r="AW15" s="49">
        <f t="shared" si="27"/>
        <v>0.17536168347216133</v>
      </c>
      <c r="AX15" s="44">
        <v>0</v>
      </c>
      <c r="AY15" s="45">
        <f t="shared" si="28"/>
        <v>0</v>
      </c>
      <c r="AZ15" s="46">
        <v>1</v>
      </c>
      <c r="BA15" s="45">
        <f t="shared" si="29"/>
        <v>0.5181347150259068</v>
      </c>
      <c r="BB15" s="47">
        <v>0</v>
      </c>
      <c r="BC15" s="48">
        <f t="shared" si="30"/>
        <v>1</v>
      </c>
      <c r="BD15" s="49">
        <f t="shared" si="31"/>
        <v>0.22573363431151239</v>
      </c>
      <c r="BE15" s="44">
        <v>0</v>
      </c>
      <c r="BF15" s="45">
        <f t="shared" si="32"/>
        <v>0</v>
      </c>
      <c r="BG15" s="46">
        <v>0</v>
      </c>
      <c r="BH15" s="45">
        <f t="shared" si="33"/>
        <v>0</v>
      </c>
      <c r="BI15" s="47">
        <v>0</v>
      </c>
      <c r="BJ15" s="48">
        <f t="shared" si="34"/>
        <v>0</v>
      </c>
      <c r="BK15" s="49">
        <f t="shared" si="35"/>
        <v>0</v>
      </c>
      <c r="BL15" s="20">
        <v>0</v>
      </c>
      <c r="BM15" s="45">
        <f t="shared" si="36"/>
        <v>0</v>
      </c>
      <c r="BN15" s="20">
        <v>0</v>
      </c>
      <c r="BO15" s="45">
        <f t="shared" si="37"/>
        <v>0</v>
      </c>
      <c r="BP15" s="47">
        <v>0</v>
      </c>
      <c r="BQ15" s="48">
        <f t="shared" si="38"/>
        <v>0</v>
      </c>
      <c r="BR15" s="49">
        <f t="shared" si="39"/>
        <v>0</v>
      </c>
      <c r="BS15" s="22"/>
      <c r="BT15" s="22"/>
      <c r="BU15" s="22"/>
      <c r="BV15" s="22"/>
    </row>
    <row r="16" spans="1:102" ht="13" x14ac:dyDescent="0.3">
      <c r="A16" s="40" t="s">
        <v>43</v>
      </c>
      <c r="B16" s="22">
        <v>1983871</v>
      </c>
      <c r="C16" s="41">
        <f t="shared" si="0"/>
        <v>6.7905321094109379</v>
      </c>
      <c r="D16" s="22">
        <v>1992159</v>
      </c>
      <c r="E16" s="41">
        <f t="shared" si="1"/>
        <v>6.6626147913360008</v>
      </c>
      <c r="F16" s="42">
        <f t="shared" si="2"/>
        <v>3976030</v>
      </c>
      <c r="G16" s="43">
        <f t="shared" si="3"/>
        <v>6.7258320020622566</v>
      </c>
      <c r="H16" s="44">
        <v>41</v>
      </c>
      <c r="I16" s="45">
        <f t="shared" si="4"/>
        <v>0.20521547625006256</v>
      </c>
      <c r="J16" s="46">
        <v>23</v>
      </c>
      <c r="K16" s="45">
        <f t="shared" si="5"/>
        <v>0.15267175572519084</v>
      </c>
      <c r="L16" s="47">
        <v>0</v>
      </c>
      <c r="M16" s="48">
        <f t="shared" si="6"/>
        <v>64</v>
      </c>
      <c r="N16" s="49">
        <f t="shared" si="7"/>
        <v>0.18262755393219954</v>
      </c>
      <c r="O16" s="44">
        <v>35</v>
      </c>
      <c r="P16" s="45">
        <f t="shared" si="8"/>
        <v>0.1994756639689958</v>
      </c>
      <c r="Q16" s="46">
        <v>20</v>
      </c>
      <c r="R16" s="45">
        <f t="shared" si="9"/>
        <v>0.15681354869060687</v>
      </c>
      <c r="S16" s="47">
        <v>0</v>
      </c>
      <c r="T16" s="48">
        <f t="shared" si="10"/>
        <v>55</v>
      </c>
      <c r="U16" s="49">
        <f t="shared" si="11"/>
        <v>0.18151815181518152</v>
      </c>
      <c r="V16" s="44">
        <v>28</v>
      </c>
      <c r="W16" s="45">
        <f t="shared" si="12"/>
        <v>0.20100502512562815</v>
      </c>
      <c r="X16" s="46">
        <v>15</v>
      </c>
      <c r="Y16" s="45">
        <f t="shared" si="13"/>
        <v>0.15586034912718205</v>
      </c>
      <c r="Z16" s="47">
        <v>0</v>
      </c>
      <c r="AA16" s="48">
        <f t="shared" si="14"/>
        <v>43</v>
      </c>
      <c r="AB16" s="49">
        <f t="shared" si="15"/>
        <v>0.18255922560923835</v>
      </c>
      <c r="AC16" s="44">
        <v>20</v>
      </c>
      <c r="AD16" s="45">
        <f t="shared" si="16"/>
        <v>0.21346995410395989</v>
      </c>
      <c r="AE16" s="46">
        <v>13</v>
      </c>
      <c r="AF16" s="45">
        <f t="shared" si="17"/>
        <v>0.21437994722955145</v>
      </c>
      <c r="AG16" s="47">
        <v>0</v>
      </c>
      <c r="AH16" s="48">
        <f t="shared" si="18"/>
        <v>33</v>
      </c>
      <c r="AI16" s="49">
        <f t="shared" si="19"/>
        <v>0.21382751247327159</v>
      </c>
      <c r="AJ16" s="44">
        <v>16</v>
      </c>
      <c r="AK16" s="45">
        <f t="shared" si="20"/>
        <v>0.35234529839242457</v>
      </c>
      <c r="AL16" s="46">
        <v>7</v>
      </c>
      <c r="AM16" s="45">
        <f t="shared" si="21"/>
        <v>0.24831500532103584</v>
      </c>
      <c r="AN16" s="47">
        <v>0</v>
      </c>
      <c r="AO16" s="48">
        <f t="shared" si="22"/>
        <v>23</v>
      </c>
      <c r="AP16" s="49">
        <f t="shared" si="23"/>
        <v>0.3125</v>
      </c>
      <c r="AQ16" s="44">
        <v>8</v>
      </c>
      <c r="AR16" s="45">
        <f t="shared" si="24"/>
        <v>0.57720057720057716</v>
      </c>
      <c r="AS16" s="46">
        <v>3</v>
      </c>
      <c r="AT16" s="45">
        <f t="shared" si="25"/>
        <v>0.33519553072625696</v>
      </c>
      <c r="AU16" s="47">
        <v>0</v>
      </c>
      <c r="AV16" s="48">
        <f t="shared" si="26"/>
        <v>11</v>
      </c>
      <c r="AW16" s="49">
        <f t="shared" si="27"/>
        <v>0.48224462954844366</v>
      </c>
      <c r="AX16" s="44">
        <v>0</v>
      </c>
      <c r="AY16" s="45">
        <f t="shared" si="28"/>
        <v>0</v>
      </c>
      <c r="AZ16" s="46">
        <v>0</v>
      </c>
      <c r="BA16" s="45">
        <f t="shared" si="29"/>
        <v>0</v>
      </c>
      <c r="BB16" s="47">
        <v>0</v>
      </c>
      <c r="BC16" s="48">
        <f t="shared" si="30"/>
        <v>0</v>
      </c>
      <c r="BD16" s="49">
        <f t="shared" si="31"/>
        <v>0</v>
      </c>
      <c r="BE16" s="44">
        <v>0</v>
      </c>
      <c r="BF16" s="45">
        <f t="shared" si="32"/>
        <v>0</v>
      </c>
      <c r="BG16" s="46">
        <v>0</v>
      </c>
      <c r="BH16" s="45">
        <f t="shared" si="33"/>
        <v>0</v>
      </c>
      <c r="BI16" s="47">
        <v>0</v>
      </c>
      <c r="BJ16" s="48">
        <f t="shared" si="34"/>
        <v>0</v>
      </c>
      <c r="BK16" s="49">
        <f t="shared" si="35"/>
        <v>0</v>
      </c>
      <c r="BL16" s="20">
        <v>0</v>
      </c>
      <c r="BM16" s="45">
        <f t="shared" si="36"/>
        <v>0</v>
      </c>
      <c r="BN16" s="20">
        <v>0</v>
      </c>
      <c r="BO16" s="45">
        <f t="shared" si="37"/>
        <v>0</v>
      </c>
      <c r="BP16" s="47">
        <v>0</v>
      </c>
      <c r="BQ16" s="48">
        <f t="shared" si="38"/>
        <v>0</v>
      </c>
      <c r="BR16" s="49">
        <f t="shared" si="39"/>
        <v>0</v>
      </c>
      <c r="BS16" s="22"/>
      <c r="BT16" s="22"/>
      <c r="BU16" s="22"/>
      <c r="BV16" s="22"/>
    </row>
    <row r="17" spans="1:74" ht="13" x14ac:dyDescent="0.3">
      <c r="A17" s="40" t="s">
        <v>44</v>
      </c>
      <c r="B17" s="22">
        <v>1936734</v>
      </c>
      <c r="C17" s="41">
        <f t="shared" si="0"/>
        <v>6.6291882962087172</v>
      </c>
      <c r="D17" s="22">
        <v>1964167</v>
      </c>
      <c r="E17" s="41">
        <f t="shared" si="1"/>
        <v>6.5689978093385424</v>
      </c>
      <c r="F17" s="42">
        <f t="shared" si="2"/>
        <v>3900901</v>
      </c>
      <c r="G17" s="43">
        <f t="shared" si="3"/>
        <v>6.5987441701085405</v>
      </c>
      <c r="H17" s="44">
        <v>55</v>
      </c>
      <c r="I17" s="45">
        <f t="shared" si="4"/>
        <v>0.27528905350618149</v>
      </c>
      <c r="J17" s="46">
        <v>44</v>
      </c>
      <c r="K17" s="45">
        <f t="shared" si="5"/>
        <v>0.29206770660471293</v>
      </c>
      <c r="L17" s="47">
        <v>0</v>
      </c>
      <c r="M17" s="48">
        <f t="shared" si="6"/>
        <v>99</v>
      </c>
      <c r="N17" s="49">
        <f t="shared" si="7"/>
        <v>0.28250199748887111</v>
      </c>
      <c r="O17" s="44">
        <v>50</v>
      </c>
      <c r="P17" s="45">
        <f t="shared" si="8"/>
        <v>0.2849652342414225</v>
      </c>
      <c r="Q17" s="46">
        <v>39</v>
      </c>
      <c r="R17" s="45">
        <f t="shared" si="9"/>
        <v>0.30578641994668343</v>
      </c>
      <c r="S17" s="47">
        <v>0</v>
      </c>
      <c r="T17" s="48">
        <f t="shared" si="10"/>
        <v>89</v>
      </c>
      <c r="U17" s="49">
        <f t="shared" si="11"/>
        <v>0.29372937293729373</v>
      </c>
      <c r="V17" s="44">
        <v>45</v>
      </c>
      <c r="W17" s="45">
        <f t="shared" si="12"/>
        <v>0.32304379038047382</v>
      </c>
      <c r="X17" s="46">
        <v>30</v>
      </c>
      <c r="Y17" s="45">
        <f t="shared" si="13"/>
        <v>0.3117206982543641</v>
      </c>
      <c r="Z17" s="47">
        <v>0</v>
      </c>
      <c r="AA17" s="48">
        <f t="shared" si="14"/>
        <v>75</v>
      </c>
      <c r="AB17" s="49">
        <f t="shared" si="15"/>
        <v>0.3184172539696018</v>
      </c>
      <c r="AC17" s="44">
        <v>33</v>
      </c>
      <c r="AD17" s="45">
        <f t="shared" si="16"/>
        <v>0.35222542427153375</v>
      </c>
      <c r="AE17" s="46">
        <v>18</v>
      </c>
      <c r="AF17" s="45">
        <f t="shared" si="17"/>
        <v>0.29683377308707121</v>
      </c>
      <c r="AG17" s="47">
        <v>0</v>
      </c>
      <c r="AH17" s="48">
        <f t="shared" si="18"/>
        <v>51</v>
      </c>
      <c r="AI17" s="49">
        <f t="shared" si="19"/>
        <v>0.33046070109505604</v>
      </c>
      <c r="AJ17" s="44">
        <v>15</v>
      </c>
      <c r="AK17" s="45">
        <f t="shared" si="20"/>
        <v>0.33032371724289805</v>
      </c>
      <c r="AL17" s="46">
        <v>8</v>
      </c>
      <c r="AM17" s="45">
        <f t="shared" si="21"/>
        <v>0.28378857750975522</v>
      </c>
      <c r="AN17" s="47">
        <v>0</v>
      </c>
      <c r="AO17" s="48">
        <f t="shared" si="22"/>
        <v>23</v>
      </c>
      <c r="AP17" s="49">
        <f t="shared" si="23"/>
        <v>0.3125</v>
      </c>
      <c r="AQ17" s="44">
        <v>5</v>
      </c>
      <c r="AR17" s="45">
        <f t="shared" si="24"/>
        <v>0.36075036075036077</v>
      </c>
      <c r="AS17" s="46">
        <v>4</v>
      </c>
      <c r="AT17" s="45">
        <f t="shared" si="25"/>
        <v>0.44692737430167595</v>
      </c>
      <c r="AU17" s="47">
        <v>0</v>
      </c>
      <c r="AV17" s="48">
        <f t="shared" si="26"/>
        <v>9</v>
      </c>
      <c r="AW17" s="49">
        <f t="shared" si="27"/>
        <v>0.39456378781236301</v>
      </c>
      <c r="AX17" s="44">
        <v>0</v>
      </c>
      <c r="AY17" s="45">
        <f t="shared" si="28"/>
        <v>0</v>
      </c>
      <c r="AZ17" s="46">
        <v>0</v>
      </c>
      <c r="BA17" s="45">
        <f t="shared" si="29"/>
        <v>0</v>
      </c>
      <c r="BB17" s="47">
        <v>0</v>
      </c>
      <c r="BC17" s="48">
        <f t="shared" si="30"/>
        <v>0</v>
      </c>
      <c r="BD17" s="49">
        <f t="shared" si="31"/>
        <v>0</v>
      </c>
      <c r="BE17" s="44">
        <v>0</v>
      </c>
      <c r="BF17" s="45">
        <f t="shared" si="32"/>
        <v>0</v>
      </c>
      <c r="BG17" s="46">
        <v>0</v>
      </c>
      <c r="BH17" s="45">
        <f t="shared" si="33"/>
        <v>0</v>
      </c>
      <c r="BI17" s="47">
        <v>0</v>
      </c>
      <c r="BJ17" s="48">
        <f t="shared" si="34"/>
        <v>0</v>
      </c>
      <c r="BK17" s="49">
        <f t="shared" si="35"/>
        <v>0</v>
      </c>
      <c r="BL17" s="20">
        <v>0</v>
      </c>
      <c r="BM17" s="45">
        <f t="shared" si="36"/>
        <v>0</v>
      </c>
      <c r="BN17" s="20">
        <v>0</v>
      </c>
      <c r="BO17" s="45">
        <f t="shared" si="37"/>
        <v>0</v>
      </c>
      <c r="BP17" s="47">
        <v>0</v>
      </c>
      <c r="BQ17" s="48">
        <f t="shared" si="38"/>
        <v>0</v>
      </c>
      <c r="BR17" s="49">
        <f t="shared" si="39"/>
        <v>0</v>
      </c>
      <c r="BS17" s="22"/>
      <c r="BT17" s="22"/>
      <c r="BU17" s="22"/>
      <c r="BV17" s="22"/>
    </row>
    <row r="18" spans="1:74" ht="13" x14ac:dyDescent="0.3">
      <c r="A18" s="40" t="s">
        <v>45</v>
      </c>
      <c r="B18" s="22">
        <v>1769761</v>
      </c>
      <c r="C18" s="41">
        <f t="shared" si="0"/>
        <v>6.057661459078342</v>
      </c>
      <c r="D18" s="22">
        <v>1790194</v>
      </c>
      <c r="E18" s="41">
        <f t="shared" si="1"/>
        <v>5.98715916940413</v>
      </c>
      <c r="F18" s="42">
        <f t="shared" si="2"/>
        <v>3559955</v>
      </c>
      <c r="G18" s="43">
        <f t="shared" si="3"/>
        <v>6.0220016611800071</v>
      </c>
      <c r="H18" s="44">
        <v>115</v>
      </c>
      <c r="I18" s="45">
        <f t="shared" si="4"/>
        <v>0.57560438460383401</v>
      </c>
      <c r="J18" s="46">
        <v>59</v>
      </c>
      <c r="K18" s="45">
        <f t="shared" si="5"/>
        <v>0.39163624294722865</v>
      </c>
      <c r="L18" s="47">
        <v>0</v>
      </c>
      <c r="M18" s="48">
        <f t="shared" si="6"/>
        <v>174</v>
      </c>
      <c r="N18" s="49">
        <f t="shared" si="7"/>
        <v>0.49651866225316743</v>
      </c>
      <c r="O18" s="44">
        <v>107</v>
      </c>
      <c r="P18" s="45">
        <f t="shared" si="8"/>
        <v>0.6098256012766442</v>
      </c>
      <c r="Q18" s="46">
        <v>56</v>
      </c>
      <c r="R18" s="45">
        <f t="shared" si="9"/>
        <v>0.43907793633369924</v>
      </c>
      <c r="S18" s="47">
        <v>0</v>
      </c>
      <c r="T18" s="48">
        <f t="shared" si="10"/>
        <v>163</v>
      </c>
      <c r="U18" s="49">
        <f t="shared" si="11"/>
        <v>0.53795379537953791</v>
      </c>
      <c r="V18" s="44">
        <v>85</v>
      </c>
      <c r="W18" s="45">
        <f t="shared" si="12"/>
        <v>0.61019382627422836</v>
      </c>
      <c r="X18" s="46">
        <v>47</v>
      </c>
      <c r="Y18" s="45">
        <f t="shared" si="13"/>
        <v>0.48836242726517037</v>
      </c>
      <c r="Z18" s="47">
        <v>0</v>
      </c>
      <c r="AA18" s="48">
        <f t="shared" si="14"/>
        <v>132</v>
      </c>
      <c r="AB18" s="49">
        <f t="shared" si="15"/>
        <v>0.56041436698649916</v>
      </c>
      <c r="AC18" s="44">
        <v>56</v>
      </c>
      <c r="AD18" s="45">
        <f t="shared" si="16"/>
        <v>0.59771587149108762</v>
      </c>
      <c r="AE18" s="46">
        <v>33</v>
      </c>
      <c r="AF18" s="45">
        <f t="shared" si="17"/>
        <v>0.54419525065963059</v>
      </c>
      <c r="AG18" s="47">
        <v>0</v>
      </c>
      <c r="AH18" s="48">
        <f t="shared" si="18"/>
        <v>89</v>
      </c>
      <c r="AI18" s="49">
        <f t="shared" si="19"/>
        <v>0.57668632151882337</v>
      </c>
      <c r="AJ18" s="44">
        <v>26</v>
      </c>
      <c r="AK18" s="45">
        <f t="shared" si="20"/>
        <v>0.57256110988768993</v>
      </c>
      <c r="AL18" s="46">
        <v>15</v>
      </c>
      <c r="AM18" s="45">
        <f t="shared" si="21"/>
        <v>0.53210358283079107</v>
      </c>
      <c r="AN18" s="47">
        <v>0</v>
      </c>
      <c r="AO18" s="48">
        <f t="shared" si="22"/>
        <v>41</v>
      </c>
      <c r="AP18" s="49">
        <f t="shared" si="23"/>
        <v>0.55706521739130432</v>
      </c>
      <c r="AQ18" s="44">
        <v>9</v>
      </c>
      <c r="AR18" s="45">
        <f t="shared" si="24"/>
        <v>0.64935064935064934</v>
      </c>
      <c r="AS18" s="46">
        <v>4</v>
      </c>
      <c r="AT18" s="45">
        <f t="shared" si="25"/>
        <v>0.44692737430167595</v>
      </c>
      <c r="AU18" s="47">
        <v>0</v>
      </c>
      <c r="AV18" s="48">
        <f t="shared" si="26"/>
        <v>13</v>
      </c>
      <c r="AW18" s="49">
        <f t="shared" si="27"/>
        <v>0.56992547128452442</v>
      </c>
      <c r="AX18" s="44">
        <v>1</v>
      </c>
      <c r="AY18" s="45">
        <f t="shared" si="28"/>
        <v>0.4</v>
      </c>
      <c r="AZ18" s="46">
        <v>2</v>
      </c>
      <c r="BA18" s="45">
        <f t="shared" si="29"/>
        <v>1.0362694300518136</v>
      </c>
      <c r="BB18" s="47">
        <v>0</v>
      </c>
      <c r="BC18" s="48">
        <f t="shared" si="30"/>
        <v>3</v>
      </c>
      <c r="BD18" s="49">
        <f t="shared" si="31"/>
        <v>0.67720090293453727</v>
      </c>
      <c r="BE18" s="44">
        <v>0</v>
      </c>
      <c r="BF18" s="45">
        <f t="shared" si="32"/>
        <v>0</v>
      </c>
      <c r="BG18" s="46">
        <v>1</v>
      </c>
      <c r="BH18" s="45">
        <f t="shared" si="33"/>
        <v>6.666666666666667</v>
      </c>
      <c r="BI18" s="47">
        <v>0</v>
      </c>
      <c r="BJ18" s="48">
        <f t="shared" si="34"/>
        <v>1</v>
      </c>
      <c r="BK18" s="49">
        <f t="shared" si="35"/>
        <v>2.1739130434782608</v>
      </c>
      <c r="BL18" s="20">
        <v>0</v>
      </c>
      <c r="BM18" s="45">
        <f t="shared" si="36"/>
        <v>0</v>
      </c>
      <c r="BN18" s="20">
        <v>0</v>
      </c>
      <c r="BO18" s="45">
        <f t="shared" si="37"/>
        <v>0</v>
      </c>
      <c r="BP18" s="47">
        <v>0</v>
      </c>
      <c r="BQ18" s="48">
        <f t="shared" si="38"/>
        <v>0</v>
      </c>
      <c r="BR18" s="49">
        <f t="shared" si="39"/>
        <v>0</v>
      </c>
      <c r="BS18" s="22"/>
      <c r="BT18" s="22"/>
      <c r="BU18" s="22"/>
      <c r="BV18" s="22"/>
    </row>
    <row r="19" spans="1:74" ht="13" x14ac:dyDescent="0.3">
      <c r="A19" s="40" t="s">
        <v>46</v>
      </c>
      <c r="B19" s="22">
        <v>1980181</v>
      </c>
      <c r="C19" s="41">
        <f t="shared" si="0"/>
        <v>6.7779017198928049</v>
      </c>
      <c r="D19" s="22">
        <v>2025216</v>
      </c>
      <c r="E19" s="41">
        <f t="shared" si="1"/>
        <v>6.7731712565364175</v>
      </c>
      <c r="F19" s="42">
        <f t="shared" si="2"/>
        <v>4005397</v>
      </c>
      <c r="G19" s="43">
        <f t="shared" si="3"/>
        <v>6.7755090689869446</v>
      </c>
      <c r="H19" s="44">
        <v>216</v>
      </c>
      <c r="I19" s="45">
        <f t="shared" si="4"/>
        <v>1.0811351919515493</v>
      </c>
      <c r="J19" s="46">
        <v>133</v>
      </c>
      <c r="K19" s="45">
        <f t="shared" si="5"/>
        <v>0.88284102223697303</v>
      </c>
      <c r="L19" s="47">
        <v>0</v>
      </c>
      <c r="M19" s="48">
        <f t="shared" si="6"/>
        <v>349</v>
      </c>
      <c r="N19" s="49">
        <f t="shared" si="7"/>
        <v>0.99589088003652559</v>
      </c>
      <c r="O19" s="44">
        <v>197</v>
      </c>
      <c r="P19" s="45">
        <f t="shared" si="8"/>
        <v>1.1227630229112047</v>
      </c>
      <c r="Q19" s="46">
        <v>115</v>
      </c>
      <c r="R19" s="45">
        <f t="shared" si="9"/>
        <v>0.90167790497098954</v>
      </c>
      <c r="S19" s="47">
        <v>0</v>
      </c>
      <c r="T19" s="48">
        <f t="shared" si="10"/>
        <v>312</v>
      </c>
      <c r="U19" s="49">
        <f t="shared" si="11"/>
        <v>1.0297029702970297</v>
      </c>
      <c r="V19" s="44">
        <v>162</v>
      </c>
      <c r="W19" s="45">
        <f t="shared" si="12"/>
        <v>1.1629576453697057</v>
      </c>
      <c r="X19" s="46">
        <v>98</v>
      </c>
      <c r="Y19" s="45">
        <f t="shared" si="13"/>
        <v>1.0182876142975894</v>
      </c>
      <c r="Z19" s="47">
        <v>0</v>
      </c>
      <c r="AA19" s="48">
        <f t="shared" si="14"/>
        <v>260</v>
      </c>
      <c r="AB19" s="49">
        <f t="shared" si="15"/>
        <v>1.1038464804279529</v>
      </c>
      <c r="AC19" s="44">
        <v>114</v>
      </c>
      <c r="AD19" s="45">
        <f t="shared" si="16"/>
        <v>1.2167787383925712</v>
      </c>
      <c r="AE19" s="46">
        <v>75</v>
      </c>
      <c r="AF19" s="45">
        <f t="shared" si="17"/>
        <v>1.2368073878627968</v>
      </c>
      <c r="AG19" s="47">
        <v>0</v>
      </c>
      <c r="AH19" s="48">
        <f t="shared" si="18"/>
        <v>189</v>
      </c>
      <c r="AI19" s="49">
        <f t="shared" si="19"/>
        <v>1.2246484805287372</v>
      </c>
      <c r="AJ19" s="44">
        <v>55</v>
      </c>
      <c r="AK19" s="45">
        <f t="shared" si="20"/>
        <v>1.2111869632239596</v>
      </c>
      <c r="AL19" s="46">
        <v>47</v>
      </c>
      <c r="AM19" s="45">
        <f t="shared" si="21"/>
        <v>1.6672578928698119</v>
      </c>
      <c r="AN19" s="47">
        <v>0</v>
      </c>
      <c r="AO19" s="48">
        <f t="shared" si="22"/>
        <v>102</v>
      </c>
      <c r="AP19" s="49">
        <f t="shared" si="23"/>
        <v>1.3858695652173914</v>
      </c>
      <c r="AQ19" s="44">
        <v>15</v>
      </c>
      <c r="AR19" s="45">
        <f t="shared" si="24"/>
        <v>1.0822510822510822</v>
      </c>
      <c r="AS19" s="46">
        <v>18</v>
      </c>
      <c r="AT19" s="45">
        <f t="shared" si="25"/>
        <v>2.011173184357542</v>
      </c>
      <c r="AU19" s="47">
        <v>0</v>
      </c>
      <c r="AV19" s="48">
        <f t="shared" si="26"/>
        <v>33</v>
      </c>
      <c r="AW19" s="49">
        <f t="shared" si="27"/>
        <v>1.4467338886453309</v>
      </c>
      <c r="AX19" s="44">
        <v>2</v>
      </c>
      <c r="AY19" s="45">
        <f t="shared" si="28"/>
        <v>0.8</v>
      </c>
      <c r="AZ19" s="46">
        <v>5</v>
      </c>
      <c r="BA19" s="45">
        <f t="shared" si="29"/>
        <v>2.5906735751295336</v>
      </c>
      <c r="BB19" s="47">
        <v>0</v>
      </c>
      <c r="BC19" s="48">
        <f t="shared" si="30"/>
        <v>7</v>
      </c>
      <c r="BD19" s="49">
        <f t="shared" si="31"/>
        <v>1.5801354401805869</v>
      </c>
      <c r="BE19" s="44">
        <v>0</v>
      </c>
      <c r="BF19" s="45">
        <f t="shared" si="32"/>
        <v>0</v>
      </c>
      <c r="BG19" s="46">
        <v>0</v>
      </c>
      <c r="BH19" s="45">
        <f t="shared" si="33"/>
        <v>0</v>
      </c>
      <c r="BI19" s="47">
        <v>0</v>
      </c>
      <c r="BJ19" s="48">
        <f t="shared" si="34"/>
        <v>0</v>
      </c>
      <c r="BK19" s="49">
        <f t="shared" si="35"/>
        <v>0</v>
      </c>
      <c r="BL19" s="20">
        <v>0</v>
      </c>
      <c r="BM19" s="45">
        <f t="shared" si="36"/>
        <v>0</v>
      </c>
      <c r="BN19" s="20">
        <v>0</v>
      </c>
      <c r="BO19" s="45">
        <f t="shared" si="37"/>
        <v>0</v>
      </c>
      <c r="BP19" s="47">
        <v>0</v>
      </c>
      <c r="BQ19" s="48">
        <f t="shared" si="38"/>
        <v>0</v>
      </c>
      <c r="BR19" s="49">
        <f t="shared" si="39"/>
        <v>0</v>
      </c>
      <c r="BS19" s="22"/>
      <c r="BT19" s="22"/>
      <c r="BU19" s="22"/>
      <c r="BV19" s="22"/>
    </row>
    <row r="20" spans="1:74" ht="13" x14ac:dyDescent="0.3">
      <c r="A20" s="40" t="s">
        <v>47</v>
      </c>
      <c r="B20" s="22">
        <v>2039373</v>
      </c>
      <c r="C20" s="41">
        <f t="shared" si="0"/>
        <v>6.9805082283907121</v>
      </c>
      <c r="D20" s="22">
        <v>2097758</v>
      </c>
      <c r="E20" s="41">
        <f t="shared" si="1"/>
        <v>7.0157821134976821</v>
      </c>
      <c r="F20" s="42">
        <f t="shared" si="2"/>
        <v>4137131</v>
      </c>
      <c r="G20" s="43">
        <f t="shared" si="3"/>
        <v>6.9983496292844434</v>
      </c>
      <c r="H20" s="44">
        <v>407</v>
      </c>
      <c r="I20" s="45">
        <f t="shared" si="4"/>
        <v>2.0371389959457429</v>
      </c>
      <c r="J20" s="46">
        <v>244</v>
      </c>
      <c r="K20" s="45">
        <f t="shared" si="5"/>
        <v>1.6196481911715899</v>
      </c>
      <c r="L20" s="47">
        <v>0</v>
      </c>
      <c r="M20" s="48">
        <f t="shared" si="6"/>
        <v>651</v>
      </c>
      <c r="N20" s="49">
        <f t="shared" si="7"/>
        <v>1.8576646501540919</v>
      </c>
      <c r="O20" s="44">
        <v>368</v>
      </c>
      <c r="P20" s="45">
        <f t="shared" si="8"/>
        <v>2.0973441240168702</v>
      </c>
      <c r="Q20" s="46">
        <v>217</v>
      </c>
      <c r="R20" s="45">
        <f t="shared" si="9"/>
        <v>1.7014270032930843</v>
      </c>
      <c r="S20" s="47">
        <v>0</v>
      </c>
      <c r="T20" s="48">
        <f t="shared" si="10"/>
        <v>585</v>
      </c>
      <c r="U20" s="49">
        <f t="shared" si="11"/>
        <v>1.9306930693069306</v>
      </c>
      <c r="V20" s="44">
        <v>288</v>
      </c>
      <c r="W20" s="45">
        <f t="shared" si="12"/>
        <v>2.0674802584350322</v>
      </c>
      <c r="X20" s="46">
        <v>184</v>
      </c>
      <c r="Y20" s="45">
        <f t="shared" si="13"/>
        <v>1.9118869492934332</v>
      </c>
      <c r="Z20" s="47">
        <v>0</v>
      </c>
      <c r="AA20" s="48">
        <f t="shared" si="14"/>
        <v>472</v>
      </c>
      <c r="AB20" s="49">
        <f t="shared" si="15"/>
        <v>2.0039059183153607</v>
      </c>
      <c r="AC20" s="44">
        <v>199</v>
      </c>
      <c r="AD20" s="45">
        <f t="shared" si="16"/>
        <v>2.1240260433344007</v>
      </c>
      <c r="AE20" s="46">
        <v>121</v>
      </c>
      <c r="AF20" s="45">
        <f t="shared" si="17"/>
        <v>1.9953825857519789</v>
      </c>
      <c r="AG20" s="47">
        <v>0</v>
      </c>
      <c r="AH20" s="48">
        <f t="shared" si="18"/>
        <v>320</v>
      </c>
      <c r="AI20" s="49">
        <f t="shared" si="19"/>
        <v>2.0734789088317243</v>
      </c>
      <c r="AJ20" s="44">
        <v>98</v>
      </c>
      <c r="AK20" s="45">
        <f t="shared" si="20"/>
        <v>2.1581149526536008</v>
      </c>
      <c r="AL20" s="46">
        <v>53</v>
      </c>
      <c r="AM20" s="45">
        <f t="shared" si="21"/>
        <v>1.8800993260021284</v>
      </c>
      <c r="AN20" s="47">
        <v>0</v>
      </c>
      <c r="AO20" s="48">
        <f t="shared" si="22"/>
        <v>151</v>
      </c>
      <c r="AP20" s="49">
        <f t="shared" si="23"/>
        <v>2.0516304347826084</v>
      </c>
      <c r="AQ20" s="44">
        <v>35</v>
      </c>
      <c r="AR20" s="45">
        <f t="shared" si="24"/>
        <v>2.5252525252525251</v>
      </c>
      <c r="AS20" s="46">
        <v>22</v>
      </c>
      <c r="AT20" s="45">
        <f t="shared" si="25"/>
        <v>2.4581005586592175</v>
      </c>
      <c r="AU20" s="47">
        <v>0</v>
      </c>
      <c r="AV20" s="48">
        <f t="shared" si="26"/>
        <v>57</v>
      </c>
      <c r="AW20" s="49">
        <f t="shared" si="27"/>
        <v>2.4989039894782987</v>
      </c>
      <c r="AX20" s="44">
        <v>8</v>
      </c>
      <c r="AY20" s="45">
        <f t="shared" si="28"/>
        <v>3.2</v>
      </c>
      <c r="AZ20" s="46">
        <v>8</v>
      </c>
      <c r="BA20" s="45">
        <f t="shared" si="29"/>
        <v>4.1450777202072544</v>
      </c>
      <c r="BB20" s="47">
        <v>0</v>
      </c>
      <c r="BC20" s="48">
        <f t="shared" si="30"/>
        <v>16</v>
      </c>
      <c r="BD20" s="49">
        <f t="shared" si="31"/>
        <v>3.6117381489841982</v>
      </c>
      <c r="BE20" s="44">
        <v>0</v>
      </c>
      <c r="BF20" s="45">
        <f t="shared" si="32"/>
        <v>0</v>
      </c>
      <c r="BG20" s="46">
        <v>0</v>
      </c>
      <c r="BH20" s="45">
        <f t="shared" si="33"/>
        <v>0</v>
      </c>
      <c r="BI20" s="47">
        <v>0</v>
      </c>
      <c r="BJ20" s="48">
        <f t="shared" si="34"/>
        <v>0</v>
      </c>
      <c r="BK20" s="49">
        <f t="shared" si="35"/>
        <v>0</v>
      </c>
      <c r="BL20" s="20">
        <v>0</v>
      </c>
      <c r="BM20" s="45">
        <f t="shared" si="36"/>
        <v>0</v>
      </c>
      <c r="BN20" s="20">
        <v>0</v>
      </c>
      <c r="BO20" s="45">
        <f t="shared" si="37"/>
        <v>0</v>
      </c>
      <c r="BP20" s="47">
        <v>0</v>
      </c>
      <c r="BQ20" s="48">
        <f t="shared" si="38"/>
        <v>0</v>
      </c>
      <c r="BR20" s="49">
        <f t="shared" si="39"/>
        <v>0</v>
      </c>
      <c r="BS20" s="22"/>
      <c r="BT20" s="22"/>
      <c r="BU20" s="22"/>
      <c r="BV20" s="22"/>
    </row>
    <row r="21" spans="1:74" ht="13" x14ac:dyDescent="0.3">
      <c r="A21" s="40" t="s">
        <v>48</v>
      </c>
      <c r="B21" s="22">
        <v>1866897</v>
      </c>
      <c r="C21" s="41">
        <f t="shared" si="0"/>
        <v>6.3901453388163594</v>
      </c>
      <c r="D21" s="22">
        <v>1918667</v>
      </c>
      <c r="E21" s="41">
        <f t="shared" si="1"/>
        <v>6.4168267361431841</v>
      </c>
      <c r="F21" s="42">
        <f t="shared" si="2"/>
        <v>3785564</v>
      </c>
      <c r="G21" s="43">
        <f t="shared" si="3"/>
        <v>6.4036406911051484</v>
      </c>
      <c r="H21" s="44">
        <v>746</v>
      </c>
      <c r="I21" s="45">
        <f t="shared" si="4"/>
        <v>3.7339206166474801</v>
      </c>
      <c r="J21" s="46">
        <v>355</v>
      </c>
      <c r="K21" s="45">
        <f t="shared" si="5"/>
        <v>2.3564553601062062</v>
      </c>
      <c r="L21" s="47">
        <v>0</v>
      </c>
      <c r="M21" s="48">
        <f t="shared" si="6"/>
        <v>1101</v>
      </c>
      <c r="N21" s="49">
        <f t="shared" si="7"/>
        <v>3.1417646387398697</v>
      </c>
      <c r="O21" s="44">
        <v>670</v>
      </c>
      <c r="P21" s="45">
        <f t="shared" si="8"/>
        <v>3.8185341388350622</v>
      </c>
      <c r="Q21" s="46">
        <v>323</v>
      </c>
      <c r="R21" s="45">
        <f t="shared" si="9"/>
        <v>2.5325388113533012</v>
      </c>
      <c r="S21" s="47">
        <v>0</v>
      </c>
      <c r="T21" s="48">
        <f t="shared" si="10"/>
        <v>993</v>
      </c>
      <c r="U21" s="49">
        <f t="shared" si="11"/>
        <v>3.2772277227722775</v>
      </c>
      <c r="V21" s="44">
        <v>527</v>
      </c>
      <c r="W21" s="45">
        <f t="shared" si="12"/>
        <v>3.7832017229002153</v>
      </c>
      <c r="X21" s="46">
        <v>259</v>
      </c>
      <c r="Y21" s="45">
        <f t="shared" si="13"/>
        <v>2.6911886949293433</v>
      </c>
      <c r="Z21" s="47">
        <v>0</v>
      </c>
      <c r="AA21" s="48">
        <f t="shared" si="14"/>
        <v>786</v>
      </c>
      <c r="AB21" s="49">
        <f t="shared" si="15"/>
        <v>3.337012821601427</v>
      </c>
      <c r="AC21" s="44">
        <v>358</v>
      </c>
      <c r="AD21" s="45">
        <f t="shared" si="16"/>
        <v>3.8211121784608815</v>
      </c>
      <c r="AE21" s="46">
        <v>187</v>
      </c>
      <c r="AF21" s="45">
        <f t="shared" si="17"/>
        <v>3.0837730870712403</v>
      </c>
      <c r="AG21" s="47">
        <v>0</v>
      </c>
      <c r="AH21" s="48">
        <f t="shared" si="18"/>
        <v>545</v>
      </c>
      <c r="AI21" s="49">
        <f t="shared" si="19"/>
        <v>3.5313937666040305</v>
      </c>
      <c r="AJ21" s="44">
        <v>180</v>
      </c>
      <c r="AK21" s="45">
        <f t="shared" si="20"/>
        <v>3.9638846069147764</v>
      </c>
      <c r="AL21" s="46">
        <v>106</v>
      </c>
      <c r="AM21" s="45">
        <f t="shared" si="21"/>
        <v>3.7601986520042567</v>
      </c>
      <c r="AN21" s="47">
        <v>0</v>
      </c>
      <c r="AO21" s="48">
        <f t="shared" si="22"/>
        <v>286</v>
      </c>
      <c r="AP21" s="49">
        <f t="shared" si="23"/>
        <v>3.8858695652173911</v>
      </c>
      <c r="AQ21" s="44">
        <v>57</v>
      </c>
      <c r="AR21" s="45">
        <f t="shared" si="24"/>
        <v>4.112554112554113</v>
      </c>
      <c r="AS21" s="46">
        <v>31</v>
      </c>
      <c r="AT21" s="45">
        <f t="shared" si="25"/>
        <v>3.4636871508379885</v>
      </c>
      <c r="AU21" s="47">
        <v>0</v>
      </c>
      <c r="AV21" s="48">
        <f t="shared" si="26"/>
        <v>88</v>
      </c>
      <c r="AW21" s="49">
        <f t="shared" si="27"/>
        <v>3.8579570363875493</v>
      </c>
      <c r="AX21" s="44">
        <v>9</v>
      </c>
      <c r="AY21" s="45">
        <f t="shared" si="28"/>
        <v>3.5999999999999996</v>
      </c>
      <c r="AZ21" s="46">
        <v>5</v>
      </c>
      <c r="BA21" s="45">
        <f t="shared" si="29"/>
        <v>2.5906735751295336</v>
      </c>
      <c r="BB21" s="47">
        <v>0</v>
      </c>
      <c r="BC21" s="48">
        <f t="shared" si="30"/>
        <v>14</v>
      </c>
      <c r="BD21" s="49">
        <f t="shared" si="31"/>
        <v>3.1602708803611739</v>
      </c>
      <c r="BE21" s="44">
        <v>1</v>
      </c>
      <c r="BF21" s="45">
        <f t="shared" si="32"/>
        <v>3.225806451612903</v>
      </c>
      <c r="BG21" s="46">
        <v>0</v>
      </c>
      <c r="BH21" s="45">
        <f t="shared" si="33"/>
        <v>0</v>
      </c>
      <c r="BI21" s="47">
        <v>0</v>
      </c>
      <c r="BJ21" s="48">
        <f t="shared" si="34"/>
        <v>1</v>
      </c>
      <c r="BK21" s="49">
        <f t="shared" si="35"/>
        <v>2.1739130434782608</v>
      </c>
      <c r="BL21" s="20">
        <v>0</v>
      </c>
      <c r="BM21" s="45">
        <f t="shared" si="36"/>
        <v>0</v>
      </c>
      <c r="BN21" s="20">
        <v>0</v>
      </c>
      <c r="BO21" s="45">
        <f t="shared" si="37"/>
        <v>0</v>
      </c>
      <c r="BP21" s="47">
        <v>0</v>
      </c>
      <c r="BQ21" s="48">
        <f t="shared" si="38"/>
        <v>0</v>
      </c>
      <c r="BR21" s="49">
        <f t="shared" si="39"/>
        <v>0</v>
      </c>
      <c r="BS21" s="22"/>
      <c r="BT21" s="22"/>
      <c r="BU21" s="22"/>
      <c r="BV21" s="22"/>
    </row>
    <row r="22" spans="1:74" ht="13" x14ac:dyDescent="0.3">
      <c r="A22" s="40" t="s">
        <v>49</v>
      </c>
      <c r="B22" s="22">
        <v>1585580</v>
      </c>
      <c r="C22" s="41">
        <f t="shared" si="0"/>
        <v>5.4272338786341416</v>
      </c>
      <c r="D22" s="22">
        <v>1648446</v>
      </c>
      <c r="E22" s="41">
        <f t="shared" si="1"/>
        <v>5.5130944379031321</v>
      </c>
      <c r="F22" s="42">
        <f t="shared" si="2"/>
        <v>3234026</v>
      </c>
      <c r="G22" s="43">
        <f t="shared" si="3"/>
        <v>5.4706618326072469</v>
      </c>
      <c r="H22" s="44">
        <v>1044</v>
      </c>
      <c r="I22" s="45">
        <f t="shared" si="4"/>
        <v>5.2254867610991536</v>
      </c>
      <c r="J22" s="46">
        <v>520</v>
      </c>
      <c r="K22" s="45">
        <f t="shared" si="5"/>
        <v>3.4517092598738799</v>
      </c>
      <c r="L22" s="47">
        <v>0</v>
      </c>
      <c r="M22" s="48">
        <f t="shared" si="6"/>
        <v>1564</v>
      </c>
      <c r="N22" s="49">
        <f t="shared" si="7"/>
        <v>4.4629608492181259</v>
      </c>
      <c r="O22" s="44">
        <v>950</v>
      </c>
      <c r="P22" s="45">
        <f t="shared" si="8"/>
        <v>5.4143394505870281</v>
      </c>
      <c r="Q22" s="46">
        <v>471</v>
      </c>
      <c r="R22" s="45">
        <f t="shared" si="9"/>
        <v>3.6929590716637919</v>
      </c>
      <c r="S22" s="47">
        <v>0</v>
      </c>
      <c r="T22" s="48">
        <f t="shared" si="10"/>
        <v>1421</v>
      </c>
      <c r="U22" s="49">
        <f t="shared" si="11"/>
        <v>4.6897689768976898</v>
      </c>
      <c r="V22" s="44">
        <v>782</v>
      </c>
      <c r="W22" s="45">
        <f t="shared" si="12"/>
        <v>5.6137832017229004</v>
      </c>
      <c r="X22" s="46">
        <v>390</v>
      </c>
      <c r="Y22" s="45">
        <f t="shared" si="13"/>
        <v>4.0523690773067331</v>
      </c>
      <c r="Z22" s="47">
        <v>0</v>
      </c>
      <c r="AA22" s="48">
        <f t="shared" si="14"/>
        <v>1172</v>
      </c>
      <c r="AB22" s="49">
        <f t="shared" si="15"/>
        <v>4.9758002886983101</v>
      </c>
      <c r="AC22" s="44">
        <v>547</v>
      </c>
      <c r="AD22" s="45">
        <f t="shared" si="16"/>
        <v>5.8384032447433025</v>
      </c>
      <c r="AE22" s="46">
        <v>268</v>
      </c>
      <c r="AF22" s="45">
        <f t="shared" si="17"/>
        <v>4.4195250659630609</v>
      </c>
      <c r="AG22" s="47">
        <v>0</v>
      </c>
      <c r="AH22" s="48">
        <f t="shared" si="18"/>
        <v>815</v>
      </c>
      <c r="AI22" s="49">
        <f t="shared" si="19"/>
        <v>5.2808915959307976</v>
      </c>
      <c r="AJ22" s="44">
        <v>261</v>
      </c>
      <c r="AK22" s="45">
        <f t="shared" si="20"/>
        <v>5.7476326800264257</v>
      </c>
      <c r="AL22" s="46">
        <v>126</v>
      </c>
      <c r="AM22" s="45">
        <f t="shared" si="21"/>
        <v>4.4696700957786444</v>
      </c>
      <c r="AN22" s="47">
        <v>0</v>
      </c>
      <c r="AO22" s="48">
        <f t="shared" si="22"/>
        <v>387</v>
      </c>
      <c r="AP22" s="49">
        <f t="shared" si="23"/>
        <v>5.2581521739130439</v>
      </c>
      <c r="AQ22" s="44">
        <v>74</v>
      </c>
      <c r="AR22" s="45">
        <f t="shared" si="24"/>
        <v>5.3391053391053394</v>
      </c>
      <c r="AS22" s="46">
        <v>40</v>
      </c>
      <c r="AT22" s="45">
        <f t="shared" si="25"/>
        <v>4.4692737430167595</v>
      </c>
      <c r="AU22" s="47">
        <v>0</v>
      </c>
      <c r="AV22" s="48">
        <f t="shared" si="26"/>
        <v>114</v>
      </c>
      <c r="AW22" s="49">
        <f t="shared" si="27"/>
        <v>4.9978079789565975</v>
      </c>
      <c r="AX22" s="44">
        <v>12</v>
      </c>
      <c r="AY22" s="45">
        <f t="shared" si="28"/>
        <v>4.8</v>
      </c>
      <c r="AZ22" s="46">
        <v>12</v>
      </c>
      <c r="BA22" s="45">
        <f t="shared" si="29"/>
        <v>6.2176165803108807</v>
      </c>
      <c r="BB22" s="47">
        <v>0</v>
      </c>
      <c r="BC22" s="48">
        <f t="shared" si="30"/>
        <v>24</v>
      </c>
      <c r="BD22" s="49">
        <f t="shared" si="31"/>
        <v>5.4176072234762982</v>
      </c>
      <c r="BE22" s="44">
        <v>1</v>
      </c>
      <c r="BF22" s="45">
        <f t="shared" si="32"/>
        <v>3.225806451612903</v>
      </c>
      <c r="BG22" s="46">
        <v>3</v>
      </c>
      <c r="BH22" s="45">
        <f t="shared" si="33"/>
        <v>20</v>
      </c>
      <c r="BI22" s="47">
        <v>0</v>
      </c>
      <c r="BJ22" s="48">
        <f t="shared" si="34"/>
        <v>4</v>
      </c>
      <c r="BK22" s="49">
        <f t="shared" si="35"/>
        <v>8.695652173913043</v>
      </c>
      <c r="BL22" s="20">
        <v>0</v>
      </c>
      <c r="BM22" s="45">
        <f t="shared" si="36"/>
        <v>0</v>
      </c>
      <c r="BN22" s="20">
        <v>0</v>
      </c>
      <c r="BO22" s="45">
        <f t="shared" si="37"/>
        <v>0</v>
      </c>
      <c r="BP22" s="47">
        <v>0</v>
      </c>
      <c r="BQ22" s="48">
        <f t="shared" si="38"/>
        <v>0</v>
      </c>
      <c r="BR22" s="49">
        <f t="shared" si="39"/>
        <v>0</v>
      </c>
      <c r="BS22" s="22"/>
      <c r="BT22" s="22"/>
      <c r="BU22" s="22"/>
      <c r="BV22" s="22"/>
    </row>
    <row r="23" spans="1:74" ht="13" x14ac:dyDescent="0.3">
      <c r="A23" s="40" t="s">
        <v>50</v>
      </c>
      <c r="B23" s="22">
        <v>1455983</v>
      </c>
      <c r="C23" s="41">
        <f t="shared" si="0"/>
        <v>4.9836402227042313</v>
      </c>
      <c r="D23" s="22">
        <v>1550793</v>
      </c>
      <c r="E23" s="41">
        <f t="shared" si="1"/>
        <v>5.186501870633986</v>
      </c>
      <c r="F23" s="42">
        <f t="shared" si="2"/>
        <v>3006776</v>
      </c>
      <c r="G23" s="43">
        <f t="shared" si="3"/>
        <v>5.0862468954793458</v>
      </c>
      <c r="H23" s="44">
        <v>1413</v>
      </c>
      <c r="I23" s="45">
        <f t="shared" si="4"/>
        <v>7.0724260473497171</v>
      </c>
      <c r="J23" s="46">
        <v>708</v>
      </c>
      <c r="K23" s="45">
        <f t="shared" si="5"/>
        <v>4.6996349153667438</v>
      </c>
      <c r="L23" s="47">
        <v>0</v>
      </c>
      <c r="M23" s="48">
        <f t="shared" si="6"/>
        <v>2121</v>
      </c>
      <c r="N23" s="49">
        <f t="shared" si="7"/>
        <v>6.0523912795342998</v>
      </c>
      <c r="O23" s="44">
        <v>1249</v>
      </c>
      <c r="P23" s="45">
        <f t="shared" si="8"/>
        <v>7.118431551350735</v>
      </c>
      <c r="Q23" s="46">
        <v>622</v>
      </c>
      <c r="R23" s="45">
        <f t="shared" si="9"/>
        <v>4.8769013642778729</v>
      </c>
      <c r="S23" s="47">
        <v>0</v>
      </c>
      <c r="T23" s="48">
        <f t="shared" si="10"/>
        <v>1871</v>
      </c>
      <c r="U23" s="49">
        <f t="shared" si="11"/>
        <v>6.1749174917491745</v>
      </c>
      <c r="V23" s="44">
        <v>1021</v>
      </c>
      <c r="W23" s="45">
        <f t="shared" si="12"/>
        <v>7.3295046661880834</v>
      </c>
      <c r="X23" s="46">
        <v>513</v>
      </c>
      <c r="Y23" s="45">
        <f t="shared" si="13"/>
        <v>5.3304239401496254</v>
      </c>
      <c r="Z23" s="47">
        <v>0</v>
      </c>
      <c r="AA23" s="48">
        <f t="shared" si="14"/>
        <v>1534</v>
      </c>
      <c r="AB23" s="49">
        <f t="shared" si="15"/>
        <v>6.512694234524921</v>
      </c>
      <c r="AC23" s="44">
        <v>701</v>
      </c>
      <c r="AD23" s="45">
        <f t="shared" si="16"/>
        <v>7.4821218913437928</v>
      </c>
      <c r="AE23" s="46">
        <v>352</v>
      </c>
      <c r="AF23" s="45">
        <f t="shared" si="17"/>
        <v>5.8047493403693933</v>
      </c>
      <c r="AG23" s="47">
        <v>0</v>
      </c>
      <c r="AH23" s="48">
        <f t="shared" si="18"/>
        <v>1053</v>
      </c>
      <c r="AI23" s="49">
        <f t="shared" si="19"/>
        <v>6.8230415343743926</v>
      </c>
      <c r="AJ23" s="44">
        <v>353</v>
      </c>
      <c r="AK23" s="45">
        <f t="shared" si="20"/>
        <v>7.7736181457828666</v>
      </c>
      <c r="AL23" s="46">
        <v>172</v>
      </c>
      <c r="AM23" s="45">
        <f t="shared" si="21"/>
        <v>6.1014544164597373</v>
      </c>
      <c r="AN23" s="47">
        <v>0</v>
      </c>
      <c r="AO23" s="48">
        <f t="shared" si="22"/>
        <v>525</v>
      </c>
      <c r="AP23" s="49">
        <f t="shared" si="23"/>
        <v>7.133152173913043</v>
      </c>
      <c r="AQ23" s="44">
        <v>105</v>
      </c>
      <c r="AR23" s="45">
        <f t="shared" si="24"/>
        <v>7.5757575757575761</v>
      </c>
      <c r="AS23" s="46">
        <v>57</v>
      </c>
      <c r="AT23" s="45">
        <f t="shared" si="25"/>
        <v>6.3687150837988833</v>
      </c>
      <c r="AU23" s="47">
        <v>0</v>
      </c>
      <c r="AV23" s="48">
        <f t="shared" si="26"/>
        <v>162</v>
      </c>
      <c r="AW23" s="49">
        <f t="shared" si="27"/>
        <v>7.1021481806225335</v>
      </c>
      <c r="AX23" s="44">
        <v>20</v>
      </c>
      <c r="AY23" s="45">
        <f t="shared" si="28"/>
        <v>8</v>
      </c>
      <c r="AZ23" s="46">
        <v>12</v>
      </c>
      <c r="BA23" s="45">
        <f t="shared" si="29"/>
        <v>6.2176165803108807</v>
      </c>
      <c r="BB23" s="47">
        <v>0</v>
      </c>
      <c r="BC23" s="48">
        <f t="shared" si="30"/>
        <v>32</v>
      </c>
      <c r="BD23" s="49">
        <f t="shared" si="31"/>
        <v>7.2234762979683964</v>
      </c>
      <c r="BE23" s="44">
        <v>4</v>
      </c>
      <c r="BF23" s="45">
        <f t="shared" si="32"/>
        <v>12.903225806451612</v>
      </c>
      <c r="BG23" s="46">
        <v>1</v>
      </c>
      <c r="BH23" s="45">
        <f t="shared" si="33"/>
        <v>6.666666666666667</v>
      </c>
      <c r="BI23" s="47">
        <v>0</v>
      </c>
      <c r="BJ23" s="48">
        <f t="shared" si="34"/>
        <v>5</v>
      </c>
      <c r="BK23" s="49">
        <f t="shared" si="35"/>
        <v>10.869565217391305</v>
      </c>
      <c r="BL23" s="20">
        <v>0</v>
      </c>
      <c r="BM23" s="45">
        <f t="shared" si="36"/>
        <v>0</v>
      </c>
      <c r="BN23" s="20">
        <v>0</v>
      </c>
      <c r="BO23" s="45">
        <f t="shared" si="37"/>
        <v>0</v>
      </c>
      <c r="BP23" s="47">
        <v>0</v>
      </c>
      <c r="BQ23" s="48">
        <f t="shared" si="38"/>
        <v>0</v>
      </c>
      <c r="BR23" s="49">
        <f t="shared" si="39"/>
        <v>0</v>
      </c>
      <c r="BS23" s="22"/>
      <c r="BT23" s="22"/>
      <c r="BU23" s="22"/>
      <c r="BV23" s="22"/>
    </row>
    <row r="24" spans="1:74" ht="13" x14ac:dyDescent="0.3">
      <c r="A24" s="40" t="s">
        <v>51</v>
      </c>
      <c r="B24" s="22">
        <v>1389405</v>
      </c>
      <c r="C24" s="41">
        <f t="shared" si="0"/>
        <v>4.7557523979513299</v>
      </c>
      <c r="D24" s="22">
        <v>1510747</v>
      </c>
      <c r="E24" s="41">
        <f t="shared" si="1"/>
        <v>5.0525712597069257</v>
      </c>
      <c r="F24" s="42">
        <f t="shared" si="2"/>
        <v>2900152</v>
      </c>
      <c r="G24" s="43">
        <f t="shared" si="3"/>
        <v>4.9058822826902357</v>
      </c>
      <c r="H24" s="44">
        <v>2215</v>
      </c>
      <c r="I24" s="45">
        <f t="shared" si="4"/>
        <v>11.086640973021673</v>
      </c>
      <c r="J24" s="46">
        <v>1160</v>
      </c>
      <c r="K24" s="45">
        <f t="shared" si="5"/>
        <v>7.6999668104878864</v>
      </c>
      <c r="L24" s="47">
        <v>0</v>
      </c>
      <c r="M24" s="48">
        <f t="shared" si="6"/>
        <v>3375</v>
      </c>
      <c r="N24" s="49">
        <f t="shared" si="7"/>
        <v>9.6307499143933342</v>
      </c>
      <c r="O24" s="44">
        <v>1992</v>
      </c>
      <c r="P24" s="45">
        <f t="shared" si="8"/>
        <v>11.353014932178274</v>
      </c>
      <c r="Q24" s="46">
        <v>1029</v>
      </c>
      <c r="R24" s="45">
        <f t="shared" si="9"/>
        <v>8.0680570801317231</v>
      </c>
      <c r="S24" s="47">
        <v>0</v>
      </c>
      <c r="T24" s="48">
        <f t="shared" si="10"/>
        <v>3021</v>
      </c>
      <c r="U24" s="49">
        <f t="shared" si="11"/>
        <v>9.9702970297029712</v>
      </c>
      <c r="V24" s="44">
        <v>1632</v>
      </c>
      <c r="W24" s="45">
        <f t="shared" si="12"/>
        <v>11.715721464465183</v>
      </c>
      <c r="X24" s="46">
        <v>825</v>
      </c>
      <c r="Y24" s="45">
        <f t="shared" si="13"/>
        <v>8.572319201995013</v>
      </c>
      <c r="Z24" s="47">
        <v>0</v>
      </c>
      <c r="AA24" s="48">
        <f t="shared" si="14"/>
        <v>2457</v>
      </c>
      <c r="AB24" s="49">
        <f t="shared" si="15"/>
        <v>10.431349240044154</v>
      </c>
      <c r="AC24" s="44">
        <v>1127</v>
      </c>
      <c r="AD24" s="45">
        <f t="shared" si="16"/>
        <v>12.029031913758139</v>
      </c>
      <c r="AE24" s="46">
        <v>568</v>
      </c>
      <c r="AF24" s="45">
        <f t="shared" si="17"/>
        <v>9.366754617414248</v>
      </c>
      <c r="AG24" s="47">
        <v>0</v>
      </c>
      <c r="AH24" s="48">
        <f t="shared" si="18"/>
        <v>1695</v>
      </c>
      <c r="AI24" s="49">
        <f t="shared" si="19"/>
        <v>10.98295859521804</v>
      </c>
      <c r="AJ24" s="44">
        <v>568</v>
      </c>
      <c r="AK24" s="45">
        <f t="shared" si="20"/>
        <v>12.508258092931074</v>
      </c>
      <c r="AL24" s="46">
        <v>276</v>
      </c>
      <c r="AM24" s="45">
        <f t="shared" si="21"/>
        <v>9.7907059240865557</v>
      </c>
      <c r="AN24" s="47">
        <v>0</v>
      </c>
      <c r="AO24" s="48">
        <f t="shared" si="22"/>
        <v>844</v>
      </c>
      <c r="AP24" s="49">
        <f t="shared" si="23"/>
        <v>11.467391304347826</v>
      </c>
      <c r="AQ24" s="44">
        <v>168</v>
      </c>
      <c r="AR24" s="45">
        <f t="shared" si="24"/>
        <v>12.121212121212121</v>
      </c>
      <c r="AS24" s="46">
        <v>89</v>
      </c>
      <c r="AT24" s="45">
        <f t="shared" si="25"/>
        <v>9.9441340782122918</v>
      </c>
      <c r="AU24" s="47">
        <v>0</v>
      </c>
      <c r="AV24" s="48">
        <f t="shared" si="26"/>
        <v>257</v>
      </c>
      <c r="AW24" s="49">
        <f t="shared" si="27"/>
        <v>11.266988163086365</v>
      </c>
      <c r="AX24" s="44">
        <v>29</v>
      </c>
      <c r="AY24" s="45">
        <f t="shared" si="28"/>
        <v>11.600000000000001</v>
      </c>
      <c r="AZ24" s="46">
        <v>15</v>
      </c>
      <c r="BA24" s="45">
        <f t="shared" si="29"/>
        <v>7.7720207253886011</v>
      </c>
      <c r="BB24" s="47">
        <v>0</v>
      </c>
      <c r="BC24" s="48">
        <f t="shared" si="30"/>
        <v>44</v>
      </c>
      <c r="BD24" s="49">
        <f t="shared" si="31"/>
        <v>9.932279909706546</v>
      </c>
      <c r="BE24" s="44">
        <v>5</v>
      </c>
      <c r="BF24" s="45">
        <f t="shared" si="32"/>
        <v>16.129032258064516</v>
      </c>
      <c r="BG24" s="46">
        <v>2</v>
      </c>
      <c r="BH24" s="45">
        <f t="shared" si="33"/>
        <v>13.333333333333334</v>
      </c>
      <c r="BI24" s="47">
        <v>0</v>
      </c>
      <c r="BJ24" s="48">
        <f t="shared" si="34"/>
        <v>7</v>
      </c>
      <c r="BK24" s="49">
        <f t="shared" si="35"/>
        <v>15.217391304347828</v>
      </c>
      <c r="BL24" s="20">
        <v>1</v>
      </c>
      <c r="BM24" s="45">
        <f t="shared" si="36"/>
        <v>50</v>
      </c>
      <c r="BN24" s="20">
        <v>0</v>
      </c>
      <c r="BO24" s="45">
        <f t="shared" si="37"/>
        <v>0</v>
      </c>
      <c r="BP24" s="47">
        <v>0</v>
      </c>
      <c r="BQ24" s="48">
        <f t="shared" si="38"/>
        <v>1</v>
      </c>
      <c r="BR24" s="49">
        <f t="shared" si="39"/>
        <v>20</v>
      </c>
      <c r="BS24" s="22"/>
      <c r="BT24" s="22"/>
      <c r="BU24" s="22"/>
      <c r="BV24" s="22"/>
    </row>
    <row r="25" spans="1:74" ht="13" x14ac:dyDescent="0.3">
      <c r="A25" s="40" t="s">
        <v>52</v>
      </c>
      <c r="B25" s="22">
        <v>918891</v>
      </c>
      <c r="C25" s="41">
        <f t="shared" si="0"/>
        <v>3.1452442424677445</v>
      </c>
      <c r="D25" s="22">
        <v>1066234</v>
      </c>
      <c r="E25" s="41">
        <f t="shared" si="1"/>
        <v>3.5659334518104977</v>
      </c>
      <c r="F25" s="42">
        <f t="shared" si="2"/>
        <v>1985125</v>
      </c>
      <c r="G25" s="43">
        <f t="shared" si="3"/>
        <v>3.3580272918196887</v>
      </c>
      <c r="H25" s="44">
        <v>3011</v>
      </c>
      <c r="I25" s="45">
        <f t="shared" si="4"/>
        <v>15.070824365583862</v>
      </c>
      <c r="J25" s="46">
        <v>1810</v>
      </c>
      <c r="K25" s="45">
        <f t="shared" si="5"/>
        <v>12.014603385330236</v>
      </c>
      <c r="L25" s="47">
        <v>0</v>
      </c>
      <c r="M25" s="48">
        <f t="shared" si="6"/>
        <v>4821</v>
      </c>
      <c r="N25" s="49">
        <f t="shared" si="7"/>
        <v>13.756991211048966</v>
      </c>
      <c r="O25" s="44">
        <v>2666</v>
      </c>
      <c r="P25" s="45">
        <f t="shared" si="8"/>
        <v>15.19434628975265</v>
      </c>
      <c r="Q25" s="46">
        <v>1550</v>
      </c>
      <c r="R25" s="45">
        <f t="shared" si="9"/>
        <v>12.153050023522033</v>
      </c>
      <c r="S25" s="47">
        <v>0</v>
      </c>
      <c r="T25" s="48">
        <f t="shared" si="10"/>
        <v>4216</v>
      </c>
      <c r="U25" s="49">
        <f t="shared" si="11"/>
        <v>13.914191419141913</v>
      </c>
      <c r="V25" s="44">
        <v>2178</v>
      </c>
      <c r="W25" s="45">
        <f t="shared" si="12"/>
        <v>15.635319454414931</v>
      </c>
      <c r="X25" s="46">
        <v>1219</v>
      </c>
      <c r="Y25" s="45">
        <f t="shared" si="13"/>
        <v>12.666251039068992</v>
      </c>
      <c r="Z25" s="47">
        <v>0</v>
      </c>
      <c r="AA25" s="48">
        <f t="shared" si="14"/>
        <v>3397</v>
      </c>
      <c r="AB25" s="49">
        <f t="shared" si="15"/>
        <v>14.42217882312983</v>
      </c>
      <c r="AC25" s="44">
        <v>1508</v>
      </c>
      <c r="AD25" s="45">
        <f t="shared" si="16"/>
        <v>16.095634539438574</v>
      </c>
      <c r="AE25" s="46">
        <v>822</v>
      </c>
      <c r="AF25" s="45">
        <f t="shared" si="17"/>
        <v>13.555408970976254</v>
      </c>
      <c r="AG25" s="47">
        <v>0</v>
      </c>
      <c r="AH25" s="48">
        <f t="shared" si="18"/>
        <v>2330</v>
      </c>
      <c r="AI25" s="49">
        <f t="shared" si="19"/>
        <v>15.097518304930993</v>
      </c>
      <c r="AJ25" s="44">
        <v>741</v>
      </c>
      <c r="AK25" s="45">
        <f t="shared" si="20"/>
        <v>16.317991631799163</v>
      </c>
      <c r="AL25" s="46">
        <v>393</v>
      </c>
      <c r="AM25" s="45">
        <f t="shared" si="21"/>
        <v>13.941113870166728</v>
      </c>
      <c r="AN25" s="47">
        <v>0</v>
      </c>
      <c r="AO25" s="48">
        <f t="shared" si="22"/>
        <v>1134</v>
      </c>
      <c r="AP25" s="49">
        <f t="shared" si="23"/>
        <v>15.407608695652176</v>
      </c>
      <c r="AQ25" s="44">
        <v>223</v>
      </c>
      <c r="AR25" s="45">
        <f t="shared" si="24"/>
        <v>16.089466089466089</v>
      </c>
      <c r="AS25" s="46">
        <v>115</v>
      </c>
      <c r="AT25" s="45">
        <f t="shared" si="25"/>
        <v>12.849162011173185</v>
      </c>
      <c r="AU25" s="47">
        <v>0</v>
      </c>
      <c r="AV25" s="48">
        <f t="shared" si="26"/>
        <v>338</v>
      </c>
      <c r="AW25" s="49">
        <f t="shared" si="27"/>
        <v>14.818062253397631</v>
      </c>
      <c r="AX25" s="44">
        <v>32</v>
      </c>
      <c r="AY25" s="45">
        <f t="shared" si="28"/>
        <v>12.8</v>
      </c>
      <c r="AZ25" s="46">
        <v>19</v>
      </c>
      <c r="BA25" s="45">
        <f t="shared" si="29"/>
        <v>9.8445595854922274</v>
      </c>
      <c r="BB25" s="47">
        <v>0</v>
      </c>
      <c r="BC25" s="48">
        <f t="shared" si="30"/>
        <v>51</v>
      </c>
      <c r="BD25" s="49">
        <f t="shared" si="31"/>
        <v>11.512415349887133</v>
      </c>
      <c r="BE25" s="44">
        <v>1</v>
      </c>
      <c r="BF25" s="45">
        <f t="shared" si="32"/>
        <v>3.225806451612903</v>
      </c>
      <c r="BG25" s="46">
        <v>3</v>
      </c>
      <c r="BH25" s="45">
        <f t="shared" si="33"/>
        <v>20</v>
      </c>
      <c r="BI25" s="47">
        <v>0</v>
      </c>
      <c r="BJ25" s="48">
        <f t="shared" si="34"/>
        <v>4</v>
      </c>
      <c r="BK25" s="49">
        <f t="shared" si="35"/>
        <v>8.695652173913043</v>
      </c>
      <c r="BL25" s="20">
        <v>0</v>
      </c>
      <c r="BM25" s="45">
        <f t="shared" si="36"/>
        <v>0</v>
      </c>
      <c r="BN25" s="20">
        <v>2</v>
      </c>
      <c r="BO25" s="45">
        <f t="shared" si="37"/>
        <v>66.666666666666657</v>
      </c>
      <c r="BP25" s="47">
        <v>0</v>
      </c>
      <c r="BQ25" s="48">
        <f t="shared" si="38"/>
        <v>2</v>
      </c>
      <c r="BR25" s="49">
        <f t="shared" si="39"/>
        <v>40</v>
      </c>
      <c r="BS25" s="22"/>
      <c r="BT25" s="22"/>
      <c r="BU25" s="22"/>
      <c r="BV25" s="22"/>
    </row>
    <row r="26" spans="1:74" ht="13" x14ac:dyDescent="0.3">
      <c r="A26" s="40" t="s">
        <v>53</v>
      </c>
      <c r="B26" s="22">
        <v>655504</v>
      </c>
      <c r="C26" s="41">
        <f t="shared" si="0"/>
        <v>2.2437048375863688</v>
      </c>
      <c r="D26" s="22">
        <v>836293</v>
      </c>
      <c r="E26" s="41">
        <f t="shared" si="1"/>
        <v>2.7969143585882246</v>
      </c>
      <c r="F26" s="42">
        <f t="shared" si="2"/>
        <v>1491797</v>
      </c>
      <c r="G26" s="43">
        <f t="shared" si="3"/>
        <v>2.5235161714525467</v>
      </c>
      <c r="H26" s="44">
        <v>3925</v>
      </c>
      <c r="I26" s="45">
        <f t="shared" si="4"/>
        <v>19.645627909304768</v>
      </c>
      <c r="J26" s="46">
        <v>2769</v>
      </c>
      <c r="K26" s="45">
        <f t="shared" si="5"/>
        <v>18.380351808828411</v>
      </c>
      <c r="L26" s="47">
        <v>0</v>
      </c>
      <c r="M26" s="48">
        <f t="shared" si="6"/>
        <v>6694</v>
      </c>
      <c r="N26" s="49">
        <f t="shared" si="7"/>
        <v>19.101700719095994</v>
      </c>
      <c r="O26" s="44">
        <v>3426</v>
      </c>
      <c r="P26" s="45">
        <f t="shared" si="8"/>
        <v>19.525817850222275</v>
      </c>
      <c r="Q26" s="46">
        <v>2363</v>
      </c>
      <c r="R26" s="45">
        <f t="shared" si="9"/>
        <v>18.5275207777952</v>
      </c>
      <c r="S26" s="47">
        <v>0</v>
      </c>
      <c r="T26" s="48">
        <f t="shared" si="10"/>
        <v>5789</v>
      </c>
      <c r="U26" s="49">
        <f t="shared" si="11"/>
        <v>19.105610561056103</v>
      </c>
      <c r="V26" s="44">
        <v>2738</v>
      </c>
      <c r="W26" s="45">
        <f t="shared" si="12"/>
        <v>19.655419956927496</v>
      </c>
      <c r="X26" s="46">
        <v>1755</v>
      </c>
      <c r="Y26" s="45">
        <f t="shared" si="13"/>
        <v>18.2356608478803</v>
      </c>
      <c r="Z26" s="47">
        <v>0</v>
      </c>
      <c r="AA26" s="48">
        <f t="shared" si="14"/>
        <v>4493</v>
      </c>
      <c r="AB26" s="49">
        <f t="shared" si="15"/>
        <v>19.075316294472277</v>
      </c>
      <c r="AC26" s="44">
        <v>1850</v>
      </c>
      <c r="AD26" s="45">
        <f t="shared" si="16"/>
        <v>19.745970754616287</v>
      </c>
      <c r="AE26" s="46">
        <v>1110</v>
      </c>
      <c r="AF26" s="45">
        <f t="shared" si="17"/>
        <v>18.304749340369394</v>
      </c>
      <c r="AG26" s="47">
        <v>0</v>
      </c>
      <c r="AH26" s="48">
        <f t="shared" si="18"/>
        <v>2960</v>
      </c>
      <c r="AI26" s="49">
        <f t="shared" si="19"/>
        <v>19.179679906693451</v>
      </c>
      <c r="AJ26" s="44">
        <v>904</v>
      </c>
      <c r="AK26" s="45">
        <f t="shared" si="20"/>
        <v>19.907509359171989</v>
      </c>
      <c r="AL26" s="46">
        <v>519</v>
      </c>
      <c r="AM26" s="45">
        <f t="shared" si="21"/>
        <v>18.41078396594537</v>
      </c>
      <c r="AN26" s="47">
        <v>0</v>
      </c>
      <c r="AO26" s="48">
        <f t="shared" si="22"/>
        <v>1423</v>
      </c>
      <c r="AP26" s="49">
        <f t="shared" si="23"/>
        <v>19.334239130434781</v>
      </c>
      <c r="AQ26" s="44">
        <v>270</v>
      </c>
      <c r="AR26" s="45">
        <f t="shared" si="24"/>
        <v>19.480519480519483</v>
      </c>
      <c r="AS26" s="46">
        <v>155</v>
      </c>
      <c r="AT26" s="45">
        <f t="shared" si="25"/>
        <v>17.318435754189945</v>
      </c>
      <c r="AU26" s="47">
        <v>0</v>
      </c>
      <c r="AV26" s="48">
        <f t="shared" si="26"/>
        <v>425</v>
      </c>
      <c r="AW26" s="49">
        <f t="shared" si="27"/>
        <v>18.632178868917141</v>
      </c>
      <c r="AX26" s="44">
        <v>47</v>
      </c>
      <c r="AY26" s="45">
        <f t="shared" si="28"/>
        <v>18.8</v>
      </c>
      <c r="AZ26" s="46">
        <v>34</v>
      </c>
      <c r="BA26" s="45">
        <f t="shared" si="29"/>
        <v>17.616580310880828</v>
      </c>
      <c r="BB26" s="47">
        <v>0</v>
      </c>
      <c r="BC26" s="48">
        <f t="shared" si="30"/>
        <v>81</v>
      </c>
      <c r="BD26" s="49">
        <f t="shared" si="31"/>
        <v>18.284424379232505</v>
      </c>
      <c r="BE26" s="44">
        <v>7</v>
      </c>
      <c r="BF26" s="45">
        <f t="shared" si="32"/>
        <v>22.58064516129032</v>
      </c>
      <c r="BG26" s="46">
        <v>1</v>
      </c>
      <c r="BH26" s="45">
        <f t="shared" si="33"/>
        <v>6.666666666666667</v>
      </c>
      <c r="BI26" s="47">
        <v>0</v>
      </c>
      <c r="BJ26" s="48">
        <f t="shared" si="34"/>
        <v>8</v>
      </c>
      <c r="BK26" s="49">
        <f t="shared" si="35"/>
        <v>17.391304347826086</v>
      </c>
      <c r="BL26" s="20">
        <v>1</v>
      </c>
      <c r="BM26" s="45">
        <f t="shared" si="36"/>
        <v>50</v>
      </c>
      <c r="BN26" s="20">
        <v>0</v>
      </c>
      <c r="BO26" s="45">
        <f t="shared" si="37"/>
        <v>0</v>
      </c>
      <c r="BP26" s="47">
        <v>0</v>
      </c>
      <c r="BQ26" s="48">
        <f t="shared" si="38"/>
        <v>1</v>
      </c>
      <c r="BR26" s="49">
        <f t="shared" si="39"/>
        <v>20</v>
      </c>
      <c r="BS26" s="22"/>
      <c r="BT26" s="22"/>
      <c r="BU26" s="22"/>
      <c r="BV26" s="22"/>
    </row>
    <row r="27" spans="1:74" ht="13" x14ac:dyDescent="0.3">
      <c r="A27" s="40" t="s">
        <v>54</v>
      </c>
      <c r="B27" s="22">
        <v>362168</v>
      </c>
      <c r="C27" s="41">
        <f t="shared" si="0"/>
        <v>1.2396539054208364</v>
      </c>
      <c r="D27" s="22">
        <v>556269</v>
      </c>
      <c r="E27" s="41">
        <f t="shared" si="1"/>
        <v>1.8603967190177522</v>
      </c>
      <c r="F27" s="42">
        <f t="shared" si="2"/>
        <v>918437</v>
      </c>
      <c r="G27" s="43">
        <f t="shared" si="3"/>
        <v>1.5536233294210691</v>
      </c>
      <c r="H27" s="44">
        <v>3758</v>
      </c>
      <c r="I27" s="45">
        <f t="shared" si="4"/>
        <v>18.809750237749636</v>
      </c>
      <c r="J27" s="46">
        <v>3165</v>
      </c>
      <c r="K27" s="45">
        <f t="shared" si="5"/>
        <v>21.008961168270826</v>
      </c>
      <c r="L27" s="47">
        <v>0</v>
      </c>
      <c r="M27" s="48">
        <f t="shared" si="6"/>
        <v>6923</v>
      </c>
      <c r="N27" s="49">
        <f t="shared" si="7"/>
        <v>19.755164935509644</v>
      </c>
      <c r="O27" s="44">
        <v>3271</v>
      </c>
      <c r="P27" s="45">
        <f t="shared" si="8"/>
        <v>18.642425624073862</v>
      </c>
      <c r="Q27" s="46">
        <v>2639</v>
      </c>
      <c r="R27" s="45">
        <f t="shared" si="9"/>
        <v>20.691547749725576</v>
      </c>
      <c r="S27" s="47">
        <v>0</v>
      </c>
      <c r="T27" s="48">
        <f t="shared" si="10"/>
        <v>5910</v>
      </c>
      <c r="U27" s="49">
        <f t="shared" si="11"/>
        <v>19.504950495049506</v>
      </c>
      <c r="V27" s="44">
        <v>2515</v>
      </c>
      <c r="W27" s="45">
        <f t="shared" si="12"/>
        <v>18.054558506819813</v>
      </c>
      <c r="X27" s="46">
        <v>1956</v>
      </c>
      <c r="Y27" s="45">
        <f t="shared" si="13"/>
        <v>20.32418952618454</v>
      </c>
      <c r="Z27" s="47">
        <v>0</v>
      </c>
      <c r="AA27" s="48">
        <f t="shared" si="14"/>
        <v>4471</v>
      </c>
      <c r="AB27" s="49">
        <f t="shared" si="15"/>
        <v>18.981913899974526</v>
      </c>
      <c r="AC27" s="44">
        <v>1638</v>
      </c>
      <c r="AD27" s="45">
        <f t="shared" si="16"/>
        <v>17.483189241114314</v>
      </c>
      <c r="AE27" s="46">
        <v>1141</v>
      </c>
      <c r="AF27" s="45">
        <f t="shared" si="17"/>
        <v>18.815963060686016</v>
      </c>
      <c r="AG27" s="47">
        <v>0</v>
      </c>
      <c r="AH27" s="48">
        <f t="shared" si="18"/>
        <v>2779</v>
      </c>
      <c r="AI27" s="49">
        <f t="shared" si="19"/>
        <v>18.006868398885505</v>
      </c>
      <c r="AJ27" s="44">
        <v>752</v>
      </c>
      <c r="AK27" s="45">
        <f t="shared" si="20"/>
        <v>16.560229024443952</v>
      </c>
      <c r="AL27" s="46">
        <v>521</v>
      </c>
      <c r="AM27" s="45">
        <f t="shared" si="21"/>
        <v>18.481731110322812</v>
      </c>
      <c r="AN27" s="47">
        <v>0</v>
      </c>
      <c r="AO27" s="48">
        <f t="shared" si="22"/>
        <v>1273</v>
      </c>
      <c r="AP27" s="49">
        <f t="shared" si="23"/>
        <v>17.296195652173914</v>
      </c>
      <c r="AQ27" s="44">
        <v>237</v>
      </c>
      <c r="AR27" s="45">
        <f t="shared" si="24"/>
        <v>17.0995670995671</v>
      </c>
      <c r="AS27" s="46">
        <v>186</v>
      </c>
      <c r="AT27" s="45">
        <f t="shared" si="25"/>
        <v>20.782122905027933</v>
      </c>
      <c r="AU27" s="47">
        <v>0</v>
      </c>
      <c r="AV27" s="48">
        <f t="shared" si="26"/>
        <v>423</v>
      </c>
      <c r="AW27" s="49">
        <f t="shared" si="27"/>
        <v>18.54449802718106</v>
      </c>
      <c r="AX27" s="44">
        <v>52</v>
      </c>
      <c r="AY27" s="45">
        <f t="shared" si="28"/>
        <v>20.8</v>
      </c>
      <c r="AZ27" s="46">
        <v>40</v>
      </c>
      <c r="BA27" s="45">
        <f t="shared" si="29"/>
        <v>20.725388601036268</v>
      </c>
      <c r="BB27" s="47">
        <v>0</v>
      </c>
      <c r="BC27" s="48">
        <f t="shared" si="30"/>
        <v>92</v>
      </c>
      <c r="BD27" s="49">
        <f t="shared" si="31"/>
        <v>20.767494356659142</v>
      </c>
      <c r="BE27" s="44">
        <v>7</v>
      </c>
      <c r="BF27" s="45">
        <f t="shared" si="32"/>
        <v>22.58064516129032</v>
      </c>
      <c r="BG27" s="46">
        <v>1</v>
      </c>
      <c r="BH27" s="45">
        <f t="shared" si="33"/>
        <v>6.666666666666667</v>
      </c>
      <c r="BI27" s="47">
        <v>0</v>
      </c>
      <c r="BJ27" s="48">
        <f t="shared" si="34"/>
        <v>8</v>
      </c>
      <c r="BK27" s="49">
        <f t="shared" si="35"/>
        <v>17.391304347826086</v>
      </c>
      <c r="BL27" s="20">
        <v>0</v>
      </c>
      <c r="BM27" s="45">
        <f t="shared" si="36"/>
        <v>0</v>
      </c>
      <c r="BN27" s="20">
        <v>0</v>
      </c>
      <c r="BO27" s="45">
        <f t="shared" si="37"/>
        <v>0</v>
      </c>
      <c r="BP27" s="47">
        <v>0</v>
      </c>
      <c r="BQ27" s="48">
        <f t="shared" si="38"/>
        <v>0</v>
      </c>
      <c r="BR27" s="49">
        <f t="shared" si="39"/>
        <v>0</v>
      </c>
      <c r="BS27" s="22"/>
      <c r="BT27" s="22"/>
      <c r="BU27" s="22"/>
      <c r="BV27" s="22"/>
    </row>
    <row r="28" spans="1:74" ht="13" x14ac:dyDescent="0.3">
      <c r="A28" s="40" t="s">
        <v>55</v>
      </c>
      <c r="B28" s="22">
        <v>167009</v>
      </c>
      <c r="C28" s="41">
        <f t="shared" si="0"/>
        <v>0.57165006044274613</v>
      </c>
      <c r="D28" s="22">
        <v>361950</v>
      </c>
      <c r="E28" s="41">
        <f t="shared" si="1"/>
        <v>1.2105125262210825</v>
      </c>
      <c r="F28" s="42">
        <f t="shared" si="2"/>
        <v>528959</v>
      </c>
      <c r="G28" s="43">
        <f t="shared" si="3"/>
        <v>0.89478433763800824</v>
      </c>
      <c r="H28" s="44">
        <v>2997</v>
      </c>
      <c r="I28" s="45">
        <f t="shared" si="4"/>
        <v>15.000750788327743</v>
      </c>
      <c r="J28" s="46">
        <v>4047</v>
      </c>
      <c r="K28" s="45">
        <f t="shared" si="5"/>
        <v>26.863591105210755</v>
      </c>
      <c r="L28" s="47">
        <v>0</v>
      </c>
      <c r="M28" s="48">
        <f t="shared" si="6"/>
        <v>7044</v>
      </c>
      <c r="N28" s="49">
        <f t="shared" si="7"/>
        <v>20.100445154662712</v>
      </c>
      <c r="O28" s="44">
        <v>2532</v>
      </c>
      <c r="P28" s="45">
        <f t="shared" si="8"/>
        <v>14.430639461985637</v>
      </c>
      <c r="Q28" s="46">
        <v>3283</v>
      </c>
      <c r="R28" s="45">
        <f t="shared" si="9"/>
        <v>25.740944017563116</v>
      </c>
      <c r="S28" s="47">
        <v>0</v>
      </c>
      <c r="T28" s="48">
        <f t="shared" si="10"/>
        <v>5815</v>
      </c>
      <c r="U28" s="49">
        <f t="shared" si="11"/>
        <v>19.191419141914192</v>
      </c>
      <c r="V28" s="44">
        <v>1903</v>
      </c>
      <c r="W28" s="45">
        <f t="shared" si="12"/>
        <v>13.66116295764537</v>
      </c>
      <c r="X28" s="46">
        <v>2310</v>
      </c>
      <c r="Y28" s="45">
        <f t="shared" si="13"/>
        <v>24.002493765586035</v>
      </c>
      <c r="Z28" s="47">
        <v>0</v>
      </c>
      <c r="AA28" s="48">
        <f t="shared" si="14"/>
        <v>4213</v>
      </c>
      <c r="AB28" s="49">
        <f t="shared" si="15"/>
        <v>17.886558546319097</v>
      </c>
      <c r="AC28" s="44">
        <v>1199</v>
      </c>
      <c r="AD28" s="45">
        <f t="shared" si="16"/>
        <v>12.797523748532393</v>
      </c>
      <c r="AE28" s="46">
        <v>1338</v>
      </c>
      <c r="AF28" s="45">
        <f t="shared" si="17"/>
        <v>22.064643799472293</v>
      </c>
      <c r="AG28" s="47">
        <v>0</v>
      </c>
      <c r="AH28" s="48">
        <f t="shared" si="18"/>
        <v>2537</v>
      </c>
      <c r="AI28" s="49">
        <f t="shared" si="19"/>
        <v>16.438799974081515</v>
      </c>
      <c r="AJ28" s="44">
        <v>564</v>
      </c>
      <c r="AK28" s="45">
        <f t="shared" si="20"/>
        <v>12.420171768332967</v>
      </c>
      <c r="AL28" s="46">
        <v>563</v>
      </c>
      <c r="AM28" s="45">
        <f t="shared" si="21"/>
        <v>19.971621142249024</v>
      </c>
      <c r="AN28" s="47">
        <v>0</v>
      </c>
      <c r="AO28" s="48">
        <f t="shared" si="22"/>
        <v>1127</v>
      </c>
      <c r="AP28" s="49">
        <f t="shared" si="23"/>
        <v>15.312500000000002</v>
      </c>
      <c r="AQ28" s="44">
        <v>178</v>
      </c>
      <c r="AR28" s="45">
        <f t="shared" si="24"/>
        <v>12.842712842712842</v>
      </c>
      <c r="AS28" s="46">
        <v>165</v>
      </c>
      <c r="AT28" s="45">
        <f t="shared" si="25"/>
        <v>18.435754189944134</v>
      </c>
      <c r="AU28" s="47">
        <v>0</v>
      </c>
      <c r="AV28" s="48">
        <f t="shared" si="26"/>
        <v>343</v>
      </c>
      <c r="AW28" s="49">
        <f t="shared" si="27"/>
        <v>15.037264357737834</v>
      </c>
      <c r="AX28" s="44">
        <v>38</v>
      </c>
      <c r="AY28" s="45">
        <f t="shared" si="28"/>
        <v>15.2</v>
      </c>
      <c r="AZ28" s="46">
        <v>39</v>
      </c>
      <c r="BA28" s="45">
        <f t="shared" si="29"/>
        <v>20.207253886010363</v>
      </c>
      <c r="BB28" s="47">
        <v>0</v>
      </c>
      <c r="BC28" s="48">
        <f t="shared" si="30"/>
        <v>77</v>
      </c>
      <c r="BD28" s="49">
        <f t="shared" si="31"/>
        <v>17.381489841986454</v>
      </c>
      <c r="BE28" s="44">
        <v>5</v>
      </c>
      <c r="BF28" s="45">
        <f t="shared" si="32"/>
        <v>16.129032258064516</v>
      </c>
      <c r="BG28" s="46">
        <v>3</v>
      </c>
      <c r="BH28" s="45">
        <f t="shared" si="33"/>
        <v>20</v>
      </c>
      <c r="BI28" s="47">
        <v>0</v>
      </c>
      <c r="BJ28" s="48">
        <f t="shared" si="34"/>
        <v>8</v>
      </c>
      <c r="BK28" s="49">
        <f t="shared" si="35"/>
        <v>17.391304347826086</v>
      </c>
      <c r="BL28" s="20">
        <v>0</v>
      </c>
      <c r="BM28" s="45">
        <f t="shared" si="36"/>
        <v>0</v>
      </c>
      <c r="BN28" s="20">
        <v>1</v>
      </c>
      <c r="BO28" s="45">
        <f t="shared" si="37"/>
        <v>33.333333333333329</v>
      </c>
      <c r="BP28" s="47">
        <v>0</v>
      </c>
      <c r="BQ28" s="48">
        <f t="shared" si="38"/>
        <v>1</v>
      </c>
      <c r="BR28" s="49">
        <f t="shared" si="39"/>
        <v>20</v>
      </c>
      <c r="BS28" s="22"/>
      <c r="BT28" s="22"/>
      <c r="BU28" s="22"/>
      <c r="BV28" s="22"/>
    </row>
    <row r="29" spans="1:74" ht="13" x14ac:dyDescent="0.3">
      <c r="A29" s="51"/>
      <c r="B29" s="52"/>
      <c r="C29" s="53"/>
      <c r="D29" s="54"/>
      <c r="E29" s="53"/>
      <c r="F29" s="54"/>
      <c r="G29" s="53"/>
      <c r="H29" s="55"/>
      <c r="I29" s="56"/>
      <c r="J29" s="48"/>
      <c r="K29" s="56"/>
      <c r="L29" s="57"/>
      <c r="M29" s="48"/>
      <c r="N29" s="58"/>
      <c r="O29" s="55"/>
      <c r="P29" s="56"/>
      <c r="Q29" s="48"/>
      <c r="R29" s="56"/>
      <c r="S29" s="57"/>
      <c r="T29" s="48"/>
      <c r="U29" s="58"/>
      <c r="V29" s="55"/>
      <c r="W29" s="56"/>
      <c r="X29" s="48"/>
      <c r="Y29" s="56"/>
      <c r="Z29" s="57"/>
      <c r="AA29" s="48"/>
      <c r="AB29" s="58"/>
      <c r="AC29" s="55"/>
      <c r="AD29" s="56"/>
      <c r="AE29" s="48"/>
      <c r="AF29" s="56"/>
      <c r="AG29" s="57"/>
      <c r="AH29" s="48"/>
      <c r="AI29" s="58"/>
      <c r="AJ29" s="55"/>
      <c r="AK29" s="56"/>
      <c r="AL29" s="48"/>
      <c r="AM29" s="56"/>
      <c r="AN29" s="57"/>
      <c r="AO29" s="48"/>
      <c r="AP29" s="58"/>
      <c r="AQ29" s="55"/>
      <c r="AR29" s="56"/>
      <c r="AS29" s="48"/>
      <c r="AT29" s="56"/>
      <c r="AU29" s="57"/>
      <c r="AV29" s="48"/>
      <c r="AW29" s="58"/>
      <c r="AX29" s="55"/>
      <c r="AY29" s="56"/>
      <c r="AZ29" s="48"/>
      <c r="BA29" s="56"/>
      <c r="BB29" s="57"/>
      <c r="BC29" s="48"/>
      <c r="BD29" s="58"/>
      <c r="BE29" s="55"/>
      <c r="BF29" s="56"/>
      <c r="BG29" s="48"/>
      <c r="BH29" s="56"/>
      <c r="BI29" s="57"/>
      <c r="BJ29" s="48"/>
      <c r="BK29" s="58"/>
      <c r="BL29" s="55"/>
      <c r="BM29" s="56"/>
      <c r="BN29" s="48"/>
      <c r="BO29" s="56"/>
      <c r="BP29" s="57"/>
      <c r="BQ29" s="48"/>
      <c r="BR29" s="58"/>
      <c r="BS29" s="22"/>
      <c r="BT29" s="22"/>
      <c r="BU29" s="22"/>
      <c r="BV29" s="22"/>
    </row>
    <row r="30" spans="1:74" ht="13" x14ac:dyDescent="0.3">
      <c r="A30" s="59" t="s">
        <v>56</v>
      </c>
      <c r="B30" s="60">
        <f t="shared" ref="B30:AG30" si="40">SUM(B10:B28)</f>
        <v>29215251</v>
      </c>
      <c r="C30" s="61">
        <f t="shared" si="40"/>
        <v>99.999999999999986</v>
      </c>
      <c r="D30" s="42">
        <f t="shared" si="40"/>
        <v>29900558</v>
      </c>
      <c r="E30" s="61">
        <f t="shared" si="40"/>
        <v>100</v>
      </c>
      <c r="F30" s="42">
        <f t="shared" si="40"/>
        <v>59115809</v>
      </c>
      <c r="G30" s="61">
        <f t="shared" si="40"/>
        <v>100</v>
      </c>
      <c r="H30" s="62">
        <f t="shared" si="40"/>
        <v>19979</v>
      </c>
      <c r="I30" s="63">
        <f t="shared" si="40"/>
        <v>100</v>
      </c>
      <c r="J30" s="64">
        <f t="shared" si="40"/>
        <v>15065</v>
      </c>
      <c r="K30" s="65">
        <f t="shared" si="40"/>
        <v>100.00000000000001</v>
      </c>
      <c r="L30" s="66">
        <f t="shared" si="40"/>
        <v>0</v>
      </c>
      <c r="M30" s="64">
        <f t="shared" si="40"/>
        <v>35044</v>
      </c>
      <c r="N30" s="67">
        <f t="shared" si="40"/>
        <v>100</v>
      </c>
      <c r="O30" s="62">
        <f t="shared" si="40"/>
        <v>17546</v>
      </c>
      <c r="P30" s="63">
        <f t="shared" si="40"/>
        <v>100</v>
      </c>
      <c r="Q30" s="64">
        <f t="shared" si="40"/>
        <v>12754</v>
      </c>
      <c r="R30" s="65">
        <f t="shared" si="40"/>
        <v>100</v>
      </c>
      <c r="S30" s="66">
        <f t="shared" si="40"/>
        <v>0</v>
      </c>
      <c r="T30" s="64">
        <f t="shared" si="40"/>
        <v>30300</v>
      </c>
      <c r="U30" s="67">
        <f t="shared" si="40"/>
        <v>100</v>
      </c>
      <c r="V30" s="62">
        <f t="shared" si="40"/>
        <v>13930</v>
      </c>
      <c r="W30" s="63">
        <f t="shared" si="40"/>
        <v>100</v>
      </c>
      <c r="X30" s="64">
        <f t="shared" si="40"/>
        <v>9624</v>
      </c>
      <c r="Y30" s="65">
        <f t="shared" si="40"/>
        <v>100</v>
      </c>
      <c r="Z30" s="66">
        <f t="shared" si="40"/>
        <v>0</v>
      </c>
      <c r="AA30" s="64">
        <f t="shared" si="40"/>
        <v>23554</v>
      </c>
      <c r="AB30" s="67">
        <f t="shared" si="40"/>
        <v>100</v>
      </c>
      <c r="AC30" s="62">
        <f t="shared" si="40"/>
        <v>9369</v>
      </c>
      <c r="AD30" s="63">
        <f t="shared" si="40"/>
        <v>100.00000000000001</v>
      </c>
      <c r="AE30" s="64">
        <f t="shared" si="40"/>
        <v>6064</v>
      </c>
      <c r="AF30" s="65">
        <f t="shared" si="40"/>
        <v>100</v>
      </c>
      <c r="AG30" s="66">
        <f t="shared" si="40"/>
        <v>0</v>
      </c>
      <c r="AH30" s="64">
        <f t="shared" ref="AH30:BR30" si="41">SUM(AH10:AH28)</f>
        <v>15433</v>
      </c>
      <c r="AI30" s="67">
        <f t="shared" si="41"/>
        <v>100</v>
      </c>
      <c r="AJ30" s="62">
        <f t="shared" si="41"/>
        <v>4541</v>
      </c>
      <c r="AK30" s="63">
        <f t="shared" si="41"/>
        <v>100</v>
      </c>
      <c r="AL30" s="64">
        <f t="shared" si="41"/>
        <v>2819</v>
      </c>
      <c r="AM30" s="65">
        <f t="shared" si="41"/>
        <v>100</v>
      </c>
      <c r="AN30" s="66">
        <f t="shared" si="41"/>
        <v>0</v>
      </c>
      <c r="AO30" s="64">
        <f t="shared" si="41"/>
        <v>7360</v>
      </c>
      <c r="AP30" s="67">
        <f t="shared" si="41"/>
        <v>100</v>
      </c>
      <c r="AQ30" s="62">
        <f t="shared" si="41"/>
        <v>1386</v>
      </c>
      <c r="AR30" s="63">
        <f t="shared" si="41"/>
        <v>99.999999999999986</v>
      </c>
      <c r="AS30" s="64">
        <f t="shared" si="41"/>
        <v>895</v>
      </c>
      <c r="AT30" s="65">
        <f t="shared" si="41"/>
        <v>100</v>
      </c>
      <c r="AU30" s="66">
        <f t="shared" si="41"/>
        <v>0</v>
      </c>
      <c r="AV30" s="64">
        <f t="shared" si="41"/>
        <v>2281</v>
      </c>
      <c r="AW30" s="67">
        <f t="shared" si="41"/>
        <v>100</v>
      </c>
      <c r="AX30" s="62">
        <f t="shared" si="41"/>
        <v>250</v>
      </c>
      <c r="AY30" s="63">
        <f t="shared" si="41"/>
        <v>100</v>
      </c>
      <c r="AZ30" s="64">
        <f t="shared" si="41"/>
        <v>193</v>
      </c>
      <c r="BA30" s="65">
        <f t="shared" si="41"/>
        <v>100</v>
      </c>
      <c r="BB30" s="66">
        <f t="shared" si="41"/>
        <v>0</v>
      </c>
      <c r="BC30" s="64">
        <f t="shared" si="41"/>
        <v>443</v>
      </c>
      <c r="BD30" s="67">
        <f t="shared" si="41"/>
        <v>100</v>
      </c>
      <c r="BE30" s="62">
        <f t="shared" si="41"/>
        <v>31</v>
      </c>
      <c r="BF30" s="63">
        <f t="shared" si="41"/>
        <v>100</v>
      </c>
      <c r="BG30" s="64">
        <f t="shared" si="41"/>
        <v>15</v>
      </c>
      <c r="BH30" s="65">
        <f t="shared" si="41"/>
        <v>100.00000000000001</v>
      </c>
      <c r="BI30" s="66">
        <f t="shared" si="41"/>
        <v>0</v>
      </c>
      <c r="BJ30" s="64">
        <f t="shared" si="41"/>
        <v>46</v>
      </c>
      <c r="BK30" s="67">
        <f t="shared" si="41"/>
        <v>100</v>
      </c>
      <c r="BL30" s="62">
        <f t="shared" si="41"/>
        <v>2</v>
      </c>
      <c r="BM30" s="63">
        <f t="shared" si="41"/>
        <v>100</v>
      </c>
      <c r="BN30" s="64">
        <f t="shared" si="41"/>
        <v>3</v>
      </c>
      <c r="BO30" s="65">
        <f t="shared" si="41"/>
        <v>99.999999999999986</v>
      </c>
      <c r="BP30" s="66">
        <f t="shared" si="41"/>
        <v>0</v>
      </c>
      <c r="BQ30" s="64">
        <f t="shared" si="41"/>
        <v>5</v>
      </c>
      <c r="BR30" s="67">
        <f t="shared" si="41"/>
        <v>100</v>
      </c>
      <c r="BS30" s="22"/>
      <c r="BT30" s="22"/>
      <c r="BU30" s="22"/>
      <c r="BV30" s="22"/>
    </row>
    <row r="31" spans="1:74" ht="13" x14ac:dyDescent="0.3">
      <c r="A31" s="68"/>
      <c r="B31" s="54"/>
      <c r="C31" s="54"/>
      <c r="D31" s="54"/>
      <c r="E31" s="54"/>
      <c r="F31" s="54"/>
      <c r="G31" s="54"/>
      <c r="H31" s="55"/>
      <c r="I31" s="48"/>
      <c r="J31" s="48"/>
      <c r="K31" s="48"/>
      <c r="L31" s="57"/>
      <c r="M31" s="48"/>
      <c r="N31" s="69"/>
      <c r="O31" s="55"/>
      <c r="P31" s="48"/>
      <c r="Q31" s="48"/>
      <c r="R31" s="48"/>
      <c r="S31" s="57"/>
      <c r="T31" s="48"/>
      <c r="U31" s="69"/>
      <c r="V31" s="55"/>
      <c r="W31" s="48"/>
      <c r="X31" s="48"/>
      <c r="Y31" s="48"/>
      <c r="Z31" s="57"/>
      <c r="AA31" s="48"/>
      <c r="AB31" s="69"/>
      <c r="AC31" s="55"/>
      <c r="AD31" s="48"/>
      <c r="AE31" s="48"/>
      <c r="AF31" s="48"/>
      <c r="AG31" s="57"/>
      <c r="AH31" s="48"/>
      <c r="AI31" s="69"/>
      <c r="AJ31" s="55"/>
      <c r="AK31" s="48"/>
      <c r="AL31" s="48"/>
      <c r="AM31" s="48"/>
      <c r="AN31" s="57"/>
      <c r="AO31" s="48"/>
      <c r="AP31" s="69"/>
      <c r="AQ31" s="55"/>
      <c r="AR31" s="48"/>
      <c r="AS31" s="48"/>
      <c r="AT31" s="48"/>
      <c r="AU31" s="57"/>
      <c r="AV31" s="48"/>
      <c r="AW31" s="69"/>
      <c r="AX31" s="55"/>
      <c r="AY31" s="48"/>
      <c r="AZ31" s="48"/>
      <c r="BA31" s="48"/>
      <c r="BB31" s="57"/>
      <c r="BC31" s="48"/>
      <c r="BD31" s="69"/>
      <c r="BE31" s="55"/>
      <c r="BF31" s="48"/>
      <c r="BG31" s="48"/>
      <c r="BH31" s="48"/>
      <c r="BI31" s="57"/>
      <c r="BJ31" s="48"/>
      <c r="BK31" s="69"/>
      <c r="BL31" s="55"/>
      <c r="BM31" s="48"/>
      <c r="BN31" s="48"/>
      <c r="BO31" s="48"/>
      <c r="BP31" s="57"/>
      <c r="BQ31" s="48"/>
      <c r="BR31" s="69"/>
      <c r="BS31" s="22"/>
      <c r="BT31" s="22"/>
      <c r="BU31" s="22"/>
      <c r="BV31" s="22"/>
    </row>
    <row r="32" spans="1:74" ht="13" x14ac:dyDescent="0.3">
      <c r="A32" s="70" t="s">
        <v>36</v>
      </c>
      <c r="B32" s="71"/>
      <c r="C32" s="71"/>
      <c r="D32" s="71"/>
      <c r="E32" s="71"/>
      <c r="F32" s="71"/>
      <c r="G32" s="71"/>
      <c r="H32" s="72">
        <v>0</v>
      </c>
      <c r="I32" s="73"/>
      <c r="J32" s="73">
        <v>0</v>
      </c>
      <c r="K32" s="73"/>
      <c r="L32" s="74"/>
      <c r="M32" s="73">
        <v>0</v>
      </c>
      <c r="N32" s="75"/>
      <c r="O32" s="72">
        <v>0</v>
      </c>
      <c r="P32" s="73"/>
      <c r="Q32" s="73">
        <v>0</v>
      </c>
      <c r="R32" s="73"/>
      <c r="S32" s="74"/>
      <c r="T32" s="73">
        <v>0</v>
      </c>
      <c r="U32" s="75"/>
      <c r="V32" s="72">
        <v>0</v>
      </c>
      <c r="W32" s="73"/>
      <c r="X32" s="73">
        <v>0</v>
      </c>
      <c r="Y32" s="73"/>
      <c r="Z32" s="74"/>
      <c r="AA32" s="73">
        <v>0</v>
      </c>
      <c r="AB32" s="75"/>
      <c r="AC32" s="72">
        <v>0</v>
      </c>
      <c r="AD32" s="73"/>
      <c r="AE32" s="73">
        <v>0</v>
      </c>
      <c r="AF32" s="73"/>
      <c r="AG32" s="74"/>
      <c r="AH32" s="73">
        <v>0</v>
      </c>
      <c r="AI32" s="75"/>
      <c r="AJ32" s="72">
        <v>0</v>
      </c>
      <c r="AK32" s="73"/>
      <c r="AL32" s="73">
        <v>0</v>
      </c>
      <c r="AM32" s="73"/>
      <c r="AN32" s="74"/>
      <c r="AO32" s="73">
        <v>0</v>
      </c>
      <c r="AP32" s="75"/>
      <c r="AQ32" s="72">
        <v>0</v>
      </c>
      <c r="AR32" s="73"/>
      <c r="AS32" s="73">
        <v>0</v>
      </c>
      <c r="AT32" s="73"/>
      <c r="AU32" s="74"/>
      <c r="AV32" s="73">
        <v>0</v>
      </c>
      <c r="AW32" s="75"/>
      <c r="AX32" s="72">
        <v>0</v>
      </c>
      <c r="AY32" s="73"/>
      <c r="AZ32" s="73">
        <v>0</v>
      </c>
      <c r="BA32" s="73"/>
      <c r="BB32" s="74"/>
      <c r="BC32" s="73">
        <v>0</v>
      </c>
      <c r="BD32" s="75"/>
      <c r="BE32" s="72">
        <v>0</v>
      </c>
      <c r="BF32" s="73"/>
      <c r="BG32" s="73">
        <v>0</v>
      </c>
      <c r="BH32" s="73"/>
      <c r="BI32" s="74"/>
      <c r="BJ32" s="73">
        <v>0</v>
      </c>
      <c r="BK32" s="75"/>
      <c r="BL32" s="72">
        <v>0</v>
      </c>
      <c r="BM32" s="73"/>
      <c r="BN32" s="73">
        <v>0</v>
      </c>
      <c r="BO32" s="73"/>
      <c r="BP32" s="74"/>
      <c r="BQ32" s="73">
        <v>0</v>
      </c>
      <c r="BR32" s="75"/>
      <c r="BS32" s="22"/>
      <c r="BT32" s="22"/>
      <c r="BU32" s="22"/>
      <c r="BV32" s="22"/>
    </row>
    <row r="33" spans="1:1024" ht="13" x14ac:dyDescent="0.3">
      <c r="A33" s="34" t="s">
        <v>57</v>
      </c>
      <c r="B33" s="76">
        <f>B30+B32</f>
        <v>29215251</v>
      </c>
      <c r="C33" s="76"/>
      <c r="D33" s="76">
        <f>D30+D32</f>
        <v>29900558</v>
      </c>
      <c r="E33" s="76"/>
      <c r="F33" s="77">
        <f>F30+F32</f>
        <v>59115809</v>
      </c>
      <c r="G33" s="76"/>
      <c r="H33" s="78">
        <f>H30+H32</f>
        <v>19979</v>
      </c>
      <c r="I33" s="79"/>
      <c r="J33" s="79">
        <f>J30+J32</f>
        <v>15065</v>
      </c>
      <c r="K33" s="79"/>
      <c r="L33" s="80">
        <f>L30+L32</f>
        <v>0</v>
      </c>
      <c r="M33" s="80">
        <f>M30+M32</f>
        <v>35044</v>
      </c>
      <c r="N33" s="81"/>
      <c r="O33" s="78">
        <f>O30+O32</f>
        <v>17546</v>
      </c>
      <c r="P33" s="79"/>
      <c r="Q33" s="79">
        <f>Q30+Q32</f>
        <v>12754</v>
      </c>
      <c r="R33" s="79"/>
      <c r="S33" s="80">
        <f>S30+S32</f>
        <v>0</v>
      </c>
      <c r="T33" s="80">
        <f>T30+T32</f>
        <v>30300</v>
      </c>
      <c r="U33" s="81"/>
      <c r="V33" s="78">
        <f>V30+V32</f>
        <v>13930</v>
      </c>
      <c r="W33" s="79"/>
      <c r="X33" s="79">
        <f>X30+X32</f>
        <v>9624</v>
      </c>
      <c r="Y33" s="79"/>
      <c r="Z33" s="80">
        <f>Z30+Z32</f>
        <v>0</v>
      </c>
      <c r="AA33" s="80">
        <f>AA30+AA32</f>
        <v>23554</v>
      </c>
      <c r="AB33" s="81"/>
      <c r="AC33" s="78">
        <f>AC30+AC32</f>
        <v>9369</v>
      </c>
      <c r="AD33" s="79"/>
      <c r="AE33" s="79">
        <f>AE30+AE32</f>
        <v>6064</v>
      </c>
      <c r="AF33" s="79"/>
      <c r="AG33" s="80">
        <f>AG30+AG32</f>
        <v>0</v>
      </c>
      <c r="AH33" s="80">
        <f>AH30+AH32</f>
        <v>15433</v>
      </c>
      <c r="AI33" s="81"/>
      <c r="AJ33" s="78">
        <f>AJ30+AJ32</f>
        <v>4541</v>
      </c>
      <c r="AK33" s="79"/>
      <c r="AL33" s="79">
        <f>AL30+AL32</f>
        <v>2819</v>
      </c>
      <c r="AM33" s="79"/>
      <c r="AN33" s="80">
        <f>AN30+AN32</f>
        <v>0</v>
      </c>
      <c r="AO33" s="80">
        <f>AO30+AO32</f>
        <v>7360</v>
      </c>
      <c r="AP33" s="81"/>
      <c r="AQ33" s="78">
        <f>AQ30+AQ32</f>
        <v>1386</v>
      </c>
      <c r="AR33" s="79"/>
      <c r="AS33" s="79">
        <f>AS30+AS32</f>
        <v>895</v>
      </c>
      <c r="AT33" s="79"/>
      <c r="AU33" s="80">
        <f>AU30+AU32</f>
        <v>0</v>
      </c>
      <c r="AV33" s="80">
        <f>AV30+AV32</f>
        <v>2281</v>
      </c>
      <c r="AW33" s="81"/>
      <c r="AX33" s="78">
        <f>AX30+AX32</f>
        <v>250</v>
      </c>
      <c r="AY33" s="79"/>
      <c r="AZ33" s="79">
        <f>AZ30+AZ32</f>
        <v>193</v>
      </c>
      <c r="BA33" s="79"/>
      <c r="BB33" s="80">
        <f>BB30+BB32</f>
        <v>0</v>
      </c>
      <c r="BC33" s="80">
        <f>BC30+BC32</f>
        <v>443</v>
      </c>
      <c r="BD33" s="81"/>
      <c r="BE33" s="78">
        <f>BE30+BE32</f>
        <v>31</v>
      </c>
      <c r="BF33" s="79"/>
      <c r="BG33" s="79">
        <f>BG30+BG32</f>
        <v>15</v>
      </c>
      <c r="BH33" s="79"/>
      <c r="BI33" s="80">
        <f>BI30+BI32</f>
        <v>0</v>
      </c>
      <c r="BJ33" s="80">
        <f>BJ30+BJ32</f>
        <v>46</v>
      </c>
      <c r="BK33" s="81"/>
      <c r="BL33" s="78">
        <f>BL30+BL32</f>
        <v>2</v>
      </c>
      <c r="BM33" s="79"/>
      <c r="BN33" s="79">
        <f>BN30+BN32</f>
        <v>3</v>
      </c>
      <c r="BO33" s="79"/>
      <c r="BP33" s="80">
        <f>BP30+BP32</f>
        <v>0</v>
      </c>
      <c r="BQ33" s="80">
        <f>BQ30+BQ32</f>
        <v>5</v>
      </c>
      <c r="BR33" s="81"/>
      <c r="BS33" s="22"/>
      <c r="BT33" s="22"/>
      <c r="BU33" s="22"/>
      <c r="BV33" s="22"/>
    </row>
    <row r="34" spans="1:1024" ht="13"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row>
    <row r="35" spans="1:1024" ht="13"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8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row>
    <row r="36" spans="1:1024" s="22" customFormat="1" ht="15.5" x14ac:dyDescent="0.35">
      <c r="A36" s="17" t="s">
        <v>3</v>
      </c>
      <c r="B36" s="83"/>
      <c r="C36" s="83"/>
      <c r="D36" s="83"/>
      <c r="E36" s="83"/>
      <c r="F36" s="83"/>
      <c r="AL36" s="46"/>
      <c r="AM36" s="46"/>
      <c r="AHO36" s="20"/>
      <c r="AHP36" s="20"/>
      <c r="AHQ36" s="20"/>
      <c r="AHR36" s="20"/>
      <c r="AHS36" s="20"/>
      <c r="AHT36" s="20"/>
      <c r="AHU36" s="20"/>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3" t="s">
        <v>58</v>
      </c>
      <c r="B37" s="20" t="s">
        <v>59</v>
      </c>
      <c r="C37" s="20"/>
      <c r="D37" s="20"/>
      <c r="E37" s="84"/>
      <c r="F37" s="84"/>
      <c r="AHO37" s="20"/>
      <c r="AHP37" s="20"/>
      <c r="AHQ37" s="20"/>
      <c r="AHR37" s="20"/>
      <c r="AHS37" s="20"/>
      <c r="AHT37" s="20"/>
      <c r="AHU37" s="2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3" t="s">
        <v>60</v>
      </c>
      <c r="B38" s="20"/>
      <c r="C38" s="20"/>
      <c r="D38" s="20"/>
      <c r="E38" s="20"/>
      <c r="F38" s="20"/>
      <c r="AHO38" s="20"/>
      <c r="AHP38" s="20"/>
      <c r="AHQ38" s="20"/>
      <c r="AHR38" s="20"/>
      <c r="AHS38" s="20"/>
      <c r="AHT38" s="20"/>
      <c r="AHU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85" t="s">
        <v>5</v>
      </c>
    </row>
    <row r="40" spans="1:1024" ht="13" x14ac:dyDescent="0.3">
      <c r="A40" s="22" t="s">
        <v>62</v>
      </c>
      <c r="B40" s="20" t="s">
        <v>66</v>
      </c>
    </row>
  </sheetData>
  <mergeCells count="11">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Normal="100" workbookViewId="0">
      <pane xSplit="1" ySplit="7" topLeftCell="B24" activePane="bottomRight" state="frozen"/>
      <selection pane="topRight" activeCell="B1" sqref="B1"/>
      <selection pane="bottomLeft" activeCell="A8" sqref="A8"/>
      <selection pane="bottomRight" activeCell="C26" sqref="C26:C30"/>
    </sheetView>
  </sheetViews>
  <sheetFormatPr baseColWidth="10" defaultColWidth="8.7265625" defaultRowHeight="13" x14ac:dyDescent="0.3"/>
  <cols>
    <col min="1" max="1" width="10.81640625" style="89" customWidth="1"/>
    <col min="2" max="2" width="24.54296875" style="89" customWidth="1"/>
    <col min="3" max="3" width="10.81640625" style="22" customWidth="1"/>
    <col min="4" max="19" width="13.08984375" style="22" customWidth="1"/>
    <col min="20" max="976" width="10.81640625" style="22" customWidth="1"/>
    <col min="977" max="1025" width="10.81640625" customWidth="1"/>
  </cols>
  <sheetData>
    <row r="1" spans="1:1024" ht="15.5" x14ac:dyDescent="0.35">
      <c r="A1" s="90" t="s">
        <v>67</v>
      </c>
      <c r="B1" s="90"/>
    </row>
    <row r="2" spans="1:1024" s="24" customFormat="1" ht="18.5" x14ac:dyDescent="0.45">
      <c r="A2" s="91" t="s">
        <v>20</v>
      </c>
      <c r="B2" s="24" t="s">
        <v>68</v>
      </c>
    </row>
    <row r="3" spans="1:1024" s="14" customFormat="1" ht="15.5" x14ac:dyDescent="0.35">
      <c r="A3" s="90" t="s">
        <v>22</v>
      </c>
      <c r="B3" s="90"/>
    </row>
    <row r="4" spans="1:1024" s="14" customFormat="1" ht="15.5" x14ac:dyDescent="0.35">
      <c r="A4" s="90" t="s">
        <v>69</v>
      </c>
      <c r="B4" s="90"/>
    </row>
    <row r="5" spans="1:1024" x14ac:dyDescent="0.3">
      <c r="A5" s="92"/>
      <c r="B5" s="92"/>
    </row>
    <row r="6" spans="1:1024" x14ac:dyDescent="0.3">
      <c r="A6" s="92"/>
    </row>
    <row r="7" spans="1:1024" x14ac:dyDescent="0.3">
      <c r="A7" s="93"/>
      <c r="B7" s="6" t="s">
        <v>26</v>
      </c>
      <c r="C7" s="5" t="s">
        <v>70</v>
      </c>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row>
    <row r="8" spans="1:1024" s="33" customFormat="1" ht="26" x14ac:dyDescent="0.3">
      <c r="A8" s="94" t="s">
        <v>25</v>
      </c>
      <c r="B8" s="6"/>
      <c r="C8" s="95" t="s">
        <v>71</v>
      </c>
      <c r="D8" s="96" t="s">
        <v>72</v>
      </c>
      <c r="E8" s="97">
        <v>43964</v>
      </c>
      <c r="F8" s="97">
        <v>43963</v>
      </c>
      <c r="G8" s="97">
        <v>43962</v>
      </c>
      <c r="H8" s="97">
        <v>43961</v>
      </c>
      <c r="I8" s="97">
        <v>43960</v>
      </c>
      <c r="J8" s="97">
        <v>43959</v>
      </c>
      <c r="K8" s="98">
        <v>43958</v>
      </c>
      <c r="L8" s="98">
        <v>43957</v>
      </c>
      <c r="M8" s="99">
        <v>43956</v>
      </c>
      <c r="N8" s="99">
        <v>43955</v>
      </c>
      <c r="O8" s="99">
        <v>43954</v>
      </c>
      <c r="P8" s="99">
        <v>43953</v>
      </c>
      <c r="Q8" s="99">
        <v>43952</v>
      </c>
      <c r="R8" s="99">
        <v>43951</v>
      </c>
      <c r="S8" s="99">
        <v>43950</v>
      </c>
      <c r="T8" s="99">
        <v>43949</v>
      </c>
      <c r="U8" s="99">
        <v>43948</v>
      </c>
      <c r="V8" s="99">
        <v>43947</v>
      </c>
      <c r="W8" s="99">
        <v>43946</v>
      </c>
      <c r="X8" s="99">
        <v>43945</v>
      </c>
      <c r="Y8" s="99">
        <v>43944</v>
      </c>
      <c r="Z8" s="99">
        <v>43943</v>
      </c>
      <c r="AA8" s="99">
        <v>43942</v>
      </c>
      <c r="AB8" s="99">
        <v>43941</v>
      </c>
      <c r="AC8" s="99">
        <v>43940</v>
      </c>
      <c r="AD8" s="99">
        <v>43939</v>
      </c>
      <c r="AE8" s="99">
        <v>43938</v>
      </c>
      <c r="AF8" s="99">
        <v>43937</v>
      </c>
      <c r="AG8" s="99">
        <v>43936</v>
      </c>
      <c r="AH8" s="99">
        <v>43935</v>
      </c>
      <c r="AI8" s="99">
        <v>43934</v>
      </c>
      <c r="AJ8" s="99">
        <v>43933</v>
      </c>
      <c r="AK8" s="99">
        <v>43932</v>
      </c>
      <c r="AL8" s="99">
        <v>43931</v>
      </c>
      <c r="AM8" s="99">
        <v>43930</v>
      </c>
      <c r="AN8" s="99">
        <v>43929</v>
      </c>
      <c r="AO8" s="99">
        <v>43928</v>
      </c>
      <c r="AP8" s="99">
        <v>43927</v>
      </c>
      <c r="AQ8" s="99">
        <v>43926</v>
      </c>
      <c r="AR8" s="99">
        <v>43925</v>
      </c>
      <c r="AS8" s="99">
        <v>43924</v>
      </c>
      <c r="AT8" s="99">
        <v>43923</v>
      </c>
      <c r="AU8" s="99">
        <v>43922</v>
      </c>
      <c r="AV8" s="99">
        <v>43921</v>
      </c>
      <c r="AW8" s="99">
        <v>43920</v>
      </c>
      <c r="AX8" s="99">
        <v>43919</v>
      </c>
      <c r="AY8" s="99">
        <v>43918</v>
      </c>
      <c r="AZ8" s="99">
        <v>43917</v>
      </c>
      <c r="BA8" s="99">
        <v>43916</v>
      </c>
      <c r="BB8" s="99">
        <v>43915</v>
      </c>
      <c r="BC8" s="99">
        <v>43914</v>
      </c>
      <c r="BD8" s="99">
        <v>43913</v>
      </c>
      <c r="BE8" s="99">
        <v>43912</v>
      </c>
      <c r="BF8" s="99">
        <v>43911</v>
      </c>
      <c r="BG8" s="99">
        <v>43910</v>
      </c>
      <c r="BH8" s="99">
        <v>43909</v>
      </c>
      <c r="BI8" s="99">
        <v>43908</v>
      </c>
      <c r="BJ8" s="99">
        <v>43907</v>
      </c>
      <c r="BK8" s="99">
        <v>43906</v>
      </c>
      <c r="BL8" s="99">
        <v>43905</v>
      </c>
      <c r="BM8" s="99">
        <v>43904</v>
      </c>
      <c r="BN8" s="99">
        <v>43903</v>
      </c>
      <c r="BO8" s="99">
        <v>43902</v>
      </c>
      <c r="BP8" s="99">
        <v>43901</v>
      </c>
      <c r="BQ8" s="99">
        <v>43900</v>
      </c>
      <c r="BR8" s="99">
        <v>43899</v>
      </c>
      <c r="BS8" s="99">
        <v>43898</v>
      </c>
      <c r="BT8" s="99">
        <v>43897</v>
      </c>
      <c r="BU8" s="99">
        <v>43896</v>
      </c>
      <c r="BV8" s="99">
        <v>43895</v>
      </c>
      <c r="BW8" s="99">
        <v>43894</v>
      </c>
      <c r="BX8" s="99">
        <v>43893</v>
      </c>
      <c r="BY8" s="99">
        <v>43892</v>
      </c>
      <c r="BZ8" s="99">
        <v>43891</v>
      </c>
      <c r="AKO8" s="100"/>
      <c r="AKP8" s="100"/>
      <c r="AKQ8" s="100"/>
      <c r="AKR8" s="100"/>
      <c r="AKS8" s="100"/>
      <c r="AKT8" s="100"/>
      <c r="AKU8" s="100"/>
      <c r="AKV8" s="100"/>
      <c r="AKW8" s="100"/>
      <c r="AKX8" s="100"/>
      <c r="AKY8" s="100"/>
      <c r="AKZ8" s="100"/>
      <c r="ALA8" s="100"/>
      <c r="ALB8" s="100"/>
      <c r="ALC8" s="100"/>
      <c r="ALD8" s="100"/>
      <c r="ALE8" s="100"/>
      <c r="ALF8" s="100"/>
      <c r="ALG8" s="100"/>
      <c r="ALH8" s="100"/>
      <c r="ALI8" s="100"/>
      <c r="ALJ8" s="100"/>
      <c r="ALK8" s="100"/>
      <c r="ALL8" s="100"/>
      <c r="ALM8" s="100"/>
      <c r="ALN8" s="100"/>
      <c r="ALO8" s="100"/>
      <c r="ALP8" s="100"/>
      <c r="ALQ8" s="100"/>
      <c r="ALR8" s="100"/>
      <c r="ALS8" s="100"/>
      <c r="ALT8" s="100"/>
      <c r="ALU8" s="100"/>
      <c r="ALV8" s="100"/>
      <c r="ALW8" s="100"/>
      <c r="ALX8" s="100"/>
      <c r="ALY8" s="100"/>
      <c r="ALZ8" s="100"/>
      <c r="AMA8" s="100"/>
      <c r="AMB8" s="100"/>
      <c r="AMC8" s="100"/>
      <c r="AMD8" s="100"/>
      <c r="AME8" s="100"/>
      <c r="AMF8" s="100"/>
      <c r="AMG8" s="100"/>
      <c r="AMH8" s="100"/>
      <c r="AMI8" s="100"/>
      <c r="AMJ8" s="100"/>
    </row>
    <row r="9" spans="1:1024" x14ac:dyDescent="0.3">
      <c r="A9" s="101"/>
      <c r="B9" s="6"/>
      <c r="C9" s="102"/>
      <c r="D9" s="103" t="s">
        <v>35</v>
      </c>
      <c r="E9" s="103" t="s">
        <v>35</v>
      </c>
      <c r="F9" s="103" t="s">
        <v>35</v>
      </c>
      <c r="G9" s="103" t="s">
        <v>35</v>
      </c>
      <c r="H9" s="103" t="s">
        <v>35</v>
      </c>
      <c r="I9" s="103" t="s">
        <v>35</v>
      </c>
      <c r="J9" s="103" t="s">
        <v>35</v>
      </c>
      <c r="K9" s="104" t="s">
        <v>35</v>
      </c>
      <c r="L9" s="104" t="s">
        <v>35</v>
      </c>
      <c r="M9" s="105" t="s">
        <v>35</v>
      </c>
      <c r="N9" s="105" t="s">
        <v>35</v>
      </c>
      <c r="O9" s="105" t="s">
        <v>35</v>
      </c>
      <c r="P9" s="105" t="s">
        <v>35</v>
      </c>
      <c r="Q9" s="105" t="s">
        <v>35</v>
      </c>
      <c r="R9" s="105" t="s">
        <v>35</v>
      </c>
      <c r="S9" s="105" t="s">
        <v>35</v>
      </c>
      <c r="T9" s="105" t="s">
        <v>35</v>
      </c>
      <c r="U9" s="105" t="s">
        <v>35</v>
      </c>
      <c r="V9" s="105" t="s">
        <v>35</v>
      </c>
      <c r="W9" s="105" t="s">
        <v>35</v>
      </c>
      <c r="X9" s="105" t="s">
        <v>35</v>
      </c>
      <c r="Y9" s="105" t="s">
        <v>35</v>
      </c>
      <c r="Z9" s="105" t="s">
        <v>35</v>
      </c>
      <c r="AA9" s="105" t="s">
        <v>35</v>
      </c>
      <c r="AB9" s="105" t="s">
        <v>35</v>
      </c>
      <c r="AC9" s="105" t="s">
        <v>35</v>
      </c>
      <c r="AD9" s="105" t="s">
        <v>35</v>
      </c>
      <c r="AE9" s="105" t="s">
        <v>35</v>
      </c>
      <c r="AF9" s="105" t="s">
        <v>35</v>
      </c>
      <c r="AG9" s="105" t="s">
        <v>35</v>
      </c>
      <c r="AH9" s="105" t="s">
        <v>35</v>
      </c>
      <c r="AI9" s="105" t="s">
        <v>35</v>
      </c>
      <c r="AJ9" s="105" t="s">
        <v>35</v>
      </c>
      <c r="AK9" s="105" t="s">
        <v>35</v>
      </c>
      <c r="AL9" s="105" t="s">
        <v>35</v>
      </c>
      <c r="AM9" s="105" t="s">
        <v>35</v>
      </c>
      <c r="AN9" s="105" t="s">
        <v>35</v>
      </c>
      <c r="AO9" s="105" t="s">
        <v>35</v>
      </c>
      <c r="AP9" s="105" t="s">
        <v>35</v>
      </c>
      <c r="AQ9" s="105" t="s">
        <v>35</v>
      </c>
      <c r="AR9" s="105" t="s">
        <v>35</v>
      </c>
      <c r="AS9" s="105" t="s">
        <v>35</v>
      </c>
      <c r="AT9" s="105" t="s">
        <v>35</v>
      </c>
      <c r="AU9" s="105" t="s">
        <v>35</v>
      </c>
      <c r="AV9" s="105" t="s">
        <v>35</v>
      </c>
      <c r="AW9" s="105" t="s">
        <v>35</v>
      </c>
      <c r="AX9" s="105" t="s">
        <v>35</v>
      </c>
      <c r="AY9" s="105" t="s">
        <v>35</v>
      </c>
      <c r="AZ9" s="105" t="s">
        <v>35</v>
      </c>
      <c r="BA9" s="105" t="s">
        <v>35</v>
      </c>
      <c r="BB9" s="105" t="s">
        <v>35</v>
      </c>
      <c r="BC9" s="105" t="s">
        <v>35</v>
      </c>
      <c r="BD9" s="105" t="s">
        <v>35</v>
      </c>
      <c r="BE9" s="105" t="s">
        <v>35</v>
      </c>
      <c r="BF9" s="105" t="s">
        <v>35</v>
      </c>
      <c r="BG9" s="105" t="s">
        <v>35</v>
      </c>
      <c r="BH9" s="105" t="s">
        <v>35</v>
      </c>
      <c r="BI9" s="105" t="s">
        <v>35</v>
      </c>
      <c r="BJ9" s="105" t="s">
        <v>35</v>
      </c>
      <c r="BK9" s="105" t="s">
        <v>35</v>
      </c>
      <c r="BL9" s="105" t="s">
        <v>35</v>
      </c>
      <c r="BM9" s="105" t="s">
        <v>35</v>
      </c>
      <c r="BN9" s="105" t="s">
        <v>35</v>
      </c>
      <c r="BO9" s="105" t="s">
        <v>35</v>
      </c>
      <c r="BP9" s="105" t="s">
        <v>35</v>
      </c>
      <c r="BQ9" s="105" t="s">
        <v>35</v>
      </c>
      <c r="BR9" s="105" t="s">
        <v>35</v>
      </c>
      <c r="BS9" s="105" t="s">
        <v>35</v>
      </c>
      <c r="BT9" s="105" t="s">
        <v>35</v>
      </c>
      <c r="BU9" s="105" t="s">
        <v>35</v>
      </c>
      <c r="BV9" s="105" t="s">
        <v>35</v>
      </c>
      <c r="BW9" s="105" t="s">
        <v>35</v>
      </c>
      <c r="BX9" s="105" t="s">
        <v>35</v>
      </c>
      <c r="BY9" s="105" t="s">
        <v>35</v>
      </c>
      <c r="BZ9" s="105" t="s">
        <v>35</v>
      </c>
    </row>
    <row r="10" spans="1:1024" x14ac:dyDescent="0.3">
      <c r="A10" s="106" t="s">
        <v>73</v>
      </c>
      <c r="B10" s="22">
        <v>13241287</v>
      </c>
      <c r="C10" s="107">
        <f t="shared" ref="C10:C16" si="0">SUM(D10:BZ10)</f>
        <v>12</v>
      </c>
      <c r="D10" s="108">
        <v>0</v>
      </c>
      <c r="E10" s="109">
        <v>0</v>
      </c>
      <c r="F10" s="109">
        <v>0</v>
      </c>
      <c r="G10" s="109">
        <v>0</v>
      </c>
      <c r="H10" s="109">
        <v>0</v>
      </c>
      <c r="I10" s="109">
        <v>0</v>
      </c>
      <c r="J10" s="109">
        <v>0</v>
      </c>
      <c r="K10" s="110">
        <v>0</v>
      </c>
      <c r="L10" s="110">
        <v>0</v>
      </c>
      <c r="M10" s="111">
        <v>0</v>
      </c>
      <c r="N10" s="111">
        <v>0</v>
      </c>
      <c r="O10" s="111">
        <v>1</v>
      </c>
      <c r="P10" s="111">
        <v>0</v>
      </c>
      <c r="Q10" s="111">
        <v>0</v>
      </c>
      <c r="R10" s="111">
        <v>0</v>
      </c>
      <c r="S10" s="111">
        <v>0</v>
      </c>
      <c r="T10" s="111">
        <v>0</v>
      </c>
      <c r="U10" s="111">
        <v>0</v>
      </c>
      <c r="V10" s="111">
        <v>0</v>
      </c>
      <c r="W10" s="111">
        <v>0</v>
      </c>
      <c r="X10" s="111">
        <v>0</v>
      </c>
      <c r="Y10" s="111">
        <v>0</v>
      </c>
      <c r="Z10" s="111">
        <v>0</v>
      </c>
      <c r="AA10" s="111">
        <v>0</v>
      </c>
      <c r="AB10" s="111">
        <v>1</v>
      </c>
      <c r="AC10" s="111">
        <v>0</v>
      </c>
      <c r="AD10" s="111">
        <v>0</v>
      </c>
      <c r="AE10" s="111">
        <v>0</v>
      </c>
      <c r="AF10" s="111">
        <v>0</v>
      </c>
      <c r="AG10" s="111">
        <v>0</v>
      </c>
      <c r="AH10" s="111">
        <v>0</v>
      </c>
      <c r="AI10" s="111">
        <v>0</v>
      </c>
      <c r="AJ10" s="111">
        <v>0</v>
      </c>
      <c r="AK10" s="111">
        <v>1</v>
      </c>
      <c r="AL10" s="111">
        <v>0</v>
      </c>
      <c r="AM10" s="111">
        <v>1</v>
      </c>
      <c r="AN10" s="111">
        <v>1</v>
      </c>
      <c r="AO10" s="111">
        <v>0</v>
      </c>
      <c r="AP10" s="111">
        <v>0</v>
      </c>
      <c r="AQ10" s="111">
        <v>0</v>
      </c>
      <c r="AR10" s="111">
        <v>1</v>
      </c>
      <c r="AS10" s="111">
        <v>0</v>
      </c>
      <c r="AT10" s="111">
        <v>1</v>
      </c>
      <c r="AU10" s="111">
        <v>0</v>
      </c>
      <c r="AV10" s="111">
        <v>1</v>
      </c>
      <c r="AW10" s="111">
        <v>0</v>
      </c>
      <c r="AX10" s="111">
        <v>1</v>
      </c>
      <c r="AY10" s="111">
        <v>0</v>
      </c>
      <c r="AZ10" s="111">
        <v>0</v>
      </c>
      <c r="BA10" s="111">
        <v>1</v>
      </c>
      <c r="BB10" s="111">
        <v>0</v>
      </c>
      <c r="BC10" s="111">
        <v>1</v>
      </c>
      <c r="BD10" s="111">
        <v>0</v>
      </c>
      <c r="BE10" s="111">
        <v>0</v>
      </c>
      <c r="BF10" s="111">
        <v>0</v>
      </c>
      <c r="BG10" s="111">
        <v>0</v>
      </c>
      <c r="BH10" s="111">
        <v>0</v>
      </c>
      <c r="BI10" s="111">
        <v>1</v>
      </c>
      <c r="BJ10" s="111">
        <v>0</v>
      </c>
      <c r="BK10" s="111">
        <v>0</v>
      </c>
      <c r="BL10" s="111">
        <v>0</v>
      </c>
      <c r="BM10" s="111">
        <v>0</v>
      </c>
      <c r="BN10" s="111">
        <v>0</v>
      </c>
      <c r="BO10" s="111">
        <v>0</v>
      </c>
      <c r="BP10" s="111">
        <v>0</v>
      </c>
      <c r="BQ10" s="111">
        <v>0</v>
      </c>
      <c r="BR10" s="111">
        <v>0</v>
      </c>
      <c r="BS10" s="111">
        <v>0</v>
      </c>
      <c r="BT10" s="111">
        <v>0</v>
      </c>
      <c r="BU10" s="111">
        <v>0</v>
      </c>
      <c r="BV10" s="111">
        <v>0</v>
      </c>
      <c r="BW10" s="111">
        <v>0</v>
      </c>
      <c r="BX10" s="111">
        <v>0</v>
      </c>
      <c r="BY10" s="111">
        <v>0</v>
      </c>
      <c r="BZ10" s="111">
        <v>0</v>
      </c>
    </row>
    <row r="11" spans="1:1024" x14ac:dyDescent="0.3">
      <c r="A11" s="106" t="s">
        <v>74</v>
      </c>
      <c r="B11" s="22">
        <v>14833658</v>
      </c>
      <c r="C11" s="107">
        <f t="shared" si="0"/>
        <v>175</v>
      </c>
      <c r="D11" s="108">
        <v>0</v>
      </c>
      <c r="E11" s="109">
        <v>0</v>
      </c>
      <c r="F11" s="109">
        <v>2</v>
      </c>
      <c r="G11" s="109">
        <v>0</v>
      </c>
      <c r="H11" s="109">
        <v>3</v>
      </c>
      <c r="I11" s="109">
        <v>2</v>
      </c>
      <c r="J11" s="109">
        <v>1</v>
      </c>
      <c r="K11" s="110">
        <v>1</v>
      </c>
      <c r="L11" s="110">
        <v>3</v>
      </c>
      <c r="M11" s="111">
        <v>0</v>
      </c>
      <c r="N11" s="111">
        <v>3</v>
      </c>
      <c r="O11" s="111">
        <v>1</v>
      </c>
      <c r="P11" s="111">
        <v>2</v>
      </c>
      <c r="Q11" s="111">
        <v>2</v>
      </c>
      <c r="R11" s="111">
        <v>2</v>
      </c>
      <c r="S11" s="111">
        <v>1</v>
      </c>
      <c r="T11" s="111">
        <v>0</v>
      </c>
      <c r="U11" s="111">
        <v>3</v>
      </c>
      <c r="V11" s="111">
        <v>3</v>
      </c>
      <c r="W11" s="111">
        <v>4</v>
      </c>
      <c r="X11" s="111">
        <v>3</v>
      </c>
      <c r="Y11" s="111">
        <v>2</v>
      </c>
      <c r="Z11" s="111">
        <v>4</v>
      </c>
      <c r="AA11" s="111">
        <v>4</v>
      </c>
      <c r="AB11" s="111">
        <v>5</v>
      </c>
      <c r="AC11" s="111">
        <v>3</v>
      </c>
      <c r="AD11" s="111">
        <v>5</v>
      </c>
      <c r="AE11" s="111">
        <v>2</v>
      </c>
      <c r="AF11" s="111">
        <v>3</v>
      </c>
      <c r="AG11" s="111">
        <v>2</v>
      </c>
      <c r="AH11" s="111">
        <v>3</v>
      </c>
      <c r="AI11" s="111">
        <v>2</v>
      </c>
      <c r="AJ11" s="111">
        <v>9</v>
      </c>
      <c r="AK11" s="111">
        <v>9</v>
      </c>
      <c r="AL11" s="111">
        <v>3</v>
      </c>
      <c r="AM11" s="111">
        <v>5</v>
      </c>
      <c r="AN11" s="111">
        <v>9</v>
      </c>
      <c r="AO11" s="111">
        <v>7</v>
      </c>
      <c r="AP11" s="111">
        <v>3</v>
      </c>
      <c r="AQ11" s="111">
        <v>7</v>
      </c>
      <c r="AR11" s="111">
        <v>1</v>
      </c>
      <c r="AS11" s="111">
        <v>5</v>
      </c>
      <c r="AT11" s="111">
        <v>6</v>
      </c>
      <c r="AU11" s="111">
        <v>5</v>
      </c>
      <c r="AV11" s="111">
        <v>2</v>
      </c>
      <c r="AW11" s="111">
        <v>4</v>
      </c>
      <c r="AX11" s="111">
        <v>4</v>
      </c>
      <c r="AY11" s="111">
        <v>3</v>
      </c>
      <c r="AZ11" s="111">
        <v>2</v>
      </c>
      <c r="BA11" s="111">
        <v>6</v>
      </c>
      <c r="BB11" s="111">
        <v>3</v>
      </c>
      <c r="BC11" s="111">
        <v>1</v>
      </c>
      <c r="BD11" s="111">
        <v>2</v>
      </c>
      <c r="BE11" s="111">
        <v>1</v>
      </c>
      <c r="BF11" s="111">
        <v>2</v>
      </c>
      <c r="BG11" s="111">
        <v>1</v>
      </c>
      <c r="BH11" s="111">
        <v>1</v>
      </c>
      <c r="BI11" s="111">
        <v>2</v>
      </c>
      <c r="BJ11" s="111">
        <v>0</v>
      </c>
      <c r="BK11" s="111">
        <v>0</v>
      </c>
      <c r="BL11" s="111">
        <v>0</v>
      </c>
      <c r="BM11" s="111">
        <v>1</v>
      </c>
      <c r="BN11" s="111">
        <v>0</v>
      </c>
      <c r="BO11" s="111">
        <v>0</v>
      </c>
      <c r="BP11" s="111">
        <v>0</v>
      </c>
      <c r="BQ11" s="111">
        <v>0</v>
      </c>
      <c r="BR11" s="111">
        <v>0</v>
      </c>
      <c r="BS11" s="111">
        <v>0</v>
      </c>
      <c r="BT11" s="111">
        <v>0</v>
      </c>
      <c r="BU11" s="111">
        <v>0</v>
      </c>
      <c r="BV11" s="111">
        <v>0</v>
      </c>
      <c r="BW11" s="111">
        <v>0</v>
      </c>
      <c r="BX11" s="111">
        <v>0</v>
      </c>
      <c r="BY11" s="111">
        <v>0</v>
      </c>
      <c r="BZ11" s="111">
        <v>0</v>
      </c>
    </row>
    <row r="12" spans="1:1024" x14ac:dyDescent="0.3">
      <c r="A12" s="106" t="s">
        <v>75</v>
      </c>
      <c r="B12" s="22">
        <v>14678606</v>
      </c>
      <c r="C12" s="107">
        <f t="shared" si="0"/>
        <v>1917</v>
      </c>
      <c r="D12" s="108">
        <v>0</v>
      </c>
      <c r="E12" s="109">
        <v>2</v>
      </c>
      <c r="F12" s="109">
        <v>8</v>
      </c>
      <c r="G12" s="109">
        <v>11</v>
      </c>
      <c r="H12" s="109">
        <v>10</v>
      </c>
      <c r="I12" s="109">
        <v>11</v>
      </c>
      <c r="J12" s="109">
        <v>12</v>
      </c>
      <c r="K12" s="110">
        <v>12</v>
      </c>
      <c r="L12" s="110">
        <v>16</v>
      </c>
      <c r="M12" s="111">
        <v>23</v>
      </c>
      <c r="N12" s="111">
        <v>15</v>
      </c>
      <c r="O12" s="111">
        <v>15</v>
      </c>
      <c r="P12" s="111">
        <v>20</v>
      </c>
      <c r="Q12" s="111">
        <v>17</v>
      </c>
      <c r="R12" s="111">
        <v>25</v>
      </c>
      <c r="S12" s="111">
        <v>20</v>
      </c>
      <c r="T12" s="111">
        <v>29</v>
      </c>
      <c r="U12" s="111">
        <v>31</v>
      </c>
      <c r="V12" s="111">
        <v>27</v>
      </c>
      <c r="W12" s="111">
        <v>33</v>
      </c>
      <c r="X12" s="111">
        <v>33</v>
      </c>
      <c r="Y12" s="111">
        <v>47</v>
      </c>
      <c r="Z12" s="111">
        <v>49</v>
      </c>
      <c r="AA12" s="111">
        <v>47</v>
      </c>
      <c r="AB12" s="111">
        <v>49</v>
      </c>
      <c r="AC12" s="111">
        <v>39</v>
      </c>
      <c r="AD12" s="111">
        <v>49</v>
      </c>
      <c r="AE12" s="111">
        <v>50</v>
      </c>
      <c r="AF12" s="111">
        <v>45</v>
      </c>
      <c r="AG12" s="111">
        <v>54</v>
      </c>
      <c r="AH12" s="111">
        <v>66</v>
      </c>
      <c r="AI12" s="111">
        <v>60</v>
      </c>
      <c r="AJ12" s="111">
        <v>56</v>
      </c>
      <c r="AK12" s="111">
        <v>73</v>
      </c>
      <c r="AL12" s="111">
        <v>68</v>
      </c>
      <c r="AM12" s="111">
        <v>71</v>
      </c>
      <c r="AN12" s="111">
        <v>67</v>
      </c>
      <c r="AO12" s="111">
        <v>64</v>
      </c>
      <c r="AP12" s="111">
        <v>56</v>
      </c>
      <c r="AQ12" s="111">
        <v>49</v>
      </c>
      <c r="AR12" s="111">
        <v>58</v>
      </c>
      <c r="AS12" s="111">
        <v>47</v>
      </c>
      <c r="AT12" s="111">
        <v>47</v>
      </c>
      <c r="AU12" s="111">
        <v>43</v>
      </c>
      <c r="AV12" s="111">
        <v>29</v>
      </c>
      <c r="AW12" s="111">
        <v>41</v>
      </c>
      <c r="AX12" s="111">
        <v>51</v>
      </c>
      <c r="AY12" s="111">
        <v>27</v>
      </c>
      <c r="AZ12" s="111">
        <v>29</v>
      </c>
      <c r="BA12" s="111">
        <v>27</v>
      </c>
      <c r="BB12" s="111">
        <v>19</v>
      </c>
      <c r="BC12" s="111">
        <v>10</v>
      </c>
      <c r="BD12" s="111">
        <v>10</v>
      </c>
      <c r="BE12" s="111">
        <v>10</v>
      </c>
      <c r="BF12" s="111">
        <v>8</v>
      </c>
      <c r="BG12" s="111">
        <v>13</v>
      </c>
      <c r="BH12" s="111">
        <v>5</v>
      </c>
      <c r="BI12" s="111">
        <v>4</v>
      </c>
      <c r="BJ12" s="111">
        <v>1</v>
      </c>
      <c r="BK12" s="111">
        <v>3</v>
      </c>
      <c r="BL12" s="111">
        <v>1</v>
      </c>
      <c r="BM12" s="111">
        <v>2</v>
      </c>
      <c r="BN12" s="111">
        <v>0</v>
      </c>
      <c r="BO12" s="111">
        <v>0</v>
      </c>
      <c r="BP12" s="111">
        <v>1</v>
      </c>
      <c r="BQ12" s="111">
        <v>0</v>
      </c>
      <c r="BR12" s="111">
        <v>1</v>
      </c>
      <c r="BS12" s="111">
        <v>0</v>
      </c>
      <c r="BT12" s="111">
        <v>0</v>
      </c>
      <c r="BU12" s="111">
        <v>0</v>
      </c>
      <c r="BV12" s="111">
        <v>1</v>
      </c>
      <c r="BW12" s="111">
        <v>0</v>
      </c>
      <c r="BX12" s="111">
        <v>0</v>
      </c>
      <c r="BY12" s="111">
        <v>0</v>
      </c>
      <c r="BZ12" s="111">
        <v>0</v>
      </c>
    </row>
    <row r="13" spans="1:1024" x14ac:dyDescent="0.3">
      <c r="A13" s="106" t="s">
        <v>76</v>
      </c>
      <c r="B13" s="22">
        <v>10454893</v>
      </c>
      <c r="C13" s="107">
        <f t="shared" si="0"/>
        <v>9346</v>
      </c>
      <c r="D13" s="108">
        <v>0</v>
      </c>
      <c r="E13" s="109">
        <v>15</v>
      </c>
      <c r="F13" s="109">
        <v>48</v>
      </c>
      <c r="G13" s="109">
        <v>39</v>
      </c>
      <c r="H13" s="109">
        <v>54</v>
      </c>
      <c r="I13" s="109">
        <v>60</v>
      </c>
      <c r="J13" s="109">
        <v>74</v>
      </c>
      <c r="K13" s="110">
        <v>87</v>
      </c>
      <c r="L13" s="110">
        <v>100</v>
      </c>
      <c r="M13" s="111">
        <v>92</v>
      </c>
      <c r="N13" s="111">
        <v>88</v>
      </c>
      <c r="O13" s="111">
        <v>87</v>
      </c>
      <c r="P13" s="111">
        <v>95</v>
      </c>
      <c r="Q13" s="111">
        <v>119</v>
      </c>
      <c r="R13" s="111">
        <v>103</v>
      </c>
      <c r="S13" s="111">
        <v>111</v>
      </c>
      <c r="T13" s="111">
        <v>126</v>
      </c>
      <c r="U13" s="111">
        <v>122</v>
      </c>
      <c r="V13" s="111">
        <v>138</v>
      </c>
      <c r="W13" s="111">
        <v>154</v>
      </c>
      <c r="X13" s="111">
        <v>167</v>
      </c>
      <c r="Y13" s="111">
        <v>168</v>
      </c>
      <c r="Z13" s="111">
        <v>184</v>
      </c>
      <c r="AA13" s="111">
        <v>162</v>
      </c>
      <c r="AB13" s="111">
        <v>201</v>
      </c>
      <c r="AC13" s="111">
        <v>179</v>
      </c>
      <c r="AD13" s="111">
        <v>191</v>
      </c>
      <c r="AE13" s="111">
        <v>240</v>
      </c>
      <c r="AF13" s="111">
        <v>249</v>
      </c>
      <c r="AG13" s="111">
        <v>257</v>
      </c>
      <c r="AH13" s="111">
        <v>239</v>
      </c>
      <c r="AI13" s="111">
        <v>267</v>
      </c>
      <c r="AJ13" s="111">
        <v>275</v>
      </c>
      <c r="AK13" s="111">
        <v>316</v>
      </c>
      <c r="AL13" s="111">
        <v>295</v>
      </c>
      <c r="AM13" s="111">
        <v>326</v>
      </c>
      <c r="AN13" s="111">
        <v>350</v>
      </c>
      <c r="AO13" s="111">
        <v>342</v>
      </c>
      <c r="AP13" s="111">
        <v>294</v>
      </c>
      <c r="AQ13" s="111">
        <v>286</v>
      </c>
      <c r="AR13" s="111">
        <v>321</v>
      </c>
      <c r="AS13" s="111">
        <v>285</v>
      </c>
      <c r="AT13" s="111">
        <v>231</v>
      </c>
      <c r="AU13" s="111">
        <v>254</v>
      </c>
      <c r="AV13" s="111">
        <v>154</v>
      </c>
      <c r="AW13" s="111">
        <v>253</v>
      </c>
      <c r="AX13" s="111">
        <v>241</v>
      </c>
      <c r="AY13" s="111">
        <v>144</v>
      </c>
      <c r="AZ13" s="111">
        <v>147</v>
      </c>
      <c r="BA13" s="111">
        <v>130</v>
      </c>
      <c r="BB13" s="111">
        <v>103</v>
      </c>
      <c r="BC13" s="111">
        <v>75</v>
      </c>
      <c r="BD13" s="111">
        <v>67</v>
      </c>
      <c r="BE13" s="111">
        <v>52</v>
      </c>
      <c r="BF13" s="111">
        <v>42</v>
      </c>
      <c r="BG13" s="111">
        <v>29</v>
      </c>
      <c r="BH13" s="111">
        <v>21</v>
      </c>
      <c r="BI13" s="111">
        <v>20</v>
      </c>
      <c r="BJ13" s="111">
        <v>14</v>
      </c>
      <c r="BK13" s="111">
        <v>13</v>
      </c>
      <c r="BL13" s="111">
        <v>17</v>
      </c>
      <c r="BM13" s="111">
        <v>11</v>
      </c>
      <c r="BN13" s="111">
        <v>6</v>
      </c>
      <c r="BO13" s="111">
        <v>3</v>
      </c>
      <c r="BP13" s="111">
        <v>4</v>
      </c>
      <c r="BQ13" s="111">
        <v>0</v>
      </c>
      <c r="BR13" s="111">
        <v>2</v>
      </c>
      <c r="BS13" s="111">
        <v>4</v>
      </c>
      <c r="BT13" s="111">
        <v>0</v>
      </c>
      <c r="BU13" s="111">
        <v>1</v>
      </c>
      <c r="BV13" s="111">
        <v>1</v>
      </c>
      <c r="BW13" s="111">
        <v>0</v>
      </c>
      <c r="BX13" s="111">
        <v>1</v>
      </c>
      <c r="BY13" s="111">
        <v>0</v>
      </c>
      <c r="BZ13" s="111">
        <v>0</v>
      </c>
    </row>
    <row r="14" spans="1:1024" x14ac:dyDescent="0.3">
      <c r="A14" s="106" t="s">
        <v>77</v>
      </c>
      <c r="B14" s="22">
        <v>2768734</v>
      </c>
      <c r="C14" s="107">
        <f t="shared" si="0"/>
        <v>12710</v>
      </c>
      <c r="D14" s="108">
        <v>0</v>
      </c>
      <c r="E14" s="109">
        <v>30</v>
      </c>
      <c r="F14" s="109">
        <v>64</v>
      </c>
      <c r="G14" s="109">
        <v>86</v>
      </c>
      <c r="H14" s="109">
        <v>107</v>
      </c>
      <c r="I14" s="109">
        <v>111</v>
      </c>
      <c r="J14" s="109">
        <v>108</v>
      </c>
      <c r="K14" s="110">
        <v>133</v>
      </c>
      <c r="L14" s="110">
        <v>125</v>
      </c>
      <c r="M14" s="111">
        <v>126</v>
      </c>
      <c r="N14" s="111">
        <v>139</v>
      </c>
      <c r="O14" s="111">
        <v>137</v>
      </c>
      <c r="P14" s="111">
        <v>143</v>
      </c>
      <c r="Q14" s="111">
        <v>162</v>
      </c>
      <c r="R14" s="111">
        <v>172</v>
      </c>
      <c r="S14" s="111">
        <v>185</v>
      </c>
      <c r="T14" s="111">
        <v>182</v>
      </c>
      <c r="U14" s="111">
        <v>184</v>
      </c>
      <c r="V14" s="111">
        <v>205</v>
      </c>
      <c r="W14" s="111">
        <v>188</v>
      </c>
      <c r="X14" s="111">
        <v>225</v>
      </c>
      <c r="Y14" s="111">
        <v>229</v>
      </c>
      <c r="Z14" s="111">
        <v>249</v>
      </c>
      <c r="AA14" s="111">
        <v>266</v>
      </c>
      <c r="AB14" s="111">
        <v>298</v>
      </c>
      <c r="AC14" s="111">
        <v>296</v>
      </c>
      <c r="AD14" s="111">
        <v>322</v>
      </c>
      <c r="AE14" s="111">
        <v>311</v>
      </c>
      <c r="AF14" s="111">
        <v>335</v>
      </c>
      <c r="AG14" s="111">
        <v>369</v>
      </c>
      <c r="AH14" s="111">
        <v>334</v>
      </c>
      <c r="AI14" s="111">
        <v>360</v>
      </c>
      <c r="AJ14" s="111">
        <v>375</v>
      </c>
      <c r="AK14" s="111">
        <v>372</v>
      </c>
      <c r="AL14" s="111">
        <v>367</v>
      </c>
      <c r="AM14" s="111">
        <v>378</v>
      </c>
      <c r="AN14" s="111">
        <v>462</v>
      </c>
      <c r="AO14" s="111">
        <v>391</v>
      </c>
      <c r="AP14" s="111">
        <v>372</v>
      </c>
      <c r="AQ14" s="111">
        <v>397</v>
      </c>
      <c r="AR14" s="111">
        <v>389</v>
      </c>
      <c r="AS14" s="111">
        <v>327</v>
      </c>
      <c r="AT14" s="111">
        <v>341</v>
      </c>
      <c r="AU14" s="111">
        <v>312</v>
      </c>
      <c r="AV14" s="111">
        <v>185</v>
      </c>
      <c r="AW14" s="111">
        <v>309</v>
      </c>
      <c r="AX14" s="111">
        <v>315</v>
      </c>
      <c r="AY14" s="111">
        <v>183</v>
      </c>
      <c r="AZ14" s="111">
        <v>182</v>
      </c>
      <c r="BA14" s="111">
        <v>160</v>
      </c>
      <c r="BB14" s="111">
        <v>124</v>
      </c>
      <c r="BC14" s="111">
        <v>115</v>
      </c>
      <c r="BD14" s="111">
        <v>80</v>
      </c>
      <c r="BE14" s="111">
        <v>87</v>
      </c>
      <c r="BF14" s="111">
        <v>51</v>
      </c>
      <c r="BG14" s="111">
        <v>63</v>
      </c>
      <c r="BH14" s="111">
        <v>35</v>
      </c>
      <c r="BI14" s="111">
        <v>42</v>
      </c>
      <c r="BJ14" s="111">
        <v>33</v>
      </c>
      <c r="BK14" s="111">
        <v>26</v>
      </c>
      <c r="BL14" s="111">
        <v>10</v>
      </c>
      <c r="BM14" s="111">
        <v>9</v>
      </c>
      <c r="BN14" s="111">
        <v>13</v>
      </c>
      <c r="BO14" s="111">
        <v>11</v>
      </c>
      <c r="BP14" s="111">
        <v>6</v>
      </c>
      <c r="BQ14" s="111">
        <v>1</v>
      </c>
      <c r="BR14" s="111">
        <v>1</v>
      </c>
      <c r="BS14" s="111">
        <v>1</v>
      </c>
      <c r="BT14" s="111">
        <v>1</v>
      </c>
      <c r="BU14" s="111">
        <v>1</v>
      </c>
      <c r="BV14" s="111">
        <v>0</v>
      </c>
      <c r="BW14" s="111">
        <v>0</v>
      </c>
      <c r="BX14" s="111">
        <v>1</v>
      </c>
      <c r="BY14" s="111">
        <v>1</v>
      </c>
      <c r="BZ14" s="111">
        <v>0</v>
      </c>
    </row>
    <row r="15" spans="1:1024" x14ac:dyDescent="0.3">
      <c r="A15" s="106"/>
      <c r="B15" s="106"/>
      <c r="C15" s="107">
        <f t="shared" si="0"/>
        <v>0</v>
      </c>
      <c r="D15" s="108"/>
      <c r="E15" s="108"/>
      <c r="F15" s="108"/>
      <c r="G15" s="108"/>
      <c r="H15" s="108"/>
      <c r="I15" s="108"/>
      <c r="J15" s="108"/>
      <c r="K15" s="112"/>
      <c r="L15" s="112"/>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row>
    <row r="16" spans="1:1024" x14ac:dyDescent="0.3">
      <c r="A16" s="59" t="s">
        <v>56</v>
      </c>
      <c r="B16" s="59">
        <v>55977178</v>
      </c>
      <c r="C16" s="107">
        <f t="shared" si="0"/>
        <v>24160</v>
      </c>
      <c r="D16" s="108">
        <v>0</v>
      </c>
      <c r="E16" s="108">
        <f t="shared" ref="E16:AJ16" si="1">SUM(E10:E15)</f>
        <v>47</v>
      </c>
      <c r="F16" s="108">
        <f t="shared" si="1"/>
        <v>122</v>
      </c>
      <c r="G16" s="108">
        <f t="shared" si="1"/>
        <v>136</v>
      </c>
      <c r="H16" s="108">
        <f t="shared" si="1"/>
        <v>174</v>
      </c>
      <c r="I16" s="108">
        <f t="shared" si="1"/>
        <v>184</v>
      </c>
      <c r="J16" s="108">
        <f t="shared" si="1"/>
        <v>195</v>
      </c>
      <c r="K16" s="112">
        <f t="shared" si="1"/>
        <v>233</v>
      </c>
      <c r="L16" s="112">
        <f t="shared" si="1"/>
        <v>244</v>
      </c>
      <c r="M16" s="107">
        <f t="shared" si="1"/>
        <v>241</v>
      </c>
      <c r="N16" s="107">
        <f t="shared" si="1"/>
        <v>245</v>
      </c>
      <c r="O16" s="107">
        <f t="shared" si="1"/>
        <v>241</v>
      </c>
      <c r="P16" s="107">
        <f t="shared" si="1"/>
        <v>260</v>
      </c>
      <c r="Q16" s="107">
        <f t="shared" si="1"/>
        <v>300</v>
      </c>
      <c r="R16" s="107">
        <f t="shared" si="1"/>
        <v>302</v>
      </c>
      <c r="S16" s="107">
        <f t="shared" si="1"/>
        <v>317</v>
      </c>
      <c r="T16" s="107">
        <f t="shared" si="1"/>
        <v>337</v>
      </c>
      <c r="U16" s="107">
        <f t="shared" si="1"/>
        <v>340</v>
      </c>
      <c r="V16" s="107">
        <f t="shared" si="1"/>
        <v>373</v>
      </c>
      <c r="W16" s="107">
        <f t="shared" si="1"/>
        <v>379</v>
      </c>
      <c r="X16" s="107">
        <f t="shared" si="1"/>
        <v>428</v>
      </c>
      <c r="Y16" s="107">
        <f t="shared" si="1"/>
        <v>446</v>
      </c>
      <c r="Z16" s="107">
        <f t="shared" si="1"/>
        <v>486</v>
      </c>
      <c r="AA16" s="107">
        <f t="shared" si="1"/>
        <v>479</v>
      </c>
      <c r="AB16" s="107">
        <f t="shared" si="1"/>
        <v>554</v>
      </c>
      <c r="AC16" s="107">
        <f t="shared" si="1"/>
        <v>517</v>
      </c>
      <c r="AD16" s="107">
        <f t="shared" si="1"/>
        <v>567</v>
      </c>
      <c r="AE16" s="107">
        <f t="shared" si="1"/>
        <v>603</v>
      </c>
      <c r="AF16" s="107">
        <f t="shared" si="1"/>
        <v>632</v>
      </c>
      <c r="AG16" s="107">
        <f t="shared" si="1"/>
        <v>682</v>
      </c>
      <c r="AH16" s="107">
        <f t="shared" si="1"/>
        <v>642</v>
      </c>
      <c r="AI16" s="107">
        <f t="shared" si="1"/>
        <v>689</v>
      </c>
      <c r="AJ16" s="107">
        <f t="shared" si="1"/>
        <v>715</v>
      </c>
      <c r="AK16" s="107">
        <f t="shared" ref="AK16:BP16" si="2">SUM(AK10:AK15)</f>
        <v>771</v>
      </c>
      <c r="AL16" s="107">
        <f t="shared" si="2"/>
        <v>733</v>
      </c>
      <c r="AM16" s="107">
        <f t="shared" si="2"/>
        <v>781</v>
      </c>
      <c r="AN16" s="107">
        <f t="shared" si="2"/>
        <v>889</v>
      </c>
      <c r="AO16" s="107">
        <f t="shared" si="2"/>
        <v>804</v>
      </c>
      <c r="AP16" s="107">
        <f t="shared" si="2"/>
        <v>725</v>
      </c>
      <c r="AQ16" s="107">
        <f t="shared" si="2"/>
        <v>739</v>
      </c>
      <c r="AR16" s="107">
        <f t="shared" si="2"/>
        <v>770</v>
      </c>
      <c r="AS16" s="107">
        <f t="shared" si="2"/>
        <v>664</v>
      </c>
      <c r="AT16" s="107">
        <f t="shared" si="2"/>
        <v>626</v>
      </c>
      <c r="AU16" s="107">
        <f t="shared" si="2"/>
        <v>614</v>
      </c>
      <c r="AV16" s="107">
        <f t="shared" si="2"/>
        <v>371</v>
      </c>
      <c r="AW16" s="107">
        <f t="shared" si="2"/>
        <v>607</v>
      </c>
      <c r="AX16" s="107">
        <f t="shared" si="2"/>
        <v>612</v>
      </c>
      <c r="AY16" s="107">
        <f t="shared" si="2"/>
        <v>357</v>
      </c>
      <c r="AZ16" s="107">
        <f t="shared" si="2"/>
        <v>360</v>
      </c>
      <c r="BA16" s="107">
        <f t="shared" si="2"/>
        <v>324</v>
      </c>
      <c r="BB16" s="107">
        <f t="shared" si="2"/>
        <v>249</v>
      </c>
      <c r="BC16" s="107">
        <f t="shared" si="2"/>
        <v>202</v>
      </c>
      <c r="BD16" s="107">
        <f t="shared" si="2"/>
        <v>159</v>
      </c>
      <c r="BE16" s="107">
        <f t="shared" si="2"/>
        <v>150</v>
      </c>
      <c r="BF16" s="107">
        <f t="shared" si="2"/>
        <v>103</v>
      </c>
      <c r="BG16" s="107">
        <f t="shared" si="2"/>
        <v>106</v>
      </c>
      <c r="BH16" s="107">
        <f t="shared" si="2"/>
        <v>62</v>
      </c>
      <c r="BI16" s="107">
        <f t="shared" si="2"/>
        <v>69</v>
      </c>
      <c r="BJ16" s="107">
        <f t="shared" si="2"/>
        <v>48</v>
      </c>
      <c r="BK16" s="107">
        <f t="shared" si="2"/>
        <v>42</v>
      </c>
      <c r="BL16" s="107">
        <f t="shared" si="2"/>
        <v>28</v>
      </c>
      <c r="BM16" s="107">
        <f t="shared" si="2"/>
        <v>23</v>
      </c>
      <c r="BN16" s="107">
        <f t="shared" si="2"/>
        <v>19</v>
      </c>
      <c r="BO16" s="107">
        <f t="shared" si="2"/>
        <v>14</v>
      </c>
      <c r="BP16" s="107">
        <f t="shared" si="2"/>
        <v>11</v>
      </c>
      <c r="BQ16" s="107">
        <f t="shared" ref="BQ16:CV16" si="3">SUM(BQ10:BQ15)</f>
        <v>1</v>
      </c>
      <c r="BR16" s="107">
        <f t="shared" si="3"/>
        <v>4</v>
      </c>
      <c r="BS16" s="107">
        <f t="shared" si="3"/>
        <v>5</v>
      </c>
      <c r="BT16" s="107">
        <f t="shared" si="3"/>
        <v>1</v>
      </c>
      <c r="BU16" s="107">
        <f t="shared" si="3"/>
        <v>2</v>
      </c>
      <c r="BV16" s="107">
        <f t="shared" si="3"/>
        <v>2</v>
      </c>
      <c r="BW16" s="107">
        <f t="shared" si="3"/>
        <v>0</v>
      </c>
      <c r="BX16" s="107">
        <f t="shared" si="3"/>
        <v>2</v>
      </c>
      <c r="BY16" s="107">
        <f t="shared" si="3"/>
        <v>1</v>
      </c>
      <c r="BZ16" s="107">
        <f t="shared" si="3"/>
        <v>0</v>
      </c>
    </row>
    <row r="17" spans="1:1024" x14ac:dyDescent="0.3">
      <c r="A17" s="106"/>
      <c r="B17" s="106"/>
      <c r="C17" s="107"/>
      <c r="D17" s="108"/>
      <c r="E17" s="108"/>
      <c r="F17" s="108"/>
      <c r="G17" s="108"/>
      <c r="H17" s="108"/>
      <c r="I17" s="108"/>
      <c r="J17" s="108"/>
      <c r="K17" s="112"/>
      <c r="L17" s="112"/>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row>
    <row r="18" spans="1:1024" x14ac:dyDescent="0.3">
      <c r="A18" s="70" t="s">
        <v>36</v>
      </c>
      <c r="B18" s="113">
        <v>0</v>
      </c>
      <c r="C18" s="114">
        <f>SUM(D18:BZ18)</f>
        <v>0</v>
      </c>
      <c r="D18" s="115">
        <v>0</v>
      </c>
      <c r="E18" s="115">
        <v>0</v>
      </c>
      <c r="F18" s="115">
        <v>0</v>
      </c>
      <c r="G18" s="115">
        <v>0</v>
      </c>
      <c r="H18" s="115">
        <v>0</v>
      </c>
      <c r="I18" s="115">
        <v>0</v>
      </c>
      <c r="J18" s="115">
        <v>0</v>
      </c>
      <c r="K18" s="116">
        <v>0</v>
      </c>
      <c r="L18" s="116">
        <v>0</v>
      </c>
      <c r="M18" s="117">
        <v>0</v>
      </c>
      <c r="N18" s="117">
        <v>0</v>
      </c>
      <c r="O18" s="117">
        <v>0</v>
      </c>
      <c r="P18" s="117">
        <v>0</v>
      </c>
      <c r="Q18" s="117">
        <v>0</v>
      </c>
      <c r="R18" s="117">
        <v>0</v>
      </c>
      <c r="S18" s="117">
        <v>0</v>
      </c>
      <c r="T18" s="117">
        <v>0</v>
      </c>
      <c r="U18" s="117">
        <v>0</v>
      </c>
      <c r="V18" s="117">
        <v>0</v>
      </c>
      <c r="W18" s="117">
        <v>0</v>
      </c>
      <c r="X18" s="117">
        <v>0</v>
      </c>
      <c r="Y18" s="117">
        <v>0</v>
      </c>
      <c r="Z18" s="117">
        <v>0</v>
      </c>
      <c r="AA18" s="117">
        <v>0</v>
      </c>
      <c r="AB18" s="117">
        <v>0</v>
      </c>
      <c r="AC18" s="117">
        <v>0</v>
      </c>
      <c r="AD18" s="117">
        <v>0</v>
      </c>
      <c r="AE18" s="117">
        <v>0</v>
      </c>
      <c r="AF18" s="117">
        <v>0</v>
      </c>
      <c r="AG18" s="117">
        <v>0</v>
      </c>
      <c r="AH18" s="117">
        <v>0</v>
      </c>
      <c r="AI18" s="117">
        <v>0</v>
      </c>
      <c r="AJ18" s="117">
        <v>0</v>
      </c>
      <c r="AK18" s="117">
        <v>0</v>
      </c>
      <c r="AL18" s="117">
        <v>0</v>
      </c>
      <c r="AM18" s="117">
        <v>0</v>
      </c>
      <c r="AN18" s="117">
        <v>0</v>
      </c>
      <c r="AO18" s="117">
        <v>0</v>
      </c>
      <c r="AP18" s="117">
        <v>0</v>
      </c>
      <c r="AQ18" s="117">
        <v>0</v>
      </c>
      <c r="AR18" s="117">
        <v>0</v>
      </c>
      <c r="AS18" s="117">
        <v>0</v>
      </c>
      <c r="AT18" s="117">
        <v>0</v>
      </c>
      <c r="AU18" s="117">
        <v>0</v>
      </c>
      <c r="AV18" s="117">
        <v>0</v>
      </c>
      <c r="AW18" s="117">
        <v>0</v>
      </c>
      <c r="AX18" s="117">
        <v>0</v>
      </c>
      <c r="AY18" s="117">
        <v>0</v>
      </c>
      <c r="AZ18" s="117">
        <v>0</v>
      </c>
      <c r="BA18" s="117">
        <v>0</v>
      </c>
      <c r="BB18" s="117">
        <v>0</v>
      </c>
      <c r="BC18" s="117">
        <v>0</v>
      </c>
      <c r="BD18" s="117">
        <v>0</v>
      </c>
      <c r="BE18" s="117">
        <v>0</v>
      </c>
      <c r="BF18" s="117">
        <v>0</v>
      </c>
      <c r="BG18" s="117">
        <v>0</v>
      </c>
      <c r="BH18" s="117">
        <v>0</v>
      </c>
      <c r="BI18" s="117">
        <v>0</v>
      </c>
      <c r="BJ18" s="117">
        <v>0</v>
      </c>
      <c r="BK18" s="117">
        <v>0</v>
      </c>
      <c r="BL18" s="117">
        <v>0</v>
      </c>
      <c r="BM18" s="117">
        <v>0</v>
      </c>
      <c r="BN18" s="117">
        <v>0</v>
      </c>
      <c r="BO18" s="117">
        <v>0</v>
      </c>
      <c r="BP18" s="117">
        <v>0</v>
      </c>
      <c r="BQ18" s="117">
        <v>0</v>
      </c>
      <c r="BR18" s="117">
        <v>0</v>
      </c>
      <c r="BS18" s="117">
        <v>0</v>
      </c>
      <c r="BT18" s="117">
        <v>0</v>
      </c>
      <c r="BU18" s="117">
        <v>0</v>
      </c>
      <c r="BV18" s="117">
        <v>0</v>
      </c>
      <c r="BW18" s="117">
        <v>0</v>
      </c>
      <c r="BX18" s="117">
        <v>0</v>
      </c>
      <c r="BY18" s="117">
        <v>0</v>
      </c>
      <c r="BZ18" s="117">
        <v>0</v>
      </c>
    </row>
    <row r="19" spans="1:1024" ht="12.75" customHeight="1" x14ac:dyDescent="0.3">
      <c r="A19" s="118" t="s">
        <v>71</v>
      </c>
      <c r="B19" s="119">
        <v>55977178</v>
      </c>
      <c r="C19" s="120">
        <f>SUM(D19:BZ19)</f>
        <v>24160</v>
      </c>
      <c r="D19" s="121">
        <f t="shared" ref="D19:AI19" si="4">SUM(D10:D14)</f>
        <v>0</v>
      </c>
      <c r="E19" s="121">
        <f t="shared" si="4"/>
        <v>47</v>
      </c>
      <c r="F19" s="121">
        <f t="shared" si="4"/>
        <v>122</v>
      </c>
      <c r="G19" s="121">
        <f t="shared" si="4"/>
        <v>136</v>
      </c>
      <c r="H19" s="121">
        <f t="shared" si="4"/>
        <v>174</v>
      </c>
      <c r="I19" s="121">
        <f t="shared" si="4"/>
        <v>184</v>
      </c>
      <c r="J19" s="121">
        <f t="shared" si="4"/>
        <v>195</v>
      </c>
      <c r="K19" s="122">
        <f t="shared" si="4"/>
        <v>233</v>
      </c>
      <c r="L19" s="122">
        <f t="shared" si="4"/>
        <v>244</v>
      </c>
      <c r="M19" s="123">
        <f t="shared" si="4"/>
        <v>241</v>
      </c>
      <c r="N19" s="123">
        <f t="shared" si="4"/>
        <v>245</v>
      </c>
      <c r="O19" s="123">
        <f t="shared" si="4"/>
        <v>241</v>
      </c>
      <c r="P19" s="123">
        <f t="shared" si="4"/>
        <v>260</v>
      </c>
      <c r="Q19" s="123">
        <f t="shared" si="4"/>
        <v>300</v>
      </c>
      <c r="R19" s="123">
        <f t="shared" si="4"/>
        <v>302</v>
      </c>
      <c r="S19" s="123">
        <f t="shared" si="4"/>
        <v>317</v>
      </c>
      <c r="T19" s="123">
        <f t="shared" si="4"/>
        <v>337</v>
      </c>
      <c r="U19" s="123">
        <f t="shared" si="4"/>
        <v>340</v>
      </c>
      <c r="V19" s="123">
        <f t="shared" si="4"/>
        <v>373</v>
      </c>
      <c r="W19" s="123">
        <f t="shared" si="4"/>
        <v>379</v>
      </c>
      <c r="X19" s="123">
        <f t="shared" si="4"/>
        <v>428</v>
      </c>
      <c r="Y19" s="123">
        <f t="shared" si="4"/>
        <v>446</v>
      </c>
      <c r="Z19" s="123">
        <f t="shared" si="4"/>
        <v>486</v>
      </c>
      <c r="AA19" s="123">
        <f t="shared" si="4"/>
        <v>479</v>
      </c>
      <c r="AB19" s="123">
        <f t="shared" si="4"/>
        <v>554</v>
      </c>
      <c r="AC19" s="123">
        <f t="shared" si="4"/>
        <v>517</v>
      </c>
      <c r="AD19" s="123">
        <f t="shared" si="4"/>
        <v>567</v>
      </c>
      <c r="AE19" s="123">
        <f t="shared" si="4"/>
        <v>603</v>
      </c>
      <c r="AF19" s="123">
        <f t="shared" si="4"/>
        <v>632</v>
      </c>
      <c r="AG19" s="123">
        <f t="shared" si="4"/>
        <v>682</v>
      </c>
      <c r="AH19" s="123">
        <f t="shared" si="4"/>
        <v>642</v>
      </c>
      <c r="AI19" s="123">
        <f t="shared" si="4"/>
        <v>689</v>
      </c>
      <c r="AJ19" s="123">
        <f t="shared" ref="AJ19:BO19" si="5">SUM(AJ10:AJ14)</f>
        <v>715</v>
      </c>
      <c r="AK19" s="123">
        <f t="shared" si="5"/>
        <v>771</v>
      </c>
      <c r="AL19" s="123">
        <f t="shared" si="5"/>
        <v>733</v>
      </c>
      <c r="AM19" s="123">
        <f t="shared" si="5"/>
        <v>781</v>
      </c>
      <c r="AN19" s="123">
        <f t="shared" si="5"/>
        <v>889</v>
      </c>
      <c r="AO19" s="123">
        <f t="shared" si="5"/>
        <v>804</v>
      </c>
      <c r="AP19" s="123">
        <f t="shared" si="5"/>
        <v>725</v>
      </c>
      <c r="AQ19" s="123">
        <f t="shared" si="5"/>
        <v>739</v>
      </c>
      <c r="AR19" s="123">
        <f t="shared" si="5"/>
        <v>770</v>
      </c>
      <c r="AS19" s="123">
        <f t="shared" si="5"/>
        <v>664</v>
      </c>
      <c r="AT19" s="123">
        <f t="shared" si="5"/>
        <v>626</v>
      </c>
      <c r="AU19" s="123">
        <f t="shared" si="5"/>
        <v>614</v>
      </c>
      <c r="AV19" s="123">
        <f t="shared" si="5"/>
        <v>371</v>
      </c>
      <c r="AW19" s="123">
        <f t="shared" si="5"/>
        <v>607</v>
      </c>
      <c r="AX19" s="123">
        <f t="shared" si="5"/>
        <v>612</v>
      </c>
      <c r="AY19" s="123">
        <f t="shared" si="5"/>
        <v>357</v>
      </c>
      <c r="AZ19" s="123">
        <f t="shared" si="5"/>
        <v>360</v>
      </c>
      <c r="BA19" s="123">
        <f t="shared" si="5"/>
        <v>324</v>
      </c>
      <c r="BB19" s="123">
        <f t="shared" si="5"/>
        <v>249</v>
      </c>
      <c r="BC19" s="123">
        <f t="shared" si="5"/>
        <v>202</v>
      </c>
      <c r="BD19" s="123">
        <f t="shared" si="5"/>
        <v>159</v>
      </c>
      <c r="BE19" s="123">
        <f t="shared" si="5"/>
        <v>150</v>
      </c>
      <c r="BF19" s="123">
        <f t="shared" si="5"/>
        <v>103</v>
      </c>
      <c r="BG19" s="123">
        <f t="shared" si="5"/>
        <v>106</v>
      </c>
      <c r="BH19" s="123">
        <f t="shared" si="5"/>
        <v>62</v>
      </c>
      <c r="BI19" s="123">
        <f t="shared" si="5"/>
        <v>69</v>
      </c>
      <c r="BJ19" s="123">
        <f t="shared" si="5"/>
        <v>48</v>
      </c>
      <c r="BK19" s="123">
        <f t="shared" si="5"/>
        <v>42</v>
      </c>
      <c r="BL19" s="123">
        <f t="shared" si="5"/>
        <v>28</v>
      </c>
      <c r="BM19" s="123">
        <f t="shared" si="5"/>
        <v>23</v>
      </c>
      <c r="BN19" s="123">
        <f t="shared" si="5"/>
        <v>19</v>
      </c>
      <c r="BO19" s="123">
        <f t="shared" si="5"/>
        <v>14</v>
      </c>
      <c r="BP19" s="123">
        <f t="shared" ref="BP19:BZ19" si="6">SUM(BP10:BP14)</f>
        <v>11</v>
      </c>
      <c r="BQ19" s="123">
        <f t="shared" si="6"/>
        <v>1</v>
      </c>
      <c r="BR19" s="123">
        <f t="shared" si="6"/>
        <v>4</v>
      </c>
      <c r="BS19" s="123">
        <f t="shared" si="6"/>
        <v>5</v>
      </c>
      <c r="BT19" s="123">
        <f t="shared" si="6"/>
        <v>1</v>
      </c>
      <c r="BU19" s="123">
        <f t="shared" si="6"/>
        <v>2</v>
      </c>
      <c r="BV19" s="123">
        <f t="shared" si="6"/>
        <v>2</v>
      </c>
      <c r="BW19" s="123">
        <f t="shared" si="6"/>
        <v>0</v>
      </c>
      <c r="BX19" s="123">
        <f t="shared" si="6"/>
        <v>2</v>
      </c>
      <c r="BY19" s="123">
        <f t="shared" si="6"/>
        <v>1</v>
      </c>
      <c r="BZ19" s="123">
        <f t="shared" si="6"/>
        <v>0</v>
      </c>
    </row>
    <row r="20" spans="1:1024" x14ac:dyDescent="0.3">
      <c r="A20" s="124"/>
      <c r="B20" s="124"/>
      <c r="C20" s="42"/>
      <c r="D20" s="42"/>
      <c r="E20" s="42"/>
      <c r="F20" s="42"/>
      <c r="G20" s="42"/>
      <c r="H20" s="42"/>
      <c r="I20" s="42"/>
      <c r="J20" s="42"/>
      <c r="K20" s="125"/>
      <c r="L20" s="125"/>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row>
    <row r="21" spans="1:1024" x14ac:dyDescent="0.3">
      <c r="A21" s="124"/>
      <c r="B21" s="124"/>
      <c r="C21" s="42"/>
      <c r="D21" s="42"/>
      <c r="E21" s="42"/>
      <c r="F21" s="42"/>
      <c r="G21" s="42"/>
      <c r="H21" s="42"/>
      <c r="I21" s="42"/>
      <c r="J21" s="42"/>
      <c r="K21" s="125"/>
      <c r="L21" s="125"/>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row>
    <row r="22" spans="1:1024" x14ac:dyDescent="0.3">
      <c r="A22" s="124"/>
      <c r="B22" s="124"/>
      <c r="C22" s="42"/>
      <c r="D22" s="42"/>
      <c r="E22" s="42"/>
      <c r="F22" s="42"/>
      <c r="G22" s="42"/>
      <c r="H22" s="42"/>
      <c r="I22" s="42"/>
      <c r="J22" s="42"/>
      <c r="K22" s="125"/>
      <c r="L22" s="125"/>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c r="BO22" s="42"/>
      <c r="BP22" s="42"/>
      <c r="BQ22" s="42"/>
      <c r="BR22" s="42"/>
      <c r="BS22" s="42"/>
      <c r="BT22" s="42"/>
      <c r="BU22" s="42"/>
      <c r="BV22" s="42"/>
      <c r="BW22" s="42"/>
      <c r="BX22" s="42"/>
      <c r="BY22" s="42"/>
      <c r="BZ22" s="42"/>
    </row>
    <row r="23" spans="1:1024" x14ac:dyDescent="0.3">
      <c r="A23" s="93"/>
      <c r="B23" s="4" t="s">
        <v>26</v>
      </c>
      <c r="C23" s="3" t="s">
        <v>78</v>
      </c>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row>
    <row r="24" spans="1:1024" s="33" customFormat="1" ht="26" x14ac:dyDescent="0.3">
      <c r="A24" s="94" t="s">
        <v>25</v>
      </c>
      <c r="B24" s="4"/>
      <c r="C24" s="95" t="s">
        <v>71</v>
      </c>
      <c r="D24" s="126" t="s">
        <v>72</v>
      </c>
      <c r="E24" s="97">
        <v>43964</v>
      </c>
      <c r="F24" s="97">
        <v>43963</v>
      </c>
      <c r="G24" s="97">
        <v>43962</v>
      </c>
      <c r="H24" s="97">
        <v>43961</v>
      </c>
      <c r="I24" s="97">
        <v>43960</v>
      </c>
      <c r="J24" s="97">
        <v>43959</v>
      </c>
      <c r="K24" s="98">
        <v>43958</v>
      </c>
      <c r="L24" s="98">
        <v>43957</v>
      </c>
      <c r="M24" s="99">
        <v>43956</v>
      </c>
      <c r="N24" s="99">
        <v>43955</v>
      </c>
      <c r="O24" s="99">
        <v>43954</v>
      </c>
      <c r="P24" s="99">
        <v>43953</v>
      </c>
      <c r="Q24" s="99">
        <v>43952</v>
      </c>
      <c r="R24" s="99">
        <v>43951</v>
      </c>
      <c r="S24" s="99">
        <v>43950</v>
      </c>
      <c r="T24" s="99">
        <v>43949</v>
      </c>
      <c r="U24" s="99">
        <v>43948</v>
      </c>
      <c r="V24" s="99">
        <v>43947</v>
      </c>
      <c r="W24" s="99">
        <v>43946</v>
      </c>
      <c r="X24" s="99">
        <v>43945</v>
      </c>
      <c r="Y24" s="99">
        <v>43944</v>
      </c>
      <c r="Z24" s="105">
        <v>43943</v>
      </c>
      <c r="AA24" s="105">
        <v>43942</v>
      </c>
      <c r="AB24" s="105">
        <v>43941</v>
      </c>
      <c r="AC24" s="105">
        <v>43940</v>
      </c>
      <c r="AD24" s="105">
        <v>43939</v>
      </c>
      <c r="AE24" s="105">
        <v>43938</v>
      </c>
      <c r="AF24" s="105">
        <v>43937</v>
      </c>
      <c r="AG24" s="105">
        <v>43936</v>
      </c>
      <c r="AH24" s="105">
        <v>43935</v>
      </c>
      <c r="AI24" s="105">
        <v>43934</v>
      </c>
      <c r="AJ24" s="105">
        <v>43933</v>
      </c>
      <c r="AK24" s="105">
        <v>43932</v>
      </c>
      <c r="AL24" s="105">
        <v>43931</v>
      </c>
      <c r="AM24" s="105">
        <v>43930</v>
      </c>
      <c r="AN24" s="105">
        <v>43929</v>
      </c>
      <c r="AO24" s="105">
        <v>43928</v>
      </c>
      <c r="AP24" s="105">
        <v>43927</v>
      </c>
      <c r="AQ24" s="105">
        <v>43926</v>
      </c>
      <c r="AR24" s="105">
        <v>43925</v>
      </c>
      <c r="AS24" s="105">
        <v>43924</v>
      </c>
      <c r="AT24" s="105">
        <v>43923</v>
      </c>
      <c r="AU24" s="105">
        <v>43922</v>
      </c>
      <c r="AV24" s="105">
        <v>43921</v>
      </c>
      <c r="AW24" s="105">
        <v>43920</v>
      </c>
      <c r="AX24" s="105">
        <v>43919</v>
      </c>
      <c r="AY24" s="105">
        <v>43918</v>
      </c>
      <c r="AZ24" s="105">
        <v>43917</v>
      </c>
      <c r="BA24" s="105">
        <v>43916</v>
      </c>
      <c r="BB24" s="105">
        <v>43915</v>
      </c>
      <c r="BC24" s="105">
        <v>43914</v>
      </c>
      <c r="BD24" s="105">
        <v>43913</v>
      </c>
      <c r="BE24" s="105">
        <v>43912</v>
      </c>
      <c r="BF24" s="105">
        <v>43911</v>
      </c>
      <c r="BG24" s="105">
        <v>43910</v>
      </c>
      <c r="BH24" s="105">
        <v>43909</v>
      </c>
      <c r="BI24" s="105">
        <v>43908</v>
      </c>
      <c r="BJ24" s="105">
        <v>43907</v>
      </c>
      <c r="BK24" s="105">
        <v>43906</v>
      </c>
      <c r="BL24" s="105">
        <v>43905</v>
      </c>
      <c r="BM24" s="105">
        <v>43904</v>
      </c>
      <c r="BN24" s="105">
        <v>43903</v>
      </c>
      <c r="BO24" s="105">
        <v>43902</v>
      </c>
      <c r="BP24" s="105">
        <v>43901</v>
      </c>
      <c r="BQ24" s="105">
        <v>43900</v>
      </c>
      <c r="BR24" s="105">
        <v>43899</v>
      </c>
      <c r="BS24" s="105">
        <v>43898</v>
      </c>
      <c r="BT24" s="105">
        <v>43897</v>
      </c>
      <c r="BU24" s="105">
        <v>43896</v>
      </c>
      <c r="BV24" s="105">
        <v>43895</v>
      </c>
      <c r="BW24" s="105">
        <v>43894</v>
      </c>
      <c r="BX24" s="105">
        <v>43893</v>
      </c>
      <c r="BY24" s="105">
        <v>43892</v>
      </c>
      <c r="BZ24" s="105">
        <v>43891</v>
      </c>
      <c r="AKO24" s="100"/>
      <c r="AKP24" s="100"/>
      <c r="AKQ24" s="100"/>
      <c r="AKR24" s="100"/>
      <c r="AKS24" s="100"/>
      <c r="AKT24" s="100"/>
      <c r="AKU24" s="100"/>
      <c r="AKV24" s="100"/>
      <c r="AKW24" s="100"/>
      <c r="AKX24" s="100"/>
      <c r="AKY24" s="100"/>
      <c r="AKZ24" s="100"/>
      <c r="ALA24" s="100"/>
      <c r="ALB24" s="100"/>
      <c r="ALC24" s="100"/>
      <c r="ALD24" s="100"/>
      <c r="ALE24" s="100"/>
      <c r="ALF24" s="100"/>
      <c r="ALG24" s="100"/>
      <c r="ALH24" s="100"/>
      <c r="ALI24" s="100"/>
      <c r="ALJ24" s="100"/>
      <c r="ALK24" s="100"/>
      <c r="ALL24" s="100"/>
      <c r="ALM24" s="100"/>
      <c r="ALN24" s="100"/>
      <c r="ALO24" s="100"/>
      <c r="ALP24" s="100"/>
      <c r="ALQ24" s="100"/>
      <c r="ALR24" s="100"/>
      <c r="ALS24" s="100"/>
      <c r="ALT24" s="100"/>
      <c r="ALU24" s="100"/>
      <c r="ALV24" s="100"/>
      <c r="ALW24" s="100"/>
      <c r="ALX24" s="100"/>
      <c r="ALY24" s="100"/>
      <c r="ALZ24" s="100"/>
      <c r="AMA24" s="100"/>
      <c r="AMB24" s="100"/>
      <c r="AMC24" s="100"/>
      <c r="AMD24" s="100"/>
      <c r="AME24" s="100"/>
      <c r="AMF24" s="100"/>
      <c r="AMG24" s="100"/>
      <c r="AMH24" s="100"/>
      <c r="AMI24" s="100"/>
      <c r="AMJ24" s="100"/>
    </row>
    <row r="25" spans="1:1024" x14ac:dyDescent="0.3">
      <c r="A25" s="101"/>
      <c r="B25" s="4"/>
      <c r="C25" s="102"/>
      <c r="D25" s="103" t="s">
        <v>35</v>
      </c>
      <c r="E25" s="103" t="s">
        <v>35</v>
      </c>
      <c r="F25" s="103" t="s">
        <v>35</v>
      </c>
      <c r="G25" s="103" t="s">
        <v>35</v>
      </c>
      <c r="H25" s="103" t="s">
        <v>35</v>
      </c>
      <c r="I25" s="103" t="s">
        <v>35</v>
      </c>
      <c r="J25" s="103" t="s">
        <v>35</v>
      </c>
      <c r="K25" s="104" t="s">
        <v>35</v>
      </c>
      <c r="L25" s="104" t="s">
        <v>35</v>
      </c>
      <c r="M25" s="105" t="s">
        <v>35</v>
      </c>
      <c r="N25" s="105" t="s">
        <v>35</v>
      </c>
      <c r="O25" s="105" t="s">
        <v>35</v>
      </c>
      <c r="P25" s="105" t="s">
        <v>35</v>
      </c>
      <c r="Q25" s="105" t="s">
        <v>35</v>
      </c>
      <c r="R25" s="105" t="s">
        <v>35</v>
      </c>
      <c r="S25" s="105" t="s">
        <v>35</v>
      </c>
      <c r="T25" s="105" t="s">
        <v>35</v>
      </c>
      <c r="U25" s="105" t="s">
        <v>35</v>
      </c>
      <c r="V25" s="105" t="s">
        <v>35</v>
      </c>
      <c r="W25" s="105" t="s">
        <v>35</v>
      </c>
      <c r="X25" s="105" t="s">
        <v>35</v>
      </c>
      <c r="Y25" s="105" t="s">
        <v>35</v>
      </c>
      <c r="Z25" s="105" t="s">
        <v>35</v>
      </c>
      <c r="AA25" s="105" t="s">
        <v>35</v>
      </c>
      <c r="AB25" s="105" t="s">
        <v>35</v>
      </c>
      <c r="AC25" s="105" t="s">
        <v>35</v>
      </c>
      <c r="AD25" s="105" t="s">
        <v>35</v>
      </c>
      <c r="AE25" s="105" t="s">
        <v>35</v>
      </c>
      <c r="AF25" s="105" t="s">
        <v>35</v>
      </c>
      <c r="AG25" s="105" t="s">
        <v>35</v>
      </c>
      <c r="AH25" s="105" t="s">
        <v>35</v>
      </c>
      <c r="AI25" s="105" t="s">
        <v>35</v>
      </c>
      <c r="AJ25" s="105" t="s">
        <v>35</v>
      </c>
      <c r="AK25" s="105" t="s">
        <v>35</v>
      </c>
      <c r="AL25" s="105" t="s">
        <v>35</v>
      </c>
      <c r="AM25" s="105" t="s">
        <v>35</v>
      </c>
      <c r="AN25" s="105" t="s">
        <v>35</v>
      </c>
      <c r="AO25" s="105" t="s">
        <v>35</v>
      </c>
      <c r="AP25" s="105" t="s">
        <v>35</v>
      </c>
      <c r="AQ25" s="105" t="s">
        <v>35</v>
      </c>
      <c r="AR25" s="105" t="s">
        <v>35</v>
      </c>
      <c r="AS25" s="105" t="s">
        <v>35</v>
      </c>
      <c r="AT25" s="105" t="s">
        <v>35</v>
      </c>
      <c r="AU25" s="105" t="s">
        <v>35</v>
      </c>
      <c r="AV25" s="105" t="s">
        <v>35</v>
      </c>
      <c r="AW25" s="105" t="s">
        <v>35</v>
      </c>
      <c r="AX25" s="105" t="s">
        <v>35</v>
      </c>
      <c r="AY25" s="105" t="s">
        <v>35</v>
      </c>
      <c r="AZ25" s="105" t="s">
        <v>35</v>
      </c>
      <c r="BA25" s="105" t="s">
        <v>35</v>
      </c>
      <c r="BB25" s="105" t="s">
        <v>35</v>
      </c>
      <c r="BC25" s="105" t="s">
        <v>35</v>
      </c>
      <c r="BD25" s="105" t="s">
        <v>35</v>
      </c>
      <c r="BE25" s="105" t="s">
        <v>35</v>
      </c>
      <c r="BF25" s="105" t="s">
        <v>35</v>
      </c>
      <c r="BG25" s="105" t="s">
        <v>35</v>
      </c>
      <c r="BH25" s="105" t="s">
        <v>35</v>
      </c>
      <c r="BI25" s="105" t="s">
        <v>35</v>
      </c>
      <c r="BJ25" s="105" t="s">
        <v>35</v>
      </c>
      <c r="BK25" s="105" t="s">
        <v>35</v>
      </c>
      <c r="BL25" s="105" t="s">
        <v>35</v>
      </c>
      <c r="BM25" s="105" t="s">
        <v>35</v>
      </c>
      <c r="BN25" s="105" t="s">
        <v>35</v>
      </c>
      <c r="BO25" s="105" t="s">
        <v>35</v>
      </c>
      <c r="BP25" s="105" t="s">
        <v>35</v>
      </c>
      <c r="BQ25" s="105" t="s">
        <v>35</v>
      </c>
      <c r="BR25" s="105" t="s">
        <v>35</v>
      </c>
      <c r="BS25" s="105" t="s">
        <v>35</v>
      </c>
      <c r="BT25" s="105" t="s">
        <v>35</v>
      </c>
      <c r="BU25" s="105" t="s">
        <v>35</v>
      </c>
      <c r="BV25" s="105" t="s">
        <v>35</v>
      </c>
      <c r="BW25" s="105" t="s">
        <v>35</v>
      </c>
      <c r="BX25" s="105" t="s">
        <v>35</v>
      </c>
      <c r="BY25" s="105" t="s">
        <v>35</v>
      </c>
      <c r="BZ25" s="105" t="s">
        <v>35</v>
      </c>
    </row>
    <row r="26" spans="1:1024" x14ac:dyDescent="0.3">
      <c r="A26" s="127" t="s">
        <v>73</v>
      </c>
      <c r="B26" s="22">
        <v>13241287</v>
      </c>
      <c r="C26" s="130">
        <f>D26+E26</f>
        <v>12</v>
      </c>
      <c r="D26" s="108">
        <v>0</v>
      </c>
      <c r="E26" s="128">
        <v>12</v>
      </c>
      <c r="F26" s="128">
        <v>12</v>
      </c>
      <c r="G26" s="128">
        <v>12</v>
      </c>
      <c r="H26" s="128">
        <v>12</v>
      </c>
      <c r="I26" s="128">
        <v>12</v>
      </c>
      <c r="J26" s="128">
        <v>12</v>
      </c>
      <c r="K26" s="129">
        <v>12</v>
      </c>
      <c r="L26" s="129">
        <v>12</v>
      </c>
      <c r="M26" s="130">
        <v>12</v>
      </c>
      <c r="N26" s="130">
        <v>12</v>
      </c>
      <c r="O26" s="130">
        <v>12</v>
      </c>
      <c r="P26" s="130">
        <v>11</v>
      </c>
      <c r="Q26" s="130">
        <v>11</v>
      </c>
      <c r="R26" s="130">
        <v>11</v>
      </c>
      <c r="S26" s="130">
        <v>11</v>
      </c>
      <c r="T26" s="130">
        <v>11</v>
      </c>
      <c r="U26" s="130">
        <v>11</v>
      </c>
      <c r="V26" s="130">
        <v>11</v>
      </c>
      <c r="W26" s="130">
        <v>11</v>
      </c>
      <c r="X26" s="130">
        <v>11</v>
      </c>
      <c r="Y26" s="130">
        <v>11</v>
      </c>
      <c r="Z26" s="130">
        <v>11</v>
      </c>
      <c r="AA26" s="130">
        <v>11</v>
      </c>
      <c r="AB26" s="130">
        <v>11</v>
      </c>
      <c r="AC26" s="130">
        <v>10</v>
      </c>
      <c r="AD26" s="130">
        <v>10</v>
      </c>
      <c r="AE26" s="130">
        <v>10</v>
      </c>
      <c r="AF26" s="130">
        <v>10</v>
      </c>
      <c r="AG26" s="130">
        <v>10</v>
      </c>
      <c r="AH26" s="130">
        <v>10</v>
      </c>
      <c r="AI26" s="130">
        <v>10</v>
      </c>
      <c r="AJ26" s="130">
        <v>10</v>
      </c>
      <c r="AK26" s="130">
        <v>10</v>
      </c>
      <c r="AL26" s="130">
        <v>9</v>
      </c>
      <c r="AM26" s="130">
        <v>9</v>
      </c>
      <c r="AN26" s="130">
        <v>8</v>
      </c>
      <c r="AO26" s="130">
        <v>7</v>
      </c>
      <c r="AP26" s="130">
        <v>7</v>
      </c>
      <c r="AQ26" s="130">
        <v>7</v>
      </c>
      <c r="AR26" s="130">
        <v>7</v>
      </c>
      <c r="AS26" s="130">
        <v>6</v>
      </c>
      <c r="AT26" s="130">
        <v>6</v>
      </c>
      <c r="AU26" s="130">
        <v>5</v>
      </c>
      <c r="AV26" s="130">
        <v>5</v>
      </c>
      <c r="AW26" s="130">
        <v>4</v>
      </c>
      <c r="AX26" s="130">
        <v>4</v>
      </c>
      <c r="AY26" s="130">
        <v>3</v>
      </c>
      <c r="AZ26" s="130">
        <v>3</v>
      </c>
      <c r="BA26" s="130">
        <v>3</v>
      </c>
      <c r="BB26" s="130">
        <v>2</v>
      </c>
      <c r="BC26" s="130">
        <v>2</v>
      </c>
      <c r="BD26" s="130">
        <v>1</v>
      </c>
      <c r="BE26" s="130">
        <v>1</v>
      </c>
      <c r="BF26" s="130">
        <v>1</v>
      </c>
      <c r="BG26" s="130">
        <v>1</v>
      </c>
      <c r="BH26" s="130">
        <v>1</v>
      </c>
      <c r="BI26" s="130">
        <v>1</v>
      </c>
      <c r="BJ26" s="130">
        <v>0</v>
      </c>
      <c r="BK26" s="130">
        <v>0</v>
      </c>
      <c r="BL26" s="130">
        <v>0</v>
      </c>
      <c r="BM26" s="130">
        <v>0</v>
      </c>
      <c r="BN26" s="130">
        <v>0</v>
      </c>
      <c r="BO26" s="130">
        <v>0</v>
      </c>
      <c r="BP26" s="130">
        <v>0</v>
      </c>
      <c r="BQ26" s="130">
        <v>0</v>
      </c>
      <c r="BR26" s="130">
        <v>0</v>
      </c>
      <c r="BS26" s="130">
        <v>0</v>
      </c>
      <c r="BT26" s="130">
        <v>0</v>
      </c>
      <c r="BU26" s="130">
        <v>0</v>
      </c>
      <c r="BV26" s="130">
        <v>0</v>
      </c>
      <c r="BW26" s="130">
        <v>0</v>
      </c>
      <c r="BX26" s="130">
        <v>0</v>
      </c>
      <c r="BY26" s="130">
        <v>0</v>
      </c>
      <c r="BZ26" s="130">
        <v>0</v>
      </c>
    </row>
    <row r="27" spans="1:1024" x14ac:dyDescent="0.3">
      <c r="A27" s="127" t="s">
        <v>74</v>
      </c>
      <c r="B27" s="22">
        <v>14833658</v>
      </c>
      <c r="C27" s="130">
        <f t="shared" ref="C27:C30" si="7">D27+E27</f>
        <v>175</v>
      </c>
      <c r="D27" s="108">
        <v>0</v>
      </c>
      <c r="E27" s="128">
        <v>175</v>
      </c>
      <c r="F27" s="128">
        <v>175</v>
      </c>
      <c r="G27" s="128">
        <v>173</v>
      </c>
      <c r="H27" s="128">
        <v>173</v>
      </c>
      <c r="I27" s="128">
        <v>170</v>
      </c>
      <c r="J27" s="128">
        <v>168</v>
      </c>
      <c r="K27" s="129">
        <v>167</v>
      </c>
      <c r="L27" s="129">
        <v>166</v>
      </c>
      <c r="M27" s="130">
        <v>163</v>
      </c>
      <c r="N27" s="130">
        <v>163</v>
      </c>
      <c r="O27" s="130">
        <v>160</v>
      </c>
      <c r="P27" s="130">
        <v>159</v>
      </c>
      <c r="Q27" s="130">
        <v>157</v>
      </c>
      <c r="R27" s="130">
        <v>155</v>
      </c>
      <c r="S27" s="130">
        <v>153</v>
      </c>
      <c r="T27" s="130">
        <v>152</v>
      </c>
      <c r="U27" s="130">
        <v>152</v>
      </c>
      <c r="V27" s="130">
        <v>149</v>
      </c>
      <c r="W27" s="130">
        <v>146</v>
      </c>
      <c r="X27" s="130">
        <v>142</v>
      </c>
      <c r="Y27" s="130">
        <v>139</v>
      </c>
      <c r="Z27" s="130">
        <v>137</v>
      </c>
      <c r="AA27" s="130">
        <v>133</v>
      </c>
      <c r="AB27" s="130">
        <v>129</v>
      </c>
      <c r="AC27" s="130">
        <v>124</v>
      </c>
      <c r="AD27" s="130">
        <v>121</v>
      </c>
      <c r="AE27" s="130">
        <v>116</v>
      </c>
      <c r="AF27" s="130">
        <v>114</v>
      </c>
      <c r="AG27" s="130">
        <v>111</v>
      </c>
      <c r="AH27" s="130">
        <v>109</v>
      </c>
      <c r="AI27" s="130">
        <v>106</v>
      </c>
      <c r="AJ27" s="130">
        <v>104</v>
      </c>
      <c r="AK27" s="130">
        <v>95</v>
      </c>
      <c r="AL27" s="130">
        <v>86</v>
      </c>
      <c r="AM27" s="130">
        <v>83</v>
      </c>
      <c r="AN27" s="130">
        <v>78</v>
      </c>
      <c r="AO27" s="130">
        <v>69</v>
      </c>
      <c r="AP27" s="130">
        <v>62</v>
      </c>
      <c r="AQ27" s="130">
        <v>59</v>
      </c>
      <c r="AR27" s="130">
        <v>52</v>
      </c>
      <c r="AS27" s="130">
        <v>51</v>
      </c>
      <c r="AT27" s="130">
        <v>46</v>
      </c>
      <c r="AU27" s="130">
        <v>40</v>
      </c>
      <c r="AV27" s="130">
        <v>35</v>
      </c>
      <c r="AW27" s="130">
        <v>33</v>
      </c>
      <c r="AX27" s="130">
        <v>29</v>
      </c>
      <c r="AY27" s="130">
        <v>25</v>
      </c>
      <c r="AZ27" s="130">
        <v>22</v>
      </c>
      <c r="BA27" s="130">
        <v>20</v>
      </c>
      <c r="BB27" s="130">
        <v>14</v>
      </c>
      <c r="BC27" s="130">
        <v>11</v>
      </c>
      <c r="BD27" s="130">
        <v>10</v>
      </c>
      <c r="BE27" s="130">
        <v>8</v>
      </c>
      <c r="BF27" s="130">
        <v>7</v>
      </c>
      <c r="BG27" s="130">
        <v>5</v>
      </c>
      <c r="BH27" s="130">
        <v>4</v>
      </c>
      <c r="BI27" s="130">
        <v>3</v>
      </c>
      <c r="BJ27" s="130">
        <v>1</v>
      </c>
      <c r="BK27" s="130">
        <v>1</v>
      </c>
      <c r="BL27" s="130">
        <v>1</v>
      </c>
      <c r="BM27" s="130">
        <v>1</v>
      </c>
      <c r="BN27" s="130">
        <v>0</v>
      </c>
      <c r="BO27" s="130">
        <v>0</v>
      </c>
      <c r="BP27" s="130">
        <v>0</v>
      </c>
      <c r="BQ27" s="130">
        <v>0</v>
      </c>
      <c r="BR27" s="130">
        <v>0</v>
      </c>
      <c r="BS27" s="130">
        <v>0</v>
      </c>
      <c r="BT27" s="130">
        <v>0</v>
      </c>
      <c r="BU27" s="130">
        <v>0</v>
      </c>
      <c r="BV27" s="130">
        <v>0</v>
      </c>
      <c r="BW27" s="130">
        <v>0</v>
      </c>
      <c r="BX27" s="130">
        <v>0</v>
      </c>
      <c r="BY27" s="130">
        <v>0</v>
      </c>
      <c r="BZ27" s="130">
        <v>0</v>
      </c>
    </row>
    <row r="28" spans="1:1024" x14ac:dyDescent="0.3">
      <c r="A28" s="127" t="s">
        <v>75</v>
      </c>
      <c r="B28" s="22">
        <v>14678606</v>
      </c>
      <c r="C28" s="130">
        <f t="shared" si="7"/>
        <v>1917</v>
      </c>
      <c r="D28" s="108">
        <v>0</v>
      </c>
      <c r="E28" s="128">
        <v>1917</v>
      </c>
      <c r="F28" s="128">
        <v>1915</v>
      </c>
      <c r="G28" s="128">
        <v>1907</v>
      </c>
      <c r="H28" s="128">
        <v>1896</v>
      </c>
      <c r="I28" s="128">
        <v>1886</v>
      </c>
      <c r="J28" s="128">
        <v>1875</v>
      </c>
      <c r="K28" s="129">
        <v>1863</v>
      </c>
      <c r="L28" s="129">
        <v>1851</v>
      </c>
      <c r="M28" s="130">
        <v>1835</v>
      </c>
      <c r="N28" s="130">
        <v>1812</v>
      </c>
      <c r="O28" s="130">
        <v>1797</v>
      </c>
      <c r="P28" s="130">
        <v>1782</v>
      </c>
      <c r="Q28" s="130">
        <v>1762</v>
      </c>
      <c r="R28" s="130">
        <v>1745</v>
      </c>
      <c r="S28" s="130">
        <v>1720</v>
      </c>
      <c r="T28" s="130">
        <v>1700</v>
      </c>
      <c r="U28" s="130">
        <v>1671</v>
      </c>
      <c r="V28" s="130">
        <v>1640</v>
      </c>
      <c r="W28" s="130">
        <v>1613</v>
      </c>
      <c r="X28" s="130">
        <v>1580</v>
      </c>
      <c r="Y28" s="130">
        <v>1547</v>
      </c>
      <c r="Z28" s="130">
        <v>1500</v>
      </c>
      <c r="AA28" s="130">
        <v>1451</v>
      </c>
      <c r="AB28" s="130">
        <v>1404</v>
      </c>
      <c r="AC28" s="130">
        <v>1355</v>
      </c>
      <c r="AD28" s="130">
        <v>1316</v>
      </c>
      <c r="AE28" s="130">
        <v>1267</v>
      </c>
      <c r="AF28" s="130">
        <v>1217</v>
      </c>
      <c r="AG28" s="130">
        <v>1172</v>
      </c>
      <c r="AH28" s="130">
        <v>1118</v>
      </c>
      <c r="AI28" s="130">
        <v>1052</v>
      </c>
      <c r="AJ28" s="130">
        <v>992</v>
      </c>
      <c r="AK28" s="130">
        <v>936</v>
      </c>
      <c r="AL28" s="130">
        <v>863</v>
      </c>
      <c r="AM28" s="130">
        <v>795</v>
      </c>
      <c r="AN28" s="130">
        <v>724</v>
      </c>
      <c r="AO28" s="130">
        <v>657</v>
      </c>
      <c r="AP28" s="130">
        <v>593</v>
      </c>
      <c r="AQ28" s="130">
        <v>537</v>
      </c>
      <c r="AR28" s="130">
        <v>488</v>
      </c>
      <c r="AS28" s="130">
        <v>430</v>
      </c>
      <c r="AT28" s="130">
        <v>383</v>
      </c>
      <c r="AU28" s="130">
        <v>336</v>
      </c>
      <c r="AV28" s="130">
        <v>293</v>
      </c>
      <c r="AW28" s="130">
        <v>264</v>
      </c>
      <c r="AX28" s="130">
        <v>223</v>
      </c>
      <c r="AY28" s="130">
        <v>172</v>
      </c>
      <c r="AZ28" s="130">
        <v>145</v>
      </c>
      <c r="BA28" s="130">
        <v>116</v>
      </c>
      <c r="BB28" s="130">
        <v>89</v>
      </c>
      <c r="BC28" s="130">
        <v>70</v>
      </c>
      <c r="BD28" s="130">
        <v>60</v>
      </c>
      <c r="BE28" s="130">
        <v>50</v>
      </c>
      <c r="BF28" s="130">
        <v>40</v>
      </c>
      <c r="BG28" s="130">
        <v>32</v>
      </c>
      <c r="BH28" s="130">
        <v>19</v>
      </c>
      <c r="BI28" s="130">
        <v>14</v>
      </c>
      <c r="BJ28" s="130">
        <v>10</v>
      </c>
      <c r="BK28" s="130">
        <v>9</v>
      </c>
      <c r="BL28" s="130">
        <v>6</v>
      </c>
      <c r="BM28" s="130">
        <v>5</v>
      </c>
      <c r="BN28" s="130">
        <v>3</v>
      </c>
      <c r="BO28" s="130">
        <v>3</v>
      </c>
      <c r="BP28" s="130">
        <v>3</v>
      </c>
      <c r="BQ28" s="130">
        <v>2</v>
      </c>
      <c r="BR28" s="130">
        <v>2</v>
      </c>
      <c r="BS28" s="130">
        <v>1</v>
      </c>
      <c r="BT28" s="130">
        <v>1</v>
      </c>
      <c r="BU28" s="130">
        <v>1</v>
      </c>
      <c r="BV28" s="130">
        <v>1</v>
      </c>
      <c r="BW28" s="130">
        <v>0</v>
      </c>
      <c r="BX28" s="130">
        <v>0</v>
      </c>
      <c r="BY28" s="130">
        <v>0</v>
      </c>
      <c r="BZ28" s="130">
        <v>0</v>
      </c>
    </row>
    <row r="29" spans="1:1024" x14ac:dyDescent="0.3">
      <c r="A29" s="127" t="s">
        <v>76</v>
      </c>
      <c r="B29" s="22">
        <v>10454893</v>
      </c>
      <c r="C29" s="130">
        <f t="shared" si="7"/>
        <v>9346</v>
      </c>
      <c r="D29" s="108">
        <v>0</v>
      </c>
      <c r="E29" s="128">
        <v>9346</v>
      </c>
      <c r="F29" s="128">
        <v>9331</v>
      </c>
      <c r="G29" s="128">
        <v>9283</v>
      </c>
      <c r="H29" s="128">
        <v>9244</v>
      </c>
      <c r="I29" s="128">
        <v>9190</v>
      </c>
      <c r="J29" s="128">
        <v>9130</v>
      </c>
      <c r="K29" s="129">
        <v>9056</v>
      </c>
      <c r="L29" s="129">
        <v>8969</v>
      </c>
      <c r="M29" s="130">
        <v>8869</v>
      </c>
      <c r="N29" s="130">
        <v>8777</v>
      </c>
      <c r="O29" s="130">
        <v>8689</v>
      </c>
      <c r="P29" s="130">
        <v>8602</v>
      </c>
      <c r="Q29" s="130">
        <v>8507</v>
      </c>
      <c r="R29" s="130">
        <v>8388</v>
      </c>
      <c r="S29" s="130">
        <v>8285</v>
      </c>
      <c r="T29" s="130">
        <v>8174</v>
      </c>
      <c r="U29" s="130">
        <v>8048</v>
      </c>
      <c r="V29" s="130">
        <v>7926</v>
      </c>
      <c r="W29" s="130">
        <v>7788</v>
      </c>
      <c r="X29" s="130">
        <v>7634</v>
      </c>
      <c r="Y29" s="130">
        <v>7467</v>
      </c>
      <c r="Z29" s="130">
        <v>7299</v>
      </c>
      <c r="AA29" s="130">
        <v>7115</v>
      </c>
      <c r="AB29" s="130">
        <v>6953</v>
      </c>
      <c r="AC29" s="130">
        <v>6752</v>
      </c>
      <c r="AD29" s="130">
        <v>6573</v>
      </c>
      <c r="AE29" s="130">
        <v>6382</v>
      </c>
      <c r="AF29" s="130">
        <v>6142</v>
      </c>
      <c r="AG29" s="130">
        <v>5893</v>
      </c>
      <c r="AH29" s="130">
        <v>5636</v>
      </c>
      <c r="AI29" s="130">
        <v>5397</v>
      </c>
      <c r="AJ29" s="130">
        <v>5130</v>
      </c>
      <c r="AK29" s="130">
        <v>4855</v>
      </c>
      <c r="AL29" s="130">
        <v>4539</v>
      </c>
      <c r="AM29" s="130">
        <v>4244</v>
      </c>
      <c r="AN29" s="130">
        <v>3918</v>
      </c>
      <c r="AO29" s="130">
        <v>3568</v>
      </c>
      <c r="AP29" s="130">
        <v>3226</v>
      </c>
      <c r="AQ29" s="130">
        <v>2932</v>
      </c>
      <c r="AR29" s="130">
        <v>2646</v>
      </c>
      <c r="AS29" s="130">
        <v>2325</v>
      </c>
      <c r="AT29" s="130">
        <v>2040</v>
      </c>
      <c r="AU29" s="130">
        <v>1809</v>
      </c>
      <c r="AV29" s="130">
        <v>1555</v>
      </c>
      <c r="AW29" s="130">
        <v>1401</v>
      </c>
      <c r="AX29" s="130">
        <v>1148</v>
      </c>
      <c r="AY29" s="130">
        <v>907</v>
      </c>
      <c r="AZ29" s="130">
        <v>763</v>
      </c>
      <c r="BA29" s="130">
        <v>616</v>
      </c>
      <c r="BB29" s="130">
        <v>486</v>
      </c>
      <c r="BC29" s="130">
        <v>383</v>
      </c>
      <c r="BD29" s="130">
        <v>308</v>
      </c>
      <c r="BE29" s="130">
        <v>241</v>
      </c>
      <c r="BF29" s="130">
        <v>189</v>
      </c>
      <c r="BG29" s="130">
        <v>147</v>
      </c>
      <c r="BH29" s="130">
        <v>118</v>
      </c>
      <c r="BI29" s="130">
        <v>97</v>
      </c>
      <c r="BJ29" s="130">
        <v>77</v>
      </c>
      <c r="BK29" s="130">
        <v>63</v>
      </c>
      <c r="BL29" s="130">
        <v>50</v>
      </c>
      <c r="BM29" s="130">
        <v>33</v>
      </c>
      <c r="BN29" s="130">
        <v>22</v>
      </c>
      <c r="BO29" s="130">
        <v>16</v>
      </c>
      <c r="BP29" s="130">
        <v>13</v>
      </c>
      <c r="BQ29" s="130">
        <v>9</v>
      </c>
      <c r="BR29" s="130">
        <v>9</v>
      </c>
      <c r="BS29" s="130">
        <v>7</v>
      </c>
      <c r="BT29" s="130">
        <v>3</v>
      </c>
      <c r="BU29" s="130">
        <v>3</v>
      </c>
      <c r="BV29" s="130">
        <v>2</v>
      </c>
      <c r="BW29" s="130">
        <v>1</v>
      </c>
      <c r="BX29" s="130">
        <v>1</v>
      </c>
      <c r="BY29" s="130">
        <v>0</v>
      </c>
      <c r="BZ29" s="130">
        <v>0</v>
      </c>
    </row>
    <row r="30" spans="1:1024" x14ac:dyDescent="0.3">
      <c r="A30" s="127" t="s">
        <v>77</v>
      </c>
      <c r="B30" s="22">
        <v>2768734</v>
      </c>
      <c r="C30" s="130">
        <f t="shared" si="7"/>
        <v>12710</v>
      </c>
      <c r="D30" s="108">
        <v>0</v>
      </c>
      <c r="E30" s="128">
        <v>12710</v>
      </c>
      <c r="F30" s="128">
        <v>12680</v>
      </c>
      <c r="G30" s="128">
        <v>12616</v>
      </c>
      <c r="H30" s="128">
        <v>12530</v>
      </c>
      <c r="I30" s="128">
        <v>12423</v>
      </c>
      <c r="J30" s="128">
        <v>12312</v>
      </c>
      <c r="K30" s="129">
        <v>12204</v>
      </c>
      <c r="L30" s="129">
        <v>12071</v>
      </c>
      <c r="M30" s="130">
        <v>11946</v>
      </c>
      <c r="N30" s="130">
        <v>11820</v>
      </c>
      <c r="O30" s="130">
        <v>11681</v>
      </c>
      <c r="P30" s="130">
        <v>11544</v>
      </c>
      <c r="Q30" s="130">
        <v>11401</v>
      </c>
      <c r="R30" s="130">
        <v>11239</v>
      </c>
      <c r="S30" s="130">
        <v>11067</v>
      </c>
      <c r="T30" s="130">
        <v>10882</v>
      </c>
      <c r="U30" s="130">
        <v>10700</v>
      </c>
      <c r="V30" s="130">
        <v>10516</v>
      </c>
      <c r="W30" s="130">
        <v>10311</v>
      </c>
      <c r="X30" s="130">
        <v>10123</v>
      </c>
      <c r="Y30" s="130">
        <v>9898</v>
      </c>
      <c r="Z30" s="130">
        <v>9669</v>
      </c>
      <c r="AA30" s="130">
        <v>9420</v>
      </c>
      <c r="AB30" s="130">
        <v>9154</v>
      </c>
      <c r="AC30" s="130">
        <v>8856</v>
      </c>
      <c r="AD30" s="130">
        <v>8560</v>
      </c>
      <c r="AE30" s="130">
        <v>8238</v>
      </c>
      <c r="AF30" s="130">
        <v>7927</v>
      </c>
      <c r="AG30" s="130">
        <v>7592</v>
      </c>
      <c r="AH30" s="130">
        <v>7223</v>
      </c>
      <c r="AI30" s="130">
        <v>6889</v>
      </c>
      <c r="AJ30" s="130">
        <v>6529</v>
      </c>
      <c r="AK30" s="130">
        <v>6154</v>
      </c>
      <c r="AL30" s="130">
        <v>5782</v>
      </c>
      <c r="AM30" s="130">
        <v>5415</v>
      </c>
      <c r="AN30" s="130">
        <v>5037</v>
      </c>
      <c r="AO30" s="130">
        <v>4575</v>
      </c>
      <c r="AP30" s="130">
        <v>4184</v>
      </c>
      <c r="AQ30" s="130">
        <v>3812</v>
      </c>
      <c r="AR30" s="130">
        <v>3415</v>
      </c>
      <c r="AS30" s="130">
        <v>3026</v>
      </c>
      <c r="AT30" s="130">
        <v>2699</v>
      </c>
      <c r="AU30" s="130">
        <v>2358</v>
      </c>
      <c r="AV30" s="130">
        <v>2046</v>
      </c>
      <c r="AW30" s="130">
        <v>1861</v>
      </c>
      <c r="AX30" s="130">
        <v>1552</v>
      </c>
      <c r="AY30" s="130">
        <v>1237</v>
      </c>
      <c r="AZ30" s="130">
        <v>1054</v>
      </c>
      <c r="BA30" s="130">
        <v>872</v>
      </c>
      <c r="BB30" s="130">
        <v>712</v>
      </c>
      <c r="BC30" s="130">
        <v>588</v>
      </c>
      <c r="BD30" s="130">
        <v>473</v>
      </c>
      <c r="BE30" s="130">
        <v>393</v>
      </c>
      <c r="BF30" s="130">
        <v>306</v>
      </c>
      <c r="BG30" s="130">
        <v>255</v>
      </c>
      <c r="BH30" s="130">
        <v>192</v>
      </c>
      <c r="BI30" s="130">
        <v>157</v>
      </c>
      <c r="BJ30" s="130">
        <v>115</v>
      </c>
      <c r="BK30" s="130">
        <v>82</v>
      </c>
      <c r="BL30" s="130">
        <v>56</v>
      </c>
      <c r="BM30" s="130">
        <v>46</v>
      </c>
      <c r="BN30" s="130">
        <v>37</v>
      </c>
      <c r="BO30" s="130">
        <v>24</v>
      </c>
      <c r="BP30" s="130">
        <v>13</v>
      </c>
      <c r="BQ30" s="130">
        <v>7</v>
      </c>
      <c r="BR30" s="130">
        <v>6</v>
      </c>
      <c r="BS30" s="130">
        <v>5</v>
      </c>
      <c r="BT30" s="130">
        <v>4</v>
      </c>
      <c r="BU30" s="130">
        <v>3</v>
      </c>
      <c r="BV30" s="130">
        <v>2</v>
      </c>
      <c r="BW30" s="130">
        <v>2</v>
      </c>
      <c r="BX30" s="130">
        <v>2</v>
      </c>
      <c r="BY30" s="130">
        <v>1</v>
      </c>
      <c r="BZ30" s="130">
        <v>0</v>
      </c>
    </row>
    <row r="31" spans="1:1024" x14ac:dyDescent="0.3">
      <c r="A31" s="106"/>
      <c r="B31" s="106"/>
      <c r="C31" s="107"/>
      <c r="D31" s="108"/>
      <c r="E31" s="108"/>
      <c r="F31" s="108"/>
      <c r="G31" s="108"/>
      <c r="H31" s="108"/>
      <c r="I31" s="108"/>
      <c r="J31" s="108"/>
      <c r="K31" s="112"/>
      <c r="L31" s="112"/>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7"/>
      <c r="BC31" s="107"/>
      <c r="BD31" s="107"/>
      <c r="BE31" s="107"/>
      <c r="BF31" s="107"/>
      <c r="BG31" s="107"/>
      <c r="BH31" s="107"/>
      <c r="BI31" s="107"/>
      <c r="BJ31" s="107"/>
      <c r="BK31" s="107"/>
      <c r="BL31" s="107"/>
      <c r="BM31" s="107"/>
      <c r="BN31" s="107"/>
      <c r="BO31" s="107"/>
      <c r="BP31" s="107"/>
      <c r="BQ31" s="107"/>
      <c r="BR31" s="107"/>
      <c r="BS31" s="107"/>
      <c r="BT31" s="107"/>
      <c r="BU31" s="107"/>
      <c r="BV31" s="107"/>
      <c r="BW31" s="107"/>
      <c r="BX31" s="107"/>
      <c r="BY31" s="107"/>
      <c r="BZ31" s="107"/>
    </row>
    <row r="32" spans="1:1024" x14ac:dyDescent="0.3">
      <c r="A32" s="59" t="s">
        <v>56</v>
      </c>
      <c r="B32" s="59">
        <f>SUM(B26:B30)</f>
        <v>55977178</v>
      </c>
      <c r="C32" s="107">
        <f>D32+E32</f>
        <v>24160</v>
      </c>
      <c r="D32" s="108">
        <v>0</v>
      </c>
      <c r="E32" s="108">
        <f t="shared" ref="E32:AJ32" si="8">SUM(E26:E31)</f>
        <v>24160</v>
      </c>
      <c r="F32" s="108">
        <f t="shared" si="8"/>
        <v>24113</v>
      </c>
      <c r="G32" s="108">
        <f t="shared" si="8"/>
        <v>23991</v>
      </c>
      <c r="H32" s="108">
        <f t="shared" si="8"/>
        <v>23855</v>
      </c>
      <c r="I32" s="108">
        <f t="shared" si="8"/>
        <v>23681</v>
      </c>
      <c r="J32" s="108">
        <f t="shared" si="8"/>
        <v>23497</v>
      </c>
      <c r="K32" s="112">
        <f t="shared" si="8"/>
        <v>23302</v>
      </c>
      <c r="L32" s="112">
        <f t="shared" si="8"/>
        <v>23069</v>
      </c>
      <c r="M32" s="107">
        <f t="shared" si="8"/>
        <v>22825</v>
      </c>
      <c r="N32" s="107">
        <f t="shared" si="8"/>
        <v>22584</v>
      </c>
      <c r="O32" s="107">
        <f t="shared" si="8"/>
        <v>22339</v>
      </c>
      <c r="P32" s="107">
        <f t="shared" si="8"/>
        <v>22098</v>
      </c>
      <c r="Q32" s="107">
        <f t="shared" si="8"/>
        <v>21838</v>
      </c>
      <c r="R32" s="107">
        <f t="shared" si="8"/>
        <v>21538</v>
      </c>
      <c r="S32" s="107">
        <f t="shared" si="8"/>
        <v>21236</v>
      </c>
      <c r="T32" s="107">
        <f t="shared" si="8"/>
        <v>20919</v>
      </c>
      <c r="U32" s="107">
        <f t="shared" si="8"/>
        <v>20582</v>
      </c>
      <c r="V32" s="107">
        <f t="shared" si="8"/>
        <v>20242</v>
      </c>
      <c r="W32" s="107">
        <f t="shared" si="8"/>
        <v>19869</v>
      </c>
      <c r="X32" s="107">
        <f t="shared" si="8"/>
        <v>19490</v>
      </c>
      <c r="Y32" s="107">
        <f t="shared" si="8"/>
        <v>19062</v>
      </c>
      <c r="Z32" s="107">
        <f t="shared" si="8"/>
        <v>18616</v>
      </c>
      <c r="AA32" s="107">
        <f t="shared" si="8"/>
        <v>18130</v>
      </c>
      <c r="AB32" s="107">
        <f t="shared" si="8"/>
        <v>17651</v>
      </c>
      <c r="AC32" s="107">
        <f t="shared" si="8"/>
        <v>17097</v>
      </c>
      <c r="AD32" s="107">
        <f t="shared" si="8"/>
        <v>16580</v>
      </c>
      <c r="AE32" s="107">
        <f t="shared" si="8"/>
        <v>16013</v>
      </c>
      <c r="AF32" s="107">
        <f t="shared" si="8"/>
        <v>15410</v>
      </c>
      <c r="AG32" s="107">
        <f t="shared" si="8"/>
        <v>14778</v>
      </c>
      <c r="AH32" s="107">
        <f t="shared" si="8"/>
        <v>14096</v>
      </c>
      <c r="AI32" s="107">
        <f t="shared" si="8"/>
        <v>13454</v>
      </c>
      <c r="AJ32" s="107">
        <f t="shared" si="8"/>
        <v>12765</v>
      </c>
      <c r="AK32" s="107">
        <f t="shared" ref="AK32:BP32" si="9">SUM(AK26:AK31)</f>
        <v>12050</v>
      </c>
      <c r="AL32" s="107">
        <f t="shared" si="9"/>
        <v>11279</v>
      </c>
      <c r="AM32" s="107">
        <f t="shared" si="9"/>
        <v>10546</v>
      </c>
      <c r="AN32" s="107">
        <f t="shared" si="9"/>
        <v>9765</v>
      </c>
      <c r="AO32" s="107">
        <f t="shared" si="9"/>
        <v>8876</v>
      </c>
      <c r="AP32" s="107">
        <f t="shared" si="9"/>
        <v>8072</v>
      </c>
      <c r="AQ32" s="107">
        <f t="shared" si="9"/>
        <v>7347</v>
      </c>
      <c r="AR32" s="107">
        <f t="shared" si="9"/>
        <v>6608</v>
      </c>
      <c r="AS32" s="107">
        <f t="shared" si="9"/>
        <v>5838</v>
      </c>
      <c r="AT32" s="107">
        <f t="shared" si="9"/>
        <v>5174</v>
      </c>
      <c r="AU32" s="107">
        <f t="shared" si="9"/>
        <v>4548</v>
      </c>
      <c r="AV32" s="107">
        <f t="shared" si="9"/>
        <v>3934</v>
      </c>
      <c r="AW32" s="107">
        <f t="shared" si="9"/>
        <v>3563</v>
      </c>
      <c r="AX32" s="107">
        <f t="shared" si="9"/>
        <v>2956</v>
      </c>
      <c r="AY32" s="107">
        <f t="shared" si="9"/>
        <v>2344</v>
      </c>
      <c r="AZ32" s="107">
        <f t="shared" si="9"/>
        <v>1987</v>
      </c>
      <c r="BA32" s="107">
        <f t="shared" si="9"/>
        <v>1627</v>
      </c>
      <c r="BB32" s="107">
        <f t="shared" si="9"/>
        <v>1303</v>
      </c>
      <c r="BC32" s="107">
        <f t="shared" si="9"/>
        <v>1054</v>
      </c>
      <c r="BD32" s="107">
        <f t="shared" si="9"/>
        <v>852</v>
      </c>
      <c r="BE32" s="107">
        <f t="shared" si="9"/>
        <v>693</v>
      </c>
      <c r="BF32" s="107">
        <f t="shared" si="9"/>
        <v>543</v>
      </c>
      <c r="BG32" s="107">
        <f t="shared" si="9"/>
        <v>440</v>
      </c>
      <c r="BH32" s="107">
        <f t="shared" si="9"/>
        <v>334</v>
      </c>
      <c r="BI32" s="107">
        <f t="shared" si="9"/>
        <v>272</v>
      </c>
      <c r="BJ32" s="107">
        <f t="shared" si="9"/>
        <v>203</v>
      </c>
      <c r="BK32" s="107">
        <f t="shared" si="9"/>
        <v>155</v>
      </c>
      <c r="BL32" s="107">
        <f t="shared" si="9"/>
        <v>113</v>
      </c>
      <c r="BM32" s="107">
        <f t="shared" si="9"/>
        <v>85</v>
      </c>
      <c r="BN32" s="107">
        <f t="shared" si="9"/>
        <v>62</v>
      </c>
      <c r="BO32" s="107">
        <f t="shared" si="9"/>
        <v>43</v>
      </c>
      <c r="BP32" s="107">
        <f t="shared" si="9"/>
        <v>29</v>
      </c>
      <c r="BQ32" s="107">
        <f t="shared" ref="BQ32:CV32" si="10">SUM(BQ26:BQ31)</f>
        <v>18</v>
      </c>
      <c r="BR32" s="107">
        <f t="shared" si="10"/>
        <v>17</v>
      </c>
      <c r="BS32" s="107">
        <f t="shared" si="10"/>
        <v>13</v>
      </c>
      <c r="BT32" s="107">
        <f t="shared" si="10"/>
        <v>8</v>
      </c>
      <c r="BU32" s="107">
        <f t="shared" si="10"/>
        <v>7</v>
      </c>
      <c r="BV32" s="107">
        <f t="shared" si="10"/>
        <v>5</v>
      </c>
      <c r="BW32" s="107">
        <f t="shared" si="10"/>
        <v>3</v>
      </c>
      <c r="BX32" s="107">
        <f t="shared" si="10"/>
        <v>3</v>
      </c>
      <c r="BY32" s="107">
        <f t="shared" si="10"/>
        <v>1</v>
      </c>
      <c r="BZ32" s="107">
        <f t="shared" si="10"/>
        <v>0</v>
      </c>
    </row>
    <row r="33" spans="1:79" x14ac:dyDescent="0.3">
      <c r="A33" s="106"/>
      <c r="B33" s="106"/>
      <c r="C33" s="107"/>
      <c r="D33" s="108"/>
      <c r="E33" s="108"/>
      <c r="F33" s="108"/>
      <c r="G33" s="108"/>
      <c r="H33" s="108"/>
      <c r="I33" s="108"/>
      <c r="J33" s="108"/>
      <c r="K33" s="112"/>
      <c r="L33" s="112"/>
      <c r="M33" s="107"/>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7"/>
      <c r="BC33" s="107"/>
      <c r="BD33" s="107"/>
      <c r="BE33" s="107"/>
      <c r="BF33" s="107"/>
      <c r="BG33" s="107"/>
      <c r="BH33" s="107"/>
      <c r="BI33" s="107"/>
      <c r="BJ33" s="107"/>
      <c r="BK33" s="107"/>
      <c r="BL33" s="107"/>
      <c r="BM33" s="107"/>
      <c r="BN33" s="107"/>
      <c r="BO33" s="107"/>
      <c r="BP33" s="107"/>
      <c r="BQ33" s="107"/>
      <c r="BR33" s="107"/>
      <c r="BS33" s="107"/>
      <c r="BT33" s="107"/>
      <c r="BU33" s="107"/>
      <c r="BV33" s="107"/>
      <c r="BW33" s="107"/>
      <c r="BX33" s="107"/>
      <c r="BY33" s="107"/>
      <c r="BZ33" s="107"/>
    </row>
    <row r="34" spans="1:79" x14ac:dyDescent="0.3">
      <c r="A34" s="70" t="s">
        <v>36</v>
      </c>
      <c r="B34" s="113">
        <v>0</v>
      </c>
      <c r="C34" s="114">
        <f>D34+O34</f>
        <v>0</v>
      </c>
      <c r="D34" s="115">
        <v>0</v>
      </c>
      <c r="E34" s="115">
        <v>0</v>
      </c>
      <c r="F34" s="115">
        <v>0</v>
      </c>
      <c r="G34" s="115">
        <v>0</v>
      </c>
      <c r="H34" s="115">
        <v>0</v>
      </c>
      <c r="I34" s="115">
        <v>0</v>
      </c>
      <c r="J34" s="115">
        <v>0</v>
      </c>
      <c r="K34" s="116">
        <v>0</v>
      </c>
      <c r="L34" s="116">
        <v>0</v>
      </c>
      <c r="M34" s="117">
        <v>0</v>
      </c>
      <c r="N34" s="117">
        <v>0</v>
      </c>
      <c r="O34" s="117">
        <v>0</v>
      </c>
      <c r="P34" s="117">
        <v>0</v>
      </c>
      <c r="Q34" s="117">
        <v>0</v>
      </c>
      <c r="R34" s="117">
        <v>0</v>
      </c>
      <c r="S34" s="117">
        <v>0</v>
      </c>
      <c r="T34" s="117">
        <v>0</v>
      </c>
      <c r="U34" s="117">
        <v>0</v>
      </c>
      <c r="V34" s="117">
        <v>0</v>
      </c>
      <c r="W34" s="117">
        <v>0</v>
      </c>
      <c r="X34" s="117">
        <v>0</v>
      </c>
      <c r="Y34" s="117">
        <v>0</v>
      </c>
      <c r="Z34" s="117">
        <v>0</v>
      </c>
      <c r="AA34" s="117">
        <v>0</v>
      </c>
      <c r="AB34" s="117">
        <v>0</v>
      </c>
      <c r="AC34" s="117">
        <v>0</v>
      </c>
      <c r="AD34" s="117">
        <v>0</v>
      </c>
      <c r="AE34" s="117">
        <v>0</v>
      </c>
      <c r="AF34" s="117">
        <v>0</v>
      </c>
      <c r="AG34" s="117">
        <v>0</v>
      </c>
      <c r="AH34" s="117">
        <v>0</v>
      </c>
      <c r="AI34" s="117">
        <v>0</v>
      </c>
      <c r="AJ34" s="117">
        <v>0</v>
      </c>
      <c r="AK34" s="117">
        <v>0</v>
      </c>
      <c r="AL34" s="117">
        <v>0</v>
      </c>
      <c r="AM34" s="117">
        <v>0</v>
      </c>
      <c r="AN34" s="117">
        <v>0</v>
      </c>
      <c r="AO34" s="117">
        <v>0</v>
      </c>
      <c r="AP34" s="117">
        <v>0</v>
      </c>
      <c r="AQ34" s="117">
        <v>0</v>
      </c>
      <c r="AR34" s="117">
        <v>0</v>
      </c>
      <c r="AS34" s="117">
        <v>0</v>
      </c>
      <c r="AT34" s="117">
        <v>0</v>
      </c>
      <c r="AU34" s="117">
        <v>0</v>
      </c>
      <c r="AV34" s="117">
        <v>0</v>
      </c>
      <c r="AW34" s="117">
        <v>0</v>
      </c>
      <c r="AX34" s="117">
        <v>0</v>
      </c>
      <c r="AY34" s="117">
        <v>0</v>
      </c>
      <c r="AZ34" s="117">
        <v>0</v>
      </c>
      <c r="BA34" s="117">
        <v>0</v>
      </c>
      <c r="BB34" s="117">
        <v>0</v>
      </c>
      <c r="BC34" s="117">
        <v>0</v>
      </c>
      <c r="BD34" s="117">
        <v>0</v>
      </c>
      <c r="BE34" s="117">
        <v>0</v>
      </c>
      <c r="BF34" s="117">
        <v>0</v>
      </c>
      <c r="BG34" s="117">
        <v>0</v>
      </c>
      <c r="BH34" s="117">
        <v>0</v>
      </c>
      <c r="BI34" s="117">
        <v>0</v>
      </c>
      <c r="BJ34" s="117">
        <v>0</v>
      </c>
      <c r="BK34" s="117">
        <v>0</v>
      </c>
      <c r="BL34" s="117">
        <v>0</v>
      </c>
      <c r="BM34" s="117">
        <v>0</v>
      </c>
      <c r="BN34" s="117">
        <v>0</v>
      </c>
      <c r="BO34" s="117">
        <v>0</v>
      </c>
      <c r="BP34" s="117">
        <v>0</v>
      </c>
      <c r="BQ34" s="117">
        <v>0</v>
      </c>
      <c r="BR34" s="117">
        <v>0</v>
      </c>
      <c r="BS34" s="117">
        <v>0</v>
      </c>
      <c r="BT34" s="117">
        <v>0</v>
      </c>
      <c r="BU34" s="117">
        <v>0</v>
      </c>
      <c r="BV34" s="117">
        <v>0</v>
      </c>
      <c r="BW34" s="117">
        <v>0</v>
      </c>
      <c r="BX34" s="117">
        <v>0</v>
      </c>
      <c r="BY34" s="117">
        <v>0</v>
      </c>
      <c r="BZ34" s="117">
        <v>0</v>
      </c>
    </row>
    <row r="35" spans="1:79" x14ac:dyDescent="0.3">
      <c r="A35" s="131" t="s">
        <v>71</v>
      </c>
      <c r="B35" s="119">
        <f>B32+B34</f>
        <v>55977178</v>
      </c>
      <c r="C35" s="132">
        <f>D35+E35</f>
        <v>24160</v>
      </c>
      <c r="D35" s="121">
        <f>SUM(D26:D30)</f>
        <v>0</v>
      </c>
      <c r="E35" s="121">
        <f t="shared" ref="E35:AJ35" si="11">E32+E34</f>
        <v>24160</v>
      </c>
      <c r="F35" s="121">
        <f t="shared" si="11"/>
        <v>24113</v>
      </c>
      <c r="G35" s="121">
        <f t="shared" si="11"/>
        <v>23991</v>
      </c>
      <c r="H35" s="121">
        <f t="shared" si="11"/>
        <v>23855</v>
      </c>
      <c r="I35" s="121">
        <f t="shared" si="11"/>
        <v>23681</v>
      </c>
      <c r="J35" s="121">
        <f t="shared" si="11"/>
        <v>23497</v>
      </c>
      <c r="K35" s="122">
        <f t="shared" si="11"/>
        <v>23302</v>
      </c>
      <c r="L35" s="122">
        <f t="shared" si="11"/>
        <v>23069</v>
      </c>
      <c r="M35" s="123">
        <f t="shared" si="11"/>
        <v>22825</v>
      </c>
      <c r="N35" s="123">
        <f t="shared" si="11"/>
        <v>22584</v>
      </c>
      <c r="O35" s="123">
        <f t="shared" si="11"/>
        <v>22339</v>
      </c>
      <c r="P35" s="123">
        <f t="shared" si="11"/>
        <v>22098</v>
      </c>
      <c r="Q35" s="123">
        <f t="shared" si="11"/>
        <v>21838</v>
      </c>
      <c r="R35" s="123">
        <f t="shared" si="11"/>
        <v>21538</v>
      </c>
      <c r="S35" s="123">
        <f t="shared" si="11"/>
        <v>21236</v>
      </c>
      <c r="T35" s="123">
        <f t="shared" si="11"/>
        <v>20919</v>
      </c>
      <c r="U35" s="123">
        <f t="shared" si="11"/>
        <v>20582</v>
      </c>
      <c r="V35" s="123">
        <f t="shared" si="11"/>
        <v>20242</v>
      </c>
      <c r="W35" s="123">
        <f t="shared" si="11"/>
        <v>19869</v>
      </c>
      <c r="X35" s="123">
        <f t="shared" si="11"/>
        <v>19490</v>
      </c>
      <c r="Y35" s="123">
        <f t="shared" si="11"/>
        <v>19062</v>
      </c>
      <c r="Z35" s="123">
        <f t="shared" si="11"/>
        <v>18616</v>
      </c>
      <c r="AA35" s="123">
        <f t="shared" si="11"/>
        <v>18130</v>
      </c>
      <c r="AB35" s="123">
        <f t="shared" si="11"/>
        <v>17651</v>
      </c>
      <c r="AC35" s="123">
        <f t="shared" si="11"/>
        <v>17097</v>
      </c>
      <c r="AD35" s="123">
        <f t="shared" si="11"/>
        <v>16580</v>
      </c>
      <c r="AE35" s="123">
        <f t="shared" si="11"/>
        <v>16013</v>
      </c>
      <c r="AF35" s="123">
        <f t="shared" si="11"/>
        <v>15410</v>
      </c>
      <c r="AG35" s="123">
        <f t="shared" si="11"/>
        <v>14778</v>
      </c>
      <c r="AH35" s="123">
        <f t="shared" si="11"/>
        <v>14096</v>
      </c>
      <c r="AI35" s="123">
        <f t="shared" si="11"/>
        <v>13454</v>
      </c>
      <c r="AJ35" s="123">
        <f t="shared" si="11"/>
        <v>12765</v>
      </c>
      <c r="AK35" s="123">
        <f t="shared" ref="AK35:BP35" si="12">AK32+AK34</f>
        <v>12050</v>
      </c>
      <c r="AL35" s="123">
        <f t="shared" si="12"/>
        <v>11279</v>
      </c>
      <c r="AM35" s="123">
        <f t="shared" si="12"/>
        <v>10546</v>
      </c>
      <c r="AN35" s="123">
        <f t="shared" si="12"/>
        <v>9765</v>
      </c>
      <c r="AO35" s="123">
        <f t="shared" si="12"/>
        <v>8876</v>
      </c>
      <c r="AP35" s="123">
        <f t="shared" si="12"/>
        <v>8072</v>
      </c>
      <c r="AQ35" s="123">
        <f t="shared" si="12"/>
        <v>7347</v>
      </c>
      <c r="AR35" s="123">
        <f t="shared" si="12"/>
        <v>6608</v>
      </c>
      <c r="AS35" s="123">
        <f t="shared" si="12"/>
        <v>5838</v>
      </c>
      <c r="AT35" s="123">
        <f t="shared" si="12"/>
        <v>5174</v>
      </c>
      <c r="AU35" s="123">
        <f t="shared" si="12"/>
        <v>4548</v>
      </c>
      <c r="AV35" s="123">
        <f t="shared" si="12"/>
        <v>3934</v>
      </c>
      <c r="AW35" s="123">
        <f t="shared" si="12"/>
        <v>3563</v>
      </c>
      <c r="AX35" s="123">
        <f t="shared" si="12"/>
        <v>2956</v>
      </c>
      <c r="AY35" s="123">
        <f t="shared" si="12"/>
        <v>2344</v>
      </c>
      <c r="AZ35" s="123">
        <f t="shared" si="12"/>
        <v>1987</v>
      </c>
      <c r="BA35" s="123">
        <f t="shared" si="12"/>
        <v>1627</v>
      </c>
      <c r="BB35" s="123">
        <f t="shared" si="12"/>
        <v>1303</v>
      </c>
      <c r="BC35" s="123">
        <f t="shared" si="12"/>
        <v>1054</v>
      </c>
      <c r="BD35" s="123">
        <f t="shared" si="12"/>
        <v>852</v>
      </c>
      <c r="BE35" s="123">
        <f t="shared" si="12"/>
        <v>693</v>
      </c>
      <c r="BF35" s="123">
        <f t="shared" si="12"/>
        <v>543</v>
      </c>
      <c r="BG35" s="123">
        <f t="shared" si="12"/>
        <v>440</v>
      </c>
      <c r="BH35" s="123">
        <f t="shared" si="12"/>
        <v>334</v>
      </c>
      <c r="BI35" s="123">
        <f t="shared" si="12"/>
        <v>272</v>
      </c>
      <c r="BJ35" s="123">
        <f t="shared" si="12"/>
        <v>203</v>
      </c>
      <c r="BK35" s="123">
        <f t="shared" si="12"/>
        <v>155</v>
      </c>
      <c r="BL35" s="123">
        <f t="shared" si="12"/>
        <v>113</v>
      </c>
      <c r="BM35" s="123">
        <f t="shared" si="12"/>
        <v>85</v>
      </c>
      <c r="BN35" s="123">
        <f t="shared" si="12"/>
        <v>62</v>
      </c>
      <c r="BO35" s="123">
        <f t="shared" si="12"/>
        <v>43</v>
      </c>
      <c r="BP35" s="123">
        <f t="shared" si="12"/>
        <v>29</v>
      </c>
      <c r="BQ35" s="123">
        <f t="shared" ref="BQ35:CV35" si="13">BQ32+BQ34</f>
        <v>18</v>
      </c>
      <c r="BR35" s="123">
        <f t="shared" si="13"/>
        <v>17</v>
      </c>
      <c r="BS35" s="123">
        <f t="shared" si="13"/>
        <v>13</v>
      </c>
      <c r="BT35" s="123">
        <f t="shared" si="13"/>
        <v>8</v>
      </c>
      <c r="BU35" s="123">
        <f t="shared" si="13"/>
        <v>7</v>
      </c>
      <c r="BV35" s="123">
        <f t="shared" si="13"/>
        <v>5</v>
      </c>
      <c r="BW35" s="123">
        <f t="shared" si="13"/>
        <v>3</v>
      </c>
      <c r="BX35" s="123">
        <f t="shared" si="13"/>
        <v>3</v>
      </c>
      <c r="BY35" s="123">
        <f t="shared" si="13"/>
        <v>1</v>
      </c>
      <c r="BZ35" s="123">
        <f t="shared" si="13"/>
        <v>0</v>
      </c>
    </row>
    <row r="37" spans="1:79" s="20" customFormat="1" x14ac:dyDescent="0.3">
      <c r="A37" s="133"/>
      <c r="B37" s="133"/>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row>
    <row r="38" spans="1:79" s="26" customFormat="1" ht="15.5" x14ac:dyDescent="0.35">
      <c r="A38" s="27" t="s">
        <v>3</v>
      </c>
      <c r="B38" s="27"/>
      <c r="C38" s="14"/>
      <c r="D38" s="14"/>
      <c r="E38" s="14"/>
      <c r="F38" s="14"/>
      <c r="G38" s="14"/>
      <c r="H38" s="14"/>
      <c r="I38" s="14"/>
      <c r="J38" s="14"/>
      <c r="K38" s="14"/>
      <c r="L38" s="14"/>
      <c r="M38" s="14"/>
      <c r="N38" s="14"/>
      <c r="O38" s="14"/>
      <c r="P38" s="14"/>
      <c r="Q38" s="14"/>
      <c r="R38" s="14"/>
      <c r="S38" s="14"/>
      <c r="T38" s="17"/>
      <c r="U38" s="17"/>
      <c r="V38" s="17"/>
      <c r="W38" s="17"/>
      <c r="X38" s="17"/>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row>
    <row r="39" spans="1:79" s="26" customFormat="1" ht="15.5" x14ac:dyDescent="0.35">
      <c r="A39" s="134" t="s">
        <v>79</v>
      </c>
      <c r="B39" s="13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row>
    <row r="40" spans="1:79" s="14" customFormat="1" ht="15.5" x14ac:dyDescent="0.35">
      <c r="A40" s="14" t="s">
        <v>61</v>
      </c>
      <c r="C40" s="135" t="s">
        <v>11</v>
      </c>
      <c r="D40" s="135"/>
      <c r="E40" s="135"/>
      <c r="F40" s="135"/>
      <c r="G40" s="135"/>
      <c r="H40" s="135"/>
      <c r="I40" s="135"/>
      <c r="J40" s="135"/>
      <c r="K40" s="135"/>
      <c r="L40" s="135"/>
      <c r="M40" s="135"/>
      <c r="N40" s="135"/>
      <c r="O40" s="135"/>
      <c r="P40" s="135"/>
      <c r="Q40" s="135"/>
      <c r="R40" s="135"/>
      <c r="S40" s="135"/>
    </row>
    <row r="41" spans="1:79" s="26" customFormat="1" ht="15.5" x14ac:dyDescent="0.35">
      <c r="A41" s="14" t="s">
        <v>62</v>
      </c>
      <c r="B41" s="14"/>
      <c r="C41" s="26" t="s">
        <v>80</v>
      </c>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row>
    <row r="42" spans="1:79" x14ac:dyDescent="0.3">
      <c r="A42" s="83" t="s">
        <v>58</v>
      </c>
      <c r="B42" s="20" t="s">
        <v>81</v>
      </c>
      <c r="C42" s="20"/>
      <c r="D42" s="20"/>
      <c r="E42" s="20"/>
      <c r="F42" s="20"/>
      <c r="G42" s="20"/>
      <c r="H42" s="20"/>
      <c r="I42" s="20"/>
      <c r="J42" s="20"/>
      <c r="K42" s="20"/>
      <c r="L42" s="20"/>
      <c r="M42" s="20"/>
      <c r="N42" s="20"/>
      <c r="O42" s="84"/>
      <c r="P42" s="84"/>
    </row>
    <row r="43" spans="1:79" x14ac:dyDescent="0.3">
      <c r="A43" s="83"/>
      <c r="B43" s="20"/>
      <c r="C43" s="20"/>
      <c r="D43" s="20"/>
      <c r="E43" s="20"/>
      <c r="F43" s="20"/>
      <c r="G43" s="20"/>
      <c r="H43" s="20"/>
      <c r="I43" s="20"/>
      <c r="J43" s="20"/>
      <c r="K43" s="20"/>
      <c r="L43" s="20"/>
      <c r="M43" s="20"/>
      <c r="N43" s="20"/>
      <c r="O43" s="84"/>
      <c r="P43" s="84"/>
    </row>
    <row r="44" spans="1:79" s="20" customFormat="1" ht="13.5" customHeight="1" x14ac:dyDescent="0.35">
      <c r="A44" s="136" t="s">
        <v>82</v>
      </c>
      <c r="B44" s="136"/>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row>
    <row r="45" spans="1:79" s="20" customFormat="1" ht="34.5" customHeight="1" x14ac:dyDescent="0.35">
      <c r="A45" s="2" t="s">
        <v>83</v>
      </c>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row>
  </sheetData>
  <mergeCells count="5">
    <mergeCell ref="B7:B9"/>
    <mergeCell ref="C7:BZ7"/>
    <mergeCell ref="B23:B25"/>
    <mergeCell ref="C23:BZ23"/>
    <mergeCell ref="A45:AI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97"/>
  <sheetViews>
    <sheetView zoomScaleNormal="100" workbookViewId="0">
      <pane xSplit="2" topLeftCell="C1" activePane="topRight" state="frozen"/>
      <selection pane="topRight" activeCell="A6" sqref="A6"/>
    </sheetView>
  </sheetViews>
  <sheetFormatPr baseColWidth="10" defaultColWidth="8.7265625" defaultRowHeight="13" x14ac:dyDescent="0.3"/>
  <cols>
    <col min="1" max="1" width="9.453125" style="22" customWidth="1"/>
    <col min="2" max="2" width="9" style="22" customWidth="1"/>
    <col min="3" max="7" width="8.54296875" style="22" customWidth="1"/>
    <col min="8" max="12" width="10.54296875" style="22" customWidth="1"/>
    <col min="13" max="17" width="8.54296875" style="22" customWidth="1"/>
    <col min="18" max="21" width="10.54296875" style="22" customWidth="1"/>
    <col min="22" max="313" width="11.54296875" style="22"/>
    <col min="314" max="390" width="11.54296875" style="20"/>
    <col min="391" max="524" width="8.7265625" style="20" customWidth="1"/>
    <col min="525" max="862" width="8.7265625" customWidth="1"/>
    <col min="863" max="1025" width="11.54296875"/>
  </cols>
  <sheetData>
    <row r="1" spans="1:1024" s="14" customFormat="1" ht="15.5" x14ac:dyDescent="0.35">
      <c r="A1" s="17" t="s">
        <v>84</v>
      </c>
      <c r="LB1" s="26"/>
      <c r="LC1" s="26"/>
      <c r="LD1" s="26"/>
      <c r="LE1" s="26"/>
      <c r="LF1" s="26"/>
      <c r="LG1" s="26"/>
      <c r="LH1" s="26"/>
      <c r="LI1" s="26"/>
      <c r="LJ1" s="26"/>
      <c r="LK1" s="26"/>
      <c r="LL1" s="26"/>
      <c r="LM1" s="26"/>
      <c r="LN1" s="26"/>
      <c r="LO1" s="26"/>
      <c r="LP1" s="26"/>
      <c r="LQ1" s="26"/>
      <c r="LR1" s="26"/>
      <c r="LS1" s="26"/>
      <c r="LT1" s="26"/>
      <c r="LU1" s="26"/>
      <c r="LV1" s="26"/>
      <c r="LW1" s="26"/>
      <c r="LX1" s="26"/>
      <c r="LY1" s="26"/>
      <c r="LZ1" s="26"/>
      <c r="MA1" s="26"/>
      <c r="MB1" s="26"/>
      <c r="MC1" s="26"/>
      <c r="MD1" s="26"/>
      <c r="ME1" s="26"/>
      <c r="MF1" s="26"/>
      <c r="MG1" s="26"/>
      <c r="MH1" s="26"/>
      <c r="MI1" s="26"/>
      <c r="MJ1" s="26"/>
      <c r="MK1" s="26"/>
      <c r="ML1" s="26"/>
      <c r="MM1" s="26"/>
      <c r="MN1" s="26"/>
      <c r="MO1" s="26"/>
      <c r="MP1" s="26"/>
      <c r="MQ1" s="26"/>
      <c r="MR1" s="26"/>
      <c r="MS1" s="26"/>
      <c r="MT1" s="26"/>
      <c r="MU1" s="26"/>
      <c r="MV1" s="26"/>
      <c r="MW1" s="26"/>
      <c r="MX1" s="26"/>
      <c r="MY1" s="26"/>
      <c r="MZ1" s="26"/>
      <c r="NA1" s="26"/>
      <c r="NB1" s="26"/>
      <c r="NC1" s="26"/>
      <c r="ND1" s="26"/>
      <c r="NE1" s="26"/>
      <c r="NF1" s="26"/>
      <c r="NG1" s="26"/>
      <c r="NH1" s="26"/>
      <c r="NI1" s="26"/>
      <c r="NJ1" s="26"/>
      <c r="NK1" s="26"/>
      <c r="NL1" s="26"/>
      <c r="NM1" s="26"/>
      <c r="NN1" s="26"/>
      <c r="NO1" s="26"/>
      <c r="NP1" s="26"/>
      <c r="NQ1" s="26"/>
      <c r="NR1" s="26"/>
      <c r="NS1" s="26"/>
      <c r="NT1" s="26"/>
      <c r="NU1" s="26"/>
      <c r="NV1" s="26"/>
      <c r="NW1" s="26"/>
      <c r="NX1" s="26"/>
      <c r="NY1" s="26"/>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4" customFormat="1" ht="99.65" customHeight="1" x14ac:dyDescent="0.45">
      <c r="A2" s="137" t="s">
        <v>85</v>
      </c>
      <c r="B2" s="1" t="s">
        <v>86</v>
      </c>
      <c r="C2" s="1"/>
      <c r="D2" s="1"/>
      <c r="E2" s="1"/>
      <c r="F2" s="1"/>
      <c r="G2" s="1"/>
      <c r="H2" s="1"/>
      <c r="I2" s="1"/>
      <c r="J2" s="1"/>
      <c r="K2" s="1"/>
      <c r="L2" s="1"/>
      <c r="M2" s="1"/>
      <c r="N2" s="1"/>
      <c r="O2" s="1"/>
      <c r="P2" s="1"/>
      <c r="Q2" s="1"/>
      <c r="R2" s="1"/>
      <c r="S2" s="1"/>
      <c r="T2" s="1"/>
      <c r="U2" s="1"/>
      <c r="LI2" s="20"/>
      <c r="LJ2" s="20"/>
      <c r="LK2" s="20"/>
      <c r="LL2" s="20"/>
      <c r="LM2" s="20"/>
      <c r="LN2" s="20"/>
      <c r="LO2" s="20"/>
      <c r="LP2" s="20"/>
      <c r="LQ2" s="20"/>
      <c r="LR2" s="20"/>
      <c r="LS2" s="20"/>
      <c r="LT2" s="20"/>
      <c r="LU2" s="20"/>
      <c r="LV2" s="20"/>
      <c r="LW2" s="20"/>
      <c r="LX2" s="20"/>
      <c r="LY2" s="20"/>
      <c r="LZ2" s="20"/>
      <c r="MA2" s="20"/>
      <c r="MB2" s="20"/>
      <c r="MC2" s="20"/>
      <c r="MD2" s="20"/>
      <c r="ME2" s="20"/>
      <c r="MF2" s="20"/>
      <c r="MG2" s="20"/>
      <c r="MH2" s="20"/>
      <c r="MI2" s="20"/>
      <c r="MJ2" s="20"/>
      <c r="MK2" s="20"/>
      <c r="ML2" s="20"/>
      <c r="MM2" s="20"/>
      <c r="MN2" s="20"/>
      <c r="MO2" s="20"/>
      <c r="MP2" s="20"/>
      <c r="MQ2" s="20"/>
      <c r="MR2" s="20"/>
      <c r="MS2" s="20"/>
      <c r="MT2" s="20"/>
      <c r="MU2" s="20"/>
      <c r="MV2" s="20"/>
      <c r="MW2" s="20"/>
      <c r="MX2" s="20"/>
      <c r="MY2" s="20"/>
      <c r="MZ2" s="20"/>
      <c r="NA2" s="20"/>
      <c r="NB2" s="20"/>
      <c r="NC2" s="20"/>
      <c r="ND2" s="20"/>
      <c r="NE2" s="20"/>
      <c r="NF2" s="20"/>
      <c r="NG2" s="20"/>
      <c r="NH2" s="20"/>
      <c r="NI2" s="20"/>
      <c r="NJ2" s="20"/>
      <c r="NK2" s="20"/>
      <c r="NL2" s="20"/>
      <c r="NM2" s="20"/>
      <c r="NN2" s="20"/>
      <c r="NO2" s="20"/>
      <c r="NP2" s="20"/>
      <c r="NQ2" s="20"/>
      <c r="NR2" s="20"/>
      <c r="NS2" s="20"/>
      <c r="NT2" s="20"/>
      <c r="NU2" s="20"/>
      <c r="NV2" s="20"/>
      <c r="NW2" s="20"/>
      <c r="NX2" s="20"/>
      <c r="NY2" s="20"/>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4" customFormat="1" ht="15.5" x14ac:dyDescent="0.35">
      <c r="A3" s="17" t="s">
        <v>22</v>
      </c>
      <c r="LB3" s="26"/>
      <c r="LC3" s="26"/>
      <c r="LD3" s="26"/>
      <c r="LE3" s="26"/>
      <c r="LF3" s="26"/>
      <c r="LG3" s="26"/>
      <c r="LH3" s="26"/>
      <c r="LI3" s="26"/>
      <c r="LJ3" s="26"/>
      <c r="LK3" s="26"/>
      <c r="LL3" s="26"/>
      <c r="LM3" s="26"/>
      <c r="LN3" s="26"/>
      <c r="LO3" s="26"/>
      <c r="LP3" s="26"/>
      <c r="LQ3" s="26"/>
      <c r="LR3" s="26"/>
      <c r="LS3" s="26"/>
      <c r="LT3" s="26"/>
      <c r="LU3" s="26"/>
      <c r="LV3" s="26"/>
      <c r="LW3" s="26"/>
      <c r="LX3" s="26"/>
      <c r="LY3" s="26"/>
      <c r="LZ3" s="26"/>
      <c r="MA3" s="26"/>
      <c r="MB3" s="26"/>
      <c r="MC3" s="26"/>
      <c r="MD3" s="26"/>
      <c r="ME3" s="26"/>
      <c r="MF3" s="26"/>
      <c r="MG3" s="26"/>
      <c r="MH3" s="26"/>
      <c r="MI3" s="26"/>
      <c r="MJ3" s="26"/>
      <c r="MK3" s="26"/>
      <c r="ML3" s="26"/>
      <c r="MM3" s="26"/>
      <c r="MN3" s="26"/>
      <c r="MO3" s="26"/>
      <c r="MP3" s="26"/>
      <c r="MQ3" s="26"/>
      <c r="MR3" s="26"/>
      <c r="MS3" s="26"/>
      <c r="MT3" s="26"/>
      <c r="MU3" s="26"/>
      <c r="MV3" s="26"/>
      <c r="MW3" s="26"/>
      <c r="MX3" s="26"/>
      <c r="MY3" s="26"/>
      <c r="MZ3" s="26"/>
      <c r="NA3" s="26"/>
      <c r="NB3" s="26"/>
      <c r="NC3" s="26"/>
      <c r="ND3" s="26"/>
      <c r="NE3" s="26"/>
      <c r="NF3" s="26"/>
      <c r="NG3" s="26"/>
      <c r="NH3" s="26"/>
      <c r="NI3" s="26"/>
      <c r="NJ3" s="26"/>
      <c r="NK3" s="26"/>
      <c r="NL3" s="26"/>
      <c r="NM3" s="26"/>
      <c r="NN3" s="26"/>
      <c r="NO3" s="26"/>
      <c r="NP3" s="26"/>
      <c r="NQ3" s="26"/>
      <c r="NR3" s="26"/>
      <c r="NS3" s="26"/>
      <c r="NT3" s="26"/>
      <c r="NU3" s="26"/>
      <c r="NV3" s="26"/>
      <c r="NW3" s="26"/>
      <c r="NX3" s="26"/>
      <c r="NY3" s="26"/>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4" customFormat="1" ht="15.5" x14ac:dyDescent="0.35">
      <c r="A4" s="27" t="s">
        <v>87</v>
      </c>
      <c r="LB4" s="26"/>
      <c r="LC4" s="26"/>
      <c r="LD4" s="26"/>
      <c r="LE4" s="26"/>
      <c r="LF4" s="26"/>
      <c r="LG4" s="26"/>
      <c r="LH4" s="26"/>
      <c r="LI4" s="26"/>
      <c r="LJ4" s="26"/>
      <c r="LK4" s="26"/>
      <c r="LL4" s="26"/>
      <c r="LM4" s="26"/>
      <c r="LN4" s="26"/>
      <c r="LO4" s="26"/>
      <c r="LP4" s="26"/>
      <c r="LQ4" s="26"/>
      <c r="LR4" s="26"/>
      <c r="LS4" s="26"/>
      <c r="LT4" s="26"/>
      <c r="LU4" s="26"/>
      <c r="LV4" s="26"/>
      <c r="LW4" s="26"/>
      <c r="LX4" s="26"/>
      <c r="LY4" s="26"/>
      <c r="LZ4" s="26"/>
      <c r="MA4" s="26"/>
      <c r="MB4" s="26"/>
      <c r="MC4" s="26"/>
      <c r="MD4" s="26"/>
      <c r="ME4" s="26"/>
      <c r="MF4" s="26"/>
      <c r="MG4" s="26"/>
      <c r="MH4" s="26"/>
      <c r="MI4" s="26"/>
      <c r="MJ4" s="26"/>
      <c r="MK4" s="26"/>
      <c r="ML4" s="26"/>
      <c r="MM4" s="26"/>
      <c r="MN4" s="26"/>
      <c r="MO4" s="26"/>
      <c r="MP4" s="26"/>
      <c r="MQ4" s="26"/>
      <c r="MR4" s="26"/>
      <c r="MS4" s="26"/>
      <c r="MT4" s="26"/>
      <c r="MU4" s="26"/>
      <c r="MV4" s="26"/>
      <c r="MW4" s="26"/>
      <c r="MX4" s="26"/>
      <c r="MY4" s="26"/>
      <c r="MZ4" s="26"/>
      <c r="NA4" s="26"/>
      <c r="NB4" s="26"/>
      <c r="NC4" s="26"/>
      <c r="ND4" s="26"/>
      <c r="NE4" s="26"/>
      <c r="NF4" s="26"/>
      <c r="NG4" s="26"/>
      <c r="NH4" s="26"/>
      <c r="NI4" s="26"/>
      <c r="NJ4" s="26"/>
      <c r="NK4" s="26"/>
      <c r="NL4" s="26"/>
      <c r="NM4" s="26"/>
      <c r="NN4" s="26"/>
      <c r="NO4" s="26"/>
      <c r="NP4" s="26"/>
      <c r="NQ4" s="26"/>
      <c r="NR4" s="26"/>
      <c r="NS4" s="26"/>
      <c r="NT4" s="26"/>
      <c r="NU4" s="26"/>
      <c r="NV4" s="26"/>
      <c r="NW4" s="26"/>
      <c r="NX4" s="26"/>
      <c r="NY4" s="26"/>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38"/>
    </row>
    <row r="6" spans="1:1024" x14ac:dyDescent="0.3">
      <c r="A6" s="139"/>
      <c r="B6" s="140"/>
      <c r="C6" s="219" t="s">
        <v>88</v>
      </c>
      <c r="D6" s="219"/>
      <c r="E6" s="219"/>
      <c r="F6" s="219"/>
      <c r="G6" s="219"/>
      <c r="H6" s="219"/>
      <c r="I6" s="219"/>
      <c r="J6" s="219"/>
      <c r="K6" s="219"/>
      <c r="L6" s="219"/>
      <c r="M6" s="220" t="s">
        <v>89</v>
      </c>
      <c r="N6" s="220"/>
      <c r="O6" s="220"/>
      <c r="P6" s="220"/>
      <c r="Q6" s="220"/>
      <c r="R6" s="220"/>
      <c r="S6" s="220"/>
      <c r="T6" s="220"/>
      <c r="U6" s="220"/>
    </row>
    <row r="7" spans="1:1024" x14ac:dyDescent="0.3">
      <c r="A7" s="141"/>
      <c r="B7" s="42"/>
      <c r="C7" s="221" t="s">
        <v>90</v>
      </c>
      <c r="D7" s="221"/>
      <c r="E7" s="221"/>
      <c r="F7" s="221"/>
      <c r="G7" s="221"/>
      <c r="H7" s="221"/>
      <c r="I7" s="222"/>
      <c r="J7" s="222"/>
      <c r="K7" s="222"/>
      <c r="L7" s="142"/>
      <c r="M7" s="221" t="s">
        <v>90</v>
      </c>
      <c r="N7" s="221"/>
      <c r="O7" s="221"/>
      <c r="P7" s="221"/>
      <c r="Q7" s="221"/>
      <c r="R7" s="221"/>
      <c r="S7" s="223"/>
      <c r="T7" s="223"/>
      <c r="U7" s="223"/>
    </row>
    <row r="8" spans="1:1024" s="143" customFormat="1" ht="40" customHeight="1" x14ac:dyDescent="0.25">
      <c r="A8" s="224" t="s">
        <v>91</v>
      </c>
      <c r="B8" s="225" t="s">
        <v>92</v>
      </c>
      <c r="C8" s="226" t="s">
        <v>93</v>
      </c>
      <c r="D8" s="226"/>
      <c r="E8" s="226"/>
      <c r="F8" s="226"/>
      <c r="G8" s="226"/>
      <c r="H8" s="227" t="s">
        <v>94</v>
      </c>
      <c r="I8" s="228" t="s">
        <v>95</v>
      </c>
      <c r="J8" s="228" t="s">
        <v>96</v>
      </c>
      <c r="K8" s="229" t="s">
        <v>97</v>
      </c>
      <c r="L8" s="230" t="s">
        <v>98</v>
      </c>
      <c r="M8" s="231" t="s">
        <v>93</v>
      </c>
      <c r="N8" s="231"/>
      <c r="O8" s="231"/>
      <c r="P8" s="231"/>
      <c r="Q8" s="231"/>
      <c r="R8" s="227" t="s">
        <v>94</v>
      </c>
      <c r="S8" s="228" t="s">
        <v>95</v>
      </c>
      <c r="T8" s="228" t="s">
        <v>96</v>
      </c>
      <c r="U8" s="230" t="s">
        <v>97</v>
      </c>
      <c r="LI8" s="20"/>
      <c r="LJ8" s="20"/>
      <c r="LK8" s="20"/>
      <c r="LL8" s="20"/>
      <c r="LM8" s="20"/>
      <c r="LN8" s="20"/>
      <c r="LO8" s="20"/>
      <c r="LP8" s="20"/>
      <c r="LQ8" s="20"/>
      <c r="LR8" s="20"/>
      <c r="LS8" s="20"/>
      <c r="LT8" s="20"/>
      <c r="LU8" s="20"/>
      <c r="LV8" s="20"/>
      <c r="LW8" s="20"/>
      <c r="LX8" s="20"/>
      <c r="LY8" s="20"/>
      <c r="LZ8" s="20"/>
      <c r="MA8" s="20"/>
      <c r="MB8" s="20"/>
      <c r="MC8" s="20"/>
      <c r="MD8" s="20"/>
      <c r="ME8" s="20"/>
      <c r="MF8" s="20"/>
      <c r="MG8" s="20"/>
      <c r="MH8" s="20"/>
      <c r="MI8" s="20"/>
      <c r="MJ8" s="20"/>
      <c r="MK8" s="20"/>
      <c r="ML8" s="20"/>
      <c r="MM8" s="20"/>
      <c r="MN8" s="20"/>
      <c r="MO8" s="20"/>
      <c r="MP8" s="20"/>
      <c r="MQ8" s="20"/>
      <c r="MR8" s="20"/>
      <c r="MS8" s="20"/>
      <c r="MT8" s="20"/>
      <c r="MU8" s="20"/>
      <c r="MV8" s="20"/>
      <c r="MW8" s="20"/>
      <c r="MX8" s="20"/>
      <c r="MY8" s="20"/>
      <c r="MZ8" s="20"/>
      <c r="NA8" s="20"/>
      <c r="NB8" s="20"/>
      <c r="NC8" s="20"/>
      <c r="ND8" s="20"/>
      <c r="NE8" s="20"/>
      <c r="NF8" s="20"/>
      <c r="NG8" s="20"/>
      <c r="NH8" s="20"/>
      <c r="NI8" s="20"/>
      <c r="NJ8" s="20"/>
      <c r="NK8" s="20"/>
      <c r="NL8" s="20"/>
      <c r="NM8" s="20"/>
      <c r="NN8" s="20"/>
      <c r="NO8" s="20"/>
      <c r="NP8" s="20"/>
      <c r="NQ8" s="20"/>
      <c r="NR8" s="20"/>
      <c r="NS8" s="20"/>
      <c r="NT8" s="20"/>
      <c r="NU8" s="20"/>
      <c r="NV8" s="20"/>
      <c r="NW8" s="20"/>
      <c r="NX8" s="20"/>
      <c r="NY8" s="20"/>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43" customFormat="1" ht="13.15" customHeight="1" x14ac:dyDescent="0.3">
      <c r="A9" s="224"/>
      <c r="B9" s="225"/>
      <c r="C9" s="144" t="s">
        <v>99</v>
      </c>
      <c r="D9" s="145" t="s">
        <v>100</v>
      </c>
      <c r="E9" s="145" t="s">
        <v>101</v>
      </c>
      <c r="F9" s="145" t="s">
        <v>102</v>
      </c>
      <c r="G9" s="146" t="s">
        <v>71</v>
      </c>
      <c r="H9" s="227"/>
      <c r="I9" s="227"/>
      <c r="J9" s="227"/>
      <c r="K9" s="229"/>
      <c r="L9" s="230"/>
      <c r="M9" s="147" t="s">
        <v>99</v>
      </c>
      <c r="N9" s="145" t="s">
        <v>100</v>
      </c>
      <c r="O9" s="145" t="s">
        <v>101</v>
      </c>
      <c r="P9" s="145" t="s">
        <v>102</v>
      </c>
      <c r="Q9" s="146" t="s">
        <v>71</v>
      </c>
      <c r="R9" s="227"/>
      <c r="S9" s="227"/>
      <c r="T9" s="227"/>
      <c r="U9" s="230"/>
      <c r="LI9" s="20"/>
      <c r="LJ9" s="20"/>
      <c r="LK9" s="20"/>
      <c r="LL9" s="20"/>
      <c r="LM9" s="20"/>
      <c r="LN9" s="20"/>
      <c r="LO9" s="20"/>
      <c r="LP9" s="20"/>
      <c r="LQ9" s="20"/>
      <c r="LR9" s="20"/>
      <c r="LS9" s="20"/>
      <c r="LT9" s="20"/>
      <c r="LU9" s="20"/>
      <c r="LV9" s="20"/>
      <c r="LW9" s="20"/>
      <c r="LX9" s="20"/>
      <c r="LY9" s="20"/>
      <c r="LZ9" s="20"/>
      <c r="MA9" s="20"/>
      <c r="MB9" s="20"/>
      <c r="MC9" s="20"/>
      <c r="MD9" s="20"/>
      <c r="ME9" s="20"/>
      <c r="MF9" s="20"/>
      <c r="MG9" s="20"/>
      <c r="MH9" s="20"/>
      <c r="MI9" s="20"/>
      <c r="MJ9" s="20"/>
      <c r="MK9" s="20"/>
      <c r="ML9" s="20"/>
      <c r="MM9" s="20"/>
      <c r="MN9" s="20"/>
      <c r="MO9" s="20"/>
      <c r="MP9" s="20"/>
      <c r="MQ9" s="20"/>
      <c r="MR9" s="20"/>
      <c r="MS9" s="20"/>
      <c r="MT9" s="20"/>
      <c r="MU9" s="20"/>
      <c r="MV9" s="20"/>
      <c r="MW9" s="20"/>
      <c r="MX9" s="20"/>
      <c r="MY9" s="20"/>
      <c r="MZ9" s="20"/>
      <c r="NA9" s="20"/>
      <c r="NB9" s="20"/>
      <c r="NC9" s="20"/>
      <c r="ND9" s="20"/>
      <c r="NE9" s="20"/>
      <c r="NF9" s="20"/>
      <c r="NG9" s="20"/>
      <c r="NH9" s="20"/>
      <c r="NI9" s="20"/>
      <c r="NJ9" s="20"/>
      <c r="NK9" s="20"/>
      <c r="NL9" s="20"/>
      <c r="NM9" s="20"/>
      <c r="NN9" s="20"/>
      <c r="NO9" s="20"/>
      <c r="NP9" s="20"/>
      <c r="NQ9" s="20"/>
      <c r="NR9" s="20"/>
      <c r="NS9" s="20"/>
      <c r="NT9" s="20"/>
      <c r="NU9" s="20"/>
      <c r="NV9" s="20"/>
      <c r="NW9" s="20"/>
      <c r="NX9" s="20"/>
      <c r="NY9" s="20"/>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43" customFormat="1" ht="13.15" customHeight="1" x14ac:dyDescent="0.3">
      <c r="A10" s="148" t="s">
        <v>103</v>
      </c>
      <c r="B10" s="149"/>
      <c r="C10" s="150"/>
      <c r="D10" s="151"/>
      <c r="E10" s="151"/>
      <c r="F10" s="151"/>
      <c r="G10" s="152"/>
      <c r="H10" s="153"/>
      <c r="I10" s="154">
        <v>0</v>
      </c>
      <c r="J10" s="154"/>
      <c r="K10" s="155">
        <f t="shared" ref="K10:K41" si="0">I10+J10</f>
        <v>0</v>
      </c>
      <c r="L10" s="156"/>
      <c r="M10" s="150"/>
      <c r="N10" s="151"/>
      <c r="O10" s="151"/>
      <c r="P10" s="151"/>
      <c r="Q10" s="152"/>
      <c r="R10" s="153"/>
      <c r="S10" s="154">
        <f>I10</f>
        <v>0</v>
      </c>
      <c r="T10" s="154"/>
      <c r="U10" s="157">
        <f>S10+T10</f>
        <v>0</v>
      </c>
      <c r="LI10" s="20"/>
      <c r="LJ10" s="20"/>
      <c r="LK10" s="20"/>
      <c r="LL10" s="20"/>
      <c r="LM10" s="20"/>
      <c r="LN10" s="20"/>
      <c r="LO10" s="20"/>
      <c r="LP10" s="20"/>
      <c r="LQ10" s="20"/>
      <c r="LR10" s="20"/>
      <c r="LS10" s="20"/>
      <c r="LT10" s="20"/>
      <c r="LU10" s="20"/>
      <c r="LV10" s="20"/>
      <c r="LW10" s="20"/>
      <c r="LX10" s="20"/>
      <c r="LY10" s="20"/>
      <c r="LZ10" s="20"/>
      <c r="MA10" s="20"/>
      <c r="MB10" s="20"/>
      <c r="MC10" s="20"/>
      <c r="MD10" s="20"/>
      <c r="ME10" s="20"/>
      <c r="MF10" s="20"/>
      <c r="MG10" s="20"/>
      <c r="MH10" s="20"/>
      <c r="MI10" s="20"/>
      <c r="MJ10" s="20"/>
      <c r="MK10" s="20"/>
      <c r="ML10" s="20"/>
      <c r="MM10" s="20"/>
      <c r="MN10" s="20"/>
      <c r="MO10" s="20"/>
      <c r="MP10" s="20"/>
      <c r="MQ10" s="20"/>
      <c r="MR10" s="20"/>
      <c r="MS10" s="20"/>
      <c r="MT10" s="20"/>
      <c r="MU10" s="20"/>
      <c r="MV10" s="20"/>
      <c r="MW10" s="20"/>
      <c r="MX10" s="20"/>
      <c r="MY10" s="20"/>
      <c r="MZ10" s="20"/>
      <c r="NA10" s="20"/>
      <c r="NB10" s="20"/>
      <c r="NC10" s="20"/>
      <c r="ND10" s="20"/>
      <c r="NE10" s="20"/>
      <c r="NF10" s="20"/>
      <c r="NG10" s="20"/>
      <c r="NH10" s="20"/>
      <c r="NI10" s="20"/>
      <c r="NJ10" s="20"/>
      <c r="NK10" s="20"/>
      <c r="NL10" s="20"/>
      <c r="NM10" s="20"/>
      <c r="NN10" s="20"/>
      <c r="NO10" s="20"/>
      <c r="NP10" s="20"/>
      <c r="NQ10" s="20"/>
      <c r="NR10" s="20"/>
      <c r="NS10" s="20"/>
      <c r="NT10" s="20"/>
      <c r="NU10" s="20"/>
      <c r="NV10" s="20"/>
      <c r="NW10" s="20"/>
      <c r="NX10" s="20"/>
      <c r="NY10" s="2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43" customFormat="1" ht="13.15" customHeight="1" x14ac:dyDescent="0.3">
      <c r="A11" s="158">
        <v>43964</v>
      </c>
      <c r="B11" s="159" t="s">
        <v>104</v>
      </c>
      <c r="C11" s="150"/>
      <c r="D11" s="151"/>
      <c r="E11" s="151"/>
      <c r="F11" s="151"/>
      <c r="G11" s="152"/>
      <c r="H11" s="153"/>
      <c r="I11" s="154">
        <v>47</v>
      </c>
      <c r="J11" s="154">
        <v>4</v>
      </c>
      <c r="K11" s="54">
        <f t="shared" si="0"/>
        <v>51</v>
      </c>
      <c r="L11" s="156"/>
      <c r="M11" s="150"/>
      <c r="N11" s="151"/>
      <c r="O11" s="151"/>
      <c r="P11" s="151"/>
      <c r="Q11" s="152"/>
      <c r="R11" s="153"/>
      <c r="S11" s="160">
        <f t="shared" ref="S11:S42" si="1">S12+I11</f>
        <v>24160</v>
      </c>
      <c r="T11" s="161">
        <f t="shared" ref="T11:T42" si="2">T12+J11</f>
        <v>1164</v>
      </c>
      <c r="U11" s="162">
        <f t="shared" ref="U11:U42" si="3">U12+K11</f>
        <v>25324</v>
      </c>
      <c r="LI11" s="20"/>
      <c r="LJ11" s="20"/>
      <c r="LK11" s="20"/>
      <c r="LL11" s="20"/>
      <c r="LM11" s="20"/>
      <c r="LN11" s="20"/>
      <c r="LO11" s="20"/>
      <c r="LP11" s="20"/>
      <c r="LQ11" s="20"/>
      <c r="LR11" s="20"/>
      <c r="LS11" s="20"/>
      <c r="LT11" s="20"/>
      <c r="LU11" s="20"/>
      <c r="LV11" s="20"/>
      <c r="LW11" s="20"/>
      <c r="LX11" s="20"/>
      <c r="LY11" s="20"/>
      <c r="LZ11" s="20"/>
      <c r="MA11" s="20"/>
      <c r="MB11" s="20"/>
      <c r="MC11" s="20"/>
      <c r="MD11" s="20"/>
      <c r="ME11" s="20"/>
      <c r="MF11" s="20"/>
      <c r="MG11" s="20"/>
      <c r="MH11" s="20"/>
      <c r="MI11" s="20"/>
      <c r="MJ11" s="20"/>
      <c r="MK11" s="20"/>
      <c r="ML11" s="20"/>
      <c r="MM11" s="20"/>
      <c r="MN11" s="20"/>
      <c r="MO11" s="20"/>
      <c r="MP11" s="20"/>
      <c r="MQ11" s="20"/>
      <c r="MR11" s="20"/>
      <c r="MS11" s="20"/>
      <c r="MT11" s="20"/>
      <c r="MU11" s="20"/>
      <c r="MV11" s="20"/>
      <c r="MW11" s="20"/>
      <c r="MX11" s="20"/>
      <c r="MY11" s="20"/>
      <c r="MZ11" s="20"/>
      <c r="NA11" s="20"/>
      <c r="NB11" s="20"/>
      <c r="NC11" s="20"/>
      <c r="ND11" s="20"/>
      <c r="NE11" s="20"/>
      <c r="NF11" s="20"/>
      <c r="NG11" s="20"/>
      <c r="NH11" s="20"/>
      <c r="NI11" s="20"/>
      <c r="NJ11" s="20"/>
      <c r="NK11" s="20"/>
      <c r="NL11" s="20"/>
      <c r="NM11" s="20"/>
      <c r="NN11" s="20"/>
      <c r="NO11" s="20"/>
      <c r="NP11" s="20"/>
      <c r="NQ11" s="20"/>
      <c r="NR11" s="20"/>
      <c r="NS11" s="20"/>
      <c r="NT11" s="20"/>
      <c r="NU11" s="20"/>
      <c r="NV11" s="20"/>
      <c r="NW11" s="20"/>
      <c r="NX11" s="20"/>
      <c r="NY11" s="20"/>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43" customFormat="1" ht="13.15" customHeight="1" x14ac:dyDescent="0.3">
      <c r="A12" s="158">
        <v>43963</v>
      </c>
      <c r="B12" s="159" t="s">
        <v>104</v>
      </c>
      <c r="C12" s="150"/>
      <c r="D12" s="151"/>
      <c r="E12" s="151"/>
      <c r="F12" s="151"/>
      <c r="G12" s="152"/>
      <c r="H12" s="153"/>
      <c r="I12" s="154">
        <v>122</v>
      </c>
      <c r="J12" s="154">
        <v>8</v>
      </c>
      <c r="K12" s="54">
        <f t="shared" si="0"/>
        <v>130</v>
      </c>
      <c r="L12" s="156"/>
      <c r="M12" s="150"/>
      <c r="N12" s="151"/>
      <c r="O12" s="151"/>
      <c r="P12" s="151"/>
      <c r="Q12" s="152"/>
      <c r="R12" s="153"/>
      <c r="S12" s="160">
        <f t="shared" si="1"/>
        <v>24113</v>
      </c>
      <c r="T12" s="161">
        <f t="shared" si="2"/>
        <v>1160</v>
      </c>
      <c r="U12" s="162">
        <f t="shared" si="3"/>
        <v>25273</v>
      </c>
      <c r="LI12" s="20"/>
      <c r="LJ12" s="20"/>
      <c r="LK12" s="20"/>
      <c r="LL12" s="20"/>
      <c r="LM12" s="20"/>
      <c r="LN12" s="20"/>
      <c r="LO12" s="20"/>
      <c r="LP12" s="20"/>
      <c r="LQ12" s="20"/>
      <c r="LR12" s="20"/>
      <c r="LS12" s="20"/>
      <c r="LT12" s="20"/>
      <c r="LU12" s="20"/>
      <c r="LV12" s="20"/>
      <c r="LW12" s="20"/>
      <c r="LX12" s="20"/>
      <c r="LY12" s="20"/>
      <c r="LZ12" s="20"/>
      <c r="MA12" s="20"/>
      <c r="MB12" s="20"/>
      <c r="MC12" s="20"/>
      <c r="MD12" s="20"/>
      <c r="ME12" s="20"/>
      <c r="MF12" s="20"/>
      <c r="MG12" s="20"/>
      <c r="MH12" s="20"/>
      <c r="MI12" s="20"/>
      <c r="MJ12" s="20"/>
      <c r="MK12" s="20"/>
      <c r="ML12" s="20"/>
      <c r="MM12" s="20"/>
      <c r="MN12" s="20"/>
      <c r="MO12" s="20"/>
      <c r="MP12" s="20"/>
      <c r="MQ12" s="20"/>
      <c r="MR12" s="20"/>
      <c r="MS12" s="20"/>
      <c r="MT12" s="20"/>
      <c r="MU12" s="20"/>
      <c r="MV12" s="20"/>
      <c r="MW12" s="20"/>
      <c r="MX12" s="20"/>
      <c r="MY12" s="20"/>
      <c r="MZ12" s="20"/>
      <c r="NA12" s="20"/>
      <c r="NB12" s="20"/>
      <c r="NC12" s="20"/>
      <c r="ND12" s="20"/>
      <c r="NE12" s="20"/>
      <c r="NF12" s="20"/>
      <c r="NG12" s="20"/>
      <c r="NH12" s="20"/>
      <c r="NI12" s="20"/>
      <c r="NJ12" s="20"/>
      <c r="NK12" s="20"/>
      <c r="NL12" s="20"/>
      <c r="NM12" s="20"/>
      <c r="NN12" s="20"/>
      <c r="NO12" s="20"/>
      <c r="NP12" s="20"/>
      <c r="NQ12" s="20"/>
      <c r="NR12" s="20"/>
      <c r="NS12" s="20"/>
      <c r="NT12" s="20"/>
      <c r="NU12" s="20"/>
      <c r="NV12" s="20"/>
      <c r="NW12" s="20"/>
      <c r="NX12" s="20"/>
      <c r="NY12" s="20"/>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43" customFormat="1" ht="13.15" customHeight="1" x14ac:dyDescent="0.3">
      <c r="A13" s="158">
        <v>43962</v>
      </c>
      <c r="B13" s="159" t="s">
        <v>104</v>
      </c>
      <c r="C13" s="150"/>
      <c r="D13" s="151"/>
      <c r="E13" s="151"/>
      <c r="F13" s="151"/>
      <c r="G13" s="152"/>
      <c r="H13" s="153"/>
      <c r="I13" s="154">
        <v>136</v>
      </c>
      <c r="J13" s="154">
        <v>15</v>
      </c>
      <c r="K13" s="54">
        <f t="shared" si="0"/>
        <v>151</v>
      </c>
      <c r="L13" s="156"/>
      <c r="M13" s="150"/>
      <c r="N13" s="151"/>
      <c r="O13" s="151"/>
      <c r="P13" s="151"/>
      <c r="Q13" s="152"/>
      <c r="R13" s="153"/>
      <c r="S13" s="160">
        <f t="shared" si="1"/>
        <v>23991</v>
      </c>
      <c r="T13" s="161">
        <f t="shared" si="2"/>
        <v>1152</v>
      </c>
      <c r="U13" s="162">
        <f t="shared" si="3"/>
        <v>25143</v>
      </c>
      <c r="LI13" s="20"/>
      <c r="LJ13" s="20"/>
      <c r="LK13" s="20"/>
      <c r="LL13" s="20"/>
      <c r="LM13" s="20"/>
      <c r="LN13" s="20"/>
      <c r="LO13" s="20"/>
      <c r="LP13" s="20"/>
      <c r="LQ13" s="20"/>
      <c r="LR13" s="20"/>
      <c r="LS13" s="20"/>
      <c r="LT13" s="20"/>
      <c r="LU13" s="20"/>
      <c r="LV13" s="20"/>
      <c r="LW13" s="20"/>
      <c r="LX13" s="20"/>
      <c r="LY13" s="20"/>
      <c r="LZ13" s="20"/>
      <c r="MA13" s="20"/>
      <c r="MB13" s="20"/>
      <c r="MC13" s="20"/>
      <c r="MD13" s="20"/>
      <c r="ME13" s="20"/>
      <c r="MF13" s="20"/>
      <c r="MG13" s="20"/>
      <c r="MH13" s="20"/>
      <c r="MI13" s="20"/>
      <c r="MJ13" s="20"/>
      <c r="MK13" s="20"/>
      <c r="ML13" s="20"/>
      <c r="MM13" s="20"/>
      <c r="MN13" s="20"/>
      <c r="MO13" s="20"/>
      <c r="MP13" s="20"/>
      <c r="MQ13" s="20"/>
      <c r="MR13" s="20"/>
      <c r="MS13" s="20"/>
      <c r="MT13" s="20"/>
      <c r="MU13" s="20"/>
      <c r="MV13" s="20"/>
      <c r="MW13" s="20"/>
      <c r="MX13" s="20"/>
      <c r="MY13" s="20"/>
      <c r="MZ13" s="20"/>
      <c r="NA13" s="20"/>
      <c r="NB13" s="20"/>
      <c r="NC13" s="20"/>
      <c r="ND13" s="20"/>
      <c r="NE13" s="20"/>
      <c r="NF13" s="20"/>
      <c r="NG13" s="20"/>
      <c r="NH13" s="20"/>
      <c r="NI13" s="20"/>
      <c r="NJ13" s="20"/>
      <c r="NK13" s="20"/>
      <c r="NL13" s="20"/>
      <c r="NM13" s="20"/>
      <c r="NN13" s="20"/>
      <c r="NO13" s="20"/>
      <c r="NP13" s="20"/>
      <c r="NQ13" s="20"/>
      <c r="NR13" s="20"/>
      <c r="NS13" s="20"/>
      <c r="NT13" s="20"/>
      <c r="NU13" s="20"/>
      <c r="NV13" s="20"/>
      <c r="NW13" s="20"/>
      <c r="NX13" s="20"/>
      <c r="NY13" s="20"/>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43" customFormat="1" ht="13.15" customHeight="1" x14ac:dyDescent="0.3">
      <c r="A14" s="158">
        <v>43961</v>
      </c>
      <c r="B14" s="159" t="s">
        <v>104</v>
      </c>
      <c r="C14" s="163"/>
      <c r="D14" s="164"/>
      <c r="E14" s="164"/>
      <c r="F14" s="164"/>
      <c r="G14" s="165"/>
      <c r="H14" s="166"/>
      <c r="I14" s="167">
        <v>174</v>
      </c>
      <c r="J14" s="167">
        <v>10</v>
      </c>
      <c r="K14" s="54">
        <f t="shared" si="0"/>
        <v>184</v>
      </c>
      <c r="L14" s="168"/>
      <c r="M14" s="163"/>
      <c r="N14" s="164"/>
      <c r="O14" s="164"/>
      <c r="P14" s="164"/>
      <c r="Q14" s="165"/>
      <c r="R14" s="166"/>
      <c r="S14" s="160">
        <f t="shared" si="1"/>
        <v>23855</v>
      </c>
      <c r="T14" s="161">
        <f t="shared" si="2"/>
        <v>1137</v>
      </c>
      <c r="U14" s="162">
        <f t="shared" si="3"/>
        <v>24992</v>
      </c>
      <c r="LI14" s="20"/>
      <c r="LJ14" s="20"/>
      <c r="LK14" s="20"/>
      <c r="LL14" s="20"/>
      <c r="LM14" s="20"/>
      <c r="LN14" s="20"/>
      <c r="LO14" s="20"/>
      <c r="LP14" s="20"/>
      <c r="LQ14" s="20"/>
      <c r="LR14" s="20"/>
      <c r="LS14" s="20"/>
      <c r="LT14" s="20"/>
      <c r="LU14" s="20"/>
      <c r="LV14" s="20"/>
      <c r="LW14" s="20"/>
      <c r="LX14" s="20"/>
      <c r="LY14" s="20"/>
      <c r="LZ14" s="20"/>
      <c r="MA14" s="20"/>
      <c r="MB14" s="20"/>
      <c r="MC14" s="20"/>
      <c r="MD14" s="20"/>
      <c r="ME14" s="20"/>
      <c r="MF14" s="20"/>
      <c r="MG14" s="20"/>
      <c r="MH14" s="20"/>
      <c r="MI14" s="20"/>
      <c r="MJ14" s="20"/>
      <c r="MK14" s="20"/>
      <c r="ML14" s="20"/>
      <c r="MM14" s="20"/>
      <c r="MN14" s="20"/>
      <c r="MO14" s="20"/>
      <c r="MP14" s="20"/>
      <c r="MQ14" s="20"/>
      <c r="MR14" s="20"/>
      <c r="MS14" s="20"/>
      <c r="MT14" s="20"/>
      <c r="MU14" s="20"/>
      <c r="MV14" s="20"/>
      <c r="MW14" s="20"/>
      <c r="MX14" s="20"/>
      <c r="MY14" s="20"/>
      <c r="MZ14" s="20"/>
      <c r="NA14" s="20"/>
      <c r="NB14" s="20"/>
      <c r="NC14" s="20"/>
      <c r="ND14" s="20"/>
      <c r="NE14" s="20"/>
      <c r="NF14" s="20"/>
      <c r="NG14" s="20"/>
      <c r="NH14" s="20"/>
      <c r="NI14" s="20"/>
      <c r="NJ14" s="20"/>
      <c r="NK14" s="20"/>
      <c r="NL14" s="20"/>
      <c r="NM14" s="20"/>
      <c r="NN14" s="20"/>
      <c r="NO14" s="20"/>
      <c r="NP14" s="20"/>
      <c r="NQ14" s="20"/>
      <c r="NR14" s="20"/>
      <c r="NS14" s="20"/>
      <c r="NT14" s="20"/>
      <c r="NU14" s="20"/>
      <c r="NV14" s="20"/>
      <c r="NW14" s="20"/>
      <c r="NX14" s="20"/>
      <c r="NY14" s="20"/>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43" customFormat="1" ht="13.15" customHeight="1" x14ac:dyDescent="0.3">
      <c r="A15" s="158">
        <v>43960</v>
      </c>
      <c r="B15" s="159" t="s">
        <v>104</v>
      </c>
      <c r="C15" s="169"/>
      <c r="D15" s="164"/>
      <c r="E15" s="164"/>
      <c r="F15" s="164"/>
      <c r="G15" s="165"/>
      <c r="H15" s="166"/>
      <c r="I15" s="167">
        <v>184</v>
      </c>
      <c r="J15" s="167">
        <v>7</v>
      </c>
      <c r="K15" s="54">
        <f t="shared" si="0"/>
        <v>191</v>
      </c>
      <c r="L15" s="168"/>
      <c r="M15" s="163"/>
      <c r="N15" s="164"/>
      <c r="O15" s="164"/>
      <c r="P15" s="164"/>
      <c r="Q15" s="165"/>
      <c r="R15" s="166"/>
      <c r="S15" s="160">
        <f t="shared" si="1"/>
        <v>23681</v>
      </c>
      <c r="T15" s="161">
        <f t="shared" si="2"/>
        <v>1127</v>
      </c>
      <c r="U15" s="162">
        <f t="shared" si="3"/>
        <v>24808</v>
      </c>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20"/>
      <c r="NK15" s="20"/>
      <c r="NL15" s="20"/>
      <c r="NM15" s="20"/>
      <c r="NN15" s="20"/>
      <c r="NO15" s="20"/>
      <c r="NP15" s="20"/>
      <c r="NQ15" s="20"/>
      <c r="NR15" s="20"/>
      <c r="NS15" s="20"/>
      <c r="NT15" s="20"/>
      <c r="NU15" s="20"/>
      <c r="NV15" s="20"/>
      <c r="NW15" s="20"/>
      <c r="NX15" s="20"/>
      <c r="NY15" s="20"/>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43" customFormat="1" ht="13.15" customHeight="1" x14ac:dyDescent="0.3">
      <c r="A16" s="158">
        <v>43959</v>
      </c>
      <c r="B16" s="159" t="s">
        <v>104</v>
      </c>
      <c r="C16" s="169"/>
      <c r="D16" s="164"/>
      <c r="E16" s="164"/>
      <c r="F16" s="164"/>
      <c r="G16" s="165"/>
      <c r="H16" s="166"/>
      <c r="I16" s="167">
        <v>195</v>
      </c>
      <c r="J16" s="167">
        <v>13</v>
      </c>
      <c r="K16" s="54">
        <f t="shared" si="0"/>
        <v>208</v>
      </c>
      <c r="L16" s="168"/>
      <c r="M16" s="163"/>
      <c r="N16" s="164"/>
      <c r="O16" s="164"/>
      <c r="P16" s="164"/>
      <c r="Q16" s="165"/>
      <c r="R16" s="166"/>
      <c r="S16" s="160">
        <f t="shared" si="1"/>
        <v>23497</v>
      </c>
      <c r="T16" s="161">
        <f t="shared" si="2"/>
        <v>1120</v>
      </c>
      <c r="U16" s="162">
        <f t="shared" si="3"/>
        <v>24617</v>
      </c>
      <c r="LI16" s="20"/>
      <c r="LJ16" s="20"/>
      <c r="LK16" s="20"/>
      <c r="LL16" s="20"/>
      <c r="LM16" s="20"/>
      <c r="LN16" s="20"/>
      <c r="LO16" s="20"/>
      <c r="LP16" s="20"/>
      <c r="LQ16" s="20"/>
      <c r="LR16" s="20"/>
      <c r="LS16" s="20"/>
      <c r="LT16" s="20"/>
      <c r="LU16" s="20"/>
      <c r="LV16" s="20"/>
      <c r="LW16" s="20"/>
      <c r="LX16" s="20"/>
      <c r="LY16" s="20"/>
      <c r="LZ16" s="20"/>
      <c r="MA16" s="20"/>
      <c r="MB16" s="20"/>
      <c r="MC16" s="20"/>
      <c r="MD16" s="20"/>
      <c r="ME16" s="20"/>
      <c r="MF16" s="20"/>
      <c r="MG16" s="20"/>
      <c r="MH16" s="20"/>
      <c r="MI16" s="20"/>
      <c r="MJ16" s="20"/>
      <c r="MK16" s="20"/>
      <c r="ML16" s="20"/>
      <c r="MM16" s="20"/>
      <c r="MN16" s="20"/>
      <c r="MO16" s="20"/>
      <c r="MP16" s="20"/>
      <c r="MQ16" s="20"/>
      <c r="MR16" s="20"/>
      <c r="MS16" s="20"/>
      <c r="MT16" s="20"/>
      <c r="MU16" s="20"/>
      <c r="MV16" s="20"/>
      <c r="MW16" s="20"/>
      <c r="MX16" s="20"/>
      <c r="MY16" s="20"/>
      <c r="MZ16" s="20"/>
      <c r="NA16" s="20"/>
      <c r="NB16" s="20"/>
      <c r="NC16" s="20"/>
      <c r="ND16" s="20"/>
      <c r="NE16" s="20"/>
      <c r="NF16" s="20"/>
      <c r="NG16" s="20"/>
      <c r="NH16" s="20"/>
      <c r="NI16" s="20"/>
      <c r="NJ16" s="20"/>
      <c r="NK16" s="20"/>
      <c r="NL16" s="20"/>
      <c r="NM16" s="20"/>
      <c r="NN16" s="20"/>
      <c r="NO16" s="20"/>
      <c r="NP16" s="20"/>
      <c r="NQ16" s="20"/>
      <c r="NR16" s="20"/>
      <c r="NS16" s="20"/>
      <c r="NT16" s="20"/>
      <c r="NU16" s="20"/>
      <c r="NV16" s="20"/>
      <c r="NW16" s="20"/>
      <c r="NX16" s="20"/>
      <c r="NY16" s="20"/>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43" customFormat="1" ht="13.15" customHeight="1" x14ac:dyDescent="0.3">
      <c r="A17" s="158">
        <v>43958</v>
      </c>
      <c r="B17" s="159" t="s">
        <v>104</v>
      </c>
      <c r="C17" s="169"/>
      <c r="D17" s="164"/>
      <c r="E17" s="164"/>
      <c r="F17" s="164"/>
      <c r="G17" s="165"/>
      <c r="H17" s="166"/>
      <c r="I17" s="167">
        <v>233</v>
      </c>
      <c r="J17" s="167">
        <v>19</v>
      </c>
      <c r="K17" s="54">
        <f t="shared" si="0"/>
        <v>252</v>
      </c>
      <c r="L17" s="168"/>
      <c r="M17" s="163"/>
      <c r="N17" s="164"/>
      <c r="O17" s="164"/>
      <c r="P17" s="164"/>
      <c r="Q17" s="165"/>
      <c r="R17" s="166"/>
      <c r="S17" s="160">
        <f t="shared" si="1"/>
        <v>23302</v>
      </c>
      <c r="T17" s="161">
        <f t="shared" si="2"/>
        <v>1107</v>
      </c>
      <c r="U17" s="162">
        <f t="shared" si="3"/>
        <v>24409</v>
      </c>
      <c r="LI17" s="20"/>
      <c r="LJ17" s="20"/>
      <c r="LK17" s="20"/>
      <c r="LL17" s="20"/>
      <c r="LM17" s="20"/>
      <c r="LN17" s="20"/>
      <c r="LO17" s="20"/>
      <c r="LP17" s="20"/>
      <c r="LQ17" s="20"/>
      <c r="LR17" s="20"/>
      <c r="LS17" s="20"/>
      <c r="LT17" s="20"/>
      <c r="LU17" s="20"/>
      <c r="LV17" s="20"/>
      <c r="LW17" s="20"/>
      <c r="LX17" s="20"/>
      <c r="LY17" s="20"/>
      <c r="LZ17" s="20"/>
      <c r="MA17" s="20"/>
      <c r="MB17" s="20"/>
      <c r="MC17" s="20"/>
      <c r="MD17" s="20"/>
      <c r="ME17" s="20"/>
      <c r="MF17" s="20"/>
      <c r="MG17" s="20"/>
      <c r="MH17" s="20"/>
      <c r="MI17" s="20"/>
      <c r="MJ17" s="20"/>
      <c r="MK17" s="20"/>
      <c r="ML17" s="20"/>
      <c r="MM17" s="20"/>
      <c r="MN17" s="20"/>
      <c r="MO17" s="20"/>
      <c r="MP17" s="20"/>
      <c r="MQ17" s="20"/>
      <c r="MR17" s="20"/>
      <c r="MS17" s="20"/>
      <c r="MT17" s="20"/>
      <c r="MU17" s="20"/>
      <c r="MV17" s="20"/>
      <c r="MW17" s="20"/>
      <c r="MX17" s="20"/>
      <c r="MY17" s="20"/>
      <c r="MZ17" s="20"/>
      <c r="NA17" s="20"/>
      <c r="NB17" s="20"/>
      <c r="NC17" s="20"/>
      <c r="ND17" s="20"/>
      <c r="NE17" s="20"/>
      <c r="NF17" s="20"/>
      <c r="NG17" s="20"/>
      <c r="NH17" s="20"/>
      <c r="NI17" s="20"/>
      <c r="NJ17" s="20"/>
      <c r="NK17" s="20"/>
      <c r="NL17" s="20"/>
      <c r="NM17" s="20"/>
      <c r="NN17" s="20"/>
      <c r="NO17" s="20"/>
      <c r="NP17" s="20"/>
      <c r="NQ17" s="20"/>
      <c r="NR17" s="20"/>
      <c r="NS17" s="20"/>
      <c r="NT17" s="20"/>
      <c r="NU17" s="20"/>
      <c r="NV17" s="20"/>
      <c r="NW17" s="20"/>
      <c r="NX17" s="20"/>
      <c r="NY17" s="20"/>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43" customFormat="1" ht="13.15" customHeight="1" x14ac:dyDescent="0.3">
      <c r="A18" s="158">
        <v>43957</v>
      </c>
      <c r="B18" s="159" t="s">
        <v>104</v>
      </c>
      <c r="C18" s="169"/>
      <c r="D18" s="164"/>
      <c r="E18" s="164"/>
      <c r="F18" s="164"/>
      <c r="G18" s="165"/>
      <c r="H18" s="166"/>
      <c r="I18" s="167">
        <v>244</v>
      </c>
      <c r="J18" s="167">
        <v>23</v>
      </c>
      <c r="K18" s="54">
        <f t="shared" si="0"/>
        <v>267</v>
      </c>
      <c r="L18" s="168"/>
      <c r="M18" s="163"/>
      <c r="N18" s="164"/>
      <c r="O18" s="164"/>
      <c r="P18" s="164"/>
      <c r="Q18" s="165"/>
      <c r="R18" s="166"/>
      <c r="S18" s="160">
        <f t="shared" si="1"/>
        <v>23069</v>
      </c>
      <c r="T18" s="161">
        <f t="shared" si="2"/>
        <v>1088</v>
      </c>
      <c r="U18" s="162">
        <f t="shared" si="3"/>
        <v>24157</v>
      </c>
      <c r="LI18" s="20"/>
      <c r="LJ18" s="20"/>
      <c r="LK18" s="20"/>
      <c r="LL18" s="20"/>
      <c r="LM18" s="20"/>
      <c r="LN18" s="20"/>
      <c r="LO18" s="20"/>
      <c r="LP18" s="20"/>
      <c r="LQ18" s="20"/>
      <c r="LR18" s="20"/>
      <c r="LS18" s="20"/>
      <c r="LT18" s="20"/>
      <c r="LU18" s="20"/>
      <c r="LV18" s="20"/>
      <c r="LW18" s="20"/>
      <c r="LX18" s="20"/>
      <c r="LY18" s="20"/>
      <c r="LZ18" s="20"/>
      <c r="MA18" s="20"/>
      <c r="MB18" s="20"/>
      <c r="MC18" s="20"/>
      <c r="MD18" s="20"/>
      <c r="ME18" s="20"/>
      <c r="MF18" s="20"/>
      <c r="MG18" s="20"/>
      <c r="MH18" s="20"/>
      <c r="MI18" s="20"/>
      <c r="MJ18" s="20"/>
      <c r="MK18" s="20"/>
      <c r="ML18" s="20"/>
      <c r="MM18" s="20"/>
      <c r="MN18" s="20"/>
      <c r="MO18" s="20"/>
      <c r="MP18" s="20"/>
      <c r="MQ18" s="20"/>
      <c r="MR18" s="20"/>
      <c r="MS18" s="20"/>
      <c r="MT18" s="20"/>
      <c r="MU18" s="20"/>
      <c r="MV18" s="20"/>
      <c r="MW18" s="20"/>
      <c r="MX18" s="20"/>
      <c r="MY18" s="20"/>
      <c r="MZ18" s="20"/>
      <c r="NA18" s="20"/>
      <c r="NB18" s="20"/>
      <c r="NC18" s="20"/>
      <c r="ND18" s="20"/>
      <c r="NE18" s="20"/>
      <c r="NF18" s="20"/>
      <c r="NG18" s="20"/>
      <c r="NH18" s="20"/>
      <c r="NI18" s="20"/>
      <c r="NJ18" s="20"/>
      <c r="NK18" s="20"/>
      <c r="NL18" s="20"/>
      <c r="NM18" s="20"/>
      <c r="NN18" s="20"/>
      <c r="NO18" s="20"/>
      <c r="NP18" s="20"/>
      <c r="NQ18" s="20"/>
      <c r="NR18" s="20"/>
      <c r="NS18" s="20"/>
      <c r="NT18" s="20"/>
      <c r="NU18" s="20"/>
      <c r="NV18" s="20"/>
      <c r="NW18" s="20"/>
      <c r="NX18" s="20"/>
      <c r="NY18" s="20"/>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43" customFormat="1" ht="13.15" customHeight="1" x14ac:dyDescent="0.3">
      <c r="A19" s="158">
        <v>43956</v>
      </c>
      <c r="B19" s="159" t="s">
        <v>104</v>
      </c>
      <c r="C19" s="169"/>
      <c r="D19" s="164"/>
      <c r="E19" s="164"/>
      <c r="F19" s="164"/>
      <c r="G19" s="165"/>
      <c r="H19" s="166"/>
      <c r="I19" s="167">
        <v>241</v>
      </c>
      <c r="J19" s="167">
        <v>16</v>
      </c>
      <c r="K19" s="54">
        <f t="shared" si="0"/>
        <v>257</v>
      </c>
      <c r="L19" s="168"/>
      <c r="M19" s="163"/>
      <c r="N19" s="164"/>
      <c r="O19" s="164"/>
      <c r="P19" s="164"/>
      <c r="Q19" s="165"/>
      <c r="R19" s="166"/>
      <c r="S19" s="160">
        <f t="shared" si="1"/>
        <v>22825</v>
      </c>
      <c r="T19" s="161">
        <f t="shared" si="2"/>
        <v>1065</v>
      </c>
      <c r="U19" s="162">
        <f t="shared" si="3"/>
        <v>23890</v>
      </c>
      <c r="LI19" s="20"/>
      <c r="LJ19" s="20"/>
      <c r="LK19" s="20"/>
      <c r="LL19" s="20"/>
      <c r="LM19" s="20"/>
      <c r="LN19" s="20"/>
      <c r="LO19" s="20"/>
      <c r="LP19" s="20"/>
      <c r="LQ19" s="20"/>
      <c r="LR19" s="20"/>
      <c r="LS19" s="20"/>
      <c r="LT19" s="20"/>
      <c r="LU19" s="20"/>
      <c r="LV19" s="20"/>
      <c r="LW19" s="20"/>
      <c r="LX19" s="20"/>
      <c r="LY19" s="20"/>
      <c r="LZ19" s="20"/>
      <c r="MA19" s="20"/>
      <c r="MB19" s="20"/>
      <c r="MC19" s="20"/>
      <c r="MD19" s="20"/>
      <c r="ME19" s="20"/>
      <c r="MF19" s="20"/>
      <c r="MG19" s="20"/>
      <c r="MH19" s="20"/>
      <c r="MI19" s="20"/>
      <c r="MJ19" s="20"/>
      <c r="MK19" s="20"/>
      <c r="ML19" s="20"/>
      <c r="MM19" s="20"/>
      <c r="MN19" s="20"/>
      <c r="MO19" s="20"/>
      <c r="MP19" s="20"/>
      <c r="MQ19" s="20"/>
      <c r="MR19" s="20"/>
      <c r="MS19" s="20"/>
      <c r="MT19" s="20"/>
      <c r="MU19" s="20"/>
      <c r="MV19" s="20"/>
      <c r="MW19" s="20"/>
      <c r="MX19" s="20"/>
      <c r="MY19" s="20"/>
      <c r="MZ19" s="20"/>
      <c r="NA19" s="20"/>
      <c r="NB19" s="20"/>
      <c r="NC19" s="20"/>
      <c r="ND19" s="20"/>
      <c r="NE19" s="20"/>
      <c r="NF19" s="20"/>
      <c r="NG19" s="20"/>
      <c r="NH19" s="20"/>
      <c r="NI19" s="20"/>
      <c r="NJ19" s="20"/>
      <c r="NK19" s="20"/>
      <c r="NL19" s="20"/>
      <c r="NM19" s="20"/>
      <c r="NN19" s="20"/>
      <c r="NO19" s="20"/>
      <c r="NP19" s="20"/>
      <c r="NQ19" s="20"/>
      <c r="NR19" s="20"/>
      <c r="NS19" s="20"/>
      <c r="NT19" s="20"/>
      <c r="NU19" s="20"/>
      <c r="NV19" s="20"/>
      <c r="NW19" s="20"/>
      <c r="NX19" s="20"/>
      <c r="NY19" s="20"/>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43" customFormat="1" ht="13.15" customHeight="1" x14ac:dyDescent="0.3">
      <c r="A20" s="158">
        <v>43955</v>
      </c>
      <c r="B20" s="159" t="s">
        <v>104</v>
      </c>
      <c r="C20" s="169"/>
      <c r="D20" s="170"/>
      <c r="E20" s="164"/>
      <c r="F20" s="164"/>
      <c r="G20" s="165"/>
      <c r="H20" s="166"/>
      <c r="I20" s="167">
        <v>245</v>
      </c>
      <c r="J20" s="167">
        <v>23</v>
      </c>
      <c r="K20" s="54">
        <f t="shared" si="0"/>
        <v>268</v>
      </c>
      <c r="L20" s="168"/>
      <c r="M20" s="163"/>
      <c r="N20" s="164"/>
      <c r="O20" s="164"/>
      <c r="P20" s="164"/>
      <c r="Q20" s="165"/>
      <c r="R20" s="166"/>
      <c r="S20" s="160">
        <f t="shared" si="1"/>
        <v>22584</v>
      </c>
      <c r="T20" s="161">
        <f t="shared" si="2"/>
        <v>1049</v>
      </c>
      <c r="U20" s="162">
        <f t="shared" si="3"/>
        <v>23633</v>
      </c>
      <c r="LI20" s="20"/>
      <c r="LJ20" s="20"/>
      <c r="LK20" s="20"/>
      <c r="LL20" s="20"/>
      <c r="LM20" s="20"/>
      <c r="LN20" s="20"/>
      <c r="LO20" s="20"/>
      <c r="LP20" s="20"/>
      <c r="LQ20" s="20"/>
      <c r="LR20" s="20"/>
      <c r="LS20" s="20"/>
      <c r="LT20" s="20"/>
      <c r="LU20" s="20"/>
      <c r="LV20" s="20"/>
      <c r="LW20" s="20"/>
      <c r="LX20" s="20"/>
      <c r="LY20" s="20"/>
      <c r="LZ20" s="20"/>
      <c r="MA20" s="20"/>
      <c r="MB20" s="20"/>
      <c r="MC20" s="20"/>
      <c r="MD20" s="20"/>
      <c r="ME20" s="20"/>
      <c r="MF20" s="20"/>
      <c r="MG20" s="20"/>
      <c r="MH20" s="20"/>
      <c r="MI20" s="20"/>
      <c r="MJ20" s="20"/>
      <c r="MK20" s="20"/>
      <c r="ML20" s="20"/>
      <c r="MM20" s="20"/>
      <c r="MN20" s="20"/>
      <c r="MO20" s="20"/>
      <c r="MP20" s="20"/>
      <c r="MQ20" s="20"/>
      <c r="MR20" s="20"/>
      <c r="MS20" s="20"/>
      <c r="MT20" s="20"/>
      <c r="MU20" s="20"/>
      <c r="MV20" s="20"/>
      <c r="MW20" s="20"/>
      <c r="MX20" s="20"/>
      <c r="MY20" s="20"/>
      <c r="MZ20" s="20"/>
      <c r="NA20" s="20"/>
      <c r="NB20" s="20"/>
      <c r="NC20" s="20"/>
      <c r="ND20" s="20"/>
      <c r="NE20" s="20"/>
      <c r="NF20" s="20"/>
      <c r="NG20" s="20"/>
      <c r="NH20" s="20"/>
      <c r="NI20" s="20"/>
      <c r="NJ20" s="20"/>
      <c r="NK20" s="20"/>
      <c r="NL20" s="20"/>
      <c r="NM20" s="20"/>
      <c r="NN20" s="20"/>
      <c r="NO20" s="20"/>
      <c r="NP20" s="20"/>
      <c r="NQ20" s="20"/>
      <c r="NR20" s="20"/>
      <c r="NS20" s="20"/>
      <c r="NT20" s="20"/>
      <c r="NU20" s="20"/>
      <c r="NV20" s="20"/>
      <c r="NW20" s="20"/>
      <c r="NX20" s="20"/>
      <c r="NY20" s="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43" customFormat="1" ht="13.15" customHeight="1" x14ac:dyDescent="0.3">
      <c r="A21" s="171">
        <v>43954</v>
      </c>
      <c r="B21" s="159" t="s">
        <v>104</v>
      </c>
      <c r="C21" s="163"/>
      <c r="D21" s="164"/>
      <c r="E21" s="164"/>
      <c r="F21" s="164"/>
      <c r="G21" s="165"/>
      <c r="H21" s="166"/>
      <c r="I21" s="161">
        <v>241</v>
      </c>
      <c r="J21" s="167">
        <v>14</v>
      </c>
      <c r="K21" s="54">
        <f t="shared" si="0"/>
        <v>255</v>
      </c>
      <c r="L21" s="168"/>
      <c r="M21" s="163"/>
      <c r="N21" s="164"/>
      <c r="O21" s="164"/>
      <c r="P21" s="164"/>
      <c r="Q21" s="165"/>
      <c r="R21" s="166"/>
      <c r="S21" s="160">
        <f t="shared" si="1"/>
        <v>22339</v>
      </c>
      <c r="T21" s="161">
        <f t="shared" si="2"/>
        <v>1026</v>
      </c>
      <c r="U21" s="162">
        <f t="shared" si="3"/>
        <v>23365</v>
      </c>
      <c r="LI21" s="20"/>
      <c r="LJ21" s="20"/>
      <c r="LK21" s="20"/>
      <c r="LL21" s="20"/>
      <c r="LM21" s="20"/>
      <c r="LN21" s="20"/>
      <c r="LO21" s="20"/>
      <c r="LP21" s="20"/>
      <c r="LQ21" s="20"/>
      <c r="LR21" s="20"/>
      <c r="LS21" s="20"/>
      <c r="LT21" s="20"/>
      <c r="LU21" s="20"/>
      <c r="LV21" s="20"/>
      <c r="LW21" s="20"/>
      <c r="LX21" s="20"/>
      <c r="LY21" s="20"/>
      <c r="LZ21" s="20"/>
      <c r="MA21" s="20"/>
      <c r="MB21" s="20"/>
      <c r="MC21" s="20"/>
      <c r="MD21" s="20"/>
      <c r="ME21" s="20"/>
      <c r="MF21" s="20"/>
      <c r="MG21" s="20"/>
      <c r="MH21" s="20"/>
      <c r="MI21" s="20"/>
      <c r="MJ21" s="20"/>
      <c r="MK21" s="20"/>
      <c r="ML21" s="20"/>
      <c r="MM21" s="20"/>
      <c r="MN21" s="20"/>
      <c r="MO21" s="20"/>
      <c r="MP21" s="20"/>
      <c r="MQ21" s="20"/>
      <c r="MR21" s="20"/>
      <c r="MS21" s="20"/>
      <c r="MT21" s="20"/>
      <c r="MU21" s="20"/>
      <c r="MV21" s="20"/>
      <c r="MW21" s="20"/>
      <c r="MX21" s="20"/>
      <c r="MY21" s="20"/>
      <c r="MZ21" s="20"/>
      <c r="NA21" s="20"/>
      <c r="NB21" s="20"/>
      <c r="NC21" s="20"/>
      <c r="ND21" s="20"/>
      <c r="NE21" s="20"/>
      <c r="NF21" s="20"/>
      <c r="NG21" s="20"/>
      <c r="NH21" s="20"/>
      <c r="NI21" s="20"/>
      <c r="NJ21" s="20"/>
      <c r="NK21" s="20"/>
      <c r="NL21" s="20"/>
      <c r="NM21" s="20"/>
      <c r="NN21" s="20"/>
      <c r="NO21" s="20"/>
      <c r="NP21" s="20"/>
      <c r="NQ21" s="20"/>
      <c r="NR21" s="20"/>
      <c r="NS21" s="20"/>
      <c r="NT21" s="20"/>
      <c r="NU21" s="20"/>
      <c r="NV21" s="20"/>
      <c r="NW21" s="20"/>
      <c r="NX21" s="20"/>
      <c r="NY21" s="20"/>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43" customFormat="1" ht="13.15" customHeight="1" x14ac:dyDescent="0.3">
      <c r="A22" s="171">
        <v>43953</v>
      </c>
      <c r="B22" s="159" t="s">
        <v>104</v>
      </c>
      <c r="C22" s="172"/>
      <c r="D22" s="173"/>
      <c r="E22" s="174"/>
      <c r="F22" s="174"/>
      <c r="G22" s="165"/>
      <c r="H22" s="166"/>
      <c r="I22" s="161">
        <v>260</v>
      </c>
      <c r="J22" s="175">
        <v>14</v>
      </c>
      <c r="K22" s="54">
        <f t="shared" si="0"/>
        <v>274</v>
      </c>
      <c r="L22" s="168"/>
      <c r="M22" s="163"/>
      <c r="N22" s="164"/>
      <c r="O22" s="164"/>
      <c r="P22" s="164"/>
      <c r="Q22" s="165"/>
      <c r="R22" s="166"/>
      <c r="S22" s="160">
        <f t="shared" si="1"/>
        <v>22098</v>
      </c>
      <c r="T22" s="161">
        <f t="shared" si="2"/>
        <v>1012</v>
      </c>
      <c r="U22" s="162">
        <f t="shared" si="3"/>
        <v>23110</v>
      </c>
      <c r="LI22" s="20"/>
      <c r="LJ22" s="20"/>
      <c r="LK22" s="20"/>
      <c r="LL22" s="20"/>
      <c r="LM22" s="20"/>
      <c r="LN22" s="20"/>
      <c r="LO22" s="20"/>
      <c r="LP22" s="20"/>
      <c r="LQ22" s="20"/>
      <c r="LR22" s="20"/>
      <c r="LS22" s="20"/>
      <c r="LT22" s="20"/>
      <c r="LU22" s="20"/>
      <c r="LV22" s="20"/>
      <c r="LW22" s="20"/>
      <c r="LX22" s="20"/>
      <c r="LY22" s="20"/>
      <c r="LZ22" s="20"/>
      <c r="MA22" s="20"/>
      <c r="MB22" s="20"/>
      <c r="MC22" s="20"/>
      <c r="MD22" s="20"/>
      <c r="ME22" s="20"/>
      <c r="MF22" s="20"/>
      <c r="MG22" s="20"/>
      <c r="MH22" s="20"/>
      <c r="MI22" s="20"/>
      <c r="MJ22" s="20"/>
      <c r="MK22" s="20"/>
      <c r="ML22" s="20"/>
      <c r="MM22" s="20"/>
      <c r="MN22" s="20"/>
      <c r="MO22" s="20"/>
      <c r="MP22" s="20"/>
      <c r="MQ22" s="20"/>
      <c r="MR22" s="20"/>
      <c r="MS22" s="20"/>
      <c r="MT22" s="20"/>
      <c r="MU22" s="20"/>
      <c r="MV22" s="20"/>
      <c r="MW22" s="20"/>
      <c r="MX22" s="20"/>
      <c r="MY22" s="20"/>
      <c r="MZ22" s="20"/>
      <c r="NA22" s="20"/>
      <c r="NB22" s="20"/>
      <c r="NC22" s="20"/>
      <c r="ND22" s="20"/>
      <c r="NE22" s="20"/>
      <c r="NF22" s="20"/>
      <c r="NG22" s="20"/>
      <c r="NH22" s="20"/>
      <c r="NI22" s="20"/>
      <c r="NJ22" s="20"/>
      <c r="NK22" s="20"/>
      <c r="NL22" s="20"/>
      <c r="NM22" s="20"/>
      <c r="NN22" s="20"/>
      <c r="NO22" s="20"/>
      <c r="NP22" s="20"/>
      <c r="NQ22" s="20"/>
      <c r="NR22" s="20"/>
      <c r="NS22" s="20"/>
      <c r="NT22" s="20"/>
      <c r="NU22" s="20"/>
      <c r="NV22" s="20"/>
      <c r="NW22" s="20"/>
      <c r="NX22" s="20"/>
      <c r="NY22" s="20"/>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43" customFormat="1" ht="13.15" customHeight="1" x14ac:dyDescent="0.3">
      <c r="A23" s="171">
        <v>43952</v>
      </c>
      <c r="B23" s="159" t="s">
        <v>104</v>
      </c>
      <c r="C23" s="176">
        <v>254</v>
      </c>
      <c r="D23" s="177">
        <v>3214</v>
      </c>
      <c r="E23" s="177">
        <v>2545</v>
      </c>
      <c r="F23" s="177">
        <v>22</v>
      </c>
      <c r="G23" s="178">
        <f>ONS_WeeklyRegistratedDeaths!M33-ONS_WeeklyRegistratedDeaths!T33</f>
        <v>6035</v>
      </c>
      <c r="H23" s="177">
        <f>ONS_WeeklyOccurrenceDeaths!M33-ONS_WeeklyOccurrenceDeaths!T33</f>
        <v>4744</v>
      </c>
      <c r="I23" s="161">
        <v>300</v>
      </c>
      <c r="J23" s="175">
        <v>28</v>
      </c>
      <c r="K23" s="54">
        <f t="shared" si="0"/>
        <v>328</v>
      </c>
      <c r="L23" s="179">
        <f>SUM(K23:K29)</f>
        <v>2494</v>
      </c>
      <c r="M23" s="180">
        <f t="shared" ref="M23:R23" si="4">M30+C23</f>
        <v>1559</v>
      </c>
      <c r="N23" s="180">
        <f t="shared" si="4"/>
        <v>22835</v>
      </c>
      <c r="O23" s="180">
        <f t="shared" si="4"/>
        <v>8838</v>
      </c>
      <c r="P23" s="180">
        <f t="shared" si="4"/>
        <v>133</v>
      </c>
      <c r="Q23" s="180">
        <f t="shared" si="4"/>
        <v>33365</v>
      </c>
      <c r="R23" s="177">
        <f t="shared" si="4"/>
        <v>35044</v>
      </c>
      <c r="S23" s="160">
        <f t="shared" si="1"/>
        <v>21838</v>
      </c>
      <c r="T23" s="161">
        <f t="shared" si="2"/>
        <v>998</v>
      </c>
      <c r="U23" s="162">
        <f t="shared" si="3"/>
        <v>22836</v>
      </c>
      <c r="LI23" s="20"/>
      <c r="LJ23" s="20"/>
      <c r="LK23" s="20"/>
      <c r="LL23" s="20"/>
      <c r="LM23" s="20"/>
      <c r="LN23" s="20"/>
      <c r="LO23" s="20"/>
      <c r="LP23" s="20"/>
      <c r="LQ23" s="20"/>
      <c r="LR23" s="20"/>
      <c r="LS23" s="20"/>
      <c r="LT23" s="20"/>
      <c r="LU23" s="20"/>
      <c r="LV23" s="20"/>
      <c r="LW23" s="20"/>
      <c r="LX23" s="20"/>
      <c r="LY23" s="20"/>
      <c r="LZ23" s="20"/>
      <c r="MA23" s="20"/>
      <c r="MB23" s="20"/>
      <c r="MC23" s="20"/>
      <c r="MD23" s="20"/>
      <c r="ME23" s="20"/>
      <c r="MF23" s="20"/>
      <c r="MG23" s="20"/>
      <c r="MH23" s="20"/>
      <c r="MI23" s="20"/>
      <c r="MJ23" s="20"/>
      <c r="MK23" s="20"/>
      <c r="ML23" s="20"/>
      <c r="MM23" s="20"/>
      <c r="MN23" s="20"/>
      <c r="MO23" s="20"/>
      <c r="MP23" s="20"/>
      <c r="MQ23" s="20"/>
      <c r="MR23" s="20"/>
      <c r="MS23" s="20"/>
      <c r="MT23" s="20"/>
      <c r="MU23" s="20"/>
      <c r="MV23" s="20"/>
      <c r="MW23" s="20"/>
      <c r="MX23" s="20"/>
      <c r="MY23" s="20"/>
      <c r="MZ23" s="20"/>
      <c r="NA23" s="20"/>
      <c r="NB23" s="20"/>
      <c r="NC23" s="20"/>
      <c r="ND23" s="20"/>
      <c r="NE23" s="20"/>
      <c r="NF23" s="20"/>
      <c r="NG23" s="20"/>
      <c r="NH23" s="20"/>
      <c r="NI23" s="20"/>
      <c r="NJ23" s="20"/>
      <c r="NK23" s="20"/>
      <c r="NL23" s="20"/>
      <c r="NM23" s="20"/>
      <c r="NN23" s="20"/>
      <c r="NO23" s="20"/>
      <c r="NP23" s="20"/>
      <c r="NQ23" s="20"/>
      <c r="NR23" s="20"/>
      <c r="NS23" s="20"/>
      <c r="NT23" s="20"/>
      <c r="NU23" s="20"/>
      <c r="NV23" s="20"/>
      <c r="NW23" s="20"/>
      <c r="NX23" s="20"/>
      <c r="NY23" s="20"/>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43" customFormat="1" ht="13.15" customHeight="1" x14ac:dyDescent="0.3">
      <c r="A24" s="171">
        <v>43951</v>
      </c>
      <c r="B24" s="159" t="s">
        <v>104</v>
      </c>
      <c r="C24" s="163"/>
      <c r="D24" s="181"/>
      <c r="E24" s="164"/>
      <c r="F24" s="164"/>
      <c r="G24" s="165"/>
      <c r="H24" s="166"/>
      <c r="I24" s="161">
        <v>302</v>
      </c>
      <c r="J24" s="175">
        <v>16</v>
      </c>
      <c r="K24" s="54">
        <f t="shared" si="0"/>
        <v>318</v>
      </c>
      <c r="L24" s="168"/>
      <c r="M24" s="163"/>
      <c r="N24" s="164"/>
      <c r="O24" s="164"/>
      <c r="P24" s="164"/>
      <c r="Q24" s="165"/>
      <c r="R24" s="166"/>
      <c r="S24" s="160">
        <f t="shared" si="1"/>
        <v>21538</v>
      </c>
      <c r="T24" s="161">
        <f t="shared" si="2"/>
        <v>970</v>
      </c>
      <c r="U24" s="162">
        <f t="shared" si="3"/>
        <v>22508</v>
      </c>
      <c r="LI24" s="20"/>
      <c r="LJ24" s="20"/>
      <c r="LK24" s="20"/>
      <c r="LL24" s="20"/>
      <c r="LM24" s="20"/>
      <c r="LN24" s="20"/>
      <c r="LO24" s="20"/>
      <c r="LP24" s="20"/>
      <c r="LQ24" s="20"/>
      <c r="LR24" s="20"/>
      <c r="LS24" s="20"/>
      <c r="LT24" s="20"/>
      <c r="LU24" s="20"/>
      <c r="LV24" s="20"/>
      <c r="LW24" s="20"/>
      <c r="LX24" s="20"/>
      <c r="LY24" s="20"/>
      <c r="LZ24" s="20"/>
      <c r="MA24" s="20"/>
      <c r="MB24" s="20"/>
      <c r="MC24" s="20"/>
      <c r="MD24" s="20"/>
      <c r="ME24" s="20"/>
      <c r="MF24" s="20"/>
      <c r="MG24" s="20"/>
      <c r="MH24" s="20"/>
      <c r="MI24" s="20"/>
      <c r="MJ24" s="20"/>
      <c r="MK24" s="20"/>
      <c r="ML24" s="20"/>
      <c r="MM24" s="20"/>
      <c r="MN24" s="20"/>
      <c r="MO24" s="20"/>
      <c r="MP24" s="20"/>
      <c r="MQ24" s="20"/>
      <c r="MR24" s="20"/>
      <c r="MS24" s="20"/>
      <c r="MT24" s="20"/>
      <c r="MU24" s="20"/>
      <c r="MV24" s="20"/>
      <c r="MW24" s="20"/>
      <c r="MX24" s="20"/>
      <c r="MY24" s="20"/>
      <c r="MZ24" s="20"/>
      <c r="NA24" s="20"/>
      <c r="NB24" s="20"/>
      <c r="NC24" s="20"/>
      <c r="ND24" s="20"/>
      <c r="NE24" s="20"/>
      <c r="NF24" s="20"/>
      <c r="NG24" s="20"/>
      <c r="NH24" s="20"/>
      <c r="NI24" s="20"/>
      <c r="NJ24" s="20"/>
      <c r="NK24" s="20"/>
      <c r="NL24" s="20"/>
      <c r="NM24" s="20"/>
      <c r="NN24" s="20"/>
      <c r="NO24" s="20"/>
      <c r="NP24" s="20"/>
      <c r="NQ24" s="20"/>
      <c r="NR24" s="20"/>
      <c r="NS24" s="20"/>
      <c r="NT24" s="20"/>
      <c r="NU24" s="20"/>
      <c r="NV24" s="20"/>
      <c r="NW24" s="20"/>
      <c r="NX24" s="20"/>
      <c r="NY24" s="20"/>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43" customFormat="1" ht="13.15" customHeight="1" x14ac:dyDescent="0.3">
      <c r="A25" s="158">
        <v>43950</v>
      </c>
      <c r="B25" s="159" t="s">
        <v>104</v>
      </c>
      <c r="C25" s="163"/>
      <c r="D25" s="181"/>
      <c r="E25" s="182"/>
      <c r="F25" s="182"/>
      <c r="G25" s="183"/>
      <c r="H25" s="166"/>
      <c r="I25" s="161">
        <v>317</v>
      </c>
      <c r="J25" s="175">
        <v>26</v>
      </c>
      <c r="K25" s="184">
        <f t="shared" si="0"/>
        <v>343</v>
      </c>
      <c r="L25" s="168"/>
      <c r="M25" s="163"/>
      <c r="N25" s="182"/>
      <c r="O25" s="182"/>
      <c r="P25" s="182"/>
      <c r="Q25" s="185"/>
      <c r="R25" s="186"/>
      <c r="S25" s="160">
        <f t="shared" si="1"/>
        <v>21236</v>
      </c>
      <c r="T25" s="161">
        <f t="shared" si="2"/>
        <v>954</v>
      </c>
      <c r="U25" s="162">
        <f t="shared" si="3"/>
        <v>22190</v>
      </c>
      <c r="LI25" s="20"/>
      <c r="LJ25" s="20"/>
      <c r="LK25" s="20"/>
      <c r="LL25" s="20"/>
      <c r="LM25" s="20"/>
      <c r="LN25" s="20"/>
      <c r="LO25" s="20"/>
      <c r="LP25" s="20"/>
      <c r="LQ25" s="20"/>
      <c r="LR25" s="20"/>
      <c r="LS25" s="20"/>
      <c r="LT25" s="20"/>
      <c r="LU25" s="20"/>
      <c r="LV25" s="20"/>
      <c r="LW25" s="20"/>
      <c r="LX25" s="20"/>
      <c r="LY25" s="20"/>
      <c r="LZ25" s="20"/>
      <c r="MA25" s="20"/>
      <c r="MB25" s="20"/>
      <c r="MC25" s="20"/>
      <c r="MD25" s="20"/>
      <c r="ME25" s="20"/>
      <c r="MF25" s="20"/>
      <c r="MG25" s="20"/>
      <c r="MH25" s="20"/>
      <c r="MI25" s="20"/>
      <c r="MJ25" s="20"/>
      <c r="MK25" s="20"/>
      <c r="ML25" s="20"/>
      <c r="MM25" s="20"/>
      <c r="MN25" s="20"/>
      <c r="MO25" s="20"/>
      <c r="MP25" s="20"/>
      <c r="MQ25" s="20"/>
      <c r="MR25" s="20"/>
      <c r="MS25" s="20"/>
      <c r="MT25" s="20"/>
      <c r="MU25" s="20"/>
      <c r="MV25" s="20"/>
      <c r="MW25" s="20"/>
      <c r="MX25" s="20"/>
      <c r="MY25" s="20"/>
      <c r="MZ25" s="20"/>
      <c r="NA25" s="20"/>
      <c r="NB25" s="20"/>
      <c r="NC25" s="20"/>
      <c r="ND25" s="20"/>
      <c r="NE25" s="20"/>
      <c r="NF25" s="20"/>
      <c r="NG25" s="20"/>
      <c r="NH25" s="20"/>
      <c r="NI25" s="20"/>
      <c r="NJ25" s="20"/>
      <c r="NK25" s="20"/>
      <c r="NL25" s="20"/>
      <c r="NM25" s="20"/>
      <c r="NN25" s="20"/>
      <c r="NO25" s="20"/>
      <c r="NP25" s="20"/>
      <c r="NQ25" s="20"/>
      <c r="NR25" s="20"/>
      <c r="NS25" s="20"/>
      <c r="NT25" s="20"/>
      <c r="NU25" s="20"/>
      <c r="NV25" s="20"/>
      <c r="NW25" s="20"/>
      <c r="NX25" s="20"/>
      <c r="NY25" s="20"/>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43" customFormat="1" ht="13.15" customHeight="1" x14ac:dyDescent="0.3">
      <c r="A26" s="187">
        <v>43949</v>
      </c>
      <c r="B26" s="159" t="s">
        <v>104</v>
      </c>
      <c r="C26" s="163"/>
      <c r="D26" s="181"/>
      <c r="E26" s="182"/>
      <c r="F26" s="182"/>
      <c r="G26" s="42"/>
      <c r="H26" s="177"/>
      <c r="I26" s="161">
        <v>337</v>
      </c>
      <c r="J26" s="175">
        <v>15</v>
      </c>
      <c r="K26" s="54">
        <f t="shared" si="0"/>
        <v>352</v>
      </c>
      <c r="L26" s="179"/>
      <c r="M26" s="163"/>
      <c r="N26" s="164"/>
      <c r="O26" s="164"/>
      <c r="P26" s="164"/>
      <c r="Q26" s="178"/>
      <c r="R26" s="177"/>
      <c r="S26" s="160">
        <f t="shared" si="1"/>
        <v>20919</v>
      </c>
      <c r="T26" s="161">
        <f t="shared" si="2"/>
        <v>928</v>
      </c>
      <c r="U26" s="162">
        <f t="shared" si="3"/>
        <v>21847</v>
      </c>
      <c r="LI26" s="20"/>
      <c r="LJ26" s="20"/>
      <c r="LK26" s="20"/>
      <c r="LL26" s="20"/>
      <c r="LM26" s="20"/>
      <c r="LN26" s="20"/>
      <c r="LO26" s="20"/>
      <c r="LP26" s="20"/>
      <c r="LQ26" s="20"/>
      <c r="LR26" s="20"/>
      <c r="LS26" s="20"/>
      <c r="LT26" s="20"/>
      <c r="LU26" s="20"/>
      <c r="LV26" s="20"/>
      <c r="LW26" s="20"/>
      <c r="LX26" s="20"/>
      <c r="LY26" s="20"/>
      <c r="LZ26" s="20"/>
      <c r="MA26" s="20"/>
      <c r="MB26" s="20"/>
      <c r="MC26" s="20"/>
      <c r="MD26" s="20"/>
      <c r="ME26" s="20"/>
      <c r="MF26" s="20"/>
      <c r="MG26" s="20"/>
      <c r="MH26" s="20"/>
      <c r="MI26" s="20"/>
      <c r="MJ26" s="20"/>
      <c r="MK26" s="20"/>
      <c r="ML26" s="20"/>
      <c r="MM26" s="20"/>
      <c r="MN26" s="20"/>
      <c r="MO26" s="20"/>
      <c r="MP26" s="20"/>
      <c r="MQ26" s="20"/>
      <c r="MR26" s="20"/>
      <c r="MS26" s="20"/>
      <c r="MT26" s="20"/>
      <c r="MU26" s="20"/>
      <c r="MV26" s="20"/>
      <c r="MW26" s="20"/>
      <c r="MX26" s="20"/>
      <c r="MY26" s="20"/>
      <c r="MZ26" s="20"/>
      <c r="NA26" s="20"/>
      <c r="NB26" s="20"/>
      <c r="NC26" s="20"/>
      <c r="ND26" s="20"/>
      <c r="NE26" s="20"/>
      <c r="NF26" s="20"/>
      <c r="NG26" s="20"/>
      <c r="NH26" s="20"/>
      <c r="NI26" s="20"/>
      <c r="NJ26" s="20"/>
      <c r="NK26" s="20"/>
      <c r="NL26" s="20"/>
      <c r="NM26" s="20"/>
      <c r="NN26" s="20"/>
      <c r="NO26" s="20"/>
      <c r="NP26" s="20"/>
      <c r="NQ26" s="20"/>
      <c r="NR26" s="20"/>
      <c r="NS26" s="20"/>
      <c r="NT26" s="20"/>
      <c r="NU26" s="20"/>
      <c r="NV26" s="20"/>
      <c r="NW26" s="20"/>
      <c r="NX26" s="20"/>
      <c r="NY26" s="20"/>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43" customFormat="1" ht="13.15" customHeight="1" x14ac:dyDescent="0.3">
      <c r="A27" s="187">
        <v>43948</v>
      </c>
      <c r="B27" s="159" t="s">
        <v>104</v>
      </c>
      <c r="C27" s="163"/>
      <c r="D27" s="188"/>
      <c r="E27" s="164"/>
      <c r="F27" s="164"/>
      <c r="G27" s="178"/>
      <c r="H27" s="177"/>
      <c r="I27" s="161">
        <v>340</v>
      </c>
      <c r="J27" s="175">
        <v>16</v>
      </c>
      <c r="K27" s="54">
        <f t="shared" si="0"/>
        <v>356</v>
      </c>
      <c r="L27" s="179"/>
      <c r="M27" s="163"/>
      <c r="N27" s="164"/>
      <c r="O27" s="164"/>
      <c r="P27" s="164"/>
      <c r="Q27" s="178"/>
      <c r="R27" s="177"/>
      <c r="S27" s="160">
        <f t="shared" si="1"/>
        <v>20582</v>
      </c>
      <c r="T27" s="161">
        <f t="shared" si="2"/>
        <v>913</v>
      </c>
      <c r="U27" s="162">
        <f t="shared" si="3"/>
        <v>21495</v>
      </c>
      <c r="LI27" s="20"/>
      <c r="LJ27" s="20"/>
      <c r="LK27" s="20"/>
      <c r="LL27" s="20"/>
      <c r="LM27" s="20"/>
      <c r="LN27" s="20"/>
      <c r="LO27" s="20"/>
      <c r="LP27" s="20"/>
      <c r="LQ27" s="20"/>
      <c r="LR27" s="20"/>
      <c r="LS27" s="20"/>
      <c r="LT27" s="20"/>
      <c r="LU27" s="20"/>
      <c r="LV27" s="20"/>
      <c r="LW27" s="20"/>
      <c r="LX27" s="20"/>
      <c r="LY27" s="20"/>
      <c r="LZ27" s="20"/>
      <c r="MA27" s="20"/>
      <c r="MB27" s="20"/>
      <c r="MC27" s="20"/>
      <c r="MD27" s="20"/>
      <c r="ME27" s="20"/>
      <c r="MF27" s="20"/>
      <c r="MG27" s="20"/>
      <c r="MH27" s="20"/>
      <c r="MI27" s="20"/>
      <c r="MJ27" s="20"/>
      <c r="MK27" s="20"/>
      <c r="ML27" s="20"/>
      <c r="MM27" s="20"/>
      <c r="MN27" s="20"/>
      <c r="MO27" s="20"/>
      <c r="MP27" s="20"/>
      <c r="MQ27" s="20"/>
      <c r="MR27" s="20"/>
      <c r="MS27" s="20"/>
      <c r="MT27" s="20"/>
      <c r="MU27" s="20"/>
      <c r="MV27" s="20"/>
      <c r="MW27" s="20"/>
      <c r="MX27" s="20"/>
      <c r="MY27" s="20"/>
      <c r="MZ27" s="20"/>
      <c r="NA27" s="20"/>
      <c r="NB27" s="20"/>
      <c r="NC27" s="20"/>
      <c r="ND27" s="20"/>
      <c r="NE27" s="20"/>
      <c r="NF27" s="20"/>
      <c r="NG27" s="20"/>
      <c r="NH27" s="20"/>
      <c r="NI27" s="20"/>
      <c r="NJ27" s="20"/>
      <c r="NK27" s="20"/>
      <c r="NL27" s="20"/>
      <c r="NM27" s="20"/>
      <c r="NN27" s="20"/>
      <c r="NO27" s="20"/>
      <c r="NP27" s="20"/>
      <c r="NQ27" s="20"/>
      <c r="NR27" s="20"/>
      <c r="NS27" s="20"/>
      <c r="NT27" s="20"/>
      <c r="NU27" s="20"/>
      <c r="NV27" s="20"/>
      <c r="NW27" s="20"/>
      <c r="NX27" s="20"/>
      <c r="NY27" s="20"/>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43" customFormat="1" ht="13.15" customHeight="1" x14ac:dyDescent="0.3">
      <c r="A28" s="187">
        <v>43947</v>
      </c>
      <c r="B28" s="159" t="s">
        <v>104</v>
      </c>
      <c r="C28" s="163"/>
      <c r="D28" s="164"/>
      <c r="E28" s="164"/>
      <c r="F28" s="164"/>
      <c r="G28" s="178"/>
      <c r="H28" s="177"/>
      <c r="I28" s="189">
        <v>373</v>
      </c>
      <c r="J28" s="175">
        <v>16</v>
      </c>
      <c r="K28" s="54">
        <f t="shared" si="0"/>
        <v>389</v>
      </c>
      <c r="L28" s="179"/>
      <c r="M28" s="163"/>
      <c r="N28" s="164"/>
      <c r="O28" s="164"/>
      <c r="P28" s="164"/>
      <c r="Q28" s="178"/>
      <c r="R28" s="177"/>
      <c r="S28" s="160">
        <f t="shared" si="1"/>
        <v>20242</v>
      </c>
      <c r="T28" s="161">
        <f t="shared" si="2"/>
        <v>897</v>
      </c>
      <c r="U28" s="162">
        <f t="shared" si="3"/>
        <v>21139</v>
      </c>
      <c r="V28" s="190"/>
      <c r="LI28" s="20"/>
      <c r="LJ28" s="20"/>
      <c r="LK28" s="20"/>
      <c r="LL28" s="20"/>
      <c r="LM28" s="20"/>
      <c r="LN28" s="20"/>
      <c r="LO28" s="20"/>
      <c r="LP28" s="20"/>
      <c r="LQ28" s="20"/>
      <c r="LR28" s="20"/>
      <c r="LS28" s="20"/>
      <c r="LT28" s="20"/>
      <c r="LU28" s="20"/>
      <c r="LV28" s="20"/>
      <c r="LW28" s="20"/>
      <c r="LX28" s="20"/>
      <c r="LY28" s="20"/>
      <c r="LZ28" s="20"/>
      <c r="MA28" s="20"/>
      <c r="MB28" s="20"/>
      <c r="MC28" s="20"/>
      <c r="MD28" s="20"/>
      <c r="ME28" s="20"/>
      <c r="MF28" s="20"/>
      <c r="MG28" s="20"/>
      <c r="MH28" s="20"/>
      <c r="MI28" s="20"/>
      <c r="MJ28" s="20"/>
      <c r="MK28" s="20"/>
      <c r="ML28" s="20"/>
      <c r="MM28" s="20"/>
      <c r="MN28" s="20"/>
      <c r="MO28" s="20"/>
      <c r="MP28" s="20"/>
      <c r="MQ28" s="20"/>
      <c r="MR28" s="20"/>
      <c r="MS28" s="20"/>
      <c r="MT28" s="20"/>
      <c r="MU28" s="20"/>
      <c r="MV28" s="20"/>
      <c r="MW28" s="20"/>
      <c r="MX28" s="20"/>
      <c r="MY28" s="20"/>
      <c r="MZ28" s="20"/>
      <c r="NA28" s="20"/>
      <c r="NB28" s="20"/>
      <c r="NC28" s="20"/>
      <c r="ND28" s="20"/>
      <c r="NE28" s="20"/>
      <c r="NF28" s="20"/>
      <c r="NG28" s="20"/>
      <c r="NH28" s="20"/>
      <c r="NI28" s="20"/>
      <c r="NJ28" s="20"/>
      <c r="NK28" s="20"/>
      <c r="NL28" s="20"/>
      <c r="NM28" s="20"/>
      <c r="NN28" s="20"/>
      <c r="NO28" s="20"/>
      <c r="NP28" s="20"/>
      <c r="NQ28" s="20"/>
      <c r="NR28" s="20"/>
      <c r="NS28" s="20"/>
      <c r="NT28" s="20"/>
      <c r="NU28" s="20"/>
      <c r="NV28" s="20"/>
      <c r="NW28" s="20"/>
      <c r="NX28" s="20"/>
      <c r="NY28" s="20"/>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43" customFormat="1" ht="13.15" customHeight="1" x14ac:dyDescent="0.3">
      <c r="A29" s="187">
        <v>43946</v>
      </c>
      <c r="B29" s="159" t="s">
        <v>104</v>
      </c>
      <c r="C29" s="163"/>
      <c r="D29" s="164"/>
      <c r="E29" s="164"/>
      <c r="F29" s="164"/>
      <c r="G29" s="178"/>
      <c r="H29" s="177"/>
      <c r="I29" s="189">
        <v>379</v>
      </c>
      <c r="J29" s="175">
        <v>29</v>
      </c>
      <c r="K29" s="54">
        <f t="shared" si="0"/>
        <v>408</v>
      </c>
      <c r="L29" s="179"/>
      <c r="M29" s="182"/>
      <c r="N29" s="164"/>
      <c r="O29" s="164"/>
      <c r="P29" s="164"/>
      <c r="Q29" s="178"/>
      <c r="R29" s="177"/>
      <c r="S29" s="160">
        <f t="shared" si="1"/>
        <v>19869</v>
      </c>
      <c r="T29" s="161">
        <f t="shared" si="2"/>
        <v>881</v>
      </c>
      <c r="U29" s="162">
        <f t="shared" si="3"/>
        <v>20750</v>
      </c>
      <c r="V29" s="190"/>
      <c r="LI29" s="20"/>
      <c r="LJ29" s="20"/>
      <c r="LK29" s="20"/>
      <c r="LL29" s="20"/>
      <c r="LM29" s="20"/>
      <c r="LN29" s="20"/>
      <c r="LO29" s="20"/>
      <c r="LP29" s="20"/>
      <c r="LQ29" s="20"/>
      <c r="LR29" s="20"/>
      <c r="LS29" s="20"/>
      <c r="LT29" s="20"/>
      <c r="LU29" s="20"/>
      <c r="LV29" s="20"/>
      <c r="LW29" s="20"/>
      <c r="LX29" s="20"/>
      <c r="LY29" s="20"/>
      <c r="LZ29" s="20"/>
      <c r="MA29" s="20"/>
      <c r="MB29" s="20"/>
      <c r="MC29" s="20"/>
      <c r="MD29" s="20"/>
      <c r="ME29" s="20"/>
      <c r="MF29" s="20"/>
      <c r="MG29" s="20"/>
      <c r="MH29" s="20"/>
      <c r="MI29" s="20"/>
      <c r="MJ29" s="20"/>
      <c r="MK29" s="20"/>
      <c r="ML29" s="20"/>
      <c r="MM29" s="20"/>
      <c r="MN29" s="20"/>
      <c r="MO29" s="20"/>
      <c r="MP29" s="20"/>
      <c r="MQ29" s="20"/>
      <c r="MR29" s="20"/>
      <c r="MS29" s="20"/>
      <c r="MT29" s="20"/>
      <c r="MU29" s="20"/>
      <c r="MV29" s="20"/>
      <c r="MW29" s="20"/>
      <c r="MX29" s="20"/>
      <c r="MY29" s="20"/>
      <c r="MZ29" s="20"/>
      <c r="NA29" s="20"/>
      <c r="NB29" s="20"/>
      <c r="NC29" s="20"/>
      <c r="ND29" s="20"/>
      <c r="NE29" s="20"/>
      <c r="NF29" s="20"/>
      <c r="NG29" s="20"/>
      <c r="NH29" s="20"/>
      <c r="NI29" s="20"/>
      <c r="NJ29" s="20"/>
      <c r="NK29" s="20"/>
      <c r="NL29" s="20"/>
      <c r="NM29" s="20"/>
      <c r="NN29" s="20"/>
      <c r="NO29" s="20"/>
      <c r="NP29" s="20"/>
      <c r="NQ29" s="20"/>
      <c r="NR29" s="20"/>
      <c r="NS29" s="20"/>
      <c r="NT29" s="20"/>
      <c r="NU29" s="20"/>
      <c r="NV29" s="20"/>
      <c r="NW29" s="20"/>
      <c r="NX29" s="20"/>
      <c r="NY29" s="20"/>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43" customFormat="1" ht="13.15" customHeight="1" x14ac:dyDescent="0.3">
      <c r="A30" s="187">
        <v>43945</v>
      </c>
      <c r="B30" s="159" t="s">
        <v>104</v>
      </c>
      <c r="C30" s="176">
        <v>423</v>
      </c>
      <c r="D30" s="177">
        <v>4841</v>
      </c>
      <c r="E30" s="177">
        <v>2948</v>
      </c>
      <c r="F30" s="177">
        <v>25</v>
      </c>
      <c r="G30" s="178">
        <f>ONS_WeeklyRegistratedDeaths!T33-ONS_WeeklyRegistratedDeaths!AA33</f>
        <v>8237</v>
      </c>
      <c r="H30" s="177">
        <f>ONS_WeeklyOccurrenceDeaths!T33-ONS_WeeklyOccurrenceDeaths!AA33</f>
        <v>6746</v>
      </c>
      <c r="I30" s="189">
        <v>428</v>
      </c>
      <c r="J30" s="175">
        <v>30</v>
      </c>
      <c r="K30" s="54">
        <f t="shared" si="0"/>
        <v>458</v>
      </c>
      <c r="L30" s="179">
        <f>SUM(K30:K36)</f>
        <v>3661</v>
      </c>
      <c r="M30" s="180">
        <f t="shared" ref="M30:R30" si="5">M37+C30</f>
        <v>1305</v>
      </c>
      <c r="N30" s="180">
        <f t="shared" si="5"/>
        <v>19621</v>
      </c>
      <c r="O30" s="180">
        <f t="shared" si="5"/>
        <v>6293</v>
      </c>
      <c r="P30" s="180">
        <f t="shared" si="5"/>
        <v>111</v>
      </c>
      <c r="Q30" s="180">
        <f t="shared" si="5"/>
        <v>27330</v>
      </c>
      <c r="R30" s="177">
        <f t="shared" si="5"/>
        <v>30300</v>
      </c>
      <c r="S30" s="160">
        <f t="shared" si="1"/>
        <v>19490</v>
      </c>
      <c r="T30" s="161">
        <f t="shared" si="2"/>
        <v>852</v>
      </c>
      <c r="U30" s="162">
        <f t="shared" si="3"/>
        <v>20342</v>
      </c>
      <c r="V30" s="190"/>
      <c r="LI30" s="20"/>
      <c r="LJ30" s="20"/>
      <c r="LK30" s="20"/>
      <c r="LL30" s="20"/>
      <c r="LM30" s="20"/>
      <c r="LN30" s="20"/>
      <c r="LO30" s="20"/>
      <c r="LP30" s="20"/>
      <c r="LQ30" s="20"/>
      <c r="LR30" s="20"/>
      <c r="LS30" s="20"/>
      <c r="LT30" s="20"/>
      <c r="LU30" s="20"/>
      <c r="LV30" s="20"/>
      <c r="LW30" s="20"/>
      <c r="LX30" s="20"/>
      <c r="LY30" s="20"/>
      <c r="LZ30" s="20"/>
      <c r="MA30" s="20"/>
      <c r="MB30" s="20"/>
      <c r="MC30" s="20"/>
      <c r="MD30" s="20"/>
      <c r="ME30" s="20"/>
      <c r="MF30" s="20"/>
      <c r="MG30" s="20"/>
      <c r="MH30" s="20"/>
      <c r="MI30" s="20"/>
      <c r="MJ30" s="20"/>
      <c r="MK30" s="20"/>
      <c r="ML30" s="20"/>
      <c r="MM30" s="20"/>
      <c r="MN30" s="20"/>
      <c r="MO30" s="20"/>
      <c r="MP30" s="20"/>
      <c r="MQ30" s="20"/>
      <c r="MR30" s="20"/>
      <c r="MS30" s="20"/>
      <c r="MT30" s="20"/>
      <c r="MU30" s="20"/>
      <c r="MV30" s="20"/>
      <c r="MW30" s="20"/>
      <c r="MX30" s="20"/>
      <c r="MY30" s="20"/>
      <c r="MZ30" s="20"/>
      <c r="NA30" s="20"/>
      <c r="NB30" s="20"/>
      <c r="NC30" s="20"/>
      <c r="ND30" s="20"/>
      <c r="NE30" s="20"/>
      <c r="NF30" s="20"/>
      <c r="NG30" s="20"/>
      <c r="NH30" s="20"/>
      <c r="NI30" s="20"/>
      <c r="NJ30" s="20"/>
      <c r="NK30" s="20"/>
      <c r="NL30" s="20"/>
      <c r="NM30" s="20"/>
      <c r="NN30" s="20"/>
      <c r="NO30" s="20"/>
      <c r="NP30" s="20"/>
      <c r="NQ30" s="20"/>
      <c r="NR30" s="20"/>
      <c r="NS30" s="20"/>
      <c r="NT30" s="20"/>
      <c r="NU30" s="20"/>
      <c r="NV30" s="20"/>
      <c r="NW30" s="20"/>
      <c r="NX30" s="20"/>
      <c r="NY30" s="2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43" customFormat="1" ht="13.15" customHeight="1" x14ac:dyDescent="0.3">
      <c r="A31" s="187">
        <v>43944</v>
      </c>
      <c r="B31" s="159" t="s">
        <v>104</v>
      </c>
      <c r="C31" s="163"/>
      <c r="D31" s="164"/>
      <c r="E31" s="188"/>
      <c r="F31" s="164"/>
      <c r="G31" s="178"/>
      <c r="H31" s="177"/>
      <c r="I31" s="189">
        <v>446</v>
      </c>
      <c r="J31" s="175">
        <v>18</v>
      </c>
      <c r="K31" s="54">
        <f t="shared" si="0"/>
        <v>464</v>
      </c>
      <c r="L31" s="179"/>
      <c r="M31" s="182"/>
      <c r="N31" s="164"/>
      <c r="O31" s="164"/>
      <c r="P31" s="164"/>
      <c r="Q31" s="178"/>
      <c r="R31" s="177"/>
      <c r="S31" s="160">
        <f t="shared" si="1"/>
        <v>19062</v>
      </c>
      <c r="T31" s="161">
        <f t="shared" si="2"/>
        <v>822</v>
      </c>
      <c r="U31" s="162">
        <f t="shared" si="3"/>
        <v>19884</v>
      </c>
      <c r="V31" s="190"/>
      <c r="LI31" s="20"/>
      <c r="LJ31" s="20"/>
      <c r="LK31" s="20"/>
      <c r="LL31" s="20"/>
      <c r="LM31" s="20"/>
      <c r="LN31" s="20"/>
      <c r="LO31" s="20"/>
      <c r="LP31" s="20"/>
      <c r="LQ31" s="20"/>
      <c r="LR31" s="20"/>
      <c r="LS31" s="20"/>
      <c r="LT31" s="20"/>
      <c r="LU31" s="20"/>
      <c r="LV31" s="20"/>
      <c r="LW31" s="20"/>
      <c r="LX31" s="20"/>
      <c r="LY31" s="20"/>
      <c r="LZ31" s="20"/>
      <c r="MA31" s="20"/>
      <c r="MB31" s="20"/>
      <c r="MC31" s="20"/>
      <c r="MD31" s="20"/>
      <c r="ME31" s="20"/>
      <c r="MF31" s="20"/>
      <c r="MG31" s="20"/>
      <c r="MH31" s="20"/>
      <c r="MI31" s="20"/>
      <c r="MJ31" s="20"/>
      <c r="MK31" s="20"/>
      <c r="ML31" s="20"/>
      <c r="MM31" s="20"/>
      <c r="MN31" s="20"/>
      <c r="MO31" s="20"/>
      <c r="MP31" s="20"/>
      <c r="MQ31" s="20"/>
      <c r="MR31" s="20"/>
      <c r="MS31" s="20"/>
      <c r="MT31" s="20"/>
      <c r="MU31" s="20"/>
      <c r="MV31" s="20"/>
      <c r="MW31" s="20"/>
      <c r="MX31" s="20"/>
      <c r="MY31" s="20"/>
      <c r="MZ31" s="20"/>
      <c r="NA31" s="20"/>
      <c r="NB31" s="20"/>
      <c r="NC31" s="20"/>
      <c r="ND31" s="20"/>
      <c r="NE31" s="20"/>
      <c r="NF31" s="20"/>
      <c r="NG31" s="20"/>
      <c r="NH31" s="20"/>
      <c r="NI31" s="20"/>
      <c r="NJ31" s="20"/>
      <c r="NK31" s="20"/>
      <c r="NL31" s="20"/>
      <c r="NM31" s="20"/>
      <c r="NN31" s="20"/>
      <c r="NO31" s="20"/>
      <c r="NP31" s="20"/>
      <c r="NQ31" s="20"/>
      <c r="NR31" s="20"/>
      <c r="NS31" s="20"/>
      <c r="NT31" s="20"/>
      <c r="NU31" s="20"/>
      <c r="NV31" s="20"/>
      <c r="NW31" s="20"/>
      <c r="NX31" s="20"/>
      <c r="NY31" s="20"/>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43" customFormat="1" ht="13.15" customHeight="1" x14ac:dyDescent="0.3">
      <c r="A32" s="187">
        <v>43943</v>
      </c>
      <c r="B32" s="159" t="s">
        <v>104</v>
      </c>
      <c r="C32" s="163"/>
      <c r="D32" s="164"/>
      <c r="E32" s="188"/>
      <c r="F32" s="164"/>
      <c r="G32" s="178"/>
      <c r="H32" s="177"/>
      <c r="I32" s="191">
        <v>486</v>
      </c>
      <c r="J32" s="175">
        <v>23</v>
      </c>
      <c r="K32" s="54">
        <f t="shared" si="0"/>
        <v>509</v>
      </c>
      <c r="L32" s="179"/>
      <c r="M32" s="182"/>
      <c r="N32" s="164"/>
      <c r="O32" s="164"/>
      <c r="P32" s="164"/>
      <c r="Q32" s="178"/>
      <c r="R32" s="177"/>
      <c r="S32" s="160">
        <f t="shared" si="1"/>
        <v>18616</v>
      </c>
      <c r="T32" s="161">
        <f t="shared" si="2"/>
        <v>804</v>
      </c>
      <c r="U32" s="162">
        <f t="shared" si="3"/>
        <v>19420</v>
      </c>
      <c r="V32" s="190"/>
      <c r="LI32" s="20"/>
      <c r="LJ32" s="20"/>
      <c r="LK32" s="20"/>
      <c r="LL32" s="20"/>
      <c r="LM32" s="20"/>
      <c r="LN32" s="20"/>
      <c r="LO32" s="20"/>
      <c r="LP32" s="20"/>
      <c r="LQ32" s="20"/>
      <c r="LR32" s="20"/>
      <c r="LS32" s="20"/>
      <c r="LT32" s="20"/>
      <c r="LU32" s="20"/>
      <c r="LV32" s="20"/>
      <c r="LW32" s="20"/>
      <c r="LX32" s="20"/>
      <c r="LY32" s="20"/>
      <c r="LZ32" s="20"/>
      <c r="MA32" s="20"/>
      <c r="MB32" s="20"/>
      <c r="MC32" s="20"/>
      <c r="MD32" s="20"/>
      <c r="ME32" s="20"/>
      <c r="MF32" s="20"/>
      <c r="MG32" s="20"/>
      <c r="MH32" s="20"/>
      <c r="MI32" s="20"/>
      <c r="MJ32" s="20"/>
      <c r="MK32" s="20"/>
      <c r="ML32" s="20"/>
      <c r="MM32" s="20"/>
      <c r="MN32" s="20"/>
      <c r="MO32" s="20"/>
      <c r="MP32" s="20"/>
      <c r="MQ32" s="20"/>
      <c r="MR32" s="20"/>
      <c r="MS32" s="20"/>
      <c r="MT32" s="20"/>
      <c r="MU32" s="20"/>
      <c r="MV32" s="20"/>
      <c r="MW32" s="20"/>
      <c r="MX32" s="20"/>
      <c r="MY32" s="20"/>
      <c r="MZ32" s="20"/>
      <c r="NA32" s="20"/>
      <c r="NB32" s="20"/>
      <c r="NC32" s="20"/>
      <c r="ND32" s="20"/>
      <c r="NE32" s="20"/>
      <c r="NF32" s="20"/>
      <c r="NG32" s="20"/>
      <c r="NH32" s="20"/>
      <c r="NI32" s="20"/>
      <c r="NJ32" s="20"/>
      <c r="NK32" s="20"/>
      <c r="NL32" s="20"/>
      <c r="NM32" s="20"/>
      <c r="NN32" s="20"/>
      <c r="NO32" s="20"/>
      <c r="NP32" s="20"/>
      <c r="NQ32" s="20"/>
      <c r="NR32" s="20"/>
      <c r="NS32" s="20"/>
      <c r="NT32" s="20"/>
      <c r="NU32" s="20"/>
      <c r="NV32" s="20"/>
      <c r="NW32" s="20"/>
      <c r="NX32" s="20"/>
      <c r="NY32" s="20"/>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43" customFormat="1" ht="13.15" customHeight="1" x14ac:dyDescent="0.3">
      <c r="A33" s="187">
        <v>43942</v>
      </c>
      <c r="B33" s="159" t="s">
        <v>104</v>
      </c>
      <c r="C33" s="163"/>
      <c r="D33" s="164"/>
      <c r="E33" s="188"/>
      <c r="F33" s="164"/>
      <c r="G33" s="178"/>
      <c r="H33" s="177"/>
      <c r="I33" s="191">
        <v>479</v>
      </c>
      <c r="J33" s="175">
        <v>30</v>
      </c>
      <c r="K33" s="54">
        <f t="shared" si="0"/>
        <v>509</v>
      </c>
      <c r="L33" s="179"/>
      <c r="M33" s="182"/>
      <c r="N33" s="164"/>
      <c r="O33" s="164"/>
      <c r="P33" s="164"/>
      <c r="Q33" s="178"/>
      <c r="R33" s="177"/>
      <c r="S33" s="160">
        <f t="shared" si="1"/>
        <v>18130</v>
      </c>
      <c r="T33" s="161">
        <f t="shared" si="2"/>
        <v>781</v>
      </c>
      <c r="U33" s="162">
        <f t="shared" si="3"/>
        <v>18911</v>
      </c>
      <c r="V33" s="190"/>
      <c r="LI33" s="20"/>
      <c r="LJ33" s="20"/>
      <c r="LK33" s="20"/>
      <c r="LL33" s="20"/>
      <c r="LM33" s="20"/>
      <c r="LN33" s="20"/>
      <c r="LO33" s="20"/>
      <c r="LP33" s="20"/>
      <c r="LQ33" s="20"/>
      <c r="LR33" s="20"/>
      <c r="LS33" s="20"/>
      <c r="LT33" s="20"/>
      <c r="LU33" s="20"/>
      <c r="LV33" s="20"/>
      <c r="LW33" s="20"/>
      <c r="LX33" s="20"/>
      <c r="LY33" s="20"/>
      <c r="LZ33" s="20"/>
      <c r="MA33" s="20"/>
      <c r="MB33" s="20"/>
      <c r="MC33" s="20"/>
      <c r="MD33" s="20"/>
      <c r="ME33" s="20"/>
      <c r="MF33" s="20"/>
      <c r="MG33" s="20"/>
      <c r="MH33" s="20"/>
      <c r="MI33" s="20"/>
      <c r="MJ33" s="20"/>
      <c r="MK33" s="20"/>
      <c r="ML33" s="20"/>
      <c r="MM33" s="20"/>
      <c r="MN33" s="20"/>
      <c r="MO33" s="20"/>
      <c r="MP33" s="20"/>
      <c r="MQ33" s="20"/>
      <c r="MR33" s="20"/>
      <c r="MS33" s="20"/>
      <c r="MT33" s="20"/>
      <c r="MU33" s="20"/>
      <c r="MV33" s="20"/>
      <c r="MW33" s="20"/>
      <c r="MX33" s="20"/>
      <c r="MY33" s="20"/>
      <c r="MZ33" s="20"/>
      <c r="NA33" s="20"/>
      <c r="NB33" s="20"/>
      <c r="NC33" s="20"/>
      <c r="ND33" s="20"/>
      <c r="NE33" s="20"/>
      <c r="NF33" s="20"/>
      <c r="NG33" s="20"/>
      <c r="NH33" s="20"/>
      <c r="NI33" s="20"/>
      <c r="NJ33" s="20"/>
      <c r="NK33" s="20"/>
      <c r="NL33" s="20"/>
      <c r="NM33" s="20"/>
      <c r="NN33" s="20"/>
      <c r="NO33" s="20"/>
      <c r="NP33" s="20"/>
      <c r="NQ33" s="20"/>
      <c r="NR33" s="20"/>
      <c r="NS33" s="20"/>
      <c r="NT33" s="20"/>
      <c r="NU33" s="20"/>
      <c r="NV33" s="20"/>
      <c r="NW33" s="20"/>
      <c r="NX33" s="20"/>
      <c r="NY33" s="20"/>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43" customFormat="1" ht="13.15" customHeight="1" x14ac:dyDescent="0.3">
      <c r="A34" s="187">
        <v>43941</v>
      </c>
      <c r="B34" s="159" t="s">
        <v>104</v>
      </c>
      <c r="C34" s="163"/>
      <c r="D34" s="164"/>
      <c r="E34" s="188"/>
      <c r="F34" s="164"/>
      <c r="G34" s="178"/>
      <c r="H34" s="177"/>
      <c r="I34" s="191">
        <v>554</v>
      </c>
      <c r="J34" s="175">
        <v>25</v>
      </c>
      <c r="K34" s="54">
        <f t="shared" si="0"/>
        <v>579</v>
      </c>
      <c r="L34" s="179"/>
      <c r="M34" s="182"/>
      <c r="N34" s="164"/>
      <c r="O34" s="164"/>
      <c r="P34" s="164"/>
      <c r="Q34" s="178"/>
      <c r="R34" s="177"/>
      <c r="S34" s="160">
        <f t="shared" si="1"/>
        <v>17651</v>
      </c>
      <c r="T34" s="161">
        <f t="shared" si="2"/>
        <v>751</v>
      </c>
      <c r="U34" s="162">
        <f t="shared" si="3"/>
        <v>18402</v>
      </c>
      <c r="V34" s="190"/>
      <c r="LI34" s="20"/>
      <c r="LJ34" s="20"/>
      <c r="LK34" s="20"/>
      <c r="LL34" s="20"/>
      <c r="LM34" s="20"/>
      <c r="LN34" s="20"/>
      <c r="LO34" s="20"/>
      <c r="LP34" s="20"/>
      <c r="LQ34" s="20"/>
      <c r="LR34" s="20"/>
      <c r="LS34" s="20"/>
      <c r="LT34" s="20"/>
      <c r="LU34" s="20"/>
      <c r="LV34" s="20"/>
      <c r="LW34" s="20"/>
      <c r="LX34" s="20"/>
      <c r="LY34" s="20"/>
      <c r="LZ34" s="20"/>
      <c r="MA34" s="20"/>
      <c r="MB34" s="20"/>
      <c r="MC34" s="20"/>
      <c r="MD34" s="20"/>
      <c r="ME34" s="20"/>
      <c r="MF34" s="20"/>
      <c r="MG34" s="20"/>
      <c r="MH34" s="20"/>
      <c r="MI34" s="20"/>
      <c r="MJ34" s="20"/>
      <c r="MK34" s="20"/>
      <c r="ML34" s="20"/>
      <c r="MM34" s="20"/>
      <c r="MN34" s="20"/>
      <c r="MO34" s="20"/>
      <c r="MP34" s="20"/>
      <c r="MQ34" s="20"/>
      <c r="MR34" s="20"/>
      <c r="MS34" s="20"/>
      <c r="MT34" s="20"/>
      <c r="MU34" s="20"/>
      <c r="MV34" s="20"/>
      <c r="MW34" s="20"/>
      <c r="MX34" s="20"/>
      <c r="MY34" s="20"/>
      <c r="MZ34" s="20"/>
      <c r="NA34" s="20"/>
      <c r="NB34" s="20"/>
      <c r="NC34" s="20"/>
      <c r="ND34" s="20"/>
      <c r="NE34" s="20"/>
      <c r="NF34" s="20"/>
      <c r="NG34" s="20"/>
      <c r="NH34" s="20"/>
      <c r="NI34" s="20"/>
      <c r="NJ34" s="20"/>
      <c r="NK34" s="20"/>
      <c r="NL34" s="20"/>
      <c r="NM34" s="20"/>
      <c r="NN34" s="20"/>
      <c r="NO34" s="20"/>
      <c r="NP34" s="20"/>
      <c r="NQ34" s="20"/>
      <c r="NR34" s="20"/>
      <c r="NS34" s="20"/>
      <c r="NT34" s="20"/>
      <c r="NU34" s="20"/>
      <c r="NV34" s="20"/>
      <c r="NW34" s="20"/>
      <c r="NX34" s="20"/>
      <c r="NY34" s="20"/>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43" customFormat="1" ht="13.15" customHeight="1" x14ac:dyDescent="0.3">
      <c r="A35" s="187">
        <v>43940</v>
      </c>
      <c r="B35" s="159" t="s">
        <v>104</v>
      </c>
      <c r="C35" s="163"/>
      <c r="D35" s="164"/>
      <c r="E35" s="188"/>
      <c r="F35" s="164"/>
      <c r="G35" s="178"/>
      <c r="H35" s="177"/>
      <c r="I35" s="191">
        <v>517</v>
      </c>
      <c r="J35" s="175">
        <v>26</v>
      </c>
      <c r="K35" s="54">
        <f t="shared" si="0"/>
        <v>543</v>
      </c>
      <c r="L35" s="179"/>
      <c r="M35" s="182"/>
      <c r="N35" s="164"/>
      <c r="O35" s="164"/>
      <c r="P35" s="164"/>
      <c r="Q35" s="178"/>
      <c r="R35" s="177"/>
      <c r="S35" s="160">
        <f t="shared" si="1"/>
        <v>17097</v>
      </c>
      <c r="T35" s="161">
        <f t="shared" si="2"/>
        <v>726</v>
      </c>
      <c r="U35" s="162">
        <f t="shared" si="3"/>
        <v>17823</v>
      </c>
      <c r="V35" s="190"/>
      <c r="LI35" s="20"/>
      <c r="LJ35" s="20"/>
      <c r="LK35" s="20"/>
      <c r="LL35" s="20"/>
      <c r="LM35" s="20"/>
      <c r="LN35" s="20"/>
      <c r="LO35" s="20"/>
      <c r="LP35" s="20"/>
      <c r="LQ35" s="20"/>
      <c r="LR35" s="20"/>
      <c r="LS35" s="20"/>
      <c r="LT35" s="20"/>
      <c r="LU35" s="20"/>
      <c r="LV35" s="20"/>
      <c r="LW35" s="20"/>
      <c r="LX35" s="20"/>
      <c r="LY35" s="20"/>
      <c r="LZ35" s="20"/>
      <c r="MA35" s="20"/>
      <c r="MB35" s="20"/>
      <c r="MC35" s="20"/>
      <c r="MD35" s="20"/>
      <c r="ME35" s="20"/>
      <c r="MF35" s="20"/>
      <c r="MG35" s="20"/>
      <c r="MH35" s="20"/>
      <c r="MI35" s="20"/>
      <c r="MJ35" s="20"/>
      <c r="MK35" s="20"/>
      <c r="ML35" s="20"/>
      <c r="MM35" s="20"/>
      <c r="MN35" s="20"/>
      <c r="MO35" s="20"/>
      <c r="MP35" s="20"/>
      <c r="MQ35" s="20"/>
      <c r="MR35" s="20"/>
      <c r="MS35" s="20"/>
      <c r="MT35" s="20"/>
      <c r="MU35" s="20"/>
      <c r="MV35" s="20"/>
      <c r="MW35" s="20"/>
      <c r="MX35" s="20"/>
      <c r="MY35" s="20"/>
      <c r="MZ35" s="20"/>
      <c r="NA35" s="20"/>
      <c r="NB35" s="20"/>
      <c r="NC35" s="20"/>
      <c r="ND35" s="20"/>
      <c r="NE35" s="20"/>
      <c r="NF35" s="20"/>
      <c r="NG35" s="20"/>
      <c r="NH35" s="20"/>
      <c r="NI35" s="20"/>
      <c r="NJ35" s="20"/>
      <c r="NK35" s="20"/>
      <c r="NL35" s="20"/>
      <c r="NM35" s="20"/>
      <c r="NN35" s="20"/>
      <c r="NO35" s="20"/>
      <c r="NP35" s="20"/>
      <c r="NQ35" s="20"/>
      <c r="NR35" s="20"/>
      <c r="NS35" s="20"/>
      <c r="NT35" s="20"/>
      <c r="NU35" s="20"/>
      <c r="NV35" s="20"/>
      <c r="NW35" s="20"/>
      <c r="NX35" s="20"/>
      <c r="NY35" s="20"/>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43" customFormat="1" ht="13.15" customHeight="1" x14ac:dyDescent="0.3">
      <c r="A36" s="187">
        <v>43939</v>
      </c>
      <c r="B36" s="159" t="s">
        <v>104</v>
      </c>
      <c r="C36" s="163"/>
      <c r="D36" s="164"/>
      <c r="E36" s="188"/>
      <c r="F36" s="164"/>
      <c r="G36" s="178"/>
      <c r="H36" s="177"/>
      <c r="I36" s="191">
        <v>567</v>
      </c>
      <c r="J36" s="175">
        <v>32</v>
      </c>
      <c r="K36" s="54">
        <f t="shared" si="0"/>
        <v>599</v>
      </c>
      <c r="L36" s="179"/>
      <c r="M36" s="182"/>
      <c r="N36" s="164"/>
      <c r="O36" s="164"/>
      <c r="P36" s="164"/>
      <c r="Q36" s="178"/>
      <c r="R36" s="177"/>
      <c r="S36" s="160">
        <f t="shared" si="1"/>
        <v>16580</v>
      </c>
      <c r="T36" s="161">
        <f t="shared" si="2"/>
        <v>700</v>
      </c>
      <c r="U36" s="162">
        <f t="shared" si="3"/>
        <v>17280</v>
      </c>
      <c r="V36" s="190"/>
      <c r="LI36" s="20"/>
      <c r="LJ36" s="20"/>
      <c r="LK36" s="20"/>
      <c r="LL36" s="20"/>
      <c r="LM36" s="20"/>
      <c r="LN36" s="20"/>
      <c r="LO36" s="20"/>
      <c r="LP36" s="20"/>
      <c r="LQ36" s="20"/>
      <c r="LR36" s="20"/>
      <c r="LS36" s="20"/>
      <c r="LT36" s="20"/>
      <c r="LU36" s="20"/>
      <c r="LV36" s="20"/>
      <c r="LW36" s="20"/>
      <c r="LX36" s="20"/>
      <c r="LY36" s="20"/>
      <c r="LZ36" s="20"/>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0"/>
      <c r="NC36" s="20"/>
      <c r="ND36" s="20"/>
      <c r="NE36" s="20"/>
      <c r="NF36" s="20"/>
      <c r="NG36" s="20"/>
      <c r="NH36" s="20"/>
      <c r="NI36" s="20"/>
      <c r="NJ36" s="20"/>
      <c r="NK36" s="20"/>
      <c r="NL36" s="20"/>
      <c r="NM36" s="20"/>
      <c r="NN36" s="20"/>
      <c r="NO36" s="20"/>
      <c r="NP36" s="20"/>
      <c r="NQ36" s="20"/>
      <c r="NR36" s="20"/>
      <c r="NS36" s="20"/>
      <c r="NT36" s="20"/>
      <c r="NU36" s="20"/>
      <c r="NV36" s="20"/>
      <c r="NW36" s="20"/>
      <c r="NX36" s="20"/>
      <c r="NY36" s="20"/>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ht="13.15" customHeight="1" x14ac:dyDescent="0.3">
      <c r="A37" s="187">
        <v>43938</v>
      </c>
      <c r="B37" s="159" t="s">
        <v>104</v>
      </c>
      <c r="C37" s="176">
        <v>416</v>
      </c>
      <c r="D37" s="177">
        <v>6107</v>
      </c>
      <c r="E37" s="177">
        <v>2194</v>
      </c>
      <c r="F37" s="177">
        <v>41</v>
      </c>
      <c r="G37" s="178">
        <f>ONS_WeeklyRegistratedDeaths!AA33-ONS_WeeklyRegistratedDeaths!AH33</f>
        <v>8758</v>
      </c>
      <c r="H37" s="177">
        <f>ONS_WeeklyOccurrenceDeaths!AA33-ONS_WeeklyOccurrenceDeaths!AH33</f>
        <v>8121</v>
      </c>
      <c r="I37" s="191">
        <v>603</v>
      </c>
      <c r="J37" s="175">
        <v>29</v>
      </c>
      <c r="K37" s="54">
        <f t="shared" si="0"/>
        <v>632</v>
      </c>
      <c r="L37" s="179">
        <f>SUM(K37:K43)</f>
        <v>4973</v>
      </c>
      <c r="M37" s="180">
        <f t="shared" ref="M37:R37" si="6">M44+C37</f>
        <v>882</v>
      </c>
      <c r="N37" s="177">
        <f t="shared" si="6"/>
        <v>14780</v>
      </c>
      <c r="O37" s="177">
        <f t="shared" si="6"/>
        <v>3345</v>
      </c>
      <c r="P37" s="177">
        <f t="shared" si="6"/>
        <v>86</v>
      </c>
      <c r="Q37" s="177">
        <f t="shared" si="6"/>
        <v>19093</v>
      </c>
      <c r="R37" s="177">
        <f t="shared" si="6"/>
        <v>23554</v>
      </c>
      <c r="S37" s="160">
        <f t="shared" si="1"/>
        <v>16013</v>
      </c>
      <c r="T37" s="161">
        <f t="shared" si="2"/>
        <v>668</v>
      </c>
      <c r="U37" s="162">
        <f t="shared" si="3"/>
        <v>16681</v>
      </c>
      <c r="V37" s="192"/>
    </row>
    <row r="38" spans="1:1024" ht="13.15" customHeight="1" x14ac:dyDescent="0.3">
      <c r="A38" s="187">
        <v>43937</v>
      </c>
      <c r="B38" s="159" t="s">
        <v>104</v>
      </c>
      <c r="C38" s="163"/>
      <c r="D38" s="164"/>
      <c r="E38" s="164"/>
      <c r="F38" s="164"/>
      <c r="G38" s="178"/>
      <c r="H38" s="177"/>
      <c r="I38" s="191">
        <v>632</v>
      </c>
      <c r="J38" s="175">
        <v>35</v>
      </c>
      <c r="K38" s="54">
        <f t="shared" si="0"/>
        <v>667</v>
      </c>
      <c r="L38" s="179"/>
      <c r="M38" s="182"/>
      <c r="N38" s="164"/>
      <c r="O38" s="164"/>
      <c r="P38" s="164"/>
      <c r="Q38" s="178"/>
      <c r="R38" s="177"/>
      <c r="S38" s="160">
        <f t="shared" si="1"/>
        <v>15410</v>
      </c>
      <c r="T38" s="161">
        <f t="shared" si="2"/>
        <v>639</v>
      </c>
      <c r="U38" s="162">
        <f t="shared" si="3"/>
        <v>16049</v>
      </c>
      <c r="V38" s="192"/>
    </row>
    <row r="39" spans="1:1024" ht="13.15" customHeight="1" x14ac:dyDescent="0.3">
      <c r="A39" s="187">
        <v>43936</v>
      </c>
      <c r="B39" s="159" t="s">
        <v>104</v>
      </c>
      <c r="C39" s="163"/>
      <c r="D39" s="164"/>
      <c r="E39" s="164"/>
      <c r="F39" s="164"/>
      <c r="G39" s="178"/>
      <c r="H39" s="193"/>
      <c r="I39" s="191">
        <v>682</v>
      </c>
      <c r="J39" s="175">
        <v>38</v>
      </c>
      <c r="K39" s="54">
        <f t="shared" si="0"/>
        <v>720</v>
      </c>
      <c r="L39" s="194"/>
      <c r="M39" s="182"/>
      <c r="N39" s="164"/>
      <c r="O39" s="164"/>
      <c r="P39" s="164"/>
      <c r="Q39" s="178"/>
      <c r="R39" s="193"/>
      <c r="S39" s="160">
        <f t="shared" si="1"/>
        <v>14778</v>
      </c>
      <c r="T39" s="161">
        <f t="shared" si="2"/>
        <v>604</v>
      </c>
      <c r="U39" s="162">
        <f t="shared" si="3"/>
        <v>15382</v>
      </c>
      <c r="V39" s="192"/>
    </row>
    <row r="40" spans="1:1024" ht="13.15" customHeight="1" x14ac:dyDescent="0.3">
      <c r="A40" s="187">
        <v>43935</v>
      </c>
      <c r="B40" s="159" t="s">
        <v>104</v>
      </c>
      <c r="C40" s="163"/>
      <c r="D40" s="164"/>
      <c r="E40" s="164"/>
      <c r="F40" s="164"/>
      <c r="G40" s="178"/>
      <c r="H40" s="177"/>
      <c r="I40" s="191">
        <v>642</v>
      </c>
      <c r="J40" s="175">
        <v>26</v>
      </c>
      <c r="K40" s="54">
        <f t="shared" si="0"/>
        <v>668</v>
      </c>
      <c r="L40" s="179"/>
      <c r="M40" s="182"/>
      <c r="N40" s="164"/>
      <c r="O40" s="164"/>
      <c r="P40" s="164"/>
      <c r="Q40" s="178"/>
      <c r="R40" s="177"/>
      <c r="S40" s="160">
        <f t="shared" si="1"/>
        <v>14096</v>
      </c>
      <c r="T40" s="161">
        <f t="shared" si="2"/>
        <v>566</v>
      </c>
      <c r="U40" s="162">
        <f t="shared" si="3"/>
        <v>14662</v>
      </c>
      <c r="V40" s="192"/>
    </row>
    <row r="41" spans="1:1024" ht="13.15" customHeight="1" x14ac:dyDescent="0.3">
      <c r="A41" s="187">
        <v>43934</v>
      </c>
      <c r="B41" s="159" t="s">
        <v>104</v>
      </c>
      <c r="C41" s="163"/>
      <c r="D41" s="164"/>
      <c r="E41" s="164"/>
      <c r="F41" s="164"/>
      <c r="G41" s="178"/>
      <c r="H41" s="177"/>
      <c r="I41" s="191">
        <v>689</v>
      </c>
      <c r="J41" s="175">
        <v>44</v>
      </c>
      <c r="K41" s="54">
        <f t="shared" si="0"/>
        <v>733</v>
      </c>
      <c r="L41" s="179"/>
      <c r="M41" s="182"/>
      <c r="N41" s="164"/>
      <c r="O41" s="164"/>
      <c r="P41" s="164"/>
      <c r="Q41" s="178"/>
      <c r="R41" s="177"/>
      <c r="S41" s="160">
        <f t="shared" si="1"/>
        <v>13454</v>
      </c>
      <c r="T41" s="161">
        <f t="shared" si="2"/>
        <v>540</v>
      </c>
      <c r="U41" s="162">
        <f t="shared" si="3"/>
        <v>13994</v>
      </c>
      <c r="V41" s="192"/>
    </row>
    <row r="42" spans="1:1024" ht="13.15" customHeight="1" x14ac:dyDescent="0.3">
      <c r="A42" s="187">
        <v>43933</v>
      </c>
      <c r="B42" s="159" t="s">
        <v>104</v>
      </c>
      <c r="C42" s="163"/>
      <c r="D42" s="164"/>
      <c r="E42" s="164"/>
      <c r="F42" s="164"/>
      <c r="G42" s="178"/>
      <c r="H42" s="177"/>
      <c r="I42" s="191">
        <v>715</v>
      </c>
      <c r="J42" s="175">
        <v>36</v>
      </c>
      <c r="K42" s="54">
        <f t="shared" ref="K42:K73" si="7">I42+J42</f>
        <v>751</v>
      </c>
      <c r="L42" s="179"/>
      <c r="M42" s="182"/>
      <c r="N42" s="164"/>
      <c r="O42" s="164"/>
      <c r="P42" s="164"/>
      <c r="Q42" s="178"/>
      <c r="R42" s="177"/>
      <c r="S42" s="160">
        <f t="shared" si="1"/>
        <v>12765</v>
      </c>
      <c r="T42" s="161">
        <f t="shared" si="2"/>
        <v>496</v>
      </c>
      <c r="U42" s="162">
        <f t="shared" si="3"/>
        <v>13261</v>
      </c>
      <c r="V42" s="192"/>
    </row>
    <row r="43" spans="1:1024" ht="13.15" customHeight="1" x14ac:dyDescent="0.3">
      <c r="A43" s="187">
        <v>43932</v>
      </c>
      <c r="B43" s="159" t="s">
        <v>104</v>
      </c>
      <c r="C43" s="163"/>
      <c r="D43" s="164"/>
      <c r="E43" s="164"/>
      <c r="F43" s="164"/>
      <c r="G43" s="178"/>
      <c r="H43" s="177"/>
      <c r="I43" s="191">
        <v>771</v>
      </c>
      <c r="J43" s="175">
        <v>31</v>
      </c>
      <c r="K43" s="54">
        <f t="shared" si="7"/>
        <v>802</v>
      </c>
      <c r="L43" s="179"/>
      <c r="M43" s="182"/>
      <c r="N43" s="164"/>
      <c r="O43" s="164"/>
      <c r="P43" s="164"/>
      <c r="Q43" s="178"/>
      <c r="R43" s="177"/>
      <c r="S43" s="160">
        <f t="shared" ref="S43:S74" si="8">S44+I43</f>
        <v>12050</v>
      </c>
      <c r="T43" s="161">
        <f t="shared" ref="T43:T74" si="9">T44+J43</f>
        <v>460</v>
      </c>
      <c r="U43" s="162">
        <f t="shared" ref="U43:U74" si="10">U44+K43</f>
        <v>12510</v>
      </c>
      <c r="V43" s="192"/>
    </row>
    <row r="44" spans="1:1024" ht="13.15" customHeight="1" x14ac:dyDescent="0.3">
      <c r="A44" s="187">
        <v>43931</v>
      </c>
      <c r="B44" s="159" t="s">
        <v>104</v>
      </c>
      <c r="C44" s="176">
        <v>330</v>
      </c>
      <c r="D44" s="177">
        <v>4957</v>
      </c>
      <c r="E44" s="177">
        <v>898</v>
      </c>
      <c r="F44" s="177">
        <v>28</v>
      </c>
      <c r="G44" s="177">
        <f>ONS_WeeklyRegistratedDeaths!AH33-ONS_WeeklyRegistratedDeaths!AO33</f>
        <v>6213</v>
      </c>
      <c r="H44" s="177">
        <f>ONS_WeeklyOccurrenceDeaths!AH33-ONS_WeeklyOccurrenceDeaths!AO33</f>
        <v>8073</v>
      </c>
      <c r="I44" s="191">
        <v>733</v>
      </c>
      <c r="J44" s="175">
        <v>25</v>
      </c>
      <c r="K44" s="54">
        <f t="shared" si="7"/>
        <v>758</v>
      </c>
      <c r="L44" s="179">
        <f>SUM(K44:K50)</f>
        <v>5664</v>
      </c>
      <c r="M44" s="180">
        <f t="shared" ref="M44:R44" si="11">M51+C44</f>
        <v>466</v>
      </c>
      <c r="N44" s="177">
        <f t="shared" si="11"/>
        <v>8673</v>
      </c>
      <c r="O44" s="177">
        <f t="shared" si="11"/>
        <v>1151</v>
      </c>
      <c r="P44" s="177">
        <f t="shared" si="11"/>
        <v>45</v>
      </c>
      <c r="Q44" s="177">
        <f t="shared" si="11"/>
        <v>10335</v>
      </c>
      <c r="R44" s="177">
        <f t="shared" si="11"/>
        <v>15433</v>
      </c>
      <c r="S44" s="160">
        <f t="shared" si="8"/>
        <v>11279</v>
      </c>
      <c r="T44" s="161">
        <f t="shared" si="9"/>
        <v>429</v>
      </c>
      <c r="U44" s="162">
        <f t="shared" si="10"/>
        <v>11708</v>
      </c>
      <c r="V44" s="192"/>
    </row>
    <row r="45" spans="1:1024" ht="13.15" customHeight="1" x14ac:dyDescent="0.3">
      <c r="A45" s="187">
        <v>43930</v>
      </c>
      <c r="B45" s="159" t="s">
        <v>104</v>
      </c>
      <c r="C45" s="163"/>
      <c r="D45" s="164"/>
      <c r="E45" s="164"/>
      <c r="F45" s="164"/>
      <c r="G45" s="178"/>
      <c r="H45" s="177"/>
      <c r="I45" s="191">
        <v>781</v>
      </c>
      <c r="J45" s="175">
        <v>43</v>
      </c>
      <c r="K45" s="54">
        <f t="shared" si="7"/>
        <v>824</v>
      </c>
      <c r="L45" s="179"/>
      <c r="M45" s="182"/>
      <c r="N45" s="164"/>
      <c r="O45" s="164"/>
      <c r="P45" s="164"/>
      <c r="Q45" s="178"/>
      <c r="R45" s="177"/>
      <c r="S45" s="160">
        <f t="shared" si="8"/>
        <v>10546</v>
      </c>
      <c r="T45" s="161">
        <f t="shared" si="9"/>
        <v>404</v>
      </c>
      <c r="U45" s="162">
        <f t="shared" si="10"/>
        <v>10950</v>
      </c>
      <c r="V45" s="192"/>
    </row>
    <row r="46" spans="1:1024" ht="13.15" customHeight="1" x14ac:dyDescent="0.3">
      <c r="A46" s="187">
        <v>43929</v>
      </c>
      <c r="B46" s="159" t="s">
        <v>104</v>
      </c>
      <c r="C46" s="163"/>
      <c r="D46" s="164"/>
      <c r="E46" s="164"/>
      <c r="F46" s="164"/>
      <c r="G46" s="178"/>
      <c r="H46" s="177"/>
      <c r="I46" s="191">
        <v>889</v>
      </c>
      <c r="J46" s="175">
        <v>42</v>
      </c>
      <c r="K46" s="54">
        <f t="shared" si="7"/>
        <v>931</v>
      </c>
      <c r="L46" s="179"/>
      <c r="M46" s="182"/>
      <c r="N46" s="164"/>
      <c r="O46" s="164"/>
      <c r="P46" s="164"/>
      <c r="Q46" s="178"/>
      <c r="R46" s="177"/>
      <c r="S46" s="160">
        <f t="shared" si="8"/>
        <v>9765</v>
      </c>
      <c r="T46" s="161">
        <f t="shared" si="9"/>
        <v>361</v>
      </c>
      <c r="U46" s="162">
        <f t="shared" si="10"/>
        <v>10126</v>
      </c>
      <c r="V46" s="192"/>
    </row>
    <row r="47" spans="1:1024" ht="13.15" customHeight="1" x14ac:dyDescent="0.3">
      <c r="A47" s="187">
        <v>43928</v>
      </c>
      <c r="B47" s="159" t="s">
        <v>104</v>
      </c>
      <c r="C47" s="163"/>
      <c r="D47" s="164"/>
      <c r="E47" s="164"/>
      <c r="F47" s="164"/>
      <c r="G47" s="178"/>
      <c r="H47" s="177"/>
      <c r="I47" s="191">
        <v>804</v>
      </c>
      <c r="J47" s="175">
        <v>32</v>
      </c>
      <c r="K47" s="54">
        <f t="shared" si="7"/>
        <v>836</v>
      </c>
      <c r="L47" s="179"/>
      <c r="M47" s="182"/>
      <c r="N47" s="164"/>
      <c r="O47" s="164"/>
      <c r="P47" s="164"/>
      <c r="Q47" s="178"/>
      <c r="R47" s="177"/>
      <c r="S47" s="160">
        <f t="shared" si="8"/>
        <v>8876</v>
      </c>
      <c r="T47" s="161">
        <f t="shared" si="9"/>
        <v>319</v>
      </c>
      <c r="U47" s="162">
        <f t="shared" si="10"/>
        <v>9195</v>
      </c>
      <c r="V47" s="192"/>
    </row>
    <row r="48" spans="1:1024" ht="13.15" customHeight="1" x14ac:dyDescent="0.3">
      <c r="A48" s="187">
        <v>43927</v>
      </c>
      <c r="B48" s="159" t="s">
        <v>104</v>
      </c>
      <c r="C48" s="163"/>
      <c r="D48" s="164"/>
      <c r="E48" s="164"/>
      <c r="F48" s="164"/>
      <c r="G48" s="178"/>
      <c r="H48" s="177"/>
      <c r="I48" s="191">
        <v>725</v>
      </c>
      <c r="J48" s="175">
        <v>20</v>
      </c>
      <c r="K48" s="54">
        <f t="shared" si="7"/>
        <v>745</v>
      </c>
      <c r="L48" s="179"/>
      <c r="M48" s="182"/>
      <c r="N48" s="164"/>
      <c r="O48" s="164"/>
      <c r="P48" s="164"/>
      <c r="Q48" s="178"/>
      <c r="R48" s="177"/>
      <c r="S48" s="160">
        <f t="shared" si="8"/>
        <v>8072</v>
      </c>
      <c r="T48" s="161">
        <f t="shared" si="9"/>
        <v>287</v>
      </c>
      <c r="U48" s="162">
        <f t="shared" si="10"/>
        <v>8359</v>
      </c>
      <c r="V48" s="192"/>
    </row>
    <row r="49" spans="1:22" ht="13.15" customHeight="1" x14ac:dyDescent="0.3">
      <c r="A49" s="187">
        <v>43926</v>
      </c>
      <c r="B49" s="159" t="s">
        <v>104</v>
      </c>
      <c r="C49" s="163"/>
      <c r="D49" s="164"/>
      <c r="E49" s="164"/>
      <c r="F49" s="164"/>
      <c r="G49" s="178"/>
      <c r="H49" s="177"/>
      <c r="I49" s="191">
        <v>739</v>
      </c>
      <c r="J49" s="175">
        <v>30</v>
      </c>
      <c r="K49" s="54">
        <f t="shared" si="7"/>
        <v>769</v>
      </c>
      <c r="L49" s="179"/>
      <c r="M49" s="182"/>
      <c r="N49" s="164"/>
      <c r="O49" s="164"/>
      <c r="P49" s="164"/>
      <c r="Q49" s="178"/>
      <c r="R49" s="177"/>
      <c r="S49" s="160">
        <f t="shared" si="8"/>
        <v>7347</v>
      </c>
      <c r="T49" s="161">
        <f t="shared" si="9"/>
        <v>267</v>
      </c>
      <c r="U49" s="162">
        <f t="shared" si="10"/>
        <v>7614</v>
      </c>
      <c r="V49" s="192"/>
    </row>
    <row r="50" spans="1:22" ht="13.15" customHeight="1" x14ac:dyDescent="0.3">
      <c r="A50" s="187">
        <v>43925</v>
      </c>
      <c r="B50" s="159" t="s">
        <v>104</v>
      </c>
      <c r="C50" s="163"/>
      <c r="D50" s="164"/>
      <c r="E50" s="164"/>
      <c r="F50" s="164"/>
      <c r="G50" s="178"/>
      <c r="H50" s="177"/>
      <c r="I50" s="191">
        <v>770</v>
      </c>
      <c r="J50" s="175">
        <v>31</v>
      </c>
      <c r="K50" s="54">
        <f t="shared" si="7"/>
        <v>801</v>
      </c>
      <c r="L50" s="179"/>
      <c r="M50" s="182"/>
      <c r="N50" s="164"/>
      <c r="O50" s="164"/>
      <c r="P50" s="164"/>
      <c r="Q50" s="178"/>
      <c r="R50" s="177"/>
      <c r="S50" s="160">
        <f t="shared" si="8"/>
        <v>6608</v>
      </c>
      <c r="T50" s="161">
        <f t="shared" si="9"/>
        <v>237</v>
      </c>
      <c r="U50" s="162">
        <f t="shared" si="10"/>
        <v>6845</v>
      </c>
      <c r="V50" s="192"/>
    </row>
    <row r="51" spans="1:22" ht="13.15" customHeight="1" x14ac:dyDescent="0.3">
      <c r="A51" s="187">
        <v>43924</v>
      </c>
      <c r="B51" s="159" t="s">
        <v>104</v>
      </c>
      <c r="C51" s="176">
        <v>120</v>
      </c>
      <c r="D51" s="177">
        <v>3110</v>
      </c>
      <c r="E51" s="177">
        <v>229</v>
      </c>
      <c r="F51" s="177">
        <v>16</v>
      </c>
      <c r="G51" s="177">
        <f>ONS_WeeklyRegistratedDeaths!AO33-ONS_WeeklyRegistratedDeaths!AV33</f>
        <v>3475</v>
      </c>
      <c r="H51" s="177">
        <f>ONS_WeeklyOccurrenceDeaths!AO33-ONS_WeeklyOccurrenceDeaths!AV33</f>
        <v>5079</v>
      </c>
      <c r="I51" s="191">
        <v>664</v>
      </c>
      <c r="J51" s="175">
        <v>29</v>
      </c>
      <c r="K51" s="54">
        <f t="shared" si="7"/>
        <v>693</v>
      </c>
      <c r="L51" s="179">
        <f>SUM(K51:K57)</f>
        <v>3993</v>
      </c>
      <c r="M51" s="180">
        <f t="shared" ref="M51:R51" si="12">M58+C51</f>
        <v>136</v>
      </c>
      <c r="N51" s="177">
        <f t="shared" si="12"/>
        <v>3716</v>
      </c>
      <c r="O51" s="177">
        <f t="shared" si="12"/>
        <v>253</v>
      </c>
      <c r="P51" s="177">
        <f t="shared" si="12"/>
        <v>17</v>
      </c>
      <c r="Q51" s="177">
        <f t="shared" si="12"/>
        <v>4122</v>
      </c>
      <c r="R51" s="177">
        <f t="shared" si="12"/>
        <v>7360</v>
      </c>
      <c r="S51" s="160">
        <f t="shared" si="8"/>
        <v>5838</v>
      </c>
      <c r="T51" s="161">
        <f t="shared" si="9"/>
        <v>206</v>
      </c>
      <c r="U51" s="162">
        <f t="shared" si="10"/>
        <v>6044</v>
      </c>
      <c r="V51" s="192"/>
    </row>
    <row r="52" spans="1:22" ht="13.15" customHeight="1" x14ac:dyDescent="0.3">
      <c r="A52" s="187">
        <v>43923</v>
      </c>
      <c r="B52" s="159" t="s">
        <v>104</v>
      </c>
      <c r="C52" s="163"/>
      <c r="D52" s="164"/>
      <c r="E52" s="164"/>
      <c r="F52" s="164"/>
      <c r="G52" s="178"/>
      <c r="H52" s="177"/>
      <c r="I52" s="191">
        <v>626</v>
      </c>
      <c r="J52" s="175">
        <v>28</v>
      </c>
      <c r="K52" s="54">
        <f t="shared" si="7"/>
        <v>654</v>
      </c>
      <c r="L52" s="179"/>
      <c r="M52" s="182"/>
      <c r="N52" s="164"/>
      <c r="O52" s="164"/>
      <c r="P52" s="164"/>
      <c r="Q52" s="178"/>
      <c r="R52" s="177"/>
      <c r="S52" s="160">
        <f t="shared" si="8"/>
        <v>5174</v>
      </c>
      <c r="T52" s="161">
        <f t="shared" si="9"/>
        <v>177</v>
      </c>
      <c r="U52" s="162">
        <f t="shared" si="10"/>
        <v>5351</v>
      </c>
      <c r="V52" s="192"/>
    </row>
    <row r="53" spans="1:22" ht="13.15" customHeight="1" x14ac:dyDescent="0.3">
      <c r="A53" s="187">
        <v>43922</v>
      </c>
      <c r="B53" s="159" t="s">
        <v>104</v>
      </c>
      <c r="C53" s="163"/>
      <c r="D53" s="164"/>
      <c r="E53" s="164"/>
      <c r="F53" s="164"/>
      <c r="G53" s="178"/>
      <c r="H53" s="177"/>
      <c r="I53" s="191">
        <v>614</v>
      </c>
      <c r="J53" s="175">
        <v>21</v>
      </c>
      <c r="K53" s="54">
        <f t="shared" si="7"/>
        <v>635</v>
      </c>
      <c r="L53" s="179"/>
      <c r="M53" s="182"/>
      <c r="N53" s="164"/>
      <c r="O53" s="164"/>
      <c r="P53" s="164"/>
      <c r="Q53" s="178"/>
      <c r="R53" s="177"/>
      <c r="S53" s="160">
        <f t="shared" si="8"/>
        <v>4548</v>
      </c>
      <c r="T53" s="161">
        <f t="shared" si="9"/>
        <v>149</v>
      </c>
      <c r="U53" s="162">
        <f t="shared" si="10"/>
        <v>4697</v>
      </c>
      <c r="V53" s="192"/>
    </row>
    <row r="54" spans="1:22" ht="13.15" customHeight="1" x14ac:dyDescent="0.3">
      <c r="A54" s="187">
        <v>43921</v>
      </c>
      <c r="B54" s="159" t="s">
        <v>104</v>
      </c>
      <c r="C54" s="163"/>
      <c r="D54" s="164"/>
      <c r="E54" s="164"/>
      <c r="F54" s="164"/>
      <c r="G54" s="178"/>
      <c r="H54" s="177"/>
      <c r="I54" s="191">
        <v>371</v>
      </c>
      <c r="J54" s="175">
        <v>15</v>
      </c>
      <c r="K54" s="54">
        <f t="shared" si="7"/>
        <v>386</v>
      </c>
      <c r="L54" s="179"/>
      <c r="M54" s="182"/>
      <c r="N54" s="164"/>
      <c r="O54" s="164"/>
      <c r="P54" s="164"/>
      <c r="Q54" s="178"/>
      <c r="R54" s="177"/>
      <c r="S54" s="160">
        <f t="shared" si="8"/>
        <v>3934</v>
      </c>
      <c r="T54" s="161">
        <f t="shared" si="9"/>
        <v>128</v>
      </c>
      <c r="U54" s="162">
        <f t="shared" si="10"/>
        <v>4062</v>
      </c>
      <c r="V54" s="192"/>
    </row>
    <row r="55" spans="1:22" ht="13.15" customHeight="1" x14ac:dyDescent="0.3">
      <c r="A55" s="187">
        <v>43920</v>
      </c>
      <c r="B55" s="159" t="s">
        <v>104</v>
      </c>
      <c r="C55" s="163"/>
      <c r="D55" s="164"/>
      <c r="E55" s="164"/>
      <c r="F55" s="164"/>
      <c r="G55" s="178"/>
      <c r="H55" s="177"/>
      <c r="I55" s="191">
        <v>607</v>
      </c>
      <c r="J55" s="175">
        <v>16</v>
      </c>
      <c r="K55" s="54">
        <f t="shared" si="7"/>
        <v>623</v>
      </c>
      <c r="L55" s="179"/>
      <c r="M55" s="182"/>
      <c r="N55" s="164"/>
      <c r="O55" s="164"/>
      <c r="P55" s="164"/>
      <c r="Q55" s="178"/>
      <c r="R55" s="177"/>
      <c r="S55" s="160">
        <f t="shared" si="8"/>
        <v>3563</v>
      </c>
      <c r="T55" s="161">
        <f t="shared" si="9"/>
        <v>113</v>
      </c>
      <c r="U55" s="162">
        <f t="shared" si="10"/>
        <v>3676</v>
      </c>
      <c r="V55" s="192"/>
    </row>
    <row r="56" spans="1:22" ht="13.15" customHeight="1" x14ac:dyDescent="0.3">
      <c r="A56" s="187">
        <v>43919</v>
      </c>
      <c r="B56" s="159" t="s">
        <v>104</v>
      </c>
      <c r="C56" s="163"/>
      <c r="D56" s="164"/>
      <c r="E56" s="164"/>
      <c r="F56" s="164"/>
      <c r="G56" s="178"/>
      <c r="H56" s="177"/>
      <c r="I56" s="191">
        <v>612</v>
      </c>
      <c r="J56" s="175">
        <v>18</v>
      </c>
      <c r="K56" s="54">
        <f t="shared" si="7"/>
        <v>630</v>
      </c>
      <c r="L56" s="179"/>
      <c r="M56" s="182"/>
      <c r="N56" s="164"/>
      <c r="O56" s="164"/>
      <c r="P56" s="164"/>
      <c r="Q56" s="178"/>
      <c r="R56" s="177"/>
      <c r="S56" s="160">
        <f t="shared" si="8"/>
        <v>2956</v>
      </c>
      <c r="T56" s="161">
        <f t="shared" si="9"/>
        <v>97</v>
      </c>
      <c r="U56" s="162">
        <f t="shared" si="10"/>
        <v>3053</v>
      </c>
      <c r="V56" s="192"/>
    </row>
    <row r="57" spans="1:22" ht="13.15" customHeight="1" x14ac:dyDescent="0.3">
      <c r="A57" s="187">
        <v>43918</v>
      </c>
      <c r="B57" s="159" t="s">
        <v>104</v>
      </c>
      <c r="C57" s="163"/>
      <c r="D57" s="164"/>
      <c r="E57" s="164"/>
      <c r="F57" s="164"/>
      <c r="G57" s="178"/>
      <c r="H57" s="177"/>
      <c r="I57" s="191">
        <v>357</v>
      </c>
      <c r="J57" s="175">
        <v>15</v>
      </c>
      <c r="K57" s="54">
        <f t="shared" si="7"/>
        <v>372</v>
      </c>
      <c r="L57" s="179"/>
      <c r="M57" s="182"/>
      <c r="N57" s="164"/>
      <c r="O57" s="164"/>
      <c r="P57" s="164"/>
      <c r="Q57" s="178"/>
      <c r="R57" s="177"/>
      <c r="S57" s="160">
        <f t="shared" si="8"/>
        <v>2344</v>
      </c>
      <c r="T57" s="161">
        <f t="shared" si="9"/>
        <v>79</v>
      </c>
      <c r="U57" s="162">
        <f t="shared" si="10"/>
        <v>2423</v>
      </c>
      <c r="V57" s="192"/>
    </row>
    <row r="58" spans="1:22" ht="13.15" customHeight="1" x14ac:dyDescent="0.3">
      <c r="A58" s="187">
        <v>43917</v>
      </c>
      <c r="B58" s="159" t="s">
        <v>104</v>
      </c>
      <c r="C58" s="195">
        <v>15</v>
      </c>
      <c r="D58" s="193">
        <v>501</v>
      </c>
      <c r="E58" s="193">
        <v>22</v>
      </c>
      <c r="F58" s="193">
        <v>1</v>
      </c>
      <c r="G58" s="177">
        <f>ONS_WeeklyRegistratedDeaths!AV33-ONS_WeeklyRegistratedDeaths!BC33</f>
        <v>539</v>
      </c>
      <c r="H58" s="196">
        <f>ONS_WeeklyOccurrenceDeaths!AV33-ONS_WeeklyOccurrenceDeaths!BC33</f>
        <v>1838</v>
      </c>
      <c r="I58" s="191">
        <v>360</v>
      </c>
      <c r="J58" s="175">
        <v>10</v>
      </c>
      <c r="K58" s="54">
        <f t="shared" si="7"/>
        <v>370</v>
      </c>
      <c r="L58" s="179">
        <f>SUM(K58:K64)</f>
        <v>1603</v>
      </c>
      <c r="M58" s="189">
        <f t="shared" ref="M58:R58" si="13">M65+C58</f>
        <v>16</v>
      </c>
      <c r="N58" s="193">
        <f t="shared" si="13"/>
        <v>606</v>
      </c>
      <c r="O58" s="193">
        <f t="shared" si="13"/>
        <v>24</v>
      </c>
      <c r="P58" s="193">
        <f t="shared" si="13"/>
        <v>1</v>
      </c>
      <c r="Q58" s="193">
        <f t="shared" si="13"/>
        <v>647</v>
      </c>
      <c r="R58" s="193">
        <f t="shared" si="13"/>
        <v>2281</v>
      </c>
      <c r="S58" s="160">
        <f t="shared" si="8"/>
        <v>1987</v>
      </c>
      <c r="T58" s="161">
        <f t="shared" si="9"/>
        <v>64</v>
      </c>
      <c r="U58" s="162">
        <f t="shared" si="10"/>
        <v>2051</v>
      </c>
      <c r="V58" s="192"/>
    </row>
    <row r="59" spans="1:22" ht="13.15" customHeight="1" x14ac:dyDescent="0.3">
      <c r="A59" s="187">
        <v>43916</v>
      </c>
      <c r="B59" s="159" t="s">
        <v>104</v>
      </c>
      <c r="C59" s="163"/>
      <c r="D59" s="164"/>
      <c r="E59" s="164"/>
      <c r="F59" s="164"/>
      <c r="G59" s="178"/>
      <c r="H59" s="177"/>
      <c r="I59" s="191">
        <v>324</v>
      </c>
      <c r="J59" s="175">
        <v>11</v>
      </c>
      <c r="K59" s="54">
        <f t="shared" si="7"/>
        <v>335</v>
      </c>
      <c r="L59" s="179"/>
      <c r="M59" s="182"/>
      <c r="N59" s="164"/>
      <c r="O59" s="164"/>
      <c r="P59" s="164"/>
      <c r="Q59" s="178"/>
      <c r="R59" s="177"/>
      <c r="S59" s="160">
        <f t="shared" si="8"/>
        <v>1627</v>
      </c>
      <c r="T59" s="161">
        <f t="shared" si="9"/>
        <v>54</v>
      </c>
      <c r="U59" s="162">
        <f t="shared" si="10"/>
        <v>1681</v>
      </c>
      <c r="V59" s="192"/>
    </row>
    <row r="60" spans="1:22" ht="13.15" customHeight="1" x14ac:dyDescent="0.3">
      <c r="A60" s="187">
        <v>43915</v>
      </c>
      <c r="B60" s="159" t="s">
        <v>104</v>
      </c>
      <c r="C60" s="163"/>
      <c r="D60" s="164"/>
      <c r="E60" s="164"/>
      <c r="F60" s="164"/>
      <c r="G60" s="178"/>
      <c r="H60" s="177"/>
      <c r="I60" s="191">
        <v>249</v>
      </c>
      <c r="J60" s="175">
        <v>10</v>
      </c>
      <c r="K60" s="54">
        <f t="shared" si="7"/>
        <v>259</v>
      </c>
      <c r="L60" s="179"/>
      <c r="M60" s="182"/>
      <c r="N60" s="164"/>
      <c r="O60" s="164"/>
      <c r="P60" s="164"/>
      <c r="Q60" s="178"/>
      <c r="R60" s="177"/>
      <c r="S60" s="160">
        <f t="shared" si="8"/>
        <v>1303</v>
      </c>
      <c r="T60" s="161">
        <f t="shared" si="9"/>
        <v>43</v>
      </c>
      <c r="U60" s="162">
        <f t="shared" si="10"/>
        <v>1346</v>
      </c>
      <c r="V60" s="192"/>
    </row>
    <row r="61" spans="1:22" ht="13.15" customHeight="1" x14ac:dyDescent="0.3">
      <c r="A61" s="187">
        <v>43914</v>
      </c>
      <c r="B61" s="159" t="s">
        <v>104</v>
      </c>
      <c r="C61" s="163"/>
      <c r="D61" s="164"/>
      <c r="E61" s="164"/>
      <c r="F61" s="164"/>
      <c r="G61" s="178"/>
      <c r="H61" s="177"/>
      <c r="I61" s="191">
        <v>202</v>
      </c>
      <c r="J61" s="175">
        <v>9</v>
      </c>
      <c r="K61" s="54">
        <f t="shared" si="7"/>
        <v>211</v>
      </c>
      <c r="L61" s="179"/>
      <c r="M61" s="182"/>
      <c r="N61" s="164"/>
      <c r="O61" s="164"/>
      <c r="P61" s="164"/>
      <c r="Q61" s="178"/>
      <c r="R61" s="177"/>
      <c r="S61" s="160">
        <f t="shared" si="8"/>
        <v>1054</v>
      </c>
      <c r="T61" s="161">
        <f t="shared" si="9"/>
        <v>33</v>
      </c>
      <c r="U61" s="162">
        <f t="shared" si="10"/>
        <v>1087</v>
      </c>
      <c r="V61" s="192"/>
    </row>
    <row r="62" spans="1:22" ht="13.15" customHeight="1" x14ac:dyDescent="0.3">
      <c r="A62" s="187">
        <v>43913</v>
      </c>
      <c r="B62" s="159" t="s">
        <v>104</v>
      </c>
      <c r="C62" s="163"/>
      <c r="D62" s="164"/>
      <c r="E62" s="164"/>
      <c r="F62" s="164"/>
      <c r="G62" s="178"/>
      <c r="H62" s="177"/>
      <c r="I62" s="191">
        <v>159</v>
      </c>
      <c r="J62" s="175">
        <v>4</v>
      </c>
      <c r="K62" s="54">
        <f t="shared" si="7"/>
        <v>163</v>
      </c>
      <c r="L62" s="179"/>
      <c r="M62" s="182"/>
      <c r="N62" s="164"/>
      <c r="O62" s="164"/>
      <c r="P62" s="164"/>
      <c r="Q62" s="178"/>
      <c r="R62" s="177"/>
      <c r="S62" s="160">
        <f t="shared" si="8"/>
        <v>852</v>
      </c>
      <c r="T62" s="161">
        <f t="shared" si="9"/>
        <v>24</v>
      </c>
      <c r="U62" s="162">
        <f t="shared" si="10"/>
        <v>876</v>
      </c>
      <c r="V62" s="192"/>
    </row>
    <row r="63" spans="1:22" ht="13.15" customHeight="1" x14ac:dyDescent="0.3">
      <c r="A63" s="187">
        <v>43912</v>
      </c>
      <c r="B63" s="159" t="s">
        <v>104</v>
      </c>
      <c r="C63" s="163"/>
      <c r="D63" s="164"/>
      <c r="E63" s="164"/>
      <c r="F63" s="164"/>
      <c r="G63" s="178"/>
      <c r="H63" s="178"/>
      <c r="I63" s="191">
        <v>150</v>
      </c>
      <c r="J63" s="175">
        <v>5</v>
      </c>
      <c r="K63" s="54">
        <f t="shared" si="7"/>
        <v>155</v>
      </c>
      <c r="L63" s="197"/>
      <c r="M63" s="182"/>
      <c r="N63" s="164"/>
      <c r="O63" s="164"/>
      <c r="P63" s="164"/>
      <c r="Q63" s="178"/>
      <c r="R63" s="178"/>
      <c r="S63" s="160">
        <f t="shared" si="8"/>
        <v>693</v>
      </c>
      <c r="T63" s="161">
        <f t="shared" si="9"/>
        <v>20</v>
      </c>
      <c r="U63" s="162">
        <f t="shared" si="10"/>
        <v>713</v>
      </c>
      <c r="V63" s="192"/>
    </row>
    <row r="64" spans="1:22" ht="13.15" customHeight="1" x14ac:dyDescent="0.3">
      <c r="A64" s="187">
        <v>43911</v>
      </c>
      <c r="B64" s="159" t="s">
        <v>104</v>
      </c>
      <c r="C64" s="163"/>
      <c r="D64" s="164"/>
      <c r="E64" s="164"/>
      <c r="F64" s="164"/>
      <c r="G64" s="178"/>
      <c r="H64" s="178"/>
      <c r="I64" s="191">
        <v>103</v>
      </c>
      <c r="J64" s="175">
        <v>7</v>
      </c>
      <c r="K64" s="54">
        <f t="shared" si="7"/>
        <v>110</v>
      </c>
      <c r="L64" s="197"/>
      <c r="M64" s="182"/>
      <c r="N64" s="164"/>
      <c r="O64" s="164"/>
      <c r="P64" s="164"/>
      <c r="Q64" s="178"/>
      <c r="R64" s="178"/>
      <c r="S64" s="160">
        <f t="shared" si="8"/>
        <v>543</v>
      </c>
      <c r="T64" s="161">
        <f t="shared" si="9"/>
        <v>15</v>
      </c>
      <c r="U64" s="162">
        <f t="shared" si="10"/>
        <v>558</v>
      </c>
      <c r="V64" s="192"/>
    </row>
    <row r="65" spans="1:22" ht="13.15" customHeight="1" x14ac:dyDescent="0.3">
      <c r="A65" s="187">
        <v>43910</v>
      </c>
      <c r="B65" s="159" t="s">
        <v>104</v>
      </c>
      <c r="C65" s="195">
        <v>1</v>
      </c>
      <c r="D65" s="193">
        <v>100</v>
      </c>
      <c r="E65" s="193">
        <v>2</v>
      </c>
      <c r="F65" s="193">
        <v>0</v>
      </c>
      <c r="G65" s="177">
        <f>ONS_WeeklyRegistratedDeaths!BC33-ONS_WeeklyRegistratedDeaths!BJ33</f>
        <v>103</v>
      </c>
      <c r="H65" s="177">
        <f>ONS_WeeklyOccurrenceDeaths!BC33-ONS_WeeklyOccurrenceDeaths!BJ33</f>
        <v>397</v>
      </c>
      <c r="I65" s="191">
        <v>106</v>
      </c>
      <c r="J65" s="175">
        <v>2</v>
      </c>
      <c r="K65" s="54">
        <f t="shared" si="7"/>
        <v>108</v>
      </c>
      <c r="L65" s="179">
        <f>SUM(K65:K71)</f>
        <v>386</v>
      </c>
      <c r="M65" s="189">
        <f t="shared" ref="M65:R65" si="14">M72+C65</f>
        <v>1</v>
      </c>
      <c r="N65" s="193">
        <f t="shared" si="14"/>
        <v>105</v>
      </c>
      <c r="O65" s="193">
        <f t="shared" si="14"/>
        <v>2</v>
      </c>
      <c r="P65" s="193">
        <f t="shared" si="14"/>
        <v>0</v>
      </c>
      <c r="Q65" s="193">
        <f t="shared" si="14"/>
        <v>108</v>
      </c>
      <c r="R65" s="193">
        <f t="shared" si="14"/>
        <v>443</v>
      </c>
      <c r="S65" s="160">
        <f t="shared" si="8"/>
        <v>440</v>
      </c>
      <c r="T65" s="161">
        <f t="shared" si="9"/>
        <v>8</v>
      </c>
      <c r="U65" s="162">
        <f t="shared" si="10"/>
        <v>448</v>
      </c>
      <c r="V65" s="192"/>
    </row>
    <row r="66" spans="1:22" ht="13.15" customHeight="1" x14ac:dyDescent="0.3">
      <c r="A66" s="187">
        <v>43909</v>
      </c>
      <c r="B66" s="159" t="s">
        <v>104</v>
      </c>
      <c r="C66" s="163"/>
      <c r="D66" s="164"/>
      <c r="E66" s="164"/>
      <c r="F66" s="164"/>
      <c r="G66" s="178"/>
      <c r="H66" s="178"/>
      <c r="I66" s="191">
        <v>62</v>
      </c>
      <c r="J66" s="175">
        <v>3</v>
      </c>
      <c r="K66" s="54">
        <f t="shared" si="7"/>
        <v>65</v>
      </c>
      <c r="L66" s="197"/>
      <c r="M66" s="182"/>
      <c r="N66" s="164"/>
      <c r="O66" s="164"/>
      <c r="P66" s="164"/>
      <c r="Q66" s="178"/>
      <c r="R66" s="178"/>
      <c r="S66" s="160">
        <f t="shared" si="8"/>
        <v>334</v>
      </c>
      <c r="T66" s="161">
        <f t="shared" si="9"/>
        <v>6</v>
      </c>
      <c r="U66" s="162">
        <f t="shared" si="10"/>
        <v>340</v>
      </c>
      <c r="V66" s="192"/>
    </row>
    <row r="67" spans="1:22" ht="13.15" customHeight="1" x14ac:dyDescent="0.3">
      <c r="A67" s="187">
        <v>43908</v>
      </c>
      <c r="B67" s="159" t="s">
        <v>104</v>
      </c>
      <c r="C67" s="163"/>
      <c r="D67" s="164"/>
      <c r="E67" s="164"/>
      <c r="F67" s="164"/>
      <c r="G67" s="178"/>
      <c r="H67" s="178"/>
      <c r="I67" s="191">
        <v>69</v>
      </c>
      <c r="J67" s="175">
        <v>0</v>
      </c>
      <c r="K67" s="54">
        <f t="shared" si="7"/>
        <v>69</v>
      </c>
      <c r="L67" s="197"/>
      <c r="M67" s="182"/>
      <c r="N67" s="164"/>
      <c r="O67" s="164"/>
      <c r="P67" s="164"/>
      <c r="Q67" s="178"/>
      <c r="R67" s="178"/>
      <c r="S67" s="160">
        <f t="shared" si="8"/>
        <v>272</v>
      </c>
      <c r="T67" s="161">
        <f t="shared" si="9"/>
        <v>3</v>
      </c>
      <c r="U67" s="162">
        <f t="shared" si="10"/>
        <v>275</v>
      </c>
      <c r="V67" s="192"/>
    </row>
    <row r="68" spans="1:22" ht="13.15" customHeight="1" x14ac:dyDescent="0.3">
      <c r="A68" s="187">
        <v>43907</v>
      </c>
      <c r="B68" s="159" t="s">
        <v>104</v>
      </c>
      <c r="C68" s="163"/>
      <c r="D68" s="164"/>
      <c r="E68" s="164"/>
      <c r="F68" s="164"/>
      <c r="G68" s="178"/>
      <c r="H68" s="178"/>
      <c r="I68" s="191">
        <v>48</v>
      </c>
      <c r="J68" s="175">
        <v>0</v>
      </c>
      <c r="K68" s="54">
        <f t="shared" si="7"/>
        <v>48</v>
      </c>
      <c r="L68" s="197"/>
      <c r="M68" s="182"/>
      <c r="N68" s="164"/>
      <c r="O68" s="164"/>
      <c r="P68" s="164"/>
      <c r="Q68" s="178"/>
      <c r="R68" s="178"/>
      <c r="S68" s="160">
        <f t="shared" si="8"/>
        <v>203</v>
      </c>
      <c r="T68" s="161">
        <f t="shared" si="9"/>
        <v>3</v>
      </c>
      <c r="U68" s="162">
        <f t="shared" si="10"/>
        <v>206</v>
      </c>
      <c r="V68" s="192"/>
    </row>
    <row r="69" spans="1:22" ht="13.15" customHeight="1" x14ac:dyDescent="0.3">
      <c r="A69" s="187">
        <v>43906</v>
      </c>
      <c r="B69" s="159" t="s">
        <v>104</v>
      </c>
      <c r="C69" s="163"/>
      <c r="D69" s="164"/>
      <c r="E69" s="164"/>
      <c r="F69" s="164"/>
      <c r="G69" s="178"/>
      <c r="H69" s="178"/>
      <c r="I69" s="191">
        <v>42</v>
      </c>
      <c r="J69" s="175">
        <v>3</v>
      </c>
      <c r="K69" s="54">
        <f t="shared" si="7"/>
        <v>45</v>
      </c>
      <c r="L69" s="197"/>
      <c r="M69" s="182"/>
      <c r="N69" s="164"/>
      <c r="O69" s="164"/>
      <c r="P69" s="164"/>
      <c r="Q69" s="178"/>
      <c r="R69" s="178"/>
      <c r="S69" s="160">
        <f t="shared" si="8"/>
        <v>155</v>
      </c>
      <c r="T69" s="161">
        <f t="shared" si="9"/>
        <v>3</v>
      </c>
      <c r="U69" s="162">
        <f t="shared" si="10"/>
        <v>158</v>
      </c>
      <c r="V69" s="192"/>
    </row>
    <row r="70" spans="1:22" ht="13.15" customHeight="1" x14ac:dyDescent="0.3">
      <c r="A70" s="187">
        <v>43905</v>
      </c>
      <c r="B70" s="159" t="s">
        <v>104</v>
      </c>
      <c r="C70" s="163"/>
      <c r="D70" s="164"/>
      <c r="E70" s="164"/>
      <c r="F70" s="164"/>
      <c r="G70" s="178"/>
      <c r="H70" s="178"/>
      <c r="I70" s="191">
        <v>28</v>
      </c>
      <c r="J70" s="175">
        <v>0</v>
      </c>
      <c r="K70" s="54">
        <f t="shared" si="7"/>
        <v>28</v>
      </c>
      <c r="L70" s="197"/>
      <c r="M70" s="182"/>
      <c r="N70" s="164"/>
      <c r="O70" s="164"/>
      <c r="P70" s="164"/>
      <c r="Q70" s="178"/>
      <c r="R70" s="178"/>
      <c r="S70" s="160">
        <f t="shared" si="8"/>
        <v>113</v>
      </c>
      <c r="T70" s="161">
        <f t="shared" si="9"/>
        <v>0</v>
      </c>
      <c r="U70" s="162">
        <f t="shared" si="10"/>
        <v>113</v>
      </c>
      <c r="V70" s="192"/>
    </row>
    <row r="71" spans="1:22" ht="13.15" customHeight="1" x14ac:dyDescent="0.3">
      <c r="A71" s="187">
        <v>43904</v>
      </c>
      <c r="B71" s="159" t="s">
        <v>104</v>
      </c>
      <c r="C71" s="163"/>
      <c r="D71" s="164"/>
      <c r="E71" s="164"/>
      <c r="F71" s="164"/>
      <c r="G71" s="178"/>
      <c r="H71" s="178"/>
      <c r="I71" s="191">
        <v>23</v>
      </c>
      <c r="J71" s="175"/>
      <c r="K71" s="54">
        <f t="shared" si="7"/>
        <v>23</v>
      </c>
      <c r="L71" s="197"/>
      <c r="M71" s="182"/>
      <c r="N71" s="164"/>
      <c r="O71" s="164"/>
      <c r="P71" s="164"/>
      <c r="Q71" s="178"/>
      <c r="R71" s="178"/>
      <c r="S71" s="160">
        <f t="shared" si="8"/>
        <v>85</v>
      </c>
      <c r="T71" s="161">
        <f t="shared" si="9"/>
        <v>0</v>
      </c>
      <c r="U71" s="162">
        <f t="shared" si="10"/>
        <v>85</v>
      </c>
      <c r="V71" s="192"/>
    </row>
    <row r="72" spans="1:22" ht="13.15" customHeight="1" x14ac:dyDescent="0.3">
      <c r="A72" s="187">
        <v>43903</v>
      </c>
      <c r="B72" s="159" t="s">
        <v>104</v>
      </c>
      <c r="C72" s="195">
        <v>0</v>
      </c>
      <c r="D72" s="193">
        <v>5</v>
      </c>
      <c r="E72" s="193">
        <v>0</v>
      </c>
      <c r="F72" s="193">
        <v>0</v>
      </c>
      <c r="G72" s="177">
        <f>ONS_WeeklyRegistratedDeaths!BJ33-ONS_WeeklyRegistratedDeaths!BQ33</f>
        <v>5</v>
      </c>
      <c r="H72" s="177">
        <f>ONS_WeeklyOccurrenceDeaths!BJ33-ONS_WeeklyOccurrenceDeaths!BQ33</f>
        <v>41</v>
      </c>
      <c r="I72" s="191">
        <v>19</v>
      </c>
      <c r="J72" s="198"/>
      <c r="K72" s="54">
        <f t="shared" si="7"/>
        <v>19</v>
      </c>
      <c r="L72" s="179">
        <f>SUM(K72:K78)</f>
        <v>55</v>
      </c>
      <c r="M72" s="189">
        <f t="shared" ref="M72:R72" si="15">M79+C72</f>
        <v>0</v>
      </c>
      <c r="N72" s="193">
        <f t="shared" si="15"/>
        <v>5</v>
      </c>
      <c r="O72" s="193">
        <f t="shared" si="15"/>
        <v>0</v>
      </c>
      <c r="P72" s="193">
        <f t="shared" si="15"/>
        <v>0</v>
      </c>
      <c r="Q72" s="193">
        <f t="shared" si="15"/>
        <v>5</v>
      </c>
      <c r="R72" s="193">
        <f t="shared" si="15"/>
        <v>46</v>
      </c>
      <c r="S72" s="160">
        <f t="shared" si="8"/>
        <v>62</v>
      </c>
      <c r="T72" s="161">
        <f t="shared" si="9"/>
        <v>0</v>
      </c>
      <c r="U72" s="162">
        <f t="shared" si="10"/>
        <v>62</v>
      </c>
      <c r="V72" s="192"/>
    </row>
    <row r="73" spans="1:22" ht="13.15" customHeight="1" x14ac:dyDescent="0.3">
      <c r="A73" s="187">
        <v>43902</v>
      </c>
      <c r="B73" s="159" t="s">
        <v>104</v>
      </c>
      <c r="C73" s="163"/>
      <c r="D73" s="164"/>
      <c r="E73" s="164"/>
      <c r="F73" s="164"/>
      <c r="G73" s="178"/>
      <c r="H73" s="178"/>
      <c r="I73" s="191">
        <v>14</v>
      </c>
      <c r="J73" s="198"/>
      <c r="K73" s="54">
        <f t="shared" si="7"/>
        <v>14</v>
      </c>
      <c r="L73" s="197"/>
      <c r="M73" s="182"/>
      <c r="N73" s="164"/>
      <c r="O73" s="164"/>
      <c r="P73" s="164"/>
      <c r="Q73" s="178"/>
      <c r="R73" s="178"/>
      <c r="S73" s="160">
        <f t="shared" si="8"/>
        <v>43</v>
      </c>
      <c r="T73" s="161">
        <f t="shared" si="9"/>
        <v>0</v>
      </c>
      <c r="U73" s="162">
        <f t="shared" si="10"/>
        <v>43</v>
      </c>
      <c r="V73" s="192"/>
    </row>
    <row r="74" spans="1:22" ht="13.15" customHeight="1" x14ac:dyDescent="0.3">
      <c r="A74" s="187">
        <v>43901</v>
      </c>
      <c r="B74" s="159" t="s">
        <v>104</v>
      </c>
      <c r="C74" s="163"/>
      <c r="D74" s="164"/>
      <c r="E74" s="164"/>
      <c r="F74" s="164"/>
      <c r="G74" s="178"/>
      <c r="H74" s="178"/>
      <c r="I74" s="191">
        <v>11</v>
      </c>
      <c r="J74" s="198"/>
      <c r="K74" s="54">
        <f t="shared" ref="K74:K105" si="16">I74+J74</f>
        <v>11</v>
      </c>
      <c r="L74" s="197"/>
      <c r="M74" s="182"/>
      <c r="N74" s="164"/>
      <c r="O74" s="164"/>
      <c r="P74" s="164"/>
      <c r="Q74" s="178"/>
      <c r="R74" s="178"/>
      <c r="S74" s="160">
        <f t="shared" si="8"/>
        <v>29</v>
      </c>
      <c r="T74" s="161">
        <f t="shared" si="9"/>
        <v>0</v>
      </c>
      <c r="U74" s="162">
        <f t="shared" si="10"/>
        <v>29</v>
      </c>
      <c r="V74" s="192"/>
    </row>
    <row r="75" spans="1:22" ht="13.15" customHeight="1" x14ac:dyDescent="0.3">
      <c r="A75" s="187">
        <v>43900</v>
      </c>
      <c r="B75" s="159" t="s">
        <v>104</v>
      </c>
      <c r="C75" s="163"/>
      <c r="D75" s="164"/>
      <c r="E75" s="164"/>
      <c r="F75" s="164"/>
      <c r="G75" s="178"/>
      <c r="H75" s="178"/>
      <c r="I75" s="191">
        <v>1</v>
      </c>
      <c r="J75" s="198"/>
      <c r="K75" s="54">
        <f t="shared" si="16"/>
        <v>1</v>
      </c>
      <c r="L75" s="197"/>
      <c r="M75" s="182"/>
      <c r="N75" s="164"/>
      <c r="O75" s="164"/>
      <c r="P75" s="164"/>
      <c r="Q75" s="178"/>
      <c r="R75" s="178"/>
      <c r="S75" s="160">
        <f t="shared" ref="S75:S83" si="17">S76+I75</f>
        <v>18</v>
      </c>
      <c r="T75" s="161">
        <f t="shared" ref="T75:T83" si="18">T76+J75</f>
        <v>0</v>
      </c>
      <c r="U75" s="162">
        <f t="shared" ref="U75:U83" si="19">U76+K75</f>
        <v>18</v>
      </c>
      <c r="V75" s="192"/>
    </row>
    <row r="76" spans="1:22" ht="13.15" customHeight="1" x14ac:dyDescent="0.3">
      <c r="A76" s="187">
        <v>43899</v>
      </c>
      <c r="B76" s="159" t="s">
        <v>104</v>
      </c>
      <c r="C76" s="163"/>
      <c r="D76" s="164"/>
      <c r="E76" s="164"/>
      <c r="F76" s="164"/>
      <c r="G76" s="178"/>
      <c r="H76" s="178"/>
      <c r="I76" s="191">
        <v>4</v>
      </c>
      <c r="J76" s="198"/>
      <c r="K76" s="54">
        <f t="shared" si="16"/>
        <v>4</v>
      </c>
      <c r="L76" s="197"/>
      <c r="M76" s="182"/>
      <c r="N76" s="164"/>
      <c r="O76" s="164"/>
      <c r="P76" s="164"/>
      <c r="Q76" s="178"/>
      <c r="R76" s="178"/>
      <c r="S76" s="160">
        <f t="shared" si="17"/>
        <v>17</v>
      </c>
      <c r="T76" s="161">
        <f t="shared" si="18"/>
        <v>0</v>
      </c>
      <c r="U76" s="162">
        <f t="shared" si="19"/>
        <v>17</v>
      </c>
      <c r="V76" s="192"/>
    </row>
    <row r="77" spans="1:22" ht="13.15" customHeight="1" x14ac:dyDescent="0.3">
      <c r="A77" s="187">
        <v>43898</v>
      </c>
      <c r="B77" s="159" t="s">
        <v>104</v>
      </c>
      <c r="C77" s="163"/>
      <c r="D77" s="164"/>
      <c r="E77" s="164"/>
      <c r="F77" s="164"/>
      <c r="G77" s="178"/>
      <c r="H77" s="178"/>
      <c r="I77" s="191">
        <v>5</v>
      </c>
      <c r="J77" s="198"/>
      <c r="K77" s="54">
        <f t="shared" si="16"/>
        <v>5</v>
      </c>
      <c r="L77" s="197"/>
      <c r="M77" s="182"/>
      <c r="N77" s="164"/>
      <c r="O77" s="164"/>
      <c r="P77" s="164"/>
      <c r="Q77" s="178"/>
      <c r="R77" s="178"/>
      <c r="S77" s="160">
        <f t="shared" si="17"/>
        <v>13</v>
      </c>
      <c r="T77" s="161">
        <f t="shared" si="18"/>
        <v>0</v>
      </c>
      <c r="U77" s="162">
        <f t="shared" si="19"/>
        <v>13</v>
      </c>
      <c r="V77" s="192"/>
    </row>
    <row r="78" spans="1:22" ht="13.15" customHeight="1" x14ac:dyDescent="0.3">
      <c r="A78" s="187">
        <v>43897</v>
      </c>
      <c r="B78" s="159" t="s">
        <v>104</v>
      </c>
      <c r="C78" s="163"/>
      <c r="D78" s="164"/>
      <c r="E78" s="164"/>
      <c r="F78" s="164"/>
      <c r="G78" s="178"/>
      <c r="H78" s="178"/>
      <c r="I78" s="191">
        <v>1</v>
      </c>
      <c r="J78" s="198"/>
      <c r="K78" s="54">
        <f t="shared" si="16"/>
        <v>1</v>
      </c>
      <c r="L78" s="197"/>
      <c r="M78" s="182"/>
      <c r="N78" s="164"/>
      <c r="O78" s="164"/>
      <c r="P78" s="164"/>
      <c r="Q78" s="178"/>
      <c r="R78" s="178"/>
      <c r="S78" s="160">
        <f t="shared" si="17"/>
        <v>8</v>
      </c>
      <c r="T78" s="161">
        <f t="shared" si="18"/>
        <v>0</v>
      </c>
      <c r="U78" s="162">
        <f t="shared" si="19"/>
        <v>8</v>
      </c>
      <c r="V78" s="192"/>
    </row>
    <row r="79" spans="1:22" ht="13.15" customHeight="1" x14ac:dyDescent="0.3">
      <c r="A79" s="187">
        <v>43896</v>
      </c>
      <c r="B79" s="159" t="s">
        <v>104</v>
      </c>
      <c r="C79" s="195">
        <v>0</v>
      </c>
      <c r="D79" s="193">
        <v>0</v>
      </c>
      <c r="E79" s="193">
        <v>0</v>
      </c>
      <c r="F79" s="193">
        <v>0</v>
      </c>
      <c r="G79" s="177">
        <f>ONS_WeeklyRegistratedDeaths!BQ33</f>
        <v>0</v>
      </c>
      <c r="H79" s="177">
        <f>ONS_WeeklyOccurrenceDeaths!BQ33</f>
        <v>5</v>
      </c>
      <c r="I79" s="191">
        <v>2</v>
      </c>
      <c r="J79" s="198"/>
      <c r="K79" s="54">
        <f t="shared" si="16"/>
        <v>2</v>
      </c>
      <c r="L79" s="179">
        <f>SUM(K79:K85)</f>
        <v>7</v>
      </c>
      <c r="M79" s="189">
        <f>C79</f>
        <v>0</v>
      </c>
      <c r="N79" s="193">
        <v>0</v>
      </c>
      <c r="O79" s="193">
        <f>E79</f>
        <v>0</v>
      </c>
      <c r="P79" s="193">
        <f>F79</f>
        <v>0</v>
      </c>
      <c r="Q79" s="196">
        <f>G79</f>
        <v>0</v>
      </c>
      <c r="R79" s="196">
        <f>H79</f>
        <v>5</v>
      </c>
      <c r="S79" s="160">
        <f t="shared" si="17"/>
        <v>7</v>
      </c>
      <c r="T79" s="161">
        <f t="shared" si="18"/>
        <v>0</v>
      </c>
      <c r="U79" s="162">
        <f t="shared" si="19"/>
        <v>7</v>
      </c>
      <c r="V79" s="192"/>
    </row>
    <row r="80" spans="1:22" ht="13.15" customHeight="1" x14ac:dyDescent="0.3">
      <c r="A80" s="187">
        <v>43895</v>
      </c>
      <c r="B80" s="159" t="s">
        <v>104</v>
      </c>
      <c r="C80" s="163"/>
      <c r="D80" s="164"/>
      <c r="E80" s="164"/>
      <c r="F80" s="164"/>
      <c r="G80" s="178"/>
      <c r="H80" s="178"/>
      <c r="I80" s="191">
        <v>2</v>
      </c>
      <c r="J80" s="198"/>
      <c r="K80" s="54">
        <f t="shared" si="16"/>
        <v>2</v>
      </c>
      <c r="L80" s="197"/>
      <c r="M80" s="182"/>
      <c r="N80" s="164"/>
      <c r="O80" s="164"/>
      <c r="P80" s="164"/>
      <c r="Q80" s="178"/>
      <c r="R80" s="178"/>
      <c r="S80" s="160">
        <f t="shared" si="17"/>
        <v>5</v>
      </c>
      <c r="T80" s="161">
        <f t="shared" si="18"/>
        <v>0</v>
      </c>
      <c r="U80" s="162">
        <f t="shared" si="19"/>
        <v>5</v>
      </c>
      <c r="V80" s="192"/>
    </row>
    <row r="81" spans="1:1024" ht="13.15" customHeight="1" x14ac:dyDescent="0.3">
      <c r="A81" s="187">
        <v>43894</v>
      </c>
      <c r="B81" s="159" t="s">
        <v>104</v>
      </c>
      <c r="C81" s="163"/>
      <c r="D81" s="164"/>
      <c r="E81" s="164"/>
      <c r="F81" s="164"/>
      <c r="G81" s="178"/>
      <c r="H81" s="178"/>
      <c r="I81" s="191">
        <v>0</v>
      </c>
      <c r="J81" s="198"/>
      <c r="K81" s="54">
        <f t="shared" si="16"/>
        <v>0</v>
      </c>
      <c r="L81" s="197"/>
      <c r="M81" s="182"/>
      <c r="N81" s="164"/>
      <c r="O81" s="164"/>
      <c r="P81" s="164"/>
      <c r="Q81" s="178"/>
      <c r="R81" s="178"/>
      <c r="S81" s="160">
        <f t="shared" si="17"/>
        <v>3</v>
      </c>
      <c r="T81" s="161">
        <f t="shared" si="18"/>
        <v>0</v>
      </c>
      <c r="U81" s="162">
        <f t="shared" si="19"/>
        <v>3</v>
      </c>
      <c r="V81" s="192"/>
    </row>
    <row r="82" spans="1:1024" ht="13.15" customHeight="1" x14ac:dyDescent="0.3">
      <c r="A82" s="187">
        <v>43893</v>
      </c>
      <c r="B82" s="159" t="s">
        <v>104</v>
      </c>
      <c r="C82" s="163"/>
      <c r="D82" s="164"/>
      <c r="E82" s="164"/>
      <c r="F82" s="164"/>
      <c r="G82" s="178"/>
      <c r="H82" s="178"/>
      <c r="I82" s="191">
        <v>2</v>
      </c>
      <c r="J82" s="198"/>
      <c r="K82" s="54">
        <f t="shared" si="16"/>
        <v>2</v>
      </c>
      <c r="L82" s="197"/>
      <c r="M82" s="182"/>
      <c r="N82" s="164"/>
      <c r="O82" s="164"/>
      <c r="P82" s="164"/>
      <c r="Q82" s="178"/>
      <c r="R82" s="178"/>
      <c r="S82" s="160">
        <f t="shared" si="17"/>
        <v>3</v>
      </c>
      <c r="T82" s="161">
        <f t="shared" si="18"/>
        <v>0</v>
      </c>
      <c r="U82" s="162">
        <f t="shared" si="19"/>
        <v>3</v>
      </c>
      <c r="V82" s="192"/>
    </row>
    <row r="83" spans="1:1024" ht="13.15" customHeight="1" x14ac:dyDescent="0.3">
      <c r="A83" s="187">
        <v>43892</v>
      </c>
      <c r="B83" s="159" t="s">
        <v>104</v>
      </c>
      <c r="C83" s="163"/>
      <c r="D83" s="164"/>
      <c r="E83" s="164"/>
      <c r="F83" s="164"/>
      <c r="G83" s="178"/>
      <c r="H83" s="178"/>
      <c r="I83" s="191">
        <v>1</v>
      </c>
      <c r="J83" s="198"/>
      <c r="K83" s="54">
        <f t="shared" si="16"/>
        <v>1</v>
      </c>
      <c r="L83" s="197"/>
      <c r="M83" s="182"/>
      <c r="N83" s="164"/>
      <c r="O83" s="164"/>
      <c r="P83" s="164"/>
      <c r="Q83" s="178"/>
      <c r="R83" s="178"/>
      <c r="S83" s="160">
        <f t="shared" si="17"/>
        <v>1</v>
      </c>
      <c r="T83" s="161">
        <f t="shared" si="18"/>
        <v>0</v>
      </c>
      <c r="U83" s="162">
        <f t="shared" si="19"/>
        <v>1</v>
      </c>
      <c r="V83" s="192"/>
    </row>
    <row r="84" spans="1:1024" ht="13.15" customHeight="1" x14ac:dyDescent="0.3">
      <c r="A84" s="199">
        <v>43891</v>
      </c>
      <c r="B84" s="200" t="s">
        <v>104</v>
      </c>
      <c r="C84" s="201"/>
      <c r="D84" s="202"/>
      <c r="E84" s="202"/>
      <c r="F84" s="202"/>
      <c r="G84" s="203"/>
      <c r="H84" s="203"/>
      <c r="I84" s="204">
        <v>0</v>
      </c>
      <c r="J84" s="205"/>
      <c r="K84" s="206">
        <f t="shared" si="16"/>
        <v>0</v>
      </c>
      <c r="L84" s="207"/>
      <c r="M84" s="208"/>
      <c r="N84" s="202"/>
      <c r="O84" s="202"/>
      <c r="P84" s="202"/>
      <c r="Q84" s="203"/>
      <c r="R84" s="203"/>
      <c r="S84" s="209">
        <f>I84</f>
        <v>0</v>
      </c>
      <c r="T84" s="210">
        <f>J84</f>
        <v>0</v>
      </c>
      <c r="U84" s="211">
        <f>K84</f>
        <v>0</v>
      </c>
      <c r="V84" s="192"/>
    </row>
    <row r="85" spans="1:1024" x14ac:dyDescent="0.3">
      <c r="A85" s="212"/>
      <c r="B85" s="213"/>
      <c r="C85" s="213"/>
      <c r="D85" s="213"/>
      <c r="E85" s="213"/>
      <c r="F85" s="213"/>
      <c r="G85" s="214"/>
      <c r="H85" s="212"/>
      <c r="I85" s="212"/>
      <c r="J85" s="212"/>
      <c r="K85" s="212"/>
      <c r="L85" s="212"/>
      <c r="T85" s="192"/>
      <c r="U85" s="192"/>
      <c r="V85" s="192"/>
    </row>
    <row r="86" spans="1:1024" x14ac:dyDescent="0.3">
      <c r="A86" s="212"/>
      <c r="B86" s="213"/>
      <c r="C86" s="213"/>
      <c r="D86" s="213"/>
      <c r="E86" s="213"/>
      <c r="F86" s="213"/>
      <c r="G86" s="214"/>
      <c r="H86" s="212"/>
      <c r="I86" s="212"/>
      <c r="J86" s="212"/>
      <c r="K86" s="212"/>
      <c r="L86" s="212"/>
      <c r="T86" s="192"/>
      <c r="U86" s="192"/>
      <c r="V86" s="192"/>
    </row>
    <row r="87" spans="1:1024" x14ac:dyDescent="0.3">
      <c r="A87" s="215" t="s">
        <v>105</v>
      </c>
      <c r="B87" s="213"/>
      <c r="C87" s="213"/>
      <c r="D87" s="213"/>
      <c r="E87" s="213"/>
      <c r="F87" s="213"/>
      <c r="G87" s="214"/>
      <c r="H87" s="212"/>
      <c r="I87" s="212"/>
      <c r="J87" s="212"/>
      <c r="K87" s="212"/>
      <c r="L87" s="212"/>
      <c r="T87" s="192"/>
      <c r="U87" s="192"/>
      <c r="V87" s="192"/>
      <c r="LB87" s="83"/>
      <c r="LC87" s="83"/>
      <c r="LD87" s="83"/>
      <c r="LE87" s="83"/>
      <c r="LF87" s="83"/>
      <c r="LG87" s="83"/>
      <c r="LH87" s="83"/>
      <c r="LI87" s="83"/>
      <c r="LJ87" s="83"/>
      <c r="LK87" s="83"/>
      <c r="LL87" s="83"/>
      <c r="LM87" s="83"/>
      <c r="LN87" s="83"/>
      <c r="LO87" s="83"/>
      <c r="LP87" s="83"/>
      <c r="LQ87" s="83"/>
      <c r="LR87" s="83"/>
      <c r="LS87" s="83"/>
      <c r="LT87" s="83"/>
      <c r="LU87" s="83"/>
      <c r="LV87" s="83"/>
      <c r="LW87" s="83"/>
      <c r="LX87" s="83"/>
      <c r="LY87" s="83"/>
      <c r="LZ87" s="83"/>
      <c r="MA87" s="83"/>
      <c r="MB87" s="83"/>
      <c r="MC87" s="83"/>
      <c r="MD87" s="83"/>
      <c r="ME87" s="83"/>
      <c r="MF87" s="83"/>
      <c r="MG87" s="83"/>
      <c r="MH87" s="83"/>
      <c r="MI87" s="83"/>
      <c r="MJ87" s="83"/>
      <c r="MK87" s="83"/>
      <c r="ML87" s="83"/>
      <c r="MM87" s="83"/>
      <c r="MN87" s="83"/>
      <c r="MO87" s="83"/>
      <c r="MP87" s="83"/>
      <c r="MQ87" s="83"/>
      <c r="MR87" s="83"/>
      <c r="MS87" s="83"/>
      <c r="MT87" s="83"/>
      <c r="MU87" s="83"/>
      <c r="MV87" s="83"/>
      <c r="MW87" s="83"/>
      <c r="MX87" s="83"/>
      <c r="MY87" s="83"/>
      <c r="MZ87" s="83"/>
      <c r="NA87" s="83"/>
      <c r="NB87" s="83"/>
      <c r="NC87" s="83"/>
      <c r="ND87" s="83"/>
      <c r="NE87" s="83"/>
      <c r="NF87" s="83"/>
      <c r="NG87" s="83"/>
      <c r="NH87" s="83"/>
      <c r="NI87" s="83"/>
      <c r="NJ87" s="83"/>
      <c r="NK87" s="83"/>
      <c r="NL87" s="83"/>
      <c r="NM87" s="83"/>
      <c r="NN87" s="83"/>
      <c r="NO87" s="83"/>
      <c r="NP87" s="83"/>
      <c r="NQ87" s="83"/>
      <c r="NR87" s="83"/>
      <c r="NS87" s="83"/>
      <c r="NT87" s="83"/>
      <c r="NU87" s="83"/>
      <c r="NV87" s="83"/>
      <c r="NW87" s="83"/>
      <c r="NX87" s="83"/>
      <c r="NY87" s="83"/>
    </row>
    <row r="88" spans="1:1024" s="22" customFormat="1" x14ac:dyDescent="0.3">
      <c r="A88" s="22" t="s">
        <v>106</v>
      </c>
      <c r="C88" s="138"/>
      <c r="D88" s="138"/>
      <c r="E88" s="138"/>
      <c r="F88" s="138"/>
      <c r="G88" s="138"/>
      <c r="H88" s="138"/>
      <c r="I88" s="138"/>
      <c r="J88" s="138"/>
      <c r="K88" s="138"/>
      <c r="L88" s="138"/>
      <c r="T88" s="192"/>
      <c r="U88" s="192"/>
      <c r="V88" s="192"/>
      <c r="AGE88"/>
      <c r="AGF88"/>
      <c r="AGG88"/>
      <c r="AGH88"/>
      <c r="AGI88"/>
      <c r="AGJ88"/>
      <c r="AGK88"/>
      <c r="AGL88"/>
      <c r="AGM88"/>
      <c r="AGN88"/>
      <c r="AGO88"/>
      <c r="AGP88"/>
      <c r="AGQ88"/>
      <c r="AGR88"/>
      <c r="AGS88"/>
      <c r="AGT88"/>
      <c r="AGU88"/>
      <c r="AGV88"/>
      <c r="AGW88"/>
      <c r="AGX88"/>
      <c r="AGY88"/>
      <c r="AGZ88"/>
      <c r="AHA88"/>
      <c r="AHB88"/>
      <c r="AHC88"/>
      <c r="AHD88"/>
      <c r="AHE88"/>
      <c r="AHF88"/>
      <c r="AHG88"/>
      <c r="AHH88"/>
      <c r="AHI88"/>
      <c r="AHJ88"/>
      <c r="AHK88"/>
      <c r="AHL88"/>
      <c r="AHM88"/>
      <c r="AHN88"/>
      <c r="AHO88"/>
      <c r="AHP88"/>
      <c r="AHQ88"/>
      <c r="AHR88"/>
      <c r="AHS88"/>
      <c r="AHT88"/>
      <c r="AHU88"/>
      <c r="AHV88"/>
      <c r="AHW88"/>
      <c r="AHX88"/>
      <c r="AHY88"/>
      <c r="AHZ88"/>
      <c r="AIA88"/>
      <c r="AIB88"/>
      <c r="AIC88"/>
      <c r="AID88"/>
      <c r="AIE88"/>
      <c r="AIF88"/>
      <c r="AIG88"/>
      <c r="AIH88"/>
      <c r="AII88"/>
      <c r="AIJ88"/>
      <c r="AIK88"/>
      <c r="AIL88"/>
      <c r="AIM88"/>
      <c r="AIN88"/>
      <c r="AIO88"/>
      <c r="AIP88"/>
      <c r="AIQ88"/>
      <c r="AIR88"/>
      <c r="AIS88"/>
      <c r="AIT88"/>
      <c r="AIU88"/>
      <c r="AIV88"/>
      <c r="AIW88"/>
      <c r="AIX88"/>
      <c r="AIY88"/>
      <c r="AIZ88"/>
      <c r="AJA88"/>
      <c r="AJB88"/>
      <c r="AJC88"/>
      <c r="AJD88"/>
      <c r="AJE88"/>
      <c r="AJF88"/>
      <c r="AJG88"/>
      <c r="AJH88"/>
      <c r="AJI88"/>
      <c r="AJJ88"/>
      <c r="AJK88"/>
      <c r="AJL88"/>
      <c r="AJM88"/>
      <c r="AJN88"/>
      <c r="AJO88"/>
      <c r="AJP88"/>
      <c r="AJQ88"/>
      <c r="AJR88"/>
      <c r="AJS88"/>
      <c r="AJT88"/>
      <c r="AJU88"/>
      <c r="AJV88"/>
      <c r="AJW88"/>
      <c r="AJX88"/>
      <c r="AJY88"/>
      <c r="AJZ88"/>
      <c r="AKA88"/>
      <c r="AKB88"/>
      <c r="AKC88"/>
      <c r="AKD88"/>
      <c r="AKE88"/>
      <c r="AKF88"/>
      <c r="AKG88"/>
      <c r="AKH88"/>
      <c r="AKI88"/>
      <c r="AKJ88"/>
      <c r="AKK88"/>
      <c r="AKL88"/>
      <c r="AKM88"/>
      <c r="AKN88"/>
      <c r="AKO88"/>
      <c r="AKP88"/>
      <c r="AKQ88"/>
      <c r="AKR88"/>
      <c r="AKS88"/>
      <c r="AKT88"/>
      <c r="AKU88"/>
      <c r="AKV88"/>
      <c r="AKW88"/>
      <c r="AKX88"/>
      <c r="AKY88"/>
      <c r="AKZ88"/>
      <c r="ALA88"/>
      <c r="ALB88"/>
      <c r="ALC88"/>
      <c r="ALD88"/>
      <c r="ALE88"/>
      <c r="ALF88"/>
      <c r="ALG88"/>
      <c r="ALH88"/>
      <c r="ALI88"/>
      <c r="ALJ88"/>
      <c r="ALK88"/>
      <c r="ALL88"/>
      <c r="ALM88"/>
      <c r="ALN88"/>
      <c r="ALO88"/>
      <c r="ALP88"/>
      <c r="ALQ88"/>
      <c r="ALR88"/>
      <c r="ALS88"/>
      <c r="ALT88"/>
      <c r="ALU88"/>
      <c r="ALV88"/>
      <c r="ALW88"/>
      <c r="ALX88"/>
      <c r="ALY88"/>
      <c r="ALZ88"/>
      <c r="AMA88"/>
      <c r="AMB88"/>
      <c r="AMC88"/>
      <c r="AMD88"/>
      <c r="AME88"/>
      <c r="AMF88"/>
      <c r="AMG88"/>
      <c r="AMH88"/>
      <c r="AMI88"/>
      <c r="AMJ88"/>
    </row>
    <row r="89" spans="1:1024" s="22" customFormat="1" x14ac:dyDescent="0.3">
      <c r="A89" s="191" t="s">
        <v>62</v>
      </c>
      <c r="B89" s="22" t="s">
        <v>107</v>
      </c>
      <c r="T89" s="192"/>
      <c r="U89" s="192"/>
      <c r="V89" s="192"/>
      <c r="AGE89"/>
      <c r="AGF89"/>
      <c r="AGG89"/>
      <c r="AGH89"/>
      <c r="AGI89"/>
      <c r="AGJ89"/>
      <c r="AGK89"/>
      <c r="AGL89"/>
      <c r="AGM89"/>
      <c r="AGN89"/>
      <c r="AGO89"/>
      <c r="AGP89"/>
      <c r="AGQ89"/>
      <c r="AGR89"/>
      <c r="AGS89"/>
      <c r="AGT89"/>
      <c r="AGU89"/>
      <c r="AGV89"/>
      <c r="AGW89"/>
      <c r="AGX89"/>
      <c r="AGY89"/>
      <c r="AGZ89"/>
      <c r="AHA89"/>
      <c r="AHB89"/>
      <c r="AHC89"/>
      <c r="AHD89"/>
      <c r="AHE89"/>
      <c r="AHF89"/>
      <c r="AHG89"/>
      <c r="AHH89"/>
      <c r="AHI89"/>
      <c r="AHJ89"/>
      <c r="AHK89"/>
      <c r="AHL89"/>
      <c r="AHM89"/>
      <c r="AHN89"/>
      <c r="AHO89"/>
      <c r="AHP89"/>
      <c r="AHQ89"/>
      <c r="AHR89"/>
      <c r="AHS89"/>
      <c r="AHT89"/>
      <c r="AHU89"/>
      <c r="AHV89"/>
      <c r="AHW89"/>
      <c r="AHX89"/>
      <c r="AHY89"/>
      <c r="AHZ89"/>
      <c r="AIA89"/>
      <c r="AIB89"/>
      <c r="AIC89"/>
      <c r="AID89"/>
      <c r="AIE89"/>
      <c r="AIF89"/>
      <c r="AIG89"/>
      <c r="AIH89"/>
      <c r="AII89"/>
      <c r="AIJ89"/>
      <c r="AIK89"/>
      <c r="AIL89"/>
      <c r="AIM89"/>
      <c r="AIN89"/>
      <c r="AIO89"/>
      <c r="AIP89"/>
      <c r="AIQ89"/>
      <c r="AIR89"/>
      <c r="AIS89"/>
      <c r="AIT89"/>
      <c r="AIU89"/>
      <c r="AIV89"/>
      <c r="AIW89"/>
      <c r="AIX89"/>
      <c r="AIY89"/>
      <c r="AIZ89"/>
      <c r="AJA89"/>
      <c r="AJB89"/>
      <c r="AJC89"/>
      <c r="AJD89"/>
      <c r="AJE89"/>
      <c r="AJF89"/>
      <c r="AJG89"/>
      <c r="AJH89"/>
      <c r="AJI89"/>
      <c r="AJJ89"/>
      <c r="AJK89"/>
      <c r="AJL89"/>
      <c r="AJM89"/>
      <c r="AJN89"/>
      <c r="AJO89"/>
      <c r="AJP89"/>
      <c r="AJQ89"/>
      <c r="AJR89"/>
      <c r="AJS89"/>
      <c r="AJT89"/>
      <c r="AJU89"/>
      <c r="AJV89"/>
      <c r="AJW89"/>
      <c r="AJX89"/>
      <c r="AJY89"/>
      <c r="AJZ89"/>
      <c r="AKA89"/>
      <c r="AKB89"/>
      <c r="AKC89"/>
      <c r="AKD89"/>
      <c r="AKE89"/>
      <c r="AKF89"/>
      <c r="AKG89"/>
      <c r="AKH89"/>
      <c r="AKI89"/>
      <c r="AKJ89"/>
      <c r="AKK89"/>
      <c r="AKL89"/>
      <c r="AKM89"/>
      <c r="AKN89"/>
      <c r="AKO89"/>
      <c r="AKP89"/>
      <c r="AKQ89"/>
      <c r="AKR89"/>
      <c r="AKS89"/>
      <c r="AKT89"/>
      <c r="AKU89"/>
      <c r="AKV89"/>
      <c r="AKW89"/>
      <c r="AKX89"/>
      <c r="AKY89"/>
      <c r="AKZ89"/>
      <c r="ALA89"/>
      <c r="ALB89"/>
      <c r="ALC89"/>
      <c r="ALD89"/>
      <c r="ALE89"/>
      <c r="ALF89"/>
      <c r="ALG89"/>
      <c r="ALH89"/>
      <c r="ALI89"/>
      <c r="ALJ89"/>
      <c r="ALK89"/>
      <c r="ALL89"/>
      <c r="ALM89"/>
      <c r="ALN89"/>
      <c r="ALO89"/>
      <c r="ALP89"/>
      <c r="ALQ89"/>
      <c r="ALR89"/>
      <c r="ALS89"/>
      <c r="ALT89"/>
      <c r="ALU89"/>
      <c r="ALV89"/>
      <c r="ALW89"/>
      <c r="ALX89"/>
      <c r="ALY89"/>
      <c r="ALZ89"/>
      <c r="AMA89"/>
      <c r="AMB89"/>
      <c r="AMC89"/>
      <c r="AMD89"/>
      <c r="AME89"/>
      <c r="AMF89"/>
      <c r="AMG89"/>
      <c r="AMH89"/>
      <c r="AMI89"/>
      <c r="AMJ89"/>
    </row>
    <row r="90" spans="1:1024" s="22" customFormat="1" x14ac:dyDescent="0.3">
      <c r="A90" s="191" t="s">
        <v>61</v>
      </c>
      <c r="B90" s="216" t="s">
        <v>5</v>
      </c>
      <c r="T90" s="192"/>
      <c r="U90" s="192"/>
      <c r="V90" s="192"/>
      <c r="AGE90"/>
      <c r="AGF90"/>
      <c r="AGG90"/>
      <c r="AGH90"/>
      <c r="AGI90"/>
      <c r="AGJ90"/>
      <c r="AGK90"/>
      <c r="AGL90"/>
      <c r="AGM90"/>
      <c r="AGN90"/>
      <c r="AGO90"/>
      <c r="AGP90"/>
      <c r="AGQ90"/>
      <c r="AGR90"/>
      <c r="AGS90"/>
      <c r="AGT90"/>
      <c r="AGU90"/>
      <c r="AGV90"/>
      <c r="AGW90"/>
      <c r="AGX90"/>
      <c r="AGY90"/>
      <c r="AGZ90"/>
      <c r="AHA90"/>
      <c r="AHB90"/>
      <c r="AHC90"/>
      <c r="AHD90"/>
      <c r="AHE90"/>
      <c r="AHF90"/>
      <c r="AHG90"/>
      <c r="AHH90"/>
      <c r="AHI90"/>
      <c r="AHJ90"/>
      <c r="AHK90"/>
      <c r="AHL90"/>
      <c r="AHM90"/>
      <c r="AHN90"/>
      <c r="AHO90"/>
      <c r="AHP90"/>
      <c r="AHQ90"/>
      <c r="AHR90"/>
      <c r="AHS90"/>
      <c r="AHT90"/>
      <c r="AHU90"/>
      <c r="AHV90"/>
      <c r="AHW90"/>
      <c r="AHX90"/>
      <c r="AHY90"/>
      <c r="AHZ90"/>
      <c r="AIA90"/>
      <c r="AIB90"/>
      <c r="AIC90"/>
      <c r="AID90"/>
      <c r="AIE90"/>
      <c r="AIF90"/>
      <c r="AIG90"/>
      <c r="AIH90"/>
      <c r="AII90"/>
      <c r="AIJ90"/>
      <c r="AIK90"/>
      <c r="AIL90"/>
      <c r="AIM90"/>
      <c r="AIN90"/>
      <c r="AIO90"/>
      <c r="AIP90"/>
      <c r="AIQ90"/>
      <c r="AIR90"/>
      <c r="AIS90"/>
      <c r="AIT90"/>
      <c r="AIU90"/>
      <c r="AIV90"/>
      <c r="AIW90"/>
      <c r="AIX90"/>
      <c r="AIY90"/>
      <c r="AIZ90"/>
      <c r="AJA90"/>
      <c r="AJB90"/>
      <c r="AJC90"/>
      <c r="AJD90"/>
      <c r="AJE90"/>
      <c r="AJF90"/>
      <c r="AJG90"/>
      <c r="AJH90"/>
      <c r="AJI90"/>
      <c r="AJJ90"/>
      <c r="AJK90"/>
      <c r="AJL90"/>
      <c r="AJM90"/>
      <c r="AJN90"/>
      <c r="AJO90"/>
      <c r="AJP90"/>
      <c r="AJQ90"/>
      <c r="AJR90"/>
      <c r="AJS90"/>
      <c r="AJT90"/>
      <c r="AJU90"/>
      <c r="AJV90"/>
      <c r="AJW90"/>
      <c r="AJX90"/>
      <c r="AJY90"/>
      <c r="AJZ90"/>
      <c r="AKA90"/>
      <c r="AKB90"/>
      <c r="AKC90"/>
      <c r="AKD90"/>
      <c r="AKE90"/>
      <c r="AKF90"/>
      <c r="AKG90"/>
      <c r="AKH90"/>
      <c r="AKI90"/>
      <c r="AKJ90"/>
      <c r="AKK90"/>
      <c r="AKL90"/>
      <c r="AKM90"/>
      <c r="AKN90"/>
      <c r="AKO90"/>
      <c r="AKP90"/>
      <c r="AKQ90"/>
      <c r="AKR90"/>
      <c r="AKS90"/>
      <c r="AKT90"/>
      <c r="AKU90"/>
      <c r="AKV90"/>
      <c r="AKW90"/>
      <c r="AKX90"/>
      <c r="AKY90"/>
      <c r="AKZ90"/>
      <c r="ALA90"/>
      <c r="ALB90"/>
      <c r="ALC90"/>
      <c r="ALD90"/>
      <c r="ALE90"/>
      <c r="ALF90"/>
      <c r="ALG90"/>
      <c r="ALH90"/>
      <c r="ALI90"/>
      <c r="ALJ90"/>
      <c r="ALK90"/>
      <c r="ALL90"/>
      <c r="ALM90"/>
      <c r="ALN90"/>
      <c r="ALO90"/>
      <c r="ALP90"/>
      <c r="ALQ90"/>
      <c r="ALR90"/>
      <c r="ALS90"/>
      <c r="ALT90"/>
      <c r="ALU90"/>
      <c r="ALV90"/>
      <c r="ALW90"/>
      <c r="ALX90"/>
      <c r="ALY90"/>
      <c r="ALZ90"/>
      <c r="AMA90"/>
      <c r="AMB90"/>
      <c r="AMC90"/>
      <c r="AMD90"/>
      <c r="AME90"/>
      <c r="AMF90"/>
      <c r="AMG90"/>
      <c r="AMH90"/>
      <c r="AMI90"/>
      <c r="AMJ90"/>
    </row>
    <row r="91" spans="1:1024" s="22" customFormat="1" x14ac:dyDescent="0.3">
      <c r="A91" s="22" t="s">
        <v>108</v>
      </c>
      <c r="T91" s="192"/>
      <c r="U91" s="192"/>
      <c r="V91" s="192"/>
      <c r="AGE91"/>
      <c r="AGF91"/>
      <c r="AGG91"/>
      <c r="AGH91"/>
      <c r="AGI91"/>
      <c r="AGJ91"/>
      <c r="AGK91"/>
      <c r="AGL91"/>
      <c r="AGM91"/>
      <c r="AGN91"/>
      <c r="AGO91"/>
      <c r="AGP91"/>
      <c r="AGQ91"/>
      <c r="AGR91"/>
      <c r="AGS91"/>
      <c r="AGT91"/>
      <c r="AGU91"/>
      <c r="AGV91"/>
      <c r="AGW91"/>
      <c r="AGX91"/>
      <c r="AGY91"/>
      <c r="AGZ91"/>
      <c r="AHA91"/>
      <c r="AHB91"/>
      <c r="AHC91"/>
      <c r="AHD91"/>
      <c r="AHE91"/>
      <c r="AHF91"/>
      <c r="AHG91"/>
      <c r="AHH91"/>
      <c r="AHI91"/>
      <c r="AHJ91"/>
      <c r="AHK91"/>
      <c r="AHL91"/>
      <c r="AHM91"/>
      <c r="AHN91"/>
      <c r="AHO91"/>
      <c r="AHP91"/>
      <c r="AHQ91"/>
      <c r="AHR91"/>
      <c r="AHS91"/>
      <c r="AHT91"/>
      <c r="AHU91"/>
      <c r="AHV91"/>
      <c r="AHW91"/>
      <c r="AHX91"/>
      <c r="AHY91"/>
      <c r="AHZ91"/>
      <c r="AIA91"/>
      <c r="AIB91"/>
      <c r="AIC91"/>
      <c r="AID91"/>
      <c r="AIE91"/>
      <c r="AIF91"/>
      <c r="AIG91"/>
      <c r="AIH91"/>
      <c r="AII91"/>
      <c r="AIJ91"/>
      <c r="AIK91"/>
      <c r="AIL91"/>
      <c r="AIM91"/>
      <c r="AIN91"/>
      <c r="AIO91"/>
      <c r="AIP91"/>
      <c r="AIQ91"/>
      <c r="AIR91"/>
      <c r="AIS91"/>
      <c r="AIT91"/>
      <c r="AIU91"/>
      <c r="AIV91"/>
      <c r="AIW91"/>
      <c r="AIX91"/>
      <c r="AIY91"/>
      <c r="AIZ91"/>
      <c r="AJA91"/>
      <c r="AJB91"/>
      <c r="AJC91"/>
      <c r="AJD91"/>
      <c r="AJE91"/>
      <c r="AJF91"/>
      <c r="AJG91"/>
      <c r="AJH91"/>
      <c r="AJI91"/>
      <c r="AJJ91"/>
      <c r="AJK91"/>
      <c r="AJL91"/>
      <c r="AJM91"/>
      <c r="AJN91"/>
      <c r="AJO91"/>
      <c r="AJP91"/>
      <c r="AJQ91"/>
      <c r="AJR91"/>
      <c r="AJS91"/>
      <c r="AJT91"/>
      <c r="AJU91"/>
      <c r="AJV91"/>
      <c r="AJW91"/>
      <c r="AJX91"/>
      <c r="AJY91"/>
      <c r="AJZ91"/>
      <c r="AKA91"/>
      <c r="AKB91"/>
      <c r="AKC91"/>
      <c r="AKD91"/>
      <c r="AKE91"/>
      <c r="AKF91"/>
      <c r="AKG91"/>
      <c r="AKH91"/>
      <c r="AKI91"/>
      <c r="AKJ91"/>
      <c r="AKK91"/>
      <c r="AKL91"/>
      <c r="AKM91"/>
      <c r="AKN91"/>
      <c r="AKO91"/>
      <c r="AKP91"/>
      <c r="AKQ91"/>
      <c r="AKR91"/>
      <c r="AKS91"/>
      <c r="AKT91"/>
      <c r="AKU91"/>
      <c r="AKV91"/>
      <c r="AKW91"/>
      <c r="AKX91"/>
      <c r="AKY91"/>
      <c r="AKZ91"/>
      <c r="ALA91"/>
      <c r="ALB91"/>
      <c r="ALC91"/>
      <c r="ALD91"/>
      <c r="ALE91"/>
      <c r="ALF91"/>
      <c r="ALG91"/>
      <c r="ALH91"/>
      <c r="ALI91"/>
      <c r="ALJ91"/>
      <c r="ALK91"/>
      <c r="ALL91"/>
      <c r="ALM91"/>
      <c r="ALN91"/>
      <c r="ALO91"/>
      <c r="ALP91"/>
      <c r="ALQ91"/>
      <c r="ALR91"/>
      <c r="ALS91"/>
      <c r="ALT91"/>
      <c r="ALU91"/>
      <c r="ALV91"/>
      <c r="ALW91"/>
      <c r="ALX91"/>
      <c r="ALY91"/>
      <c r="ALZ91"/>
      <c r="AMA91"/>
      <c r="AMB91"/>
      <c r="AMC91"/>
      <c r="AMD91"/>
      <c r="AME91"/>
      <c r="AMF91"/>
      <c r="AMG91"/>
      <c r="AMH91"/>
      <c r="AMI91"/>
      <c r="AMJ91"/>
    </row>
    <row r="92" spans="1:1024" x14ac:dyDescent="0.3">
      <c r="A92" s="33" t="s">
        <v>109</v>
      </c>
      <c r="T92" s="192"/>
      <c r="U92" s="192"/>
      <c r="V92" s="192"/>
      <c r="LB92" s="83"/>
      <c r="LC92" s="83"/>
      <c r="LD92" s="83"/>
      <c r="LE92" s="83"/>
      <c r="LF92" s="83"/>
      <c r="LG92" s="83"/>
      <c r="LH92" s="83"/>
      <c r="LI92" s="83"/>
      <c r="LJ92" s="83"/>
      <c r="LK92" s="83"/>
      <c r="LL92" s="83"/>
      <c r="LM92" s="83"/>
      <c r="LN92" s="83"/>
      <c r="LO92" s="83"/>
      <c r="LP92" s="83"/>
      <c r="LQ92" s="83"/>
      <c r="LR92" s="83"/>
      <c r="LS92" s="83"/>
      <c r="LT92" s="83"/>
      <c r="LU92" s="83"/>
      <c r="LV92" s="83"/>
      <c r="LW92" s="83"/>
      <c r="LX92" s="83"/>
      <c r="LY92" s="83"/>
      <c r="LZ92" s="83"/>
      <c r="MA92" s="83"/>
      <c r="MB92" s="83"/>
      <c r="MC92" s="83"/>
      <c r="MD92" s="83"/>
      <c r="ME92" s="83"/>
      <c r="MF92" s="83"/>
      <c r="MG92" s="83"/>
      <c r="MH92" s="83"/>
      <c r="MI92" s="83"/>
      <c r="MJ92" s="83"/>
      <c r="MK92" s="83"/>
      <c r="ML92" s="83"/>
      <c r="MM92" s="83"/>
      <c r="MN92" s="83"/>
      <c r="MO92" s="83"/>
      <c r="MP92" s="83"/>
      <c r="MQ92" s="83"/>
      <c r="MR92" s="83"/>
      <c r="MS92" s="83"/>
      <c r="MT92" s="83"/>
      <c r="MU92" s="83"/>
      <c r="MV92" s="83"/>
      <c r="MW92" s="83"/>
      <c r="MX92" s="83"/>
      <c r="MY92" s="83"/>
      <c r="MZ92" s="83"/>
      <c r="NA92" s="83"/>
      <c r="NB92" s="83"/>
      <c r="NC92" s="83"/>
      <c r="ND92" s="83"/>
      <c r="NE92" s="83"/>
      <c r="NF92" s="83"/>
      <c r="NG92" s="83"/>
      <c r="NH92" s="83"/>
      <c r="NI92" s="83"/>
      <c r="NJ92" s="83"/>
      <c r="NK92" s="83"/>
      <c r="NL92" s="83"/>
      <c r="NM92" s="83"/>
      <c r="NN92" s="83"/>
      <c r="NO92" s="83"/>
      <c r="NP92" s="83"/>
      <c r="NQ92" s="83"/>
      <c r="NR92" s="83"/>
      <c r="NS92" s="83"/>
      <c r="NT92" s="83"/>
      <c r="NU92" s="83"/>
      <c r="NV92" s="83"/>
      <c r="NW92" s="83"/>
      <c r="NX92" s="83"/>
      <c r="NY92" s="83"/>
    </row>
    <row r="93" spans="1:1024" x14ac:dyDescent="0.3">
      <c r="A93" s="191" t="s">
        <v>62</v>
      </c>
      <c r="B93" s="217" t="s">
        <v>80</v>
      </c>
      <c r="LB93" s="83"/>
      <c r="LC93" s="83"/>
      <c r="LD93" s="83"/>
      <c r="LE93" s="83"/>
      <c r="LF93" s="83"/>
      <c r="LG93" s="83"/>
      <c r="LH93" s="83"/>
      <c r="LI93" s="83"/>
      <c r="LJ93" s="83"/>
      <c r="LK93" s="83"/>
      <c r="LL93" s="83"/>
      <c r="LM93" s="83"/>
      <c r="LN93" s="83"/>
      <c r="LO93" s="83"/>
      <c r="LP93" s="83"/>
      <c r="LQ93" s="83"/>
      <c r="LR93" s="83"/>
      <c r="LS93" s="83"/>
      <c r="LT93" s="83"/>
      <c r="LU93" s="83"/>
      <c r="LV93" s="83"/>
      <c r="LW93" s="83"/>
      <c r="LX93" s="83"/>
      <c r="LY93" s="83"/>
      <c r="LZ93" s="83"/>
      <c r="MA93" s="83"/>
      <c r="MB93" s="83"/>
      <c r="MC93" s="83"/>
      <c r="MD93" s="83"/>
      <c r="ME93" s="83"/>
      <c r="MF93" s="83"/>
      <c r="MG93" s="83"/>
      <c r="MH93" s="83"/>
      <c r="MI93" s="83"/>
      <c r="MJ93" s="83"/>
      <c r="MK93" s="83"/>
      <c r="ML93" s="83"/>
      <c r="MM93" s="83"/>
      <c r="MN93" s="83"/>
      <c r="MO93" s="83"/>
      <c r="MP93" s="83"/>
      <c r="MQ93" s="83"/>
      <c r="MR93" s="83"/>
      <c r="MS93" s="83"/>
      <c r="MT93" s="83"/>
      <c r="MU93" s="83"/>
      <c r="MV93" s="83"/>
      <c r="MW93" s="83"/>
      <c r="MX93" s="83"/>
      <c r="MY93" s="83"/>
      <c r="MZ93" s="83"/>
      <c r="NA93" s="83"/>
      <c r="NB93" s="83"/>
      <c r="NC93" s="83"/>
      <c r="ND93" s="83"/>
      <c r="NE93" s="83"/>
      <c r="NF93" s="83"/>
      <c r="NG93" s="83"/>
      <c r="NH93" s="83"/>
      <c r="NI93" s="83"/>
      <c r="NJ93" s="83"/>
      <c r="NK93" s="83"/>
      <c r="NL93" s="83"/>
      <c r="NM93" s="83"/>
      <c r="NN93" s="83"/>
      <c r="NO93" s="83"/>
      <c r="NP93" s="83"/>
      <c r="NQ93" s="83"/>
      <c r="NR93" s="83"/>
      <c r="NS93" s="83"/>
      <c r="NT93" s="83"/>
      <c r="NU93" s="83"/>
      <c r="NV93" s="83"/>
      <c r="NW93" s="83"/>
      <c r="NX93" s="83"/>
      <c r="NY93" s="83"/>
    </row>
    <row r="94" spans="1:1024" x14ac:dyDescent="0.3">
      <c r="A94" s="191" t="s">
        <v>61</v>
      </c>
      <c r="B94" s="218" t="s">
        <v>5</v>
      </c>
      <c r="LB94" s="83"/>
      <c r="LC94" s="83"/>
      <c r="LD94" s="83"/>
      <c r="LE94" s="83"/>
      <c r="LF94" s="83"/>
      <c r="LG94" s="83"/>
      <c r="LH94" s="83"/>
      <c r="LI94" s="83"/>
      <c r="LJ94" s="83"/>
      <c r="LK94" s="83"/>
      <c r="LL94" s="83"/>
      <c r="LM94" s="83"/>
      <c r="LN94" s="83"/>
      <c r="LO94" s="83"/>
      <c r="LP94" s="83"/>
      <c r="LQ94" s="83"/>
      <c r="LR94" s="83"/>
      <c r="LS94" s="83"/>
      <c r="LT94" s="83"/>
      <c r="LU94" s="83"/>
      <c r="LV94" s="83"/>
      <c r="LW94" s="83"/>
      <c r="LX94" s="83"/>
      <c r="LY94" s="83"/>
      <c r="LZ94" s="83"/>
      <c r="MA94" s="83"/>
      <c r="MB94" s="83"/>
      <c r="MC94" s="83"/>
      <c r="MD94" s="83"/>
      <c r="ME94" s="83"/>
      <c r="MF94" s="83"/>
      <c r="MG94" s="83"/>
      <c r="MH94" s="83"/>
      <c r="MI94" s="83"/>
      <c r="MJ94" s="83"/>
      <c r="MK94" s="83"/>
      <c r="ML94" s="83"/>
      <c r="MM94" s="83"/>
      <c r="MN94" s="83"/>
      <c r="MO94" s="83"/>
      <c r="MP94" s="83"/>
      <c r="MQ94" s="83"/>
      <c r="MR94" s="83"/>
      <c r="MS94" s="83"/>
      <c r="MT94" s="83"/>
      <c r="MU94" s="83"/>
      <c r="MV94" s="83"/>
      <c r="MW94" s="83"/>
      <c r="MX94" s="83"/>
      <c r="MY94" s="83"/>
      <c r="MZ94" s="83"/>
      <c r="NA94" s="83"/>
      <c r="NB94" s="83"/>
      <c r="NC94" s="83"/>
      <c r="ND94" s="83"/>
      <c r="NE94" s="83"/>
      <c r="NF94" s="83"/>
      <c r="NG94" s="83"/>
      <c r="NH94" s="83"/>
      <c r="NI94" s="83"/>
      <c r="NJ94" s="83"/>
      <c r="NK94" s="83"/>
      <c r="NL94" s="83"/>
      <c r="NM94" s="83"/>
      <c r="NN94" s="83"/>
      <c r="NO94" s="83"/>
      <c r="NP94" s="83"/>
      <c r="NQ94" s="83"/>
      <c r="NR94" s="83"/>
      <c r="NS94" s="83"/>
      <c r="NT94" s="83"/>
      <c r="NU94" s="83"/>
      <c r="NV94" s="83"/>
      <c r="NW94" s="83"/>
      <c r="NX94" s="83"/>
      <c r="NY94" s="83"/>
    </row>
    <row r="95" spans="1:1024" x14ac:dyDescent="0.3">
      <c r="A95" s="22" t="s">
        <v>110</v>
      </c>
      <c r="LB95" s="83"/>
      <c r="LC95" s="83"/>
      <c r="LD95" s="83"/>
      <c r="LE95" s="83"/>
      <c r="LF95" s="83"/>
      <c r="LG95" s="83"/>
      <c r="LH95" s="83"/>
      <c r="LI95" s="83"/>
      <c r="LJ95" s="83"/>
      <c r="LK95" s="83"/>
      <c r="LL95" s="83"/>
      <c r="LM95" s="83"/>
      <c r="LN95" s="83"/>
      <c r="LO95" s="83"/>
      <c r="LP95" s="83"/>
      <c r="LQ95" s="83"/>
      <c r="LR95" s="83"/>
      <c r="LS95" s="83"/>
      <c r="LT95" s="83"/>
      <c r="LU95" s="83"/>
      <c r="LV95" s="83"/>
      <c r="LW95" s="83"/>
      <c r="LX95" s="83"/>
      <c r="LY95" s="83"/>
      <c r="LZ95" s="83"/>
      <c r="MA95" s="83"/>
      <c r="MB95" s="83"/>
      <c r="MC95" s="83"/>
      <c r="MD95" s="83"/>
      <c r="ME95" s="83"/>
      <c r="MF95" s="83"/>
      <c r="MG95" s="83"/>
      <c r="MH95" s="83"/>
      <c r="MI95" s="83"/>
      <c r="MJ95" s="83"/>
      <c r="MK95" s="83"/>
      <c r="ML95" s="83"/>
      <c r="MM95" s="83"/>
      <c r="MN95" s="83"/>
      <c r="MO95" s="83"/>
      <c r="MP95" s="83"/>
      <c r="MQ95" s="83"/>
      <c r="MR95" s="83"/>
      <c r="MS95" s="83"/>
      <c r="MT95" s="83"/>
      <c r="MU95" s="83"/>
      <c r="MV95" s="83"/>
      <c r="MW95" s="83"/>
      <c r="MX95" s="83"/>
      <c r="MY95" s="83"/>
      <c r="MZ95" s="83"/>
      <c r="NA95" s="83"/>
      <c r="NB95" s="83"/>
      <c r="NC95" s="83"/>
      <c r="ND95" s="83"/>
      <c r="NE95" s="83"/>
      <c r="NF95" s="83"/>
      <c r="NG95" s="83"/>
      <c r="NH95" s="83"/>
      <c r="NI95" s="83"/>
      <c r="NJ95" s="83"/>
      <c r="NK95" s="83"/>
      <c r="NL95" s="83"/>
      <c r="NM95" s="83"/>
      <c r="NN95" s="83"/>
      <c r="NO95" s="83"/>
      <c r="NP95" s="83"/>
      <c r="NQ95" s="83"/>
      <c r="NR95" s="83"/>
      <c r="NS95" s="83"/>
      <c r="NT95" s="83"/>
      <c r="NU95" s="83"/>
      <c r="NV95" s="83"/>
      <c r="NW95" s="83"/>
      <c r="NX95" s="83"/>
      <c r="NY95" s="83"/>
    </row>
    <row r="96" spans="1:1024" x14ac:dyDescent="0.3">
      <c r="A96" s="191" t="s">
        <v>62</v>
      </c>
      <c r="B96" s="22" t="s">
        <v>111</v>
      </c>
      <c r="F96" s="22" t="s">
        <v>112</v>
      </c>
    </row>
    <row r="97" spans="1:2" x14ac:dyDescent="0.3">
      <c r="A97" s="191" t="s">
        <v>61</v>
      </c>
      <c r="B97" s="218" t="s">
        <v>113</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90" r:id="rId1"/>
    <hyperlink ref="B94" r:id="rId2"/>
    <hyperlink ref="B97"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2687</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514</cp:revision>
  <dcterms:created xsi:type="dcterms:W3CDTF">2020-03-25T21:26:52Z</dcterms:created>
  <dcterms:modified xsi:type="dcterms:W3CDTF">2020-06-10T08:05:30Z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